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rcruz\Desktop\Planes\"/>
    </mc:Choice>
  </mc:AlternateContent>
  <xr:revisionPtr revIDLastSave="0" documentId="13_ncr:1_{AF6D38B7-C1E0-4DCD-9C2E-DAF4BF03001C}" xr6:coauthVersionLast="47" xr6:coauthVersionMax="47" xr10:uidLastSave="{00000000-0000-0000-0000-000000000000}"/>
  <bookViews>
    <workbookView xWindow="-120" yWindow="-120" windowWidth="20730" windowHeight="11040" tabRatio="881" xr2:uid="{00000000-000D-0000-FFFF-FFFF00000000}"/>
  </bookViews>
  <sheets>
    <sheet name="RESUMEN" sheetId="20" r:id="rId1"/>
    <sheet name="2. CARRETERAS" sheetId="6" r:id="rId2"/>
    <sheet name="3. PUENTES" sheetId="9" r:id="rId3"/>
    <sheet name="4. ALCANTARILLAS Y VADOS" sheetId="11" r:id="rId4"/>
    <sheet name="6. RÍOS Y QUEBRADAS" sheetId="19" r:id="rId5"/>
    <sheet name="5. SISTEMAS DE AGUA" sheetId="13" r:id="rId6"/>
    <sheet name="7.VIVIENDA" sheetId="14" r:id="rId7"/>
    <sheet name="8. AGRÍCOLA" sheetId="15" r:id="rId8"/>
    <sheet name="9. PECUARIO" sheetId="16" r:id="rId9"/>
    <sheet name="10. AERÓDROMOS" sheetId="17" r:id="rId10"/>
    <sheet name="11. SOCIAL" sheetId="18" r:id="rId11"/>
  </sheets>
  <externalReferences>
    <externalReference r:id="rId12"/>
  </externalReferences>
  <definedNames>
    <definedName name="_xlnm._FilterDatabase" localSheetId="9" hidden="1">'10. AERÓDROMOS'!$A$4:$J$5</definedName>
    <definedName name="_xlnm._FilterDatabase" localSheetId="10" hidden="1">'11. SOCIAL'!$A$4:$J$103</definedName>
    <definedName name="_xlnm._FilterDatabase" localSheetId="1" hidden="1">'2. CARRETERAS'!$A$4:$K$1033</definedName>
    <definedName name="_xlnm._FilterDatabase" localSheetId="2" hidden="1">'3. PUENTES'!$A$4:$J$149</definedName>
    <definedName name="_xlnm._FilterDatabase" localSheetId="3" hidden="1">'4. ALCANTARILLAS Y VADOS'!$A$4:$I$117</definedName>
    <definedName name="_xlnm._FilterDatabase" localSheetId="5" hidden="1">'5. SISTEMAS DE AGUA'!$A$4:$J$50</definedName>
    <definedName name="_xlnm._FilterDatabase" localSheetId="4" hidden="1">'6. RÍOS Y QUEBRADAS'!$A$4:$K$185</definedName>
    <definedName name="_xlnm._FilterDatabase" localSheetId="6" hidden="1">'7.VIVIENDA'!$A$4:$J$82</definedName>
    <definedName name="_xlnm._FilterDatabase" localSheetId="7" hidden="1">'8. AGRÍCOLA'!$A$4:$O$228</definedName>
    <definedName name="_xlnm._FilterDatabase" localSheetId="8" hidden="1">'9. PECUARIO'!$B$4:$T$92</definedName>
    <definedName name="_xlnm.Print_Titles" localSheetId="9">'10. AERÓDROMOS'!$1:$4</definedName>
    <definedName name="_xlnm.Print_Titles" localSheetId="1">'2. CARRETERAS'!$1:$4</definedName>
    <definedName name="_xlnm.Print_Titles" localSheetId="2">'3. PUENTES'!$1:$4</definedName>
    <definedName name="_xlnm.Print_Titles" localSheetId="3">'4. ALCANTARILLAS Y VADOS'!$1:$3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20" l="1"/>
  <c r="M11" i="20" l="1"/>
  <c r="M5" i="20"/>
  <c r="J27" i="20"/>
  <c r="I27" i="20"/>
  <c r="M13" i="20"/>
  <c r="M14" i="20"/>
  <c r="M4" i="20"/>
  <c r="M6" i="20"/>
  <c r="M15" i="20"/>
  <c r="M16" i="20"/>
  <c r="M21" i="20"/>
  <c r="M22" i="20"/>
  <c r="M7" i="20"/>
  <c r="M23" i="20"/>
  <c r="M24" i="20"/>
  <c r="M17" i="20"/>
  <c r="M18" i="20"/>
  <c r="M8" i="20"/>
  <c r="M19" i="20"/>
  <c r="M9" i="20"/>
  <c r="M20" i="20"/>
  <c r="M25" i="20"/>
  <c r="M10" i="20"/>
  <c r="M26" i="20"/>
  <c r="F27" i="20"/>
  <c r="C27" i="20" l="1"/>
  <c r="K27" i="20"/>
  <c r="E27" i="20"/>
  <c r="M12" i="20"/>
  <c r="L27" i="20"/>
  <c r="G27" i="20"/>
  <c r="H27" i="20"/>
  <c r="M3" i="20"/>
  <c r="M27" i="20" l="1"/>
  <c r="J155" i="19" l="1"/>
  <c r="J154" i="19"/>
  <c r="J153" i="19"/>
  <c r="H79" i="11"/>
  <c r="H78" i="11"/>
  <c r="H77" i="11"/>
  <c r="H76" i="11"/>
  <c r="R85" i="16" l="1"/>
  <c r="Q85" i="16"/>
  <c r="P85" i="16"/>
  <c r="O85" i="16"/>
  <c r="R84" i="16"/>
  <c r="Q84" i="16"/>
  <c r="P84" i="16"/>
  <c r="O84" i="16"/>
  <c r="R83" i="16"/>
  <c r="Q83" i="16"/>
  <c r="P83" i="16"/>
  <c r="O83" i="16"/>
  <c r="R82" i="16"/>
  <c r="Q82" i="16"/>
  <c r="P82" i="16"/>
  <c r="O82" i="16"/>
  <c r="R81" i="16"/>
  <c r="Q81" i="16"/>
  <c r="P81" i="16"/>
  <c r="O81" i="16"/>
  <c r="R80" i="16"/>
  <c r="Q80" i="16"/>
  <c r="P80" i="16"/>
  <c r="O80" i="16"/>
  <c r="R79" i="16"/>
  <c r="Q79" i="16"/>
  <c r="P79" i="16"/>
  <c r="O79" i="16"/>
  <c r="R78" i="16"/>
  <c r="Q78" i="16"/>
  <c r="P78" i="16"/>
  <c r="O78" i="16"/>
  <c r="O77" i="16"/>
  <c r="R76" i="16"/>
  <c r="Q76" i="16"/>
  <c r="P76" i="16"/>
  <c r="O76" i="16"/>
  <c r="R75" i="16"/>
  <c r="Q75" i="16"/>
  <c r="P75" i="16"/>
  <c r="O75" i="16"/>
  <c r="R74" i="16"/>
  <c r="Q74" i="16"/>
  <c r="P74" i="16"/>
  <c r="O74" i="16"/>
  <c r="R73" i="16"/>
  <c r="Q73" i="16"/>
  <c r="P73" i="16"/>
  <c r="O73" i="16"/>
  <c r="R72" i="16"/>
  <c r="Q72" i="16"/>
  <c r="P72" i="16"/>
  <c r="O72" i="16"/>
  <c r="R71" i="16"/>
  <c r="Q71" i="16"/>
  <c r="P71" i="16"/>
  <c r="O71" i="16"/>
  <c r="R70" i="16"/>
  <c r="Q70" i="16"/>
  <c r="P70" i="16"/>
  <c r="O70" i="16"/>
  <c r="R69" i="16"/>
  <c r="Q69" i="16"/>
  <c r="P69" i="16"/>
  <c r="O69" i="16"/>
  <c r="R68" i="16"/>
  <c r="Q68" i="16"/>
  <c r="P68" i="16"/>
  <c r="O68" i="16"/>
  <c r="R67" i="16"/>
  <c r="Q67" i="16"/>
  <c r="P67" i="16"/>
  <c r="O67" i="16"/>
  <c r="R66" i="16"/>
  <c r="Q66" i="16"/>
  <c r="P66" i="16"/>
  <c r="O66" i="16"/>
  <c r="R65" i="16"/>
  <c r="Q65" i="16"/>
  <c r="P65" i="16"/>
  <c r="O65" i="16"/>
  <c r="R64" i="16"/>
  <c r="Q64" i="16"/>
  <c r="P64" i="16"/>
  <c r="O64" i="16"/>
  <c r="R63" i="16"/>
  <c r="Q63" i="16"/>
  <c r="P63" i="16"/>
  <c r="O63" i="16"/>
  <c r="R62" i="16"/>
  <c r="Q62" i="16"/>
  <c r="P62" i="16"/>
  <c r="O62" i="16"/>
  <c r="R61" i="16"/>
  <c r="Q61" i="16"/>
  <c r="P61" i="16"/>
  <c r="O61" i="16"/>
  <c r="R60" i="16"/>
  <c r="Q60" i="16"/>
  <c r="P60" i="16"/>
  <c r="O60" i="16"/>
  <c r="R59" i="16"/>
  <c r="Q59" i="16"/>
  <c r="P59" i="16"/>
  <c r="O59" i="16"/>
  <c r="R58" i="16"/>
  <c r="Q58" i="16"/>
  <c r="P58" i="16"/>
  <c r="O58" i="16"/>
  <c r="R57" i="16"/>
  <c r="Q57" i="16"/>
  <c r="P57" i="16"/>
  <c r="O57" i="16"/>
  <c r="R56" i="16"/>
  <c r="Q56" i="16"/>
  <c r="P56" i="16"/>
  <c r="O56" i="16"/>
  <c r="R55" i="16"/>
  <c r="Q55" i="16"/>
  <c r="P55" i="16"/>
  <c r="O55" i="16"/>
  <c r="R54" i="16"/>
  <c r="Q54" i="16"/>
  <c r="P54" i="16"/>
  <c r="O54" i="16"/>
  <c r="R53" i="16"/>
  <c r="Q53" i="16"/>
  <c r="P53" i="16"/>
  <c r="O53" i="16"/>
  <c r="R52" i="16"/>
  <c r="Q52" i="16"/>
  <c r="P52" i="16"/>
  <c r="O52" i="16"/>
  <c r="R51" i="16"/>
  <c r="Q51" i="16"/>
  <c r="P51" i="16"/>
  <c r="O51" i="16"/>
  <c r="O50" i="16"/>
  <c r="O49" i="16"/>
  <c r="O48" i="16"/>
  <c r="R47" i="16"/>
  <c r="Q47" i="16"/>
  <c r="P47" i="16"/>
  <c r="O47" i="16"/>
  <c r="R46" i="16"/>
  <c r="Q46" i="16"/>
  <c r="P46" i="16"/>
  <c r="O46" i="16"/>
  <c r="R45" i="16"/>
  <c r="Q45" i="16"/>
  <c r="P45" i="16"/>
  <c r="O45" i="16"/>
  <c r="R44" i="16"/>
  <c r="Q44" i="16"/>
  <c r="P44" i="16"/>
  <c r="O44" i="16"/>
  <c r="R43" i="16"/>
  <c r="Q43" i="16"/>
  <c r="P43" i="16"/>
  <c r="O43" i="16"/>
  <c r="R42" i="16"/>
  <c r="Q42" i="16"/>
  <c r="P42" i="16"/>
  <c r="O42" i="16"/>
  <c r="R41" i="16"/>
  <c r="Q41" i="16"/>
  <c r="P41" i="16"/>
  <c r="O41" i="16"/>
  <c r="R40" i="16"/>
  <c r="Q40" i="16"/>
  <c r="P40" i="16"/>
  <c r="O40" i="16"/>
  <c r="R39" i="16"/>
  <c r="Q39" i="16"/>
  <c r="P39" i="16"/>
  <c r="O39" i="16"/>
  <c r="R38" i="16"/>
  <c r="Q38" i="16"/>
  <c r="P38" i="16"/>
  <c r="O38" i="16"/>
  <c r="R37" i="16"/>
  <c r="Q37" i="16"/>
  <c r="P37" i="16"/>
  <c r="O37" i="16"/>
  <c r="R36" i="16"/>
  <c r="Q36" i="16"/>
  <c r="P36" i="16"/>
  <c r="O36" i="16"/>
  <c r="R35" i="16"/>
  <c r="Q35" i="16"/>
  <c r="P35" i="16"/>
  <c r="O35" i="16"/>
  <c r="O34" i="16"/>
  <c r="O33" i="16"/>
  <c r="O32" i="16"/>
  <c r="O31" i="16"/>
  <c r="O30" i="16"/>
  <c r="R29" i="16"/>
  <c r="Q29" i="16"/>
  <c r="P29" i="16"/>
  <c r="O29" i="16"/>
  <c r="R28" i="16"/>
  <c r="Q28" i="16"/>
  <c r="P28" i="16"/>
  <c r="O28" i="16"/>
  <c r="R27" i="16"/>
  <c r="Q27" i="16"/>
  <c r="P27" i="16"/>
  <c r="O27" i="16"/>
  <c r="R26" i="16"/>
  <c r="Q26" i="16"/>
  <c r="P26" i="16"/>
  <c r="O26" i="16"/>
  <c r="R25" i="16"/>
  <c r="Q25" i="16"/>
  <c r="P25" i="16"/>
  <c r="O25" i="16"/>
  <c r="R24" i="16"/>
  <c r="Q24" i="16"/>
  <c r="P24" i="16"/>
  <c r="O24" i="16"/>
  <c r="R23" i="16"/>
  <c r="Q23" i="16"/>
  <c r="P23" i="16"/>
  <c r="O23" i="16"/>
  <c r="R22" i="16"/>
  <c r="Q22" i="16"/>
  <c r="P22" i="16"/>
  <c r="O22" i="16"/>
  <c r="R21" i="16"/>
  <c r="Q21" i="16"/>
  <c r="P21" i="16"/>
  <c r="O21" i="16"/>
  <c r="O20" i="16"/>
  <c r="O19" i="16"/>
  <c r="R18" i="16"/>
  <c r="Q18" i="16"/>
  <c r="P18" i="16"/>
  <c r="O18" i="16"/>
  <c r="R17" i="16"/>
  <c r="Q17" i="16"/>
  <c r="P17" i="16"/>
  <c r="O17" i="16"/>
  <c r="R16" i="16"/>
  <c r="Q16" i="16"/>
  <c r="P16" i="16"/>
  <c r="O16" i="16"/>
  <c r="R15" i="16"/>
  <c r="Q15" i="16"/>
  <c r="P15" i="16"/>
  <c r="O15" i="16"/>
  <c r="R14" i="16"/>
  <c r="Q14" i="16"/>
  <c r="P14" i="16"/>
  <c r="O14" i="16"/>
  <c r="O13" i="16"/>
  <c r="O12" i="16"/>
  <c r="R11" i="16"/>
  <c r="Q11" i="16"/>
  <c r="P11" i="16"/>
  <c r="O11" i="16"/>
  <c r="R10" i="16"/>
  <c r="Q10" i="16"/>
  <c r="P10" i="16"/>
  <c r="O10" i="16"/>
  <c r="R9" i="16"/>
  <c r="Q9" i="16"/>
  <c r="P9" i="16"/>
  <c r="O9" i="16"/>
  <c r="R8" i="16"/>
  <c r="Q8" i="16"/>
  <c r="P8" i="16"/>
  <c r="O8" i="16"/>
  <c r="R7" i="16"/>
  <c r="Q7" i="16"/>
  <c r="P7" i="16"/>
  <c r="O7" i="16"/>
  <c r="R6" i="16"/>
  <c r="Q6" i="16"/>
  <c r="P6" i="16"/>
  <c r="O6" i="16"/>
  <c r="O5" i="16"/>
  <c r="N101" i="15"/>
  <c r="K100" i="15"/>
  <c r="N100" i="15" s="1"/>
  <c r="N99" i="15"/>
  <c r="K98" i="15"/>
  <c r="N98" i="15" s="1"/>
  <c r="N97" i="15"/>
  <c r="N96" i="15"/>
  <c r="N95" i="15"/>
  <c r="N94" i="15"/>
  <c r="K93" i="15"/>
  <c r="N93" i="15" s="1"/>
  <c r="K92" i="15"/>
  <c r="N92" i="15" s="1"/>
  <c r="N91" i="15"/>
  <c r="N90" i="15"/>
  <c r="N89" i="15"/>
  <c r="K88" i="15"/>
  <c r="N88" i="15" s="1"/>
  <c r="K87" i="15"/>
  <c r="N87" i="15" s="1"/>
  <c r="K86" i="15"/>
  <c r="N86" i="15" s="1"/>
  <c r="N85" i="15"/>
  <c r="K84" i="15"/>
  <c r="N84" i="15" s="1"/>
  <c r="K83" i="15"/>
  <c r="N83" i="15" s="1"/>
  <c r="N82" i="15"/>
  <c r="N81" i="15"/>
  <c r="N80" i="15"/>
  <c r="K79" i="15"/>
  <c r="N79" i="15" s="1"/>
  <c r="N78" i="15"/>
  <c r="N77" i="15"/>
  <c r="K76" i="15"/>
  <c r="N76" i="15" s="1"/>
  <c r="N75" i="15"/>
  <c r="N74" i="15"/>
  <c r="N73" i="15"/>
  <c r="N72" i="15"/>
  <c r="N71" i="15"/>
  <c r="N70" i="15"/>
  <c r="N69" i="15"/>
  <c r="K68" i="15"/>
  <c r="N68" i="15" s="1"/>
  <c r="N67" i="15"/>
  <c r="N66" i="15"/>
  <c r="N65" i="15"/>
  <c r="K64" i="15"/>
  <c r="N64" i="15" s="1"/>
  <c r="K63" i="15"/>
  <c r="N63" i="15" s="1"/>
  <c r="K62" i="15"/>
  <c r="N62" i="15" s="1"/>
  <c r="N61" i="15"/>
  <c r="K60" i="15"/>
  <c r="N60" i="15" s="1"/>
  <c r="N59" i="15"/>
  <c r="N58" i="15"/>
  <c r="N57" i="15"/>
  <c r="N56" i="15"/>
  <c r="N55" i="15"/>
  <c r="K54" i="15"/>
  <c r="N54" i="15" s="1"/>
  <c r="N53" i="15"/>
  <c r="N52" i="15"/>
  <c r="N51" i="15"/>
  <c r="K50" i="15"/>
  <c r="N50" i="15" s="1"/>
  <c r="N49" i="15"/>
  <c r="N48" i="15"/>
  <c r="K47" i="15"/>
  <c r="N47" i="15" s="1"/>
  <c r="N46" i="15"/>
  <c r="K45" i="15"/>
  <c r="N45" i="15" s="1"/>
  <c r="N44" i="15"/>
  <c r="N43" i="15"/>
  <c r="K42" i="15"/>
  <c r="N42" i="15" s="1"/>
  <c r="N41" i="15"/>
  <c r="N40" i="15"/>
  <c r="N39" i="15"/>
  <c r="N38" i="15"/>
  <c r="K37" i="15"/>
  <c r="N37" i="15" s="1"/>
  <c r="N36" i="15"/>
  <c r="N35" i="15"/>
  <c r="K34" i="15"/>
  <c r="N34" i="15" s="1"/>
  <c r="N33" i="15"/>
  <c r="N32" i="15"/>
  <c r="K31" i="15"/>
  <c r="N31" i="15" s="1"/>
  <c r="K30" i="15"/>
  <c r="N30" i="15" s="1"/>
  <c r="K29" i="15"/>
  <c r="N29" i="15" s="1"/>
  <c r="K28" i="15"/>
  <c r="N28" i="15" s="1"/>
  <c r="N27" i="15"/>
  <c r="N26" i="15"/>
  <c r="K25" i="15"/>
  <c r="N25" i="15" s="1"/>
  <c r="N24" i="15"/>
  <c r="K23" i="15"/>
  <c r="N23" i="15" s="1"/>
  <c r="N22" i="15"/>
  <c r="K21" i="15"/>
  <c r="N21" i="15" s="1"/>
  <c r="K20" i="15"/>
  <c r="N20" i="15" s="1"/>
  <c r="K19" i="15"/>
  <c r="N19" i="15" s="1"/>
  <c r="K18" i="15"/>
  <c r="N18" i="15" s="1"/>
  <c r="K17" i="15"/>
  <c r="N17" i="15" s="1"/>
  <c r="K16" i="15"/>
  <c r="N16" i="15" s="1"/>
  <c r="K15" i="15"/>
  <c r="N15" i="15" s="1"/>
  <c r="K14" i="15"/>
  <c r="N14" i="15" s="1"/>
  <c r="K13" i="15"/>
  <c r="N13" i="15" s="1"/>
  <c r="K12" i="15"/>
  <c r="N12" i="15" s="1"/>
  <c r="K11" i="15"/>
  <c r="N11" i="15" s="1"/>
  <c r="K10" i="15"/>
  <c r="N10" i="15" s="1"/>
  <c r="K9" i="15"/>
  <c r="N9" i="15" s="1"/>
  <c r="K8" i="15"/>
  <c r="N8" i="15" s="1"/>
  <c r="K7" i="15"/>
  <c r="N7" i="15" s="1"/>
  <c r="K6" i="15"/>
  <c r="N6" i="15" s="1"/>
  <c r="K5" i="15"/>
  <c r="N5" i="15" s="1"/>
  <c r="J33" i="6" l="1"/>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8" i="6"/>
  <c r="J79" i="6"/>
  <c r="J80" i="6"/>
  <c r="J81" i="6"/>
  <c r="J82" i="6"/>
  <c r="J83" i="6"/>
  <c r="J84" i="6"/>
  <c r="J85" i="6"/>
  <c r="J86" i="6"/>
  <c r="J87" i="6"/>
  <c r="J89" i="6"/>
  <c r="J90" i="6"/>
  <c r="J91" i="6"/>
  <c r="J92" i="6"/>
  <c r="J93" i="6"/>
  <c r="C758" i="6" l="1"/>
  <c r="D758" i="6"/>
  <c r="F758" i="6"/>
  <c r="F677" i="6"/>
  <c r="D677" i="6"/>
  <c r="C677" i="6"/>
  <c r="F676" i="6"/>
  <c r="D676" i="6"/>
  <c r="C676" i="6"/>
  <c r="F675" i="6"/>
  <c r="D675" i="6"/>
  <c r="C675" i="6"/>
  <c r="F807" i="6"/>
  <c r="D807" i="6"/>
  <c r="C807" i="6"/>
  <c r="F722" i="6"/>
  <c r="D722" i="6"/>
  <c r="C722" i="6"/>
  <c r="F737" i="6"/>
  <c r="D737" i="6"/>
  <c r="C737" i="6"/>
  <c r="F804" i="6"/>
  <c r="D804" i="6"/>
  <c r="C804" i="6"/>
  <c r="F702" i="6"/>
  <c r="D702" i="6"/>
  <c r="C702" i="6"/>
  <c r="F803" i="6"/>
  <c r="D803" i="6"/>
  <c r="C803" i="6"/>
  <c r="F706" i="6"/>
  <c r="D706" i="6"/>
  <c r="C706" i="6"/>
  <c r="F705" i="6"/>
  <c r="D705" i="6"/>
  <c r="C705" i="6"/>
  <c r="F802" i="6"/>
  <c r="D802" i="6"/>
  <c r="C802" i="6"/>
  <c r="F712" i="6"/>
  <c r="D712" i="6"/>
  <c r="C712" i="6"/>
  <c r="F711" i="6"/>
  <c r="D711" i="6"/>
  <c r="C711" i="6"/>
  <c r="F710" i="6"/>
  <c r="D710" i="6"/>
  <c r="C710" i="6"/>
  <c r="F709" i="6"/>
  <c r="D709" i="6"/>
  <c r="C709" i="6"/>
  <c r="F708" i="6"/>
  <c r="D708" i="6"/>
  <c r="C708" i="6"/>
  <c r="F801" i="6"/>
  <c r="D801" i="6"/>
  <c r="C801" i="6"/>
  <c r="F700" i="6"/>
  <c r="D700" i="6"/>
  <c r="C700" i="6"/>
  <c r="F699" i="6"/>
  <c r="D699" i="6"/>
  <c r="C699" i="6"/>
  <c r="F698" i="6"/>
  <c r="D698" i="6"/>
  <c r="C698" i="6"/>
  <c r="F713" i="6"/>
  <c r="D713" i="6"/>
  <c r="C713" i="6"/>
  <c r="F750" i="6"/>
  <c r="D750" i="6"/>
  <c r="C750" i="6"/>
  <c r="F749" i="6"/>
  <c r="D749" i="6"/>
  <c r="C749" i="6"/>
  <c r="F732" i="6"/>
  <c r="D732" i="6"/>
  <c r="C732" i="6"/>
  <c r="F731" i="6"/>
  <c r="D731" i="6"/>
  <c r="C731" i="6"/>
  <c r="F800" i="6"/>
  <c r="D800" i="6"/>
  <c r="C800" i="6"/>
  <c r="F687" i="6"/>
  <c r="D687" i="6"/>
  <c r="C687" i="6"/>
  <c r="F799" i="6"/>
  <c r="D799" i="6"/>
  <c r="C799" i="6"/>
  <c r="F798" i="6"/>
  <c r="D798" i="6"/>
  <c r="C798" i="6"/>
  <c r="F797" i="6"/>
  <c r="D797" i="6"/>
  <c r="C797" i="6"/>
  <c r="F796" i="6"/>
  <c r="D796" i="6"/>
  <c r="C796" i="6"/>
  <c r="F795" i="6"/>
  <c r="D795" i="6"/>
  <c r="C795" i="6"/>
  <c r="F794" i="6"/>
  <c r="D794" i="6"/>
  <c r="C794" i="6"/>
  <c r="F793" i="6"/>
  <c r="D793" i="6"/>
  <c r="C793" i="6"/>
  <c r="F792" i="6"/>
  <c r="D792" i="6"/>
  <c r="C792" i="6"/>
  <c r="F707" i="6"/>
  <c r="D707" i="6"/>
  <c r="C707" i="6"/>
  <c r="F704" i="6"/>
  <c r="D704" i="6"/>
  <c r="C704" i="6"/>
  <c r="F701" i="6"/>
  <c r="D701" i="6"/>
  <c r="C701" i="6"/>
  <c r="F697" i="6"/>
  <c r="D697" i="6"/>
  <c r="C697" i="6"/>
  <c r="F696" i="6"/>
  <c r="D696" i="6"/>
  <c r="C696" i="6"/>
  <c r="F695" i="6"/>
  <c r="D695" i="6"/>
  <c r="C695" i="6"/>
  <c r="F694" i="6"/>
  <c r="D694" i="6"/>
  <c r="C694" i="6"/>
  <c r="F693" i="6"/>
  <c r="D693" i="6"/>
  <c r="C693" i="6"/>
  <c r="F692" i="6"/>
  <c r="D692" i="6"/>
  <c r="C692" i="6"/>
  <c r="F691" i="6"/>
  <c r="D691" i="6"/>
  <c r="C691" i="6"/>
  <c r="F690" i="6"/>
  <c r="D690" i="6"/>
  <c r="C690" i="6"/>
  <c r="F689" i="6"/>
  <c r="D689" i="6"/>
  <c r="C689" i="6"/>
  <c r="F791" i="6"/>
  <c r="D791" i="6"/>
  <c r="C791" i="6"/>
  <c r="F733" i="6"/>
  <c r="D733" i="6"/>
  <c r="C733" i="6"/>
  <c r="F744" i="6"/>
  <c r="D744" i="6"/>
  <c r="C744" i="6"/>
  <c r="F703" i="6"/>
  <c r="D703" i="6"/>
  <c r="C703" i="6"/>
  <c r="F743" i="6"/>
  <c r="D743" i="6"/>
  <c r="C743" i="6"/>
  <c r="F742" i="6"/>
  <c r="D742" i="6"/>
  <c r="C742" i="6"/>
  <c r="F790" i="6"/>
  <c r="D790" i="6"/>
  <c r="C790" i="6"/>
  <c r="F789" i="6"/>
  <c r="D789" i="6"/>
  <c r="C789" i="6"/>
  <c r="F788" i="6"/>
  <c r="D788" i="6"/>
  <c r="C788" i="6"/>
  <c r="F751" i="6"/>
  <c r="D751" i="6"/>
  <c r="C751" i="6"/>
  <c r="F730" i="6"/>
  <c r="D730" i="6"/>
  <c r="C730" i="6"/>
  <c r="F686" i="6"/>
  <c r="D686" i="6"/>
  <c r="C686" i="6"/>
  <c r="F685" i="6"/>
  <c r="D685" i="6"/>
  <c r="C685" i="6"/>
  <c r="F684" i="6"/>
  <c r="D684" i="6"/>
  <c r="C684" i="6"/>
  <c r="F787" i="6"/>
  <c r="D787" i="6"/>
  <c r="C787" i="6"/>
  <c r="F786" i="6"/>
  <c r="D786" i="6"/>
  <c r="C786" i="6"/>
  <c r="F785" i="6"/>
  <c r="D785" i="6"/>
  <c r="C785" i="6"/>
  <c r="F784" i="6"/>
  <c r="D784" i="6"/>
  <c r="C784" i="6"/>
  <c r="F783" i="6"/>
  <c r="D783" i="6"/>
  <c r="C783" i="6"/>
  <c r="F782" i="6"/>
  <c r="D782" i="6"/>
  <c r="C782" i="6"/>
  <c r="F781" i="6"/>
  <c r="D781" i="6"/>
  <c r="C781" i="6"/>
  <c r="F780" i="6"/>
  <c r="D780" i="6"/>
  <c r="C780" i="6"/>
  <c r="F779" i="6"/>
  <c r="D779" i="6"/>
  <c r="C779" i="6"/>
  <c r="F778" i="6"/>
  <c r="D778" i="6"/>
  <c r="C778" i="6"/>
  <c r="F777" i="6"/>
  <c r="D777" i="6"/>
  <c r="C777" i="6"/>
  <c r="F776" i="6"/>
  <c r="D776" i="6"/>
  <c r="C776" i="6"/>
  <c r="F775" i="6"/>
  <c r="D775" i="6"/>
  <c r="C775" i="6"/>
  <c r="F774" i="6"/>
  <c r="D774" i="6"/>
  <c r="C774" i="6"/>
  <c r="F773" i="6"/>
  <c r="D773" i="6"/>
  <c r="C773" i="6"/>
  <c r="F772" i="6"/>
  <c r="D772" i="6"/>
  <c r="C772" i="6"/>
  <c r="F771" i="6"/>
  <c r="D771" i="6"/>
  <c r="C771" i="6"/>
  <c r="F770" i="6"/>
  <c r="D770" i="6"/>
  <c r="C770" i="6"/>
  <c r="F769" i="6"/>
  <c r="D769" i="6"/>
  <c r="C769" i="6"/>
  <c r="F768" i="6"/>
  <c r="D768" i="6"/>
  <c r="C768" i="6"/>
  <c r="F767" i="6"/>
  <c r="D767" i="6"/>
  <c r="C767" i="6"/>
  <c r="F757" i="6"/>
  <c r="D757" i="6"/>
  <c r="C757" i="6"/>
  <c r="F734" i="6"/>
  <c r="D734" i="6"/>
  <c r="C734" i="6"/>
  <c r="F729" i="6"/>
  <c r="D729" i="6"/>
  <c r="C729" i="6"/>
  <c r="F735" i="6"/>
  <c r="D735" i="6"/>
  <c r="C735" i="6"/>
  <c r="F756" i="6"/>
  <c r="D756" i="6"/>
  <c r="C756" i="6"/>
  <c r="F728" i="6"/>
  <c r="D728" i="6"/>
  <c r="C728" i="6"/>
  <c r="F727" i="6"/>
  <c r="D727" i="6"/>
  <c r="C727" i="6"/>
  <c r="F726" i="6"/>
  <c r="D726" i="6"/>
  <c r="C726" i="6"/>
  <c r="F725" i="6"/>
  <c r="D725" i="6"/>
  <c r="C725" i="6"/>
  <c r="F748" i="6"/>
  <c r="D748" i="6"/>
  <c r="C748" i="6"/>
  <c r="F747" i="6"/>
  <c r="D747" i="6"/>
  <c r="C747" i="6"/>
  <c r="F745" i="6"/>
  <c r="D745" i="6"/>
  <c r="C745" i="6"/>
  <c r="F688" i="6"/>
  <c r="D688" i="6"/>
  <c r="C688" i="6"/>
  <c r="F683" i="6"/>
  <c r="D683" i="6"/>
  <c r="C683" i="6"/>
  <c r="F682" i="6"/>
  <c r="D682" i="6"/>
  <c r="C682" i="6"/>
  <c r="F681" i="6"/>
  <c r="D681" i="6"/>
  <c r="C681" i="6"/>
  <c r="F746" i="6"/>
  <c r="D746" i="6"/>
  <c r="C746" i="6"/>
  <c r="F723" i="6"/>
  <c r="D723" i="6"/>
  <c r="C723" i="6"/>
  <c r="F680" i="6"/>
  <c r="D680" i="6"/>
  <c r="C680" i="6"/>
  <c r="F679" i="6"/>
  <c r="D679" i="6"/>
  <c r="C679" i="6"/>
  <c r="F766" i="6"/>
  <c r="D766" i="6"/>
  <c r="C766" i="6"/>
  <c r="F741" i="6"/>
  <c r="D741" i="6"/>
  <c r="C741" i="6"/>
  <c r="F765" i="6"/>
  <c r="D765" i="6"/>
  <c r="C765" i="6"/>
  <c r="F764" i="6"/>
  <c r="D764" i="6"/>
  <c r="C764" i="6"/>
  <c r="F752" i="6"/>
  <c r="D752" i="6"/>
  <c r="C752" i="6"/>
  <c r="F755" i="6"/>
  <c r="D755" i="6"/>
  <c r="C755" i="6"/>
  <c r="F763" i="6"/>
  <c r="D763" i="6"/>
  <c r="C763" i="6"/>
  <c r="F740" i="6"/>
  <c r="D740" i="6"/>
  <c r="C740" i="6"/>
  <c r="F739" i="6"/>
  <c r="D739" i="6"/>
  <c r="C739" i="6"/>
  <c r="F738" i="6"/>
  <c r="D738" i="6"/>
  <c r="C738" i="6"/>
  <c r="F754" i="6"/>
  <c r="D754" i="6"/>
  <c r="C754" i="6"/>
  <c r="F721" i="6"/>
  <c r="D721" i="6"/>
  <c r="C721" i="6"/>
  <c r="F724" i="6"/>
  <c r="D724" i="6"/>
  <c r="C724" i="6"/>
  <c r="F762" i="6"/>
  <c r="D762" i="6"/>
  <c r="C762" i="6"/>
  <c r="F761" i="6"/>
  <c r="D761" i="6"/>
  <c r="C761" i="6"/>
  <c r="F760" i="6"/>
  <c r="D760" i="6"/>
  <c r="C760" i="6"/>
  <c r="F759" i="6"/>
  <c r="D759" i="6"/>
  <c r="C759" i="6"/>
  <c r="F678" i="6"/>
  <c r="D678" i="6"/>
  <c r="C678" i="6"/>
  <c r="F753" i="6"/>
  <c r="D753" i="6"/>
  <c r="C753" i="6"/>
  <c r="F674" i="6"/>
  <c r="D674" i="6"/>
  <c r="C674" i="6"/>
  <c r="F673" i="6"/>
  <c r="D673" i="6"/>
  <c r="C673" i="6"/>
  <c r="F672" i="6"/>
  <c r="D672" i="6"/>
  <c r="C672" i="6"/>
  <c r="F671" i="6"/>
  <c r="D671" i="6"/>
  <c r="C67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Catalina Artavia Pereira</author>
  </authors>
  <commentList>
    <comment ref="D714" authorId="0" shapeId="0" xr:uid="{00000000-0006-0000-0000-000002000000}">
      <text>
        <r>
          <rPr>
            <b/>
            <sz val="9"/>
            <color indexed="81"/>
            <rFont val="Tahoma"/>
            <family val="2"/>
          </rPr>
          <t>Catalina Artavia Pereira:</t>
        </r>
        <r>
          <rPr>
            <sz val="9"/>
            <color indexed="81"/>
            <rFont val="Tahoma"/>
            <family val="2"/>
          </rPr>
          <t xml:space="preserve">
Toda la Ruta</t>
        </r>
      </text>
    </comment>
    <comment ref="D715" authorId="0" shapeId="0" xr:uid="{00000000-0006-0000-0000-000003000000}">
      <text>
        <r>
          <rPr>
            <b/>
            <sz val="9"/>
            <color indexed="81"/>
            <rFont val="Tahoma"/>
            <family val="2"/>
          </rPr>
          <t>Catalina Artavia Pereira:</t>
        </r>
        <r>
          <rPr>
            <sz val="9"/>
            <color indexed="81"/>
            <rFont val="Tahoma"/>
            <family val="2"/>
          </rPr>
          <t xml:space="preserve">
Está: Toda la Ruta.</t>
        </r>
      </text>
    </comment>
    <comment ref="D716" authorId="0" shapeId="0" xr:uid="{00000000-0006-0000-0000-000004000000}">
      <text>
        <r>
          <rPr>
            <b/>
            <sz val="9"/>
            <color indexed="81"/>
            <rFont val="Tahoma"/>
            <family val="2"/>
          </rPr>
          <t>Catalina Artavia Pereira:</t>
        </r>
        <r>
          <rPr>
            <sz val="9"/>
            <color indexed="81"/>
            <rFont val="Tahoma"/>
            <family val="2"/>
          </rPr>
          <t xml:space="preserve">
Toda la Ruta</t>
        </r>
      </text>
    </comment>
    <comment ref="C736" authorId="0" shapeId="0" xr:uid="{00000000-0006-0000-0000-000005000000}">
      <text>
        <r>
          <rPr>
            <b/>
            <sz val="9"/>
            <color indexed="81"/>
            <rFont val="Tahoma"/>
            <family val="2"/>
          </rPr>
          <t>Catalina Artavia Pereira:</t>
        </r>
        <r>
          <rPr>
            <sz val="9"/>
            <color indexed="81"/>
            <rFont val="Tahoma"/>
            <family val="2"/>
          </rPr>
          <t xml:space="preserve">
Corredores</t>
        </r>
      </text>
    </comment>
    <comment ref="D736" authorId="0" shapeId="0" xr:uid="{00000000-0006-0000-0000-000006000000}">
      <text>
        <r>
          <rPr>
            <b/>
            <sz val="9"/>
            <color indexed="81"/>
            <rFont val="Tahoma"/>
            <family val="2"/>
          </rPr>
          <t>Catalina Artavia Pereira:</t>
        </r>
        <r>
          <rPr>
            <sz val="9"/>
            <color indexed="81"/>
            <rFont val="Tahoma"/>
            <family val="2"/>
          </rPr>
          <t xml:space="preserve">
Toda la Ruta</t>
        </r>
      </text>
    </comment>
    <comment ref="C805" authorId="0" shapeId="0" xr:uid="{00000000-0006-0000-0000-000007000000}">
      <text>
        <r>
          <rPr>
            <b/>
            <sz val="9"/>
            <color indexed="81"/>
            <rFont val="Tahoma"/>
            <family val="2"/>
          </rPr>
          <t>Catalina Artavia Pereira:</t>
        </r>
        <r>
          <rPr>
            <sz val="9"/>
            <color indexed="81"/>
            <rFont val="Tahoma"/>
            <family val="2"/>
          </rPr>
          <t xml:space="preserve">
Corredores.</t>
        </r>
      </text>
    </comment>
    <comment ref="D805" authorId="0" shapeId="0" xr:uid="{00000000-0006-0000-0000-000008000000}">
      <text>
        <r>
          <rPr>
            <b/>
            <sz val="9"/>
            <color indexed="81"/>
            <rFont val="Tahoma"/>
            <family val="2"/>
          </rPr>
          <t>Catalina Artavia Pereira:</t>
        </r>
        <r>
          <rPr>
            <sz val="9"/>
            <color indexed="81"/>
            <rFont val="Tahoma"/>
            <family val="2"/>
          </rPr>
          <t xml:space="preserve">
Toda la ruta
</t>
        </r>
      </text>
    </comment>
    <comment ref="C806" authorId="0" shapeId="0" xr:uid="{00000000-0006-0000-0000-000009000000}">
      <text>
        <r>
          <rPr>
            <b/>
            <sz val="9"/>
            <color indexed="81"/>
            <rFont val="Tahoma"/>
            <family val="2"/>
          </rPr>
          <t>Catalina Artavia Pereira:</t>
        </r>
        <r>
          <rPr>
            <sz val="9"/>
            <color indexed="81"/>
            <rFont val="Tahoma"/>
            <family val="2"/>
          </rPr>
          <t xml:space="preserve">
Corredores</t>
        </r>
      </text>
    </comment>
    <comment ref="D806" authorId="0" shapeId="0" xr:uid="{00000000-0006-0000-0000-00000A000000}">
      <text>
        <r>
          <rPr>
            <b/>
            <sz val="9"/>
            <color indexed="81"/>
            <rFont val="Tahoma"/>
            <family val="2"/>
          </rPr>
          <t>Catalina Artavia Pereira:</t>
        </r>
        <r>
          <rPr>
            <sz val="9"/>
            <color indexed="81"/>
            <rFont val="Tahoma"/>
            <family val="2"/>
          </rPr>
          <t xml:space="preserve">
Toda la ruta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Catalina Artavia Pereira</author>
  </authors>
  <commentList>
    <comment ref="C11" authorId="0" shapeId="0" xr:uid="{00000000-0006-0000-0100-000002000000}">
      <text>
        <r>
          <rPr>
            <b/>
            <sz val="9"/>
            <color indexed="81"/>
            <rFont val="Tahoma"/>
            <family val="2"/>
          </rPr>
          <t xml:space="preserve">
Distrito: Desamparados</t>
        </r>
      </text>
    </comment>
    <comment ref="C12" authorId="0" shapeId="0" xr:uid="{00000000-0006-0000-0100-000003000000}">
      <text>
        <r>
          <rPr>
            <b/>
            <sz val="9"/>
            <color indexed="81"/>
            <rFont val="Tahoma"/>
            <family val="2"/>
          </rPr>
          <t xml:space="preserve">Distrito: Desamparados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89" authorId="0" shapeId="0" xr:uid="{00000000-0006-0000-0700-000002000000}">
      <text>
        <r>
          <rPr>
            <b/>
            <sz val="9"/>
            <color indexed="81"/>
            <rFont val="Tahoma"/>
            <family val="2"/>
          </rPr>
          <t>Usuario:</t>
        </r>
        <r>
          <rPr>
            <sz val="9"/>
            <color indexed="81"/>
            <rFont val="Tahoma"/>
            <family val="2"/>
          </rPr>
          <t xml:space="preserve">
Cercas: alambre de púas.
Unidad de medida: kilometros</t>
        </r>
      </text>
    </comment>
    <comment ref="G90" authorId="0" shapeId="0" xr:uid="{00000000-0006-0000-0700-000003000000}">
      <text>
        <r>
          <rPr>
            <b/>
            <sz val="9"/>
            <color indexed="81"/>
            <rFont val="Tahoma"/>
            <family val="2"/>
          </rPr>
          <t>Usuario:</t>
        </r>
        <r>
          <rPr>
            <sz val="9"/>
            <color indexed="81"/>
            <rFont val="Tahoma"/>
            <family val="2"/>
          </rPr>
          <t xml:space="preserve">
Cercas: alambre de púas.
Unidad de medida: kilometros</t>
        </r>
      </text>
    </comment>
  </commentList>
</comments>
</file>

<file path=xl/sharedStrings.xml><?xml version="1.0" encoding="utf-8"?>
<sst xmlns="http://schemas.openxmlformats.org/spreadsheetml/2006/main" count="90918" uniqueCount="5923">
  <si>
    <t>DISTRITO</t>
  </si>
  <si>
    <t>Poblado</t>
  </si>
  <si>
    <t xml:space="preserve"> Descripción de los Daños</t>
  </si>
  <si>
    <t>Descripción de las Obras o Labores Requeridas</t>
  </si>
  <si>
    <t>Monto Estimado de Costo de Obras y Labores</t>
  </si>
  <si>
    <t>DAÑOS, PÉRDIDAS Y PROPUESTAS DE ATENCIÓN</t>
  </si>
  <si>
    <t xml:space="preserve"> N° de Ruta o Descripción del Tramo</t>
  </si>
  <si>
    <t>Longitud (kms)</t>
  </si>
  <si>
    <t>Ancho (Metros)</t>
  </si>
  <si>
    <t>FUENTE DE RECURSOS</t>
  </si>
  <si>
    <t xml:space="preserve">Agua Buena </t>
  </si>
  <si>
    <t>Agua Buena</t>
  </si>
  <si>
    <t xml:space="preserve">San Gabriel </t>
  </si>
  <si>
    <t>Bello Oriente</t>
  </si>
  <si>
    <t>Quebrada Bonita</t>
  </si>
  <si>
    <t>Cañas Gordas</t>
  </si>
  <si>
    <t>San Francisco</t>
  </si>
  <si>
    <t>Concepción</t>
  </si>
  <si>
    <t xml:space="preserve">San Martin </t>
  </si>
  <si>
    <t>Gutierrez Braun</t>
  </si>
  <si>
    <t xml:space="preserve">Gutierrez Braun </t>
  </si>
  <si>
    <t xml:space="preserve">Rio Marzo </t>
  </si>
  <si>
    <t xml:space="preserve">La Libertad </t>
  </si>
  <si>
    <t xml:space="preserve">Administracion </t>
  </si>
  <si>
    <t xml:space="preserve">La Guinea </t>
  </si>
  <si>
    <t>Limoncito</t>
  </si>
  <si>
    <t>El Valle</t>
  </si>
  <si>
    <t xml:space="preserve">Las Vegas </t>
  </si>
  <si>
    <t>Pittier</t>
  </si>
  <si>
    <t xml:space="preserve">Pittier </t>
  </si>
  <si>
    <t>Pittiier</t>
  </si>
  <si>
    <t>Sansi</t>
  </si>
  <si>
    <t xml:space="preserve">La Palmira </t>
  </si>
  <si>
    <t xml:space="preserve"> Agua Caliente </t>
  </si>
  <si>
    <t xml:space="preserve"> La Palmira </t>
  </si>
  <si>
    <t>Sabalito</t>
  </si>
  <si>
    <t xml:space="preserve">Sabalito </t>
  </si>
  <si>
    <t>Santa Teresa</t>
  </si>
  <si>
    <t xml:space="preserve">Lucha </t>
  </si>
  <si>
    <t xml:space="preserve">Valle Azul </t>
  </si>
  <si>
    <t>San Miguel</t>
  </si>
  <si>
    <t xml:space="preserve">San Marcos </t>
  </si>
  <si>
    <t>La Lucha</t>
  </si>
  <si>
    <t>San Antonio</t>
  </si>
  <si>
    <t>Pueblo Nuevo</t>
  </si>
  <si>
    <t xml:space="preserve">Mellizas </t>
  </si>
  <si>
    <t xml:space="preserve">San Vito </t>
  </si>
  <si>
    <t xml:space="preserve">María Auxiliadora </t>
  </si>
  <si>
    <t xml:space="preserve">Linda Vista </t>
  </si>
  <si>
    <t>Quebrada Arena</t>
  </si>
  <si>
    <t>Santa Clara</t>
  </si>
  <si>
    <t xml:space="preserve">Santa Clara </t>
  </si>
  <si>
    <t>Se presentan gran  tramos con perdida de  material de lastre, producto de las constantes lluvias producidas por la tormenta ETA, además de deslizamientos hundimientos</t>
  </si>
  <si>
    <t xml:space="preserve">Se presentan gran  tramos con perdida de  material de lastre, producto de las constantes lluvias producidas por la tormenta ETA, además de deslizamientos hundimientos  en la vía sin paso ambos carriles afectados </t>
  </si>
  <si>
    <t xml:space="preserve">Se presentan gran  tramos con perdida de  material de lastre, producto de las constantes lluvias producidas por la tormenta ETA, además de deslizamientos hundimientos  en la vía por saturacion de suelo ambos carriles  y derrumbes en el camino . </t>
  </si>
  <si>
    <t xml:space="preserve">Se presentan gran  tramos con perdida de  material de lastre, producto de las constantes lluvias producidas por la tormenta ETA,  derrumbes en el camino . </t>
  </si>
  <si>
    <t xml:space="preserve">Se presentan gran  tramos con perdida de  material de lastre, producto de las constantes lluvias producidas por la tormenta ETA, además de deslizamientos en la vía y derrumbes en el camino . </t>
  </si>
  <si>
    <t xml:space="preserve">Se presentan gran  tramos con perdida de  material de lastre, producto de las constantes lluvias producidas por la tormenta ETA, además de  derrumbes en el camino . </t>
  </si>
  <si>
    <t xml:space="preserve">Se presentan gran  tramos con perdida de  material de lastre, producto de las constantes lluvias producidas por la tormenta ETA, además derrumbes en el camino . </t>
  </si>
  <si>
    <t xml:space="preserve">Se presentan gran  tramos con perdida de  material de lastre, producto de las constantes lluvias producidas por la tormenta ETA, además derrumbes en el camino , Hundimiento en ambos carriles d ela vía </t>
  </si>
  <si>
    <t>Se presentan gran  tramos con perdida de  material de lastre, producto de las constantes lluvias producidas por la tormenta ETA, además derrumbes en el camino, Hundimiento en ambos carriles de la superfcie de ruedo</t>
  </si>
  <si>
    <t>Se presentan gran  tramos con perdida de  material de lastre, producto de las constantes lluvias producidas por la tormenta ETA, además derrumbes en el camino , se presenta Hundimiento en la superfie de ruesdo abos lados .</t>
  </si>
  <si>
    <t>FNE</t>
  </si>
  <si>
    <t>Declaratoria de Emergencia, Decreto N°: 42705-MP</t>
  </si>
  <si>
    <t>CUADRO N° 2: CARRETERAS</t>
  </si>
  <si>
    <t>Nombre del Cauce (Río, Quebrada, Canal y Otros)</t>
  </si>
  <si>
    <t xml:space="preserve">Santa Elena- Agua Caliente     6-08-135 </t>
  </si>
  <si>
    <t>Río Cotón</t>
  </si>
  <si>
    <t xml:space="preserve"> Daños estructurales en todo el puente, bastiones y piso  en concreto con Daños visibles  </t>
  </si>
  <si>
    <t>Construción de puente a dos vías, aproximadamente de 15m</t>
  </si>
  <si>
    <t xml:space="preserve">Siete Colinas </t>
  </si>
  <si>
    <t>Siete Colinas- Fila Pinar 6-08- 195</t>
  </si>
  <si>
    <t>Quebrada Colinas</t>
  </si>
  <si>
    <t xml:space="preserve"> Daños estructurales en todo el puente, estructura de bastiones en concreto y piso de madera </t>
  </si>
  <si>
    <t>Rio Marzo</t>
  </si>
  <si>
    <t>Cuesta Río Marzo, 6-08-163</t>
  </si>
  <si>
    <t xml:space="preserve">Río Marzo </t>
  </si>
  <si>
    <t>Daños en bastiones</t>
  </si>
  <si>
    <t>Progreso</t>
  </si>
  <si>
    <t>Quebrada Mellizas</t>
  </si>
  <si>
    <t>La Ceiba</t>
  </si>
  <si>
    <t>La Ceiba - Río Sereno, 6-08-012</t>
  </si>
  <si>
    <t>Río Sucio</t>
  </si>
  <si>
    <t>Río Negro</t>
  </si>
  <si>
    <t>Cuadro N° 3: PUENTES</t>
  </si>
  <si>
    <t>Coto Brus</t>
  </si>
  <si>
    <t>San Gabriel</t>
  </si>
  <si>
    <t>San Gabriel- San Francisco 6-08- 294</t>
  </si>
  <si>
    <t xml:space="preserve">Quebrada sin Nombre </t>
  </si>
  <si>
    <t>Los tubos colocados no abastecen el caudal de la Quebrada (vado), además por el paso de la tormenta Eta las alcantarillas fueron dañadas.</t>
  </si>
  <si>
    <t>Producto de las constantes lluvias producidas por la tormenta ETA,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</si>
  <si>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Llama del Bosque- San Gabriel 6-08- 315</t>
  </si>
  <si>
    <t>Río Salto</t>
  </si>
  <si>
    <t>Alcantarillla de cuadro dañada estructuralmente. Aletones agrietados.</t>
  </si>
  <si>
    <t xml:space="preserve">San Francisco </t>
  </si>
  <si>
    <t>San Francisco- Santa Cecilia 6-08- 054</t>
  </si>
  <si>
    <t xml:space="preserve">Aguas Claras </t>
  </si>
  <si>
    <t>Cuenca de Oro- Ceibo 6-08-071</t>
  </si>
  <si>
    <t xml:space="preserve">Alcantarilla de cuadro existente con daños en estructura de concreto </t>
  </si>
  <si>
    <t>Cerro Paraguas- Torre Alta 6-08-194</t>
  </si>
  <si>
    <t>Producto de las constantes lluvias producidas por la tormenta NATE,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</si>
  <si>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 xml:space="preserve">Quebrada Arena </t>
  </si>
  <si>
    <t>Quebrada Arena 6-08-033</t>
  </si>
  <si>
    <t>Producto de las constantes lluvias producidas por la tormenta ETA,  se produce fuertes daños en los pasos de alcantarilla como desprendiendo de tubos, producto de la inestabilidad del suelo, además de colapso de pasos, así como fracturas de cabezales, producto de los deslizamientos que se dan sobre la superficie de ruedo. Se requiere la construcción de una alcantarilla de cuadro: Luz: 2,80m. Altura: 2,75m. Largo: 8m</t>
  </si>
  <si>
    <t>Mondongo 6-08- 242</t>
  </si>
  <si>
    <t xml:space="preserve">Quebrada sin nombre </t>
  </si>
  <si>
    <t xml:space="preserve">Los tubos colocados no abastecen el caudal de la Quebrada , por eso esimportante construir un alcantarila de cuadro </t>
  </si>
  <si>
    <t>Pioneros</t>
  </si>
  <si>
    <t>El Estadio- Pioneros  6-08-534</t>
  </si>
  <si>
    <t xml:space="preserve">Juntas </t>
  </si>
  <si>
    <t xml:space="preserve">Isla Y Griega- Juntas 6-08-515 </t>
  </si>
  <si>
    <t>Quebrada Barrantes</t>
  </si>
  <si>
    <t>Calle Villalobos- Quebrada Arena 6-08- 589</t>
  </si>
  <si>
    <t>Sare 1 6-08-141</t>
  </si>
  <si>
    <t>Quebrada Administración</t>
  </si>
  <si>
    <t xml:space="preserve">Guinea </t>
  </si>
  <si>
    <t xml:space="preserve">Guinea - Monterrey 6-08-139 </t>
  </si>
  <si>
    <t>Quebrada Simar</t>
  </si>
  <si>
    <t>Administracion - La Libertad 6-08-342</t>
  </si>
  <si>
    <t>Los Melico- 7 Colinas  6-08- 089</t>
  </si>
  <si>
    <t>Quebrada Camila</t>
  </si>
  <si>
    <t>El Roble</t>
  </si>
  <si>
    <t xml:space="preserve">Sansi </t>
  </si>
  <si>
    <t>Río La Palma</t>
  </si>
  <si>
    <t>Río Sereno</t>
  </si>
  <si>
    <t>MOPT- San Ramon- Las Juntas 6-08-072</t>
  </si>
  <si>
    <t>Tablas</t>
  </si>
  <si>
    <t>Progreso- Tablas 6-08- 183</t>
  </si>
  <si>
    <t>Desamparados</t>
  </si>
  <si>
    <t>El Rosario</t>
  </si>
  <si>
    <t>Llano Bonito</t>
  </si>
  <si>
    <t>01-03-073</t>
  </si>
  <si>
    <t>Deterioro de la superfice de ruedo, deslizamientos de tierra , deterioro de la cunetas de tierra</t>
  </si>
  <si>
    <t>Reacondicionamiento de razante, cuneta y colocacion de materila de prestamo</t>
  </si>
  <si>
    <t>La Joya</t>
  </si>
  <si>
    <t>1-03-064</t>
  </si>
  <si>
    <t>Quebrada Honda</t>
  </si>
  <si>
    <t>1-03-074</t>
  </si>
  <si>
    <t>Calle Mendez</t>
  </si>
  <si>
    <t>La trinidad- Puente Negro</t>
  </si>
  <si>
    <t>1-03-072</t>
  </si>
  <si>
    <t>Frailes</t>
  </si>
  <si>
    <t>Bustamante</t>
  </si>
  <si>
    <t>1-03-220</t>
  </si>
  <si>
    <t>CNE</t>
  </si>
  <si>
    <t>San Cristobal</t>
  </si>
  <si>
    <t>Calle Camacho</t>
  </si>
  <si>
    <t>01-03-008</t>
  </si>
  <si>
    <t>Cucubres-Barrio Jardin</t>
  </si>
  <si>
    <t>01-03-187</t>
  </si>
  <si>
    <t>Rio Cucubres</t>
  </si>
  <si>
    <t>Incremento en daños en los bastiones del puente vehicular (sacavacion)</t>
  </si>
  <si>
    <t>Diseño y construccion del Puente Vehicular en dos carriles y con pasos peatonales</t>
  </si>
  <si>
    <t>Urbanizacion Monte claro</t>
  </si>
  <si>
    <t>01-03-364</t>
  </si>
  <si>
    <t>Barrio Rinconada</t>
  </si>
  <si>
    <t>01-03-092</t>
  </si>
  <si>
    <t>Rio Guatuzo</t>
  </si>
  <si>
    <t>Daños estructurales en bastiones y superestructura</t>
  </si>
  <si>
    <t>Diseño y construccion del Puente Vehicular en un carril y con pasos peatonales</t>
  </si>
  <si>
    <t>EL Huazo</t>
  </si>
  <si>
    <t>01-03-091</t>
  </si>
  <si>
    <t>Parrita</t>
  </si>
  <si>
    <t>Esterillos Oeste</t>
  </si>
  <si>
    <t>6-09-040-00</t>
  </si>
  <si>
    <t>Perdida de la superficie de ruedo, hundimientos en la calzada, desprendimiento de materiales por sectores que provocaron obstrucciones de los sistemas de drenaje de la vía.</t>
  </si>
  <si>
    <t>Limpieza mecanizada, conformación de la superficie de ruedo, reposición de material granular, conformación de sistemas de drenaje.</t>
  </si>
  <si>
    <t>6-09-136-00</t>
  </si>
  <si>
    <t>6-09-137-00</t>
  </si>
  <si>
    <t>Villas Xihu</t>
  </si>
  <si>
    <t>6-09-185-00</t>
  </si>
  <si>
    <t>San Julian</t>
  </si>
  <si>
    <t>6-09-187-00</t>
  </si>
  <si>
    <t>6-09-186-00</t>
  </si>
  <si>
    <t>6-09-030-00</t>
  </si>
  <si>
    <t>6-09-184-00</t>
  </si>
  <si>
    <t>6-09-162-00</t>
  </si>
  <si>
    <t>6-09-163-00</t>
  </si>
  <si>
    <t xml:space="preserve">Vasconia </t>
  </si>
  <si>
    <t>6-09-032-00</t>
  </si>
  <si>
    <t xml:space="preserve">Perdida de la superficie de ruedo, socavación de la margen del camino, perdida de ancho de camino por erosión provocada por desbordamiento de rio e inundación de camino. </t>
  </si>
  <si>
    <t>Limpieza mecanizada, conformación de la superficie de ruedo, reposición de material granular, conformación de protección tipo rocaplen a margen colindante con cause de rio.</t>
  </si>
  <si>
    <t>Pirris Playon</t>
  </si>
  <si>
    <t>6-09-016-00</t>
  </si>
  <si>
    <t>Perdida de la superficie de ruedo,  desprendimiento de materiales por sectores que provocaron obstrucciones de los sistemas de drenaje de la vía.</t>
  </si>
  <si>
    <t>Limpieza mecanizada, conformación de la superficie de ruedo, reposición de material granular, estabilización de taludes, conformación de sistemas de drenaje.</t>
  </si>
  <si>
    <t xml:space="preserve">La Chirraca </t>
  </si>
  <si>
    <t>6-09-061-00</t>
  </si>
  <si>
    <t>Playon Sur</t>
  </si>
  <si>
    <t>6-09-155-00</t>
  </si>
  <si>
    <t>Playon San Isidro</t>
  </si>
  <si>
    <t>6-09-180-00</t>
  </si>
  <si>
    <t xml:space="preserve">Perdida de la superficie de ruedo, socavación de la margen del camino provocada por desbordamiento de rio e inundación de camino. </t>
  </si>
  <si>
    <t>Las Vegas</t>
  </si>
  <si>
    <t>6-09-200-00</t>
  </si>
  <si>
    <t>San Juan</t>
  </si>
  <si>
    <t>6-09-068-00</t>
  </si>
  <si>
    <t>6-09-167-00</t>
  </si>
  <si>
    <t>6-09-103-00</t>
  </si>
  <si>
    <t>Rio Seco</t>
  </si>
  <si>
    <t>6-09-071-00</t>
  </si>
  <si>
    <t>Surubres</t>
  </si>
  <si>
    <t>6-09-005-00</t>
  </si>
  <si>
    <t>Chires</t>
  </si>
  <si>
    <t>6-09-020-00</t>
  </si>
  <si>
    <t>6-09-070-00</t>
  </si>
  <si>
    <t>Socavación de los rellenos de aproximación y subestructura, disminución de ancho de vía.</t>
  </si>
  <si>
    <t xml:space="preserve">Estudios de línea base hidrológico e hidráulico. Diseño y construcción reforzamiento de subestructura y reforzamiento de los márgenes del rio para evitar socavación de rellenos de aproximación.  </t>
  </si>
  <si>
    <t>Paquita</t>
  </si>
  <si>
    <t>Pérez Zeledón</t>
  </si>
  <si>
    <t>San Isidro</t>
  </si>
  <si>
    <t>San Agustìn</t>
  </si>
  <si>
    <t>1-19-088-00</t>
  </si>
  <si>
    <t>Derrumbes</t>
  </si>
  <si>
    <t>Remosión, colocación de lastre y compactación</t>
  </si>
  <si>
    <t>Barrio Alvaro Mora</t>
  </si>
  <si>
    <t>1-19-1043-00</t>
  </si>
  <si>
    <t>Afectación por lluvias</t>
  </si>
  <si>
    <t>Morazán-San Rafael</t>
  </si>
  <si>
    <t>1-19-1067-00</t>
  </si>
  <si>
    <t>Morazán-San Valentín</t>
  </si>
  <si>
    <t>1-19-1544-00</t>
  </si>
  <si>
    <t>Colocación de lastre y compactación</t>
  </si>
  <si>
    <t>San Valentín Calle 1</t>
  </si>
  <si>
    <t>1-19-1093-00</t>
  </si>
  <si>
    <t>San Valentín Calle 2</t>
  </si>
  <si>
    <t>1-19-1466-00</t>
  </si>
  <si>
    <t>San Valentín Calle 4</t>
  </si>
  <si>
    <t>1-19-1165-00</t>
  </si>
  <si>
    <t>Morazán-Calle Maná</t>
  </si>
  <si>
    <t>1-19-1094-00</t>
  </si>
  <si>
    <t>La Angostura</t>
  </si>
  <si>
    <t>1-19-4067-00</t>
  </si>
  <si>
    <t>Sinaí</t>
  </si>
  <si>
    <t>1-19-1468-00</t>
  </si>
  <si>
    <t>1-19-0460-00</t>
  </si>
  <si>
    <t>La Palma</t>
  </si>
  <si>
    <t>1-19-0008-00</t>
  </si>
  <si>
    <t>Socavación y desborde</t>
  </si>
  <si>
    <t>Reconstrucción,  remosión de sedimentos, colocación y compactación de lastre</t>
  </si>
  <si>
    <t>General</t>
  </si>
  <si>
    <t>Peñas Blancas</t>
  </si>
  <si>
    <t>1-19-750-00</t>
  </si>
  <si>
    <t>Calle Alvarado</t>
  </si>
  <si>
    <t>1-19-086-00</t>
  </si>
  <si>
    <t>Santa Elena</t>
  </si>
  <si>
    <t>1-19-035-00</t>
  </si>
  <si>
    <t>La Arepa</t>
  </si>
  <si>
    <t>1-19-034-00</t>
  </si>
  <si>
    <t>La Linda-San Blas</t>
  </si>
  <si>
    <t>1-19-033-00</t>
  </si>
  <si>
    <t>Hundimiento</t>
  </si>
  <si>
    <t>Estabilización, relleno, colocación y compactación de lastre.</t>
  </si>
  <si>
    <t>San Luis</t>
  </si>
  <si>
    <t>1-19-142-00</t>
  </si>
  <si>
    <t>Colegio General-La Linda</t>
  </si>
  <si>
    <t>1-19-755-00</t>
  </si>
  <si>
    <t>Miraflores</t>
  </si>
  <si>
    <t>1-19-1020-00</t>
  </si>
  <si>
    <t>Santa Cruz</t>
  </si>
  <si>
    <t>1-19-747-00</t>
  </si>
  <si>
    <t>1-19-117-00</t>
  </si>
  <si>
    <t>Daniel Flores</t>
  </si>
  <si>
    <t>Dora Obando</t>
  </si>
  <si>
    <t>1-19-451-00</t>
  </si>
  <si>
    <t>Barrio La Lucha</t>
  </si>
  <si>
    <t>1-19-1080-00</t>
  </si>
  <si>
    <t>Las Brisas, Daniel Flores</t>
  </si>
  <si>
    <t>1-19-834-00</t>
  </si>
  <si>
    <t>La Zuisa</t>
  </si>
  <si>
    <t>1-19-633-00</t>
  </si>
  <si>
    <t>1-19-622-00</t>
  </si>
  <si>
    <t>Aguas Buenas</t>
  </si>
  <si>
    <t>1-19-936-00</t>
  </si>
  <si>
    <t>San Juan Bosco-Concepción</t>
  </si>
  <si>
    <t>1-19-144-00</t>
  </si>
  <si>
    <t>1-19-314-00</t>
  </si>
  <si>
    <t>1-19-927-00</t>
  </si>
  <si>
    <t>1-19-931-00</t>
  </si>
  <si>
    <t>1-19-930-00</t>
  </si>
  <si>
    <t>1-19-208-00</t>
  </si>
  <si>
    <t>Los Reyes</t>
  </si>
  <si>
    <t>1-19-499-00</t>
  </si>
  <si>
    <t>1-19-937-00</t>
  </si>
  <si>
    <t>Cristo Rey-Mollejones</t>
  </si>
  <si>
    <t>1-19-096-00</t>
  </si>
  <si>
    <t>San Juan Bosco</t>
  </si>
  <si>
    <t>1-19-145-00</t>
  </si>
  <si>
    <t>1-19-322-00</t>
  </si>
  <si>
    <t>Villa Ligia</t>
  </si>
  <si>
    <t>1-19-980-00</t>
  </si>
  <si>
    <t>1-19-996-00</t>
  </si>
  <si>
    <t>Las Brisas</t>
  </si>
  <si>
    <t>1-19-997-00</t>
  </si>
  <si>
    <t>1-19-836-00</t>
  </si>
  <si>
    <t>Los Chiles</t>
  </si>
  <si>
    <t>1-19-837-00</t>
  </si>
  <si>
    <t>Palmares</t>
  </si>
  <si>
    <t>1-19-644-00</t>
  </si>
  <si>
    <t>Los Angeles</t>
  </si>
  <si>
    <t>1-19-177-00</t>
  </si>
  <si>
    <t>1-19-646-00</t>
  </si>
  <si>
    <t>Rosa  Iris</t>
  </si>
  <si>
    <t>1-19-986-00</t>
  </si>
  <si>
    <t>Baidambú</t>
  </si>
  <si>
    <t>1-19-985-00</t>
  </si>
  <si>
    <t>1-19-979-00</t>
  </si>
  <si>
    <t>El Peje</t>
  </si>
  <si>
    <t>1-19-1012-00</t>
  </si>
  <si>
    <t>1-19-216-00</t>
  </si>
  <si>
    <t>1-19-323-00</t>
  </si>
  <si>
    <t>1-19-945-00</t>
  </si>
  <si>
    <t>1-19-425-00</t>
  </si>
  <si>
    <t>Pacuar</t>
  </si>
  <si>
    <t>1-19-426-00</t>
  </si>
  <si>
    <t>1-19-463-00</t>
  </si>
  <si>
    <t>1-19-941-00</t>
  </si>
  <si>
    <t>1-19-940-00</t>
  </si>
  <si>
    <t>Repunta</t>
  </si>
  <si>
    <t>1-19-938-00</t>
  </si>
  <si>
    <t>1-19-953-00</t>
  </si>
  <si>
    <t>1-19-641-00</t>
  </si>
  <si>
    <t>1-19-642-00</t>
  </si>
  <si>
    <t>1-19-952-00</t>
  </si>
  <si>
    <t>La Playa</t>
  </si>
  <si>
    <t>1-19-1078-00</t>
  </si>
  <si>
    <t>1-19-962-00</t>
  </si>
  <si>
    <t>1-19-963-00</t>
  </si>
  <si>
    <t>1-19-964-00</t>
  </si>
  <si>
    <t>1-19-968-00</t>
  </si>
  <si>
    <t>1-19-246-00</t>
  </si>
  <si>
    <t>La Pista</t>
  </si>
  <si>
    <t>1-19-450-00</t>
  </si>
  <si>
    <t>1-19-978-00</t>
  </si>
  <si>
    <t>1-19-977-00</t>
  </si>
  <si>
    <t>1-19-428-00</t>
  </si>
  <si>
    <t>1-19-431-00</t>
  </si>
  <si>
    <t>1-19-429-00</t>
  </si>
  <si>
    <t>1-19-424-00</t>
  </si>
  <si>
    <t>1-19-408-00</t>
  </si>
  <si>
    <t>1-19-1042-00</t>
  </si>
  <si>
    <t>1-19-407-00</t>
  </si>
  <si>
    <t>1-19-1490-00</t>
  </si>
  <si>
    <t>1-19-1474-00</t>
  </si>
  <si>
    <t>1-19-543-00</t>
  </si>
  <si>
    <t>Barrio Los Ángeles</t>
  </si>
  <si>
    <t>Desborde de quebrada y socavación</t>
  </si>
  <si>
    <t>Reconstrucción de tramo, colocación y compactación de lastre.</t>
  </si>
  <si>
    <t>1-19-031-00</t>
  </si>
  <si>
    <t>Desborde de río y socavación</t>
  </si>
  <si>
    <t>Rellenos de aproximación, reconstrucción de camino</t>
  </si>
  <si>
    <t>Barrio Lourdes</t>
  </si>
  <si>
    <t>1-19-969-00</t>
  </si>
  <si>
    <t>1-19-219-00</t>
  </si>
  <si>
    <t>Las Lagunas</t>
  </si>
  <si>
    <t>1-19-433-00</t>
  </si>
  <si>
    <t>1-19-434-00</t>
  </si>
  <si>
    <t>1-19-452-00</t>
  </si>
  <si>
    <t>1-19-029-00</t>
  </si>
  <si>
    <t>Rivas</t>
  </si>
  <si>
    <t>Piedra Alta</t>
  </si>
  <si>
    <t>1-19-147-00</t>
  </si>
  <si>
    <t>La Piedra</t>
  </si>
  <si>
    <t>1-19-036-00</t>
  </si>
  <si>
    <t>Relleno y reconstrucción de tramo.</t>
  </si>
  <si>
    <t>Alaska</t>
  </si>
  <si>
    <t>1-19-707-00</t>
  </si>
  <si>
    <t>Buena Vista</t>
  </si>
  <si>
    <t>1-19-785-00</t>
  </si>
  <si>
    <t>San Juan Norte</t>
  </si>
  <si>
    <t>1-19-270-00</t>
  </si>
  <si>
    <t>Palmital</t>
  </si>
  <si>
    <t>1-19-782-00</t>
  </si>
  <si>
    <t>1-19-781-00</t>
  </si>
  <si>
    <t>1-19-055-00</t>
  </si>
  <si>
    <t>Daños a calzada por desborde de quebrada</t>
  </si>
  <si>
    <t>Remosión de escombros, conformación, colocación y compactación de lastre</t>
  </si>
  <si>
    <t>1-19-164-00</t>
  </si>
  <si>
    <t>Tirrá</t>
  </si>
  <si>
    <t>1-19-116-00</t>
  </si>
  <si>
    <t>San Martín</t>
  </si>
  <si>
    <t>1-19-1137-00</t>
  </si>
  <si>
    <t>San José</t>
  </si>
  <si>
    <t>1-19-038-00</t>
  </si>
  <si>
    <t>1-19-037-00</t>
  </si>
  <si>
    <t>1-19-165-00</t>
  </si>
  <si>
    <t>Rivas centro</t>
  </si>
  <si>
    <t>1-19-193-00</t>
  </si>
  <si>
    <t>Quizarrá</t>
  </si>
  <si>
    <t>1-19-1250-00</t>
  </si>
  <si>
    <t>Linda Vista</t>
  </si>
  <si>
    <t>1-19-773-00</t>
  </si>
  <si>
    <t>Guadalupe</t>
  </si>
  <si>
    <t>1-19-787-00</t>
  </si>
  <si>
    <t>1-19-118-00</t>
  </si>
  <si>
    <t>Chimirol</t>
  </si>
  <si>
    <t>1-19-190-00</t>
  </si>
  <si>
    <t>Monterrey</t>
  </si>
  <si>
    <t>1-19-119-00</t>
  </si>
  <si>
    <t>Los Ángeles</t>
  </si>
  <si>
    <t>1-19-052-00</t>
  </si>
  <si>
    <t>1-19-162-00</t>
  </si>
  <si>
    <t>Herradura</t>
  </si>
  <si>
    <t>1-19-039-00</t>
  </si>
  <si>
    <t>1-19-806-00</t>
  </si>
  <si>
    <t>San Gerardo</t>
  </si>
  <si>
    <t>1-19-040-00</t>
  </si>
  <si>
    <t>1-19-1025-00</t>
  </si>
  <si>
    <t>1-19-138-00</t>
  </si>
  <si>
    <t>Río Grande</t>
  </si>
  <si>
    <t>1-19-046-00</t>
  </si>
  <si>
    <t>La Chispa</t>
  </si>
  <si>
    <t>1-19-191-00</t>
  </si>
  <si>
    <t>San Pedro</t>
  </si>
  <si>
    <t>Las Mercedes</t>
  </si>
  <si>
    <t>1-19-1112-00</t>
  </si>
  <si>
    <t>Santa Ana</t>
  </si>
  <si>
    <t>1-19-245-00</t>
  </si>
  <si>
    <t>Arenilla</t>
  </si>
  <si>
    <t>1-19-085-00</t>
  </si>
  <si>
    <t>1-19-1272-00</t>
  </si>
  <si>
    <t>1-19-1434-00</t>
  </si>
  <si>
    <t>Tambor</t>
  </si>
  <si>
    <t>1-19-081-00</t>
  </si>
  <si>
    <t>1-19-1101-00</t>
  </si>
  <si>
    <t>1-19-687-00</t>
  </si>
  <si>
    <t>1-19-143-00</t>
  </si>
  <si>
    <t>1-19-1099-00</t>
  </si>
  <si>
    <t>1-19-660-00</t>
  </si>
  <si>
    <t>Santo Domingo</t>
  </si>
  <si>
    <t>1-19-065-00</t>
  </si>
  <si>
    <t>1-19-659-00</t>
  </si>
  <si>
    <t>San Rafael</t>
  </si>
  <si>
    <t>1-19-661-00</t>
  </si>
  <si>
    <t>1-19-663-00</t>
  </si>
  <si>
    <t>1-19-662-00</t>
  </si>
  <si>
    <t>Pavones</t>
  </si>
  <si>
    <t>1-19-225-00</t>
  </si>
  <si>
    <t>San Gerónimo</t>
  </si>
  <si>
    <t>1-19-066-00</t>
  </si>
  <si>
    <t xml:space="preserve">Derrumbes, cortes en calzada, </t>
  </si>
  <si>
    <t>1-19-1147-00</t>
  </si>
  <si>
    <t>San Juancito</t>
  </si>
  <si>
    <t>1-19-082-00</t>
  </si>
  <si>
    <t>1-19-1098-00</t>
  </si>
  <si>
    <t>Cristo Rey</t>
  </si>
  <si>
    <t>1-19-063-00</t>
  </si>
  <si>
    <t>Alto Las Brisas</t>
  </si>
  <si>
    <t>1-19-650-00</t>
  </si>
  <si>
    <t>1-19-651-00</t>
  </si>
  <si>
    <t>La Guaria</t>
  </si>
  <si>
    <t>1-19-250-00</t>
  </si>
  <si>
    <t>1-19-628-00</t>
  </si>
  <si>
    <t>1-19-584-00</t>
  </si>
  <si>
    <t>1-19-658-00</t>
  </si>
  <si>
    <t>1-19-240-00</t>
  </si>
  <si>
    <t>1-19-643-00</t>
  </si>
  <si>
    <t>Zapotal</t>
  </si>
  <si>
    <t>1-19-635-00</t>
  </si>
  <si>
    <t>1-19-056-00</t>
  </si>
  <si>
    <t>1-19-636-00</t>
  </si>
  <si>
    <t>1-19-683-00</t>
  </si>
  <si>
    <t>1-19-1403-00</t>
  </si>
  <si>
    <t>Santa Cecilia</t>
  </si>
  <si>
    <t>1-19-614-00</t>
  </si>
  <si>
    <t>1-19-615-00</t>
  </si>
  <si>
    <t>La Esperanza</t>
  </si>
  <si>
    <t>1-19-289-00</t>
  </si>
  <si>
    <t>1-19-1314-00</t>
  </si>
  <si>
    <t>1-19-1428-00</t>
  </si>
  <si>
    <t>Convento</t>
  </si>
  <si>
    <t>1-19-287-00</t>
  </si>
  <si>
    <t>1-19-1340-00</t>
  </si>
  <si>
    <t>1-19-167-00</t>
  </si>
  <si>
    <t>La Unión</t>
  </si>
  <si>
    <t>1-19-062-00</t>
  </si>
  <si>
    <t>La Nueva Santa Ana</t>
  </si>
  <si>
    <t>1-19-631-00</t>
  </si>
  <si>
    <t>1-19-1445-00</t>
  </si>
  <si>
    <t>La Fortuna</t>
  </si>
  <si>
    <t>1-19-632-00</t>
  </si>
  <si>
    <t>1-19-1299-00</t>
  </si>
  <si>
    <t>1-19-1325-00</t>
  </si>
  <si>
    <t>La Nueva Hortencia</t>
  </si>
  <si>
    <t>1-19-587-00</t>
  </si>
  <si>
    <t>Santiago</t>
  </si>
  <si>
    <t>1-19-617-00</t>
  </si>
  <si>
    <t>Alto Liberación</t>
  </si>
  <si>
    <t>1-19-589-00</t>
  </si>
  <si>
    <t>1-19-647-00</t>
  </si>
  <si>
    <t>1-19-1235-00</t>
  </si>
  <si>
    <t>Platanares</t>
  </si>
  <si>
    <t>1-19-168-00</t>
  </si>
  <si>
    <t>1-19-913-00</t>
  </si>
  <si>
    <t>Matazanos</t>
  </si>
  <si>
    <t>1-19-320-00</t>
  </si>
  <si>
    <t>1-19-308-00</t>
  </si>
  <si>
    <t>Vista De Mar</t>
  </si>
  <si>
    <t>1-19-050-00</t>
  </si>
  <si>
    <t>1-19-903-00</t>
  </si>
  <si>
    <t>Las Bonitas</t>
  </si>
  <si>
    <t>1-19-311-00</t>
  </si>
  <si>
    <t>1-19-318-00</t>
  </si>
  <si>
    <t>1-19-804-00</t>
  </si>
  <si>
    <t>Buenos Aires</t>
  </si>
  <si>
    <t>1-19-319-00</t>
  </si>
  <si>
    <t>Naranjo</t>
  </si>
  <si>
    <t>1-19-317-00</t>
  </si>
  <si>
    <t>San Pablito</t>
  </si>
  <si>
    <t>1-19-581-00</t>
  </si>
  <si>
    <t>1-19-386-00</t>
  </si>
  <si>
    <t>San Pablo</t>
  </si>
  <si>
    <t>1-19-922-00</t>
  </si>
  <si>
    <t>1-19-061-00</t>
  </si>
  <si>
    <t>1-19-280-00</t>
  </si>
  <si>
    <t>1-19-1365-00</t>
  </si>
  <si>
    <t>Oratorio</t>
  </si>
  <si>
    <t>1-19-049-00</t>
  </si>
  <si>
    <t>El Socorro</t>
  </si>
  <si>
    <t>1-19-305-00</t>
  </si>
  <si>
    <t>1-19-306-00</t>
  </si>
  <si>
    <t>1-19-282-00</t>
  </si>
  <si>
    <t>1-19-324-00</t>
  </si>
  <si>
    <t>Mollejones</t>
  </si>
  <si>
    <t>1-19-1439-00</t>
  </si>
  <si>
    <t>1-19-279-00</t>
  </si>
  <si>
    <t>1-19-048-00</t>
  </si>
  <si>
    <t>1-19-097-00</t>
  </si>
  <si>
    <t>1-19-445-00</t>
  </si>
  <si>
    <t>La Sierra</t>
  </si>
  <si>
    <t>1-19-068-00</t>
  </si>
  <si>
    <t>1-19-893-00</t>
  </si>
  <si>
    <t>Villa Flor</t>
  </si>
  <si>
    <t>1-19-211-00</t>
  </si>
  <si>
    <t>1-19-607-00</t>
  </si>
  <si>
    <t>1-19-285-00</t>
  </si>
  <si>
    <t>1-19-014-00</t>
  </si>
  <si>
    <t>Reconstrucción, colocaaaación de lastre y comapctación</t>
  </si>
  <si>
    <t>1-19-583-00</t>
  </si>
  <si>
    <t>1-19-312-00</t>
  </si>
  <si>
    <t>Villa Argentina</t>
  </si>
  <si>
    <t>1-19-912-00</t>
  </si>
  <si>
    <t>1-19-315-00</t>
  </si>
  <si>
    <t>El Socorrito</t>
  </si>
  <si>
    <t>1-19-500-00</t>
  </si>
  <si>
    <t>1-19-539-00</t>
  </si>
  <si>
    <t>1-19-540-00</t>
  </si>
  <si>
    <t>1-19-051-00</t>
  </si>
  <si>
    <t>1-19-281-00</t>
  </si>
  <si>
    <t>Pejibaye</t>
  </si>
  <si>
    <t>Paraiso</t>
  </si>
  <si>
    <t>1-19-102-00</t>
  </si>
  <si>
    <t>1-19-093-00</t>
  </si>
  <si>
    <t>Las Delicias</t>
  </si>
  <si>
    <t>1-19-469-00</t>
  </si>
  <si>
    <t>1-19-478-00</t>
  </si>
  <si>
    <t>El Progreso</t>
  </si>
  <si>
    <t>1-19-494-00</t>
  </si>
  <si>
    <t>1-19-101-00</t>
  </si>
  <si>
    <t>Santa Fe</t>
  </si>
  <si>
    <t>1-19-059-00</t>
  </si>
  <si>
    <t>1-19-214-00</t>
  </si>
  <si>
    <t>La Trinidad</t>
  </si>
  <si>
    <t>1-19-073-00</t>
  </si>
  <si>
    <t>Las Mesas</t>
  </si>
  <si>
    <t>1-19-206-00</t>
  </si>
  <si>
    <t>1-19-198-00</t>
  </si>
  <si>
    <t>1-19-072-00</t>
  </si>
  <si>
    <t>1-19-821-00</t>
  </si>
  <si>
    <t>Veracruz</t>
  </si>
  <si>
    <t>1-19-824-00</t>
  </si>
  <si>
    <t>Alto Matazanos</t>
  </si>
  <si>
    <t>1-19-574-00</t>
  </si>
  <si>
    <t>1-19-071-00</t>
  </si>
  <si>
    <t xml:space="preserve">San Martín </t>
  </si>
  <si>
    <t>1-19-136-00</t>
  </si>
  <si>
    <t>1-19-479-00</t>
  </si>
  <si>
    <t>Cajón</t>
  </si>
  <si>
    <t>Los Vegas</t>
  </si>
  <si>
    <t>1-19-238-00</t>
  </si>
  <si>
    <t>El Carmen</t>
  </si>
  <si>
    <t>1-19-656-00</t>
  </si>
  <si>
    <t>Montecarlo</t>
  </si>
  <si>
    <t>1-19-195-00</t>
  </si>
  <si>
    <t>1-19-735-00</t>
  </si>
  <si>
    <t>San Ignacio</t>
  </si>
  <si>
    <t>1-19-709-00</t>
  </si>
  <si>
    <t>1-19-732-00</t>
  </si>
  <si>
    <t>Santa Marta</t>
  </si>
  <si>
    <t>1-19-1195-00</t>
  </si>
  <si>
    <t>1-19-1194-00</t>
  </si>
  <si>
    <t>1-19-1215-00</t>
  </si>
  <si>
    <t>Arco Iris</t>
  </si>
  <si>
    <t>1-19-1186-00</t>
  </si>
  <si>
    <t>1-19-043-00</t>
  </si>
  <si>
    <t>El Quemado</t>
  </si>
  <si>
    <t>1-19-619-00</t>
  </si>
  <si>
    <t>1-19-252-00</t>
  </si>
  <si>
    <t>1-19-591-00</t>
  </si>
  <si>
    <t>Mercedes Arriba</t>
  </si>
  <si>
    <t>1-19-1316-00</t>
  </si>
  <si>
    <t>1-19-044-00</t>
  </si>
  <si>
    <t>1-19-1319-00</t>
  </si>
  <si>
    <t>1-19-045-00</t>
  </si>
  <si>
    <t>1-19-592-00</t>
  </si>
  <si>
    <t>1-19-258-00</t>
  </si>
  <si>
    <t>1-19-668-00</t>
  </si>
  <si>
    <t>1-19-266-00</t>
  </si>
  <si>
    <t>Santa María</t>
  </si>
  <si>
    <t>1-19-042-00</t>
  </si>
  <si>
    <t>1-19-727-00</t>
  </si>
  <si>
    <t>1800000.</t>
  </si>
  <si>
    <t>1-19-693-00</t>
  </si>
  <si>
    <t>1-19-200-00</t>
  </si>
  <si>
    <t>Cedral</t>
  </si>
  <si>
    <t>1-19-041-00</t>
  </si>
  <si>
    <t>Barú</t>
  </si>
  <si>
    <t>San Juan De Dios</t>
  </si>
  <si>
    <t>1-19-001-00</t>
  </si>
  <si>
    <t>Tres Piedras</t>
  </si>
  <si>
    <t>1-19-092-00</t>
  </si>
  <si>
    <t>San Salvador</t>
  </si>
  <si>
    <t>1-19-004-00</t>
  </si>
  <si>
    <t>Chontales</t>
  </si>
  <si>
    <t>1-19-015-00</t>
  </si>
  <si>
    <t>Rio Nuevo</t>
  </si>
  <si>
    <t>1-19-129-00</t>
  </si>
  <si>
    <t>1-19-1586-00</t>
  </si>
  <si>
    <t>Providencia</t>
  </si>
  <si>
    <t>1-19-388-00</t>
  </si>
  <si>
    <t>Santa Rosa</t>
  </si>
  <si>
    <t>1-19-1119-00</t>
  </si>
  <si>
    <t>Zaragoza</t>
  </si>
  <si>
    <t>1-19-174-00</t>
  </si>
  <si>
    <t>1-19-828-00</t>
  </si>
  <si>
    <t>Calle Mora</t>
  </si>
  <si>
    <t>1-19-395-00</t>
  </si>
  <si>
    <t>1-19-212-00</t>
  </si>
  <si>
    <t>Savegre</t>
  </si>
  <si>
    <t>1-19-122-00</t>
  </si>
  <si>
    <t>Brujo</t>
  </si>
  <si>
    <t>1-19-009-00</t>
  </si>
  <si>
    <t xml:space="preserve">El camino fue socavado por el rio </t>
  </si>
  <si>
    <t>San Cayetano</t>
  </si>
  <si>
    <t>1-19-121-00</t>
  </si>
  <si>
    <t>1-19-123-00</t>
  </si>
  <si>
    <t xml:space="preserve">Santa Marta </t>
  </si>
  <si>
    <t>1-19-1120-00</t>
  </si>
  <si>
    <t>Páramo</t>
  </si>
  <si>
    <t>Jaular</t>
  </si>
  <si>
    <t>1-19-110-00</t>
  </si>
  <si>
    <t>San Ramón Norte</t>
  </si>
  <si>
    <t>1-19-302-00</t>
  </si>
  <si>
    <t xml:space="preserve">Socavación </t>
  </si>
  <si>
    <t>Reparación, relleno, colocación de lastre y compactación.</t>
  </si>
  <si>
    <t>1-19-303-00</t>
  </si>
  <si>
    <t>1-19-301-00</t>
  </si>
  <si>
    <t>1-19-300-00</t>
  </si>
  <si>
    <t>Valencia</t>
  </si>
  <si>
    <t>1-19-024-00</t>
  </si>
  <si>
    <t>1-19-016-00</t>
  </si>
  <si>
    <t>San Ramón Sur</t>
  </si>
  <si>
    <t>1-19-1278-00</t>
  </si>
  <si>
    <t>1-19-304-00</t>
  </si>
  <si>
    <t>Pedregosito</t>
  </si>
  <si>
    <t>1-19-018-00</t>
  </si>
  <si>
    <t>1-19-1469-00</t>
  </si>
  <si>
    <t>1-19-334-00</t>
  </si>
  <si>
    <t>1-19-330-00</t>
  </si>
  <si>
    <t>Berlín</t>
  </si>
  <si>
    <t>1-19-354-00</t>
  </si>
  <si>
    <t>1-19-019-00</t>
  </si>
  <si>
    <t>Santa Eduviges</t>
  </si>
  <si>
    <t>1-19-1033-00</t>
  </si>
  <si>
    <t>1-19-221-00</t>
  </si>
  <si>
    <t>1-19-1034-00</t>
  </si>
  <si>
    <t>1-19-023-00</t>
  </si>
  <si>
    <t>1-19-262-00</t>
  </si>
  <si>
    <t xml:space="preserve">Division </t>
  </si>
  <si>
    <t xml:space="preserve">Hundimiento </t>
  </si>
  <si>
    <t>Reparación, relleno, colocación y compactación de lastre.</t>
  </si>
  <si>
    <t>Macho Mora</t>
  </si>
  <si>
    <t>1-19-267-00</t>
  </si>
  <si>
    <t>Villa Mills</t>
  </si>
  <si>
    <t>1-19-703-00</t>
  </si>
  <si>
    <t>El Jardín</t>
  </si>
  <si>
    <t>1-19-719-00</t>
  </si>
  <si>
    <t>Campamento Vargas</t>
  </si>
  <si>
    <t>Santo Tomás</t>
  </si>
  <si>
    <t>1-19-1031-00</t>
  </si>
  <si>
    <t>1-19-335-00</t>
  </si>
  <si>
    <t>La Lira</t>
  </si>
  <si>
    <t>1-19-124-00</t>
  </si>
  <si>
    <t>1-19-336-00</t>
  </si>
  <si>
    <t>1-19-1032-00</t>
  </si>
  <si>
    <t>San Rafael Norte</t>
  </si>
  <si>
    <t>1-19-1362-00</t>
  </si>
  <si>
    <t>1-19-1378-00</t>
  </si>
  <si>
    <t>La Amistad</t>
  </si>
  <si>
    <t>1-19-528-00</t>
  </si>
  <si>
    <t>1-19-529-00</t>
  </si>
  <si>
    <t>Corralillo</t>
  </si>
  <si>
    <t>1-19-530-00</t>
  </si>
  <si>
    <t>1-19-533-00</t>
  </si>
  <si>
    <t>Pejibaye-San Antonio</t>
  </si>
  <si>
    <t>1-19-054-00</t>
  </si>
  <si>
    <t>Moctuezuma</t>
  </si>
  <si>
    <t>1-19-058-00</t>
  </si>
  <si>
    <t>1-19-523-00</t>
  </si>
  <si>
    <t>1-19-524-00</t>
  </si>
  <si>
    <t>1-19-070-00</t>
  </si>
  <si>
    <t>1-19-521-00</t>
  </si>
  <si>
    <t>1-19-522-00</t>
  </si>
  <si>
    <t>1-19-518-00</t>
  </si>
  <si>
    <t>San Gabriel-Santa Cecilia</t>
  </si>
  <si>
    <t>1-19-236-00</t>
  </si>
  <si>
    <t>Lourdes</t>
  </si>
  <si>
    <t>1-19-883-00</t>
  </si>
  <si>
    <t>Santa Lucia</t>
  </si>
  <si>
    <t>1-19-510-00</t>
  </si>
  <si>
    <t>1-19-511-00</t>
  </si>
  <si>
    <t>1-19-514-00</t>
  </si>
  <si>
    <t>1-19-515-00</t>
  </si>
  <si>
    <t>1-19-513-00</t>
  </si>
  <si>
    <t>1-19-512-00</t>
  </si>
  <si>
    <t>San Roque</t>
  </si>
  <si>
    <t>1-19-477-00</t>
  </si>
  <si>
    <t>San Carlos</t>
  </si>
  <si>
    <t>1-19-504-00</t>
  </si>
  <si>
    <t>1-19-446-00</t>
  </si>
  <si>
    <t>Pinar del Rio</t>
  </si>
  <si>
    <t>1-19-0031</t>
  </si>
  <si>
    <t>Rio General</t>
  </si>
  <si>
    <t>Socavación de rellenos de aproximación</t>
  </si>
  <si>
    <t xml:space="preserve">Realizar rellenos de aproximación y formación de coraza de protección, levantamiento de diques </t>
  </si>
  <si>
    <t>1-19-0273</t>
  </si>
  <si>
    <t>Rio La Unión</t>
  </si>
  <si>
    <t>1-19-0336</t>
  </si>
  <si>
    <t>Sin nombre</t>
  </si>
  <si>
    <t>Perdida total del Puente Vado</t>
  </si>
  <si>
    <t>Construcción de Paso, y Canalización</t>
  </si>
  <si>
    <t>1-19-1378</t>
  </si>
  <si>
    <t>Socavación y afectación de paso de Alcantarilla</t>
  </si>
  <si>
    <t>Construcción de paso de Alcantarillas</t>
  </si>
  <si>
    <t>Socavación y deterioro puente de Caja</t>
  </si>
  <si>
    <t xml:space="preserve">Construcción de puente de Caja, </t>
  </si>
  <si>
    <t>Quepos</t>
  </si>
  <si>
    <t>Silencio</t>
  </si>
  <si>
    <t>C6-06-025, Desde del entronque de la RN34 hasta la comunidad de Silencio</t>
  </si>
  <si>
    <t>8.5</t>
  </si>
  <si>
    <t>Erosión de la via y perdida de material de la superficie de ruedo</t>
  </si>
  <si>
    <t>Conformación de la via,cunetas y espaldones. Suministro, colocación y compactación de sub base de agregado triturado.Suministro, Colocación y compactación de base de agregado triturado.Colocación pasos de alcantarilla.</t>
  </si>
  <si>
    <t>C6-06-037, Desde la comunidad de Silencio hasta limite cantonal Santo Domingo</t>
  </si>
  <si>
    <t>Deslizamiento, derrumbes, erosión de la via y perdida de material de la superficie de ruedo</t>
  </si>
  <si>
    <t>Conformación de la via,cuentas y espaldones. Suministro, colocación y compactación de sub base de agregado triturado.Suministro, Colocación y compactación de base de agregado triturado.Colocación pasos de alcantarilla.</t>
  </si>
  <si>
    <t>Portalón</t>
  </si>
  <si>
    <t>C6-06-017, Desde del entronque de la RN34 hasta la comunidad de Portalón</t>
  </si>
  <si>
    <t>2.2</t>
  </si>
  <si>
    <t>Conformación de la via,cuentas y espaldones. Suministro, colocación y compactación de sub base de agregado triturado.Suministro, Colocación y compactación de base de agregado triturado.</t>
  </si>
  <si>
    <t>Dos Bocas</t>
  </si>
  <si>
    <t>C6-06-021, Desde la comunidad de hatillo hasta Dos Bocas</t>
  </si>
  <si>
    <t>Conformación de la via,cuentas y espaldones. Suministro, colocación y compactación de sub base de agregado triturado.Suministro, Colocación y compactación de base de agregado triturado.Colocación pasos de alcantarilla</t>
  </si>
  <si>
    <t>La paz</t>
  </si>
  <si>
    <t>C6-06-144, Desde el entronque ruta hacia Santo Domingo hasta La Paz</t>
  </si>
  <si>
    <t>2.7</t>
  </si>
  <si>
    <t>Conformación de la via,cuentas y espaldones. Suministro, colocación y compactación de sub base de agregado triturado.Suministro, Colocación y compactación de base de agregado triturado</t>
  </si>
  <si>
    <t>San Andrés - Las Nubes</t>
  </si>
  <si>
    <t>C6-06-020, Desde el entronque RN34 Matapalo hasta Las Nubes.</t>
  </si>
  <si>
    <t>9.9</t>
  </si>
  <si>
    <t>Sábalo - Marítima</t>
  </si>
  <si>
    <t>C6-06-038, Desde el entronque RN616 Londres hacia la comunidad de Sábalo-Maritima hasta entronque RN34.</t>
  </si>
  <si>
    <t>Deslizamiento, sedimentación en algunos tramos, erosión de la via y perdida de material de la superficie de ruedo</t>
  </si>
  <si>
    <t>Naranjito</t>
  </si>
  <si>
    <t>Londres - Bijagual</t>
  </si>
  <si>
    <t>C6-06-010, Desde el entronque Londres hasta la comunidad de Bijagual.</t>
  </si>
  <si>
    <t>Asentamiento Savegre</t>
  </si>
  <si>
    <t>C6-06-106 y C6-06-107, Desde la comunidad de Sábalo hasta Asentamiento Savegre.</t>
  </si>
  <si>
    <t>3.6</t>
  </si>
  <si>
    <t>El Negro</t>
  </si>
  <si>
    <t xml:space="preserve">C6-06-011, Desde calle Sábalo-Maritima hasta la comunidad del Negro. </t>
  </si>
  <si>
    <t>6.8</t>
  </si>
  <si>
    <t>Capital</t>
  </si>
  <si>
    <t>C6-06-029, Desde el entronque RN34 hasta Canopy Santuario.</t>
  </si>
  <si>
    <t>4.4</t>
  </si>
  <si>
    <t>Sábalo - Bijagual</t>
  </si>
  <si>
    <t>C6-06-108, Desde entrada tanque agua de Asentamiento Savegre hasta Bijagual.</t>
  </si>
  <si>
    <t>1.8</t>
  </si>
  <si>
    <t>Deslizamiento, derrumbes, erosión de la via y perdida de material de la superficie de ruedo.</t>
  </si>
  <si>
    <t>Asentamiento Naranjito</t>
  </si>
  <si>
    <t>C6-06-045, Desde Entronque RN616 Naranjito hasta Asentamiento Naranjito.</t>
  </si>
  <si>
    <t>Erosión de la via y perdida de material de la superficie de ruedo.</t>
  </si>
  <si>
    <t>Calle Delio Morales</t>
  </si>
  <si>
    <t xml:space="preserve">C6-06-075, Desde Entronque RN616 Naranjito hasta Finca Delio </t>
  </si>
  <si>
    <t>1.2</t>
  </si>
  <si>
    <t>C6-06-057, C6-06-044 y C6-06-005 Desde la Gallega, Santa Juana hasta puente San Isidro</t>
  </si>
  <si>
    <t>3.3</t>
  </si>
  <si>
    <t>C6-06-145, C6-06-146, C6-06-068, C6-06-147, C6-06-067, C6-06-208 y C6-06-148, todo el sector de Paquita</t>
  </si>
  <si>
    <t>3.5</t>
  </si>
  <si>
    <t>Pueblo Real</t>
  </si>
  <si>
    <t>C6-06-002, Desde el entronque RN34 hasta Hotel Pueblo Real.</t>
  </si>
  <si>
    <t>1.5</t>
  </si>
  <si>
    <t>La Inmaculada-La Pascua</t>
  </si>
  <si>
    <t>C6-06-201, C6-06-084, C6-06-085, C6-06-188, C6-06-200 y C6-06-189, Todo el sector de La Inmaculada-La Pascua.</t>
  </si>
  <si>
    <t>5.6</t>
  </si>
  <si>
    <t>Cerros</t>
  </si>
  <si>
    <t>C6-06-001, Desde el entronque RN34 hasta limite cantonal.</t>
  </si>
  <si>
    <t>12.5</t>
  </si>
  <si>
    <t>Erosión de la vía y perdida de material de la superficie de ruedo.</t>
  </si>
  <si>
    <t>Las Parcelas</t>
  </si>
  <si>
    <t>C6-06-064, Desde entronque RN34 hasta puente sobre río Pirris.</t>
  </si>
  <si>
    <t>0.8</t>
  </si>
  <si>
    <t>Las Parcelas de Cerritos</t>
  </si>
  <si>
    <t>C6-06-061 y C6-06-062, Desde La Gallega hasta las parcelas de Cerritos.</t>
  </si>
  <si>
    <t>Río Cañas</t>
  </si>
  <si>
    <t>Cerritos</t>
  </si>
  <si>
    <t>Código 6-06-005-02 CRTM 05 N 480272 CRTM 05 E 1049443</t>
  </si>
  <si>
    <t>Canal cañitas</t>
  </si>
  <si>
    <t>Daños en Bastiones y rellenos de aproximación</t>
  </si>
  <si>
    <t>Reparaciones de estructuras dañadas</t>
  </si>
  <si>
    <t>Código 6-06-193-01 CRTM 05 N 481952 CRTM 05 E 1043281</t>
  </si>
  <si>
    <t>Estero Boca Vieja</t>
  </si>
  <si>
    <t>Bomba de agua</t>
  </si>
  <si>
    <t>Código 6-06-024-02 CRTM 05 N 488808 CRTM 05 E 1038448</t>
  </si>
  <si>
    <t>Puente afectado estructuralmente</t>
  </si>
  <si>
    <t>Construción de Puente</t>
  </si>
  <si>
    <t xml:space="preserve">Quepos </t>
  </si>
  <si>
    <t>Santa Juana</t>
  </si>
  <si>
    <t>Quebrada Pejecito</t>
  </si>
  <si>
    <t>Código 6-06-159-01 CRTM 05 N 500456 CRTM 05 E 1040657</t>
  </si>
  <si>
    <t>Rio Guabas</t>
  </si>
  <si>
    <t>Código 6-06-021-01 CRTM 05 N 510058 CRTM 05 E 1033090</t>
  </si>
  <si>
    <t>Quebrada sin nombre</t>
  </si>
  <si>
    <t>Código 6-06-021-02 CRTM 05 N 510166 CRTM 05 E 1032762</t>
  </si>
  <si>
    <t>Quebrada Cisneros</t>
  </si>
  <si>
    <t>Portasol</t>
  </si>
  <si>
    <t>Código 6-06-017-02 CRTM 05 N 502910 CRTM 05 E 1035452</t>
  </si>
  <si>
    <t>Quebrada Gallinas</t>
  </si>
  <si>
    <t>Tierras Morenas</t>
  </si>
  <si>
    <t>Código 6-06-157-01 CRTM 05 N 514504 CRTM 05 E 1033283</t>
  </si>
  <si>
    <t>Código 6-06-023-01 CRTM 05 N 513907 CRTM 05 E 1034083</t>
  </si>
  <si>
    <t>Quebrada Pizote</t>
  </si>
  <si>
    <t>Puente colapsado totalmente</t>
  </si>
  <si>
    <t xml:space="preserve">Savegre </t>
  </si>
  <si>
    <t>Código 6-06-015-01 CRTM 05 N 497192 CRTM 05 E 1040419</t>
  </si>
  <si>
    <t>Puente con socavamiento y daños estructurales</t>
  </si>
  <si>
    <t>Pasito</t>
  </si>
  <si>
    <t>Código 6-06-132-01 CRTM 05 N 499738 CRTM 05 E 1035916</t>
  </si>
  <si>
    <t>Galera</t>
  </si>
  <si>
    <t>Código 6-06-006-02 CRTM 05 N 487006 CRTM 05 E 1049399</t>
  </si>
  <si>
    <t>Quebrada Galera</t>
  </si>
  <si>
    <t>Los Piñeros</t>
  </si>
  <si>
    <t>Código 6-06-045-01 CRTM 05 N 489382 CRTM 05 E 1048085</t>
  </si>
  <si>
    <t>Quebrada Danta</t>
  </si>
  <si>
    <t>Marítima</t>
  </si>
  <si>
    <t>Código 6-06-038-01 CRTM 05 N 495715 CRTM 05 E 1038034</t>
  </si>
  <si>
    <t>Quebrada Chorrillo</t>
  </si>
  <si>
    <t>Código 6-06-038-02 CRTM 05 N 494771 CRTM 05 E 1040281</t>
  </si>
  <si>
    <t>Quebrada Sabalo</t>
  </si>
  <si>
    <t>Finca Morales</t>
  </si>
  <si>
    <t>Código 6-06-075-01 CRTM 05 N 488642 CRTM 05 E 1047941</t>
  </si>
  <si>
    <t xml:space="preserve">Puente socavado, afectado estructuralmente y colapso de bastión </t>
  </si>
  <si>
    <t>Sábalo</t>
  </si>
  <si>
    <t>Código 6-06-107-01 CRTM 05 N 499284 CRTM 05 E 1044605</t>
  </si>
  <si>
    <t>Tocorí</t>
  </si>
  <si>
    <t>Código 6-06-070-01 CRTM 05 N 491007 CRTM 05 E 1048338</t>
  </si>
  <si>
    <t>Quebrada Ortiz</t>
  </si>
  <si>
    <t>Daños estructurales en cabezales losa y tubería, erosión en los rellenos de aproximación</t>
  </si>
  <si>
    <t>Construcción de Puente</t>
  </si>
  <si>
    <t>6-025, Desde del entronque de la RN34 hasta la comunidad de Silencio</t>
  </si>
  <si>
    <t>Canales agricolas</t>
  </si>
  <si>
    <t>Erosión en los rellenos de aproximación, superficie de rodamiento, daños en cabezales y alcantarillas</t>
  </si>
  <si>
    <t>Reconstrucción de pasos de alcantarillas</t>
  </si>
  <si>
    <t>Quebradas</t>
  </si>
  <si>
    <t>C6-06-057, Desde entonque calle Santa Juana hasta puente San Isidro</t>
  </si>
  <si>
    <t>San Marcos </t>
  </si>
  <si>
    <t>Canet-Cedral  </t>
  </si>
  <si>
    <t>105-141</t>
  </si>
  <si>
    <t xml:space="preserve">Deslizamiento de superficie de ruedo </t>
  </si>
  <si>
    <t xml:space="preserve">Estabilizacion de taludes con construccion de estructura de retención </t>
  </si>
  <si>
    <t>105-150</t>
  </si>
  <si>
    <t>Deslizamiento sobre superficie de ruedo</t>
  </si>
  <si>
    <t xml:space="preserve">Estabilización de talud, estructura de contención </t>
  </si>
  <si>
    <t xml:space="preserve">San Carlos San Jerónimo </t>
  </si>
  <si>
    <t>105-242</t>
  </si>
  <si>
    <t>Hundimiento de vía</t>
  </si>
  <si>
    <t xml:space="preserve">Bajo San José </t>
  </si>
  <si>
    <t>105-202</t>
  </si>
  <si>
    <t>Deslizamiento de superficie de ruedo y sobre superficie de ruedo</t>
  </si>
  <si>
    <t>Los Cruz</t>
  </si>
  <si>
    <t>105-032</t>
  </si>
  <si>
    <t xml:space="preserve">Socavación de superficie de ruedo </t>
  </si>
  <si>
    <t xml:space="preserve">Estructura de estabilización </t>
  </si>
  <si>
    <t xml:space="preserve">Los Camacho </t>
  </si>
  <si>
    <t>105-253</t>
  </si>
  <si>
    <t xml:space="preserve">El Cura </t>
  </si>
  <si>
    <t>105-189</t>
  </si>
  <si>
    <t>Perdida total de carretera</t>
  </si>
  <si>
    <t xml:space="preserve">Recuperación de superficie de ruedo </t>
  </si>
  <si>
    <t>Tarrazú</t>
  </si>
  <si>
    <t>San Lorenzo-San Carlos</t>
  </si>
  <si>
    <t>Zapotal-Bajo San José</t>
  </si>
  <si>
    <t>105-202/105-176</t>
  </si>
  <si>
    <t xml:space="preserve">Quebrada Zapotal </t>
  </si>
  <si>
    <t>Colapso de Estructura</t>
  </si>
  <si>
    <t xml:space="preserve">Reconstrucción de puente </t>
  </si>
  <si>
    <t>Calle Vargas </t>
  </si>
  <si>
    <t>105-132</t>
  </si>
  <si>
    <t>Colapso de Alcantarillas</t>
  </si>
  <si>
    <t xml:space="preserve">Reconstrucción total del paso </t>
  </si>
  <si>
    <t>San Marcos</t>
  </si>
  <si>
    <t xml:space="preserve"> Rodeo-Cedral </t>
  </si>
  <si>
    <t>105-141 </t>
  </si>
  <si>
    <t xml:space="preserve">Reconstrucción del paso </t>
  </si>
  <si>
    <t>El Cura</t>
  </si>
  <si>
    <t xml:space="preserve">Colapso de alcantarillas y deslizamiento </t>
  </si>
  <si>
    <t xml:space="preserve">Recostrucción del paso y estabilización de talud </t>
  </si>
  <si>
    <t>León Cortés</t>
  </si>
  <si>
    <t> 1-20-027</t>
  </si>
  <si>
    <t>1-20-014</t>
  </si>
  <si>
    <t>1-20-021</t>
  </si>
  <si>
    <t>Centro</t>
  </si>
  <si>
    <t xml:space="preserve">San Pablo </t>
  </si>
  <si>
    <t>Garabito</t>
  </si>
  <si>
    <t>Jaco</t>
  </si>
  <si>
    <t>La Pipasa</t>
  </si>
  <si>
    <t>6-11-093</t>
  </si>
  <si>
    <t>Perdida de superficie de ruedo por escorrentía. La sección de la calle se ha reducido a un solo carril debido al arrastre y socavación de las lluvias</t>
  </si>
  <si>
    <t>Se requiere el relleno y estabilización de la margen del camino para evitar su socavación. Se debe rellenar con material competente además de la necesidad de habilitar el paso a diferentes vecinos de la zona sobre el canal que quedara definido al final de la intervención.</t>
  </si>
  <si>
    <t>Piedra Bruja- Bijagual</t>
  </si>
  <si>
    <t>6-11-015</t>
  </si>
  <si>
    <t>El camino en la sección de mayor pendiente presenta problemas de inestabilidad en las márgenes, durante el huracán ETA se intervino para habilitar el paso, sin embargo los taludes permanecen inestables.</t>
  </si>
  <si>
    <t>Se debe recuperar la sección del camino y mejorar el sistema de evacuación de aguas pluviales. Este trabajo implica la reconstrucción de la superficie de ruedo.</t>
  </si>
  <si>
    <t>Tárcoles</t>
  </si>
  <si>
    <t>Bajamar- Guacalillo</t>
  </si>
  <si>
    <t>6-11-014</t>
  </si>
  <si>
    <t>Afectación en la superficie de ruedo por el desbordamiento de las quebradas y canales pluviales existentes</t>
  </si>
  <si>
    <t>Se requiere el mejoramiento de la superficie y la colocación de material estabilizado con cemento y profundizar los caños con martillo hidráulico, debido a la composición del macizo de Guacalillo y Bajamar</t>
  </si>
  <si>
    <t>Bajamar- ceiba</t>
  </si>
  <si>
    <t>6-11-023</t>
  </si>
  <si>
    <t>Bajamar- Manglar</t>
  </si>
  <si>
    <t>6-11-012</t>
  </si>
  <si>
    <t>Bajamar- Cuarros</t>
  </si>
  <si>
    <t>6-11-021</t>
  </si>
  <si>
    <t>Lagunillas la gallera</t>
  </si>
  <si>
    <t>6-11-071</t>
  </si>
  <si>
    <t>Socavacion de la calzada por desbordamiento de canales pluviales. La fuerte pendiente del camino y la velocidad del flujo generaron socavacion importante que inhabilitóel camino.</t>
  </si>
  <si>
    <t>Se requiere recuperar la seccion media de la calzada y revestir las cunetas para evitar socavaciones.</t>
  </si>
  <si>
    <t xml:space="preserve"> Lajas</t>
  </si>
  <si>
    <t>6-11-082</t>
  </si>
  <si>
    <t>La Mona</t>
  </si>
  <si>
    <t>6-11-166</t>
  </si>
  <si>
    <t>pueblo nuevo</t>
  </si>
  <si>
    <t>6-11-199</t>
  </si>
  <si>
    <t xml:space="preserve">Se produjo un deslizamiento importante en la zona alta de la cuenca de la quebrada mona que colmató el cauce, lo cual afectó el camino existente, generando la perdida total de una seccion importante del camino publico. </t>
  </si>
  <si>
    <t>Se requiere la rehabilitacion del camino y el reencauce de la quebrada mona.</t>
  </si>
  <si>
    <t>La Purruja</t>
  </si>
  <si>
    <t>6-11-029</t>
  </si>
  <si>
    <t>La calle la Purruja presenta daños importantes producto de las lluvias del huracan ETA. Los sedimentos arrastrados inhabilitaron los desfogues existentes y quedaron incapaces de manejar el flujo pluvial, inundando propiedades cercanas y viviendas</t>
  </si>
  <si>
    <t>Se requiere la rehabilitacion del camino y la limpieza y canalizacion de las servidumbres pluviales que sirven al camino, de manera que se garantice el escurrimiento de las aguas hasta el colector principal o cuerpo de agua.</t>
  </si>
  <si>
    <t>Quebrada Amarilla</t>
  </si>
  <si>
    <t>6-11-020</t>
  </si>
  <si>
    <t>Camino Rio Seco-Ruta a Mata de Plátano</t>
  </si>
  <si>
    <t>Quebrada sin nombre con un caudal muy importante genera socavación en la calzada, el tubo de alcantarilla colocado por la municipalidad es insuficiente para la escorrentía en avenidas como las del huracán ETA.</t>
  </si>
  <si>
    <t>Se debe construir una alcantarilla de cuadro doble capaz de mejorar la sección hidráulica del paso por ruta cantonal. Esta alcantarilla deberá tener cabezales de entrada y salida, además debe tener un ancho de al menos 10 m y una sección transversal con dos cajas de al menos 2m de altura y 2,5 m de ancho cada alcantarilla</t>
  </si>
  <si>
    <t>Tarcoles</t>
  </si>
  <si>
    <t>Punta Leona</t>
  </si>
  <si>
    <t>6-11-007</t>
  </si>
  <si>
    <t>Calle Vieja Punta Leona</t>
  </si>
  <si>
    <t>Se socavo la alcantarilla existente desprendiéndose media sección de la vía. La configuración de tubería es inadecuada para el desfogue de las aguas.</t>
  </si>
  <si>
    <t>Se debe colocar un nuevo paso de alcantarilla, un enrocado y aletones con cabezales para la protección de las márgenes del camino.</t>
  </si>
  <si>
    <t>Jaco Centro</t>
  </si>
  <si>
    <t>Avenida Pastor Diaz</t>
  </si>
  <si>
    <t>Inundación de predios por sedimentación en canales pluviales. Los canales se han sedimentado y las aguas de escorrentía no se encuentran manejadas correctamente.</t>
  </si>
  <si>
    <t>Se deben limpiar y reacondicionar los canales pluviales principales de la ciudad de Jaco hasta su convergencia con los respectivos cuerpos de agua.</t>
  </si>
  <si>
    <t>Herradura/Los Patos</t>
  </si>
  <si>
    <t>6-11-045</t>
  </si>
  <si>
    <t>Canal sur Los Patos, hacia Quebrada Bonita</t>
  </si>
  <si>
    <t xml:space="preserve">Se requiere la readecuación de los pasos de alcantarilla y canales pluviales para garantizar la salida de las aguas pluviales a los correspondientes cuerpos de agua. </t>
  </si>
  <si>
    <t>Camino La Purruja</t>
  </si>
  <si>
    <t>Jaco centro</t>
  </si>
  <si>
    <t>6-11-041</t>
  </si>
  <si>
    <t>Rio Copey</t>
  </si>
  <si>
    <t xml:space="preserve">Se reportan daños en la estructura del puente principalmente en las aproximaciones y obras de protección en los bastiones. </t>
  </si>
  <si>
    <t>Se requiere la construcción de un puente de cuatro carriles de 10 m de ancho y bastiones de concreto con sus respectivas fundaciones y protección hacia los rellenos de aproximación. Se gestionará primero el plan de inversión para estudios y posteriormente para diseño y construcción de la nueva estructura.</t>
  </si>
  <si>
    <t>Herradura Invu</t>
  </si>
  <si>
    <t>Camino Playa Herradura</t>
  </si>
  <si>
    <t>Se requiere la construcción de un puente de 10 m de largo y de 14m de ancho. Que permita el transito en cuatro vías además de que aumente la sección transversal para que no se convierta en un punto de embudo para el cauce. Debe contemplarse el dragado de al menos 500 m de cauce para eliminar la sedimentación y los excesos de materiales en el rio.</t>
  </si>
  <si>
    <t>Quebrada Seca</t>
  </si>
  <si>
    <t>Quebrada Pita</t>
  </si>
  <si>
    <t>Puriscal</t>
  </si>
  <si>
    <t>Jarazal</t>
  </si>
  <si>
    <t>1-04-004</t>
  </si>
  <si>
    <t>deslizamiento, pérdida de ancho de calzada</t>
  </si>
  <si>
    <t xml:space="preserve">Estudios, diseño y construcción de obras de contenciòn. </t>
  </si>
  <si>
    <t>Mercedes Sur</t>
  </si>
  <si>
    <t>Calle Morenos</t>
  </si>
  <si>
    <t>1-04-036, entrada Calle Moreno.</t>
  </si>
  <si>
    <t>1-04-036, Calle Moreno.</t>
  </si>
  <si>
    <t>deslizamiento, pérdida de ancho de calzada y tubería</t>
  </si>
  <si>
    <t xml:space="preserve">Estudios, diseño y construcción de obras de contención. </t>
  </si>
  <si>
    <t>1-04-036, Calle Morenos, salida a Cerbatana</t>
  </si>
  <si>
    <t>Cañales</t>
  </si>
  <si>
    <t>1-04-013, Entronque de la ruta nacional 239</t>
  </si>
  <si>
    <t>1-04-013, Bajonazo Cañales</t>
  </si>
  <si>
    <t>hundimiento de la vía, aparente falla</t>
  </si>
  <si>
    <t>1-04-013, Camino a pozos</t>
  </si>
  <si>
    <t>deslizamiento, pérdida de ancho de calzada y desprendimiento de la corona</t>
  </si>
  <si>
    <t>Vista Mar, Gamalotillo</t>
  </si>
  <si>
    <t>1-04-141</t>
  </si>
  <si>
    <t>Candelarita</t>
  </si>
  <si>
    <t>Polka</t>
  </si>
  <si>
    <t>1-04-100</t>
  </si>
  <si>
    <t>pérdida de lastre, zanjas y surcos en la calzada</t>
  </si>
  <si>
    <t>Limpieza, conformación y relastrado de la vía.</t>
  </si>
  <si>
    <t>Jilgueral</t>
  </si>
  <si>
    <t>1-04-052</t>
  </si>
  <si>
    <t>hundimiento de la vía, pérdida de calzada</t>
  </si>
  <si>
    <t>Junquillo Abajo</t>
  </si>
  <si>
    <t>1-04-012</t>
  </si>
  <si>
    <t>Colapso de paso de alcantarilla y pérdida de calzada</t>
  </si>
  <si>
    <t>Ssustituciòn de alcantarilla, sustitución de obras de contención.</t>
  </si>
  <si>
    <t>Barbacoas</t>
  </si>
  <si>
    <t>Las Carmelas</t>
  </si>
  <si>
    <t>1-04-070</t>
  </si>
  <si>
    <t xml:space="preserve">Calle San Juan, Entronque a San Martín </t>
  </si>
  <si>
    <t>1-04-001</t>
  </si>
  <si>
    <t>Cruce Barbacoas, San Juan</t>
  </si>
  <si>
    <t>Colapso de paso de alcantarilla y pérdida de calzada, por motivos de socavación del río que pasa en el sector.</t>
  </si>
  <si>
    <t>Estudios y diseño de construcción de obra y de drenaje</t>
  </si>
  <si>
    <t>Escuela, Mercedes Norte</t>
  </si>
  <si>
    <t>1-04-008</t>
  </si>
  <si>
    <t>Bajo el Rey</t>
  </si>
  <si>
    <t>Socavación de bastiones y pila principal del puente</t>
  </si>
  <si>
    <t>Estudio, diseño y construcción de puente nuevo.</t>
  </si>
  <si>
    <t>Los Obando</t>
  </si>
  <si>
    <t>Río San José</t>
  </si>
  <si>
    <t>Socavación de bastiones.</t>
  </si>
  <si>
    <t xml:space="preserve">San Isidro </t>
  </si>
  <si>
    <t xml:space="preserve">San Luis </t>
  </si>
  <si>
    <t>San Andres</t>
  </si>
  <si>
    <t>Biolley</t>
  </si>
  <si>
    <t>La Puna</t>
  </si>
  <si>
    <t>6-03-286</t>
  </si>
  <si>
    <t>Deterioro de Calzada, obstrucción de cunetas y pasos de alcantarillas</t>
  </si>
  <si>
    <t>Limpieza y Conformación de Cunetas y espaldón, Conformación de superficie de ruedo. Colocación de material granular. Colocacion de Pasos de Alcantarilla y construccion de cabezales</t>
  </si>
  <si>
    <t>Altamira</t>
  </si>
  <si>
    <t>6-03-037</t>
  </si>
  <si>
    <t>Alto Sabalo</t>
  </si>
  <si>
    <t>6-03-256</t>
  </si>
  <si>
    <t>Changuena</t>
  </si>
  <si>
    <t>Paraíso</t>
  </si>
  <si>
    <t>6-03-029</t>
  </si>
  <si>
    <t>6-03-066</t>
  </si>
  <si>
    <t>Cacique</t>
  </si>
  <si>
    <t>6-03-047</t>
  </si>
  <si>
    <t>6-03-379</t>
  </si>
  <si>
    <t>La Bonita</t>
  </si>
  <si>
    <t>6-03-081</t>
  </si>
  <si>
    <t>6-03-050</t>
  </si>
  <si>
    <t>Potrero Grande</t>
  </si>
  <si>
    <t>6-03-009</t>
  </si>
  <si>
    <t>Derrumbes en la vía. Deterioro de Calzada, obstrucción de cunetas y pasos de alcantarillas</t>
  </si>
  <si>
    <t>6-03-004</t>
  </si>
  <si>
    <t>Bolas</t>
  </si>
  <si>
    <t>6-03-021</t>
  </si>
  <si>
    <t>Cabagra</t>
  </si>
  <si>
    <t>6-03-063</t>
  </si>
  <si>
    <t>Alto Guacimo</t>
  </si>
  <si>
    <t>6-03-043</t>
  </si>
  <si>
    <t>La Pita</t>
  </si>
  <si>
    <t>6-03-042</t>
  </si>
  <si>
    <t>Santa Maria</t>
  </si>
  <si>
    <t>6-03-362</t>
  </si>
  <si>
    <t>Olan</t>
  </si>
  <si>
    <t>6-03-041</t>
  </si>
  <si>
    <t>Rio Azul</t>
  </si>
  <si>
    <t>6-03-368</t>
  </si>
  <si>
    <t>Puente</t>
  </si>
  <si>
    <t>6-03-369</t>
  </si>
  <si>
    <t>Calderon</t>
  </si>
  <si>
    <t>6-03-007</t>
  </si>
  <si>
    <t>6-03-359</t>
  </si>
  <si>
    <t>Hundimientos en vía. Deterioro de Calzada, obstrucción de cunetas y pasos de alcantarillas</t>
  </si>
  <si>
    <t>Brunka</t>
  </si>
  <si>
    <t>Ceibo</t>
  </si>
  <si>
    <t>6-03-039</t>
  </si>
  <si>
    <t>6-03-033</t>
  </si>
  <si>
    <t>Volcán</t>
  </si>
  <si>
    <t>6-03-023</t>
  </si>
  <si>
    <t>Cordoncillo</t>
  </si>
  <si>
    <t>6-03-013</t>
  </si>
  <si>
    <t>6-03-112</t>
  </si>
  <si>
    <t>Pilas</t>
  </si>
  <si>
    <t>6-03-017</t>
  </si>
  <si>
    <t>6-03-003</t>
  </si>
  <si>
    <t>Concepcion</t>
  </si>
  <si>
    <t>6-03-079</t>
  </si>
  <si>
    <t>La Dibujada</t>
  </si>
  <si>
    <t>6-03-001</t>
  </si>
  <si>
    <t>Colinas</t>
  </si>
  <si>
    <t>La Virgen</t>
  </si>
  <si>
    <t>6-03-078</t>
  </si>
  <si>
    <t>Bajo Maiz</t>
  </si>
  <si>
    <t>6-03-055</t>
  </si>
  <si>
    <t>El Cedral</t>
  </si>
  <si>
    <t>6-03-053</t>
  </si>
  <si>
    <t>6-03-083</t>
  </si>
  <si>
    <t>6-03-034</t>
  </si>
  <si>
    <t>Boruca</t>
  </si>
  <si>
    <t>6-03-310</t>
  </si>
  <si>
    <t>Alto Mojon</t>
  </si>
  <si>
    <t>6-03-014</t>
  </si>
  <si>
    <t>San Joaquin</t>
  </si>
  <si>
    <t>6-03-056</t>
  </si>
  <si>
    <t>Shamba</t>
  </si>
  <si>
    <t>6-03-040</t>
  </si>
  <si>
    <t>Bella Vista</t>
  </si>
  <si>
    <t>6-03-057</t>
  </si>
  <si>
    <t>6-03-315</t>
  </si>
  <si>
    <t>FORMULARIO N° 5: SISTEMAS DE ABASTECIMIENTO DE AGUA</t>
  </si>
  <si>
    <t>POBLADO</t>
  </si>
  <si>
    <t>Fuente: Presa, Naciente o Pozo</t>
  </si>
  <si>
    <t>Obra, Estructura o Componente Afectado</t>
  </si>
  <si>
    <t>Declaratoria de Emergencia, Decreto N°: 42705</t>
  </si>
  <si>
    <t>Golfito</t>
  </si>
  <si>
    <t>La Florida</t>
  </si>
  <si>
    <t>Florida - Los Gemelos, codigo 6-07-177</t>
  </si>
  <si>
    <t xml:space="preserve">Lavado de superficie de ruedo y arrastre de material con carcavas visibles </t>
  </si>
  <si>
    <t>Conformación de cunetas y espaldones, reacondicionamiento de la calzada, colocación de material granular.</t>
  </si>
  <si>
    <t>Vuelta Hule - Florida, codigo 6-07-048.</t>
  </si>
  <si>
    <t>Puerto Jimenez</t>
  </si>
  <si>
    <t>Entrada Rio Nuevo - Caserio, codigo 6-07-041</t>
  </si>
  <si>
    <t>Deterioro de Superficie de Ruedo</t>
  </si>
  <si>
    <t>Conformación de cunetas y espaldones, reacondicionamiento de la calzada.</t>
  </si>
  <si>
    <t>Cañaza San Miguel</t>
  </si>
  <si>
    <t>Entrada San Miguel- Cañaza, codigo 6-07-013</t>
  </si>
  <si>
    <t>Gallardo</t>
  </si>
  <si>
    <t>Rio Tigre en Gallardo - Final del camino, codigo 6-07-078</t>
  </si>
  <si>
    <t>Colibrí</t>
  </si>
  <si>
    <t>Camino viejo la Palma- Playa Colibrí, codigo 6-07-074</t>
  </si>
  <si>
    <t>Conformación de cunetas y espaldones, reacondicionamiento de la calzada, colocación de material granular, colocacion de alcant.</t>
  </si>
  <si>
    <t>La Unión km 37</t>
  </si>
  <si>
    <t>La Unión - Alto el Progreso, codigo 6-07-117</t>
  </si>
  <si>
    <t>Miramar</t>
  </si>
  <si>
    <t>Finca Thelma - Miramar, codigo 6-07-032</t>
  </si>
  <si>
    <t>Entrada a Playa Platanares - Platanares, codigo 6-07-077.</t>
  </si>
  <si>
    <t>Guaycara</t>
  </si>
  <si>
    <t>Gamba</t>
  </si>
  <si>
    <t>Villa Briceño - Gamba, codigo 6-07-024.</t>
  </si>
  <si>
    <t>Deslizamientos y derrumbes sobre la via publica, deterioro de la superficie de ruedo.</t>
  </si>
  <si>
    <t>La Tarde</t>
  </si>
  <si>
    <t>Camino la Tarde - Fin del camino, codigo 6-07-055</t>
  </si>
  <si>
    <t>Cerro Paraguas</t>
  </si>
  <si>
    <t>San Ramon - Cerro Paraguas, codigo 6-07-016.</t>
  </si>
  <si>
    <t>Km 24</t>
  </si>
  <si>
    <t>Entrada Km 24- Rio Coto, codigo 6-07-020</t>
  </si>
  <si>
    <t xml:space="preserve">Viquilla </t>
  </si>
  <si>
    <t>Viquillas Vivero- Finca Guido Chacon, codigo 6-07-023</t>
  </si>
  <si>
    <t>Lagarto</t>
  </si>
  <si>
    <t>Puente Rio Lagarto - La Lucha, codigo 6-07-019</t>
  </si>
  <si>
    <t>Villa Briceño - San Miguel, codigo 6-07-025.</t>
  </si>
  <si>
    <t>Pavon</t>
  </si>
  <si>
    <t>Vista Mar</t>
  </si>
  <si>
    <t>Punta Banco - Vista Mar, codigo 6-07-199</t>
  </si>
  <si>
    <t>La Yerba</t>
  </si>
  <si>
    <t>Entrada la Yerba - Alto conte, codigo 6-07-027</t>
  </si>
  <si>
    <t>Langostino</t>
  </si>
  <si>
    <t>Puerto Pilon - Entrada Langostino, codigo 6-07-181</t>
  </si>
  <si>
    <t>La Honda</t>
  </si>
  <si>
    <t xml:space="preserve"> Pilón (Entrada a Escuela la Honda) -(Ent.C.209) Progreso, codigo 6-07-206. </t>
  </si>
  <si>
    <t>Alto Conte</t>
  </si>
  <si>
    <t>Conte - Alto Conte, codigo 6-07-209.</t>
  </si>
  <si>
    <t>Punta Burica</t>
  </si>
  <si>
    <t>Alto Comte, Buriquí- La Peña, codigo 6-07-203.</t>
  </si>
  <si>
    <t>Construcción de troca, cortes y taludes sobre la via publica, conformacion de la superficie de ruedo.</t>
  </si>
  <si>
    <t>Playa Cacao</t>
  </si>
  <si>
    <t>6-07-050</t>
  </si>
  <si>
    <t>Socavación de los bastiones, vigas en mal estado, superficie de ruedo colapsado.</t>
  </si>
  <si>
    <t>Construcción de bastiones, Chorrea de Losa de Concreto y Vigas de Apoyo.</t>
  </si>
  <si>
    <t>San Miguel, km 37</t>
  </si>
  <si>
    <t>6-07-025</t>
  </si>
  <si>
    <t>Rio Esquinas</t>
  </si>
  <si>
    <t>San Ramon</t>
  </si>
  <si>
    <t>6-07-016</t>
  </si>
  <si>
    <t>Quebrada Chiricana</t>
  </si>
  <si>
    <t>Palo Seco</t>
  </si>
  <si>
    <t>6-07-014</t>
  </si>
  <si>
    <t>Rio Conte</t>
  </si>
  <si>
    <t xml:space="preserve">Puerto Jimenez </t>
  </si>
  <si>
    <t>6-07-038</t>
  </si>
  <si>
    <t>Quebrada Cacao</t>
  </si>
  <si>
    <t>Km 37</t>
  </si>
  <si>
    <t>Quebrada Camacho</t>
  </si>
  <si>
    <t>Quebrada Roman</t>
  </si>
  <si>
    <t>6-07-181</t>
  </si>
  <si>
    <t>Paso de alcantarillado colapsado</t>
  </si>
  <si>
    <t>Construccion de alcantarillas de cuadro de 3,44m x 3,44m de una celda, 6m de ancho.</t>
  </si>
  <si>
    <t>6-07-002</t>
  </si>
  <si>
    <t>Canales</t>
  </si>
  <si>
    <t>Construccion de alcantarillas de cuadro de 3,04m x 3,04m de una celda, 6m de ancho.</t>
  </si>
  <si>
    <t>La Foruna</t>
  </si>
  <si>
    <t>6-07-186</t>
  </si>
  <si>
    <t>Q. Sin nombre</t>
  </si>
  <si>
    <t>Colocación de paso de alcantarilla de concreto de 2,13m de diametro, 10 de ancho y sus cabezales.</t>
  </si>
  <si>
    <t>Colocación de paso de alcantarilla de concreto de 1,20m de diametro, 10 de ancho y sus cabezales.</t>
  </si>
  <si>
    <t>Corredores</t>
  </si>
  <si>
    <t>6-10-001</t>
  </si>
  <si>
    <t>Deterioro superficie de ruedo y obstrucción de cunetas en tierra</t>
  </si>
  <si>
    <t>Limpieza y Conformación de Cunetas y espaldón, Reacondicionamiento de calzada. Colocación de material granular. Rehabilitación de sistema de drenajes</t>
  </si>
  <si>
    <t>6-10-002</t>
  </si>
  <si>
    <t>Deterioro superficie de ruedo y obstrucción de cunetas en tierra y deslizamientos</t>
  </si>
  <si>
    <t>Excavación en la vía. Limpieza y Conformación de Cunetas y espaldón, Reacondicionamiento de calzada. Colocación de material granular. Rehabilitación de sistema de drenajes.</t>
  </si>
  <si>
    <t>6-10-004</t>
  </si>
  <si>
    <t>Deterioro superficie de ruedo y obstrucción de cunetas en tierra, deslizamientos y hundimientos</t>
  </si>
  <si>
    <t>6-10-005</t>
  </si>
  <si>
    <t>6-10-006</t>
  </si>
  <si>
    <t>Limpieza y Conformación de Cunetas y espaldón, Reacondicionamiento de calzada. Colocación de material granular. Rehabilitación de sistema de drenajes.</t>
  </si>
  <si>
    <t>6-10-007</t>
  </si>
  <si>
    <t>Deterioro superficie de ruedo, obstrucción de cunetas en tierra e inundación</t>
  </si>
  <si>
    <t>6-10-009</t>
  </si>
  <si>
    <t>6-10-010</t>
  </si>
  <si>
    <t>6-10-011</t>
  </si>
  <si>
    <t>6-10-012</t>
  </si>
  <si>
    <t>6-10-013</t>
  </si>
  <si>
    <t>6-10-014</t>
  </si>
  <si>
    <t>6-10-015</t>
  </si>
  <si>
    <t>6-10-017</t>
  </si>
  <si>
    <t>6-10-018</t>
  </si>
  <si>
    <t>6-10-019</t>
  </si>
  <si>
    <t>6-10-020</t>
  </si>
  <si>
    <t>6-10-021</t>
  </si>
  <si>
    <t>6-10-022</t>
  </si>
  <si>
    <t>6-10-023</t>
  </si>
  <si>
    <t>6-10-024</t>
  </si>
  <si>
    <t>6-10-025</t>
  </si>
  <si>
    <t>6-10-026</t>
  </si>
  <si>
    <t>6-10-027</t>
  </si>
  <si>
    <t>6-10-028</t>
  </si>
  <si>
    <t>6-10-029</t>
  </si>
  <si>
    <t>6-10-030</t>
  </si>
  <si>
    <t>6-10-031</t>
  </si>
  <si>
    <t>6-10-032</t>
  </si>
  <si>
    <t>Deterioro superficie de ruedo y obstrucción de cunetas en tierra y hundimiento</t>
  </si>
  <si>
    <t>6-10-033</t>
  </si>
  <si>
    <t>6-10-035</t>
  </si>
  <si>
    <t>6-10-036</t>
  </si>
  <si>
    <t>6-10-039</t>
  </si>
  <si>
    <t>6-10-040</t>
  </si>
  <si>
    <t>6-10-049</t>
  </si>
  <si>
    <t>6-10-051</t>
  </si>
  <si>
    <t>6-10-052</t>
  </si>
  <si>
    <t>6-10-053</t>
  </si>
  <si>
    <t>6-10-054</t>
  </si>
  <si>
    <t>6-10-056</t>
  </si>
  <si>
    <t>6-10-057</t>
  </si>
  <si>
    <t>6-10-058</t>
  </si>
  <si>
    <t>6-10-059</t>
  </si>
  <si>
    <t>6-10-060</t>
  </si>
  <si>
    <t>6-10-061</t>
  </si>
  <si>
    <t>6-10-064</t>
  </si>
  <si>
    <t>6-10-065</t>
  </si>
  <si>
    <t>6-10-066</t>
  </si>
  <si>
    <t>6-10-067</t>
  </si>
  <si>
    <t>6-10-068</t>
  </si>
  <si>
    <t>6-10-069</t>
  </si>
  <si>
    <t>6-10-070</t>
  </si>
  <si>
    <t>6-10-071</t>
  </si>
  <si>
    <t>6-10-072</t>
  </si>
  <si>
    <t>6-10-073</t>
  </si>
  <si>
    <t>6-10-074</t>
  </si>
  <si>
    <t>6-10-075</t>
  </si>
  <si>
    <t>6-10-076</t>
  </si>
  <si>
    <t>6-10-077</t>
  </si>
  <si>
    <t>6-10-078</t>
  </si>
  <si>
    <t>6-10-079</t>
  </si>
  <si>
    <t>6-10-080</t>
  </si>
  <si>
    <t>6-10-081</t>
  </si>
  <si>
    <t>6-10-082</t>
  </si>
  <si>
    <t>6-10-083</t>
  </si>
  <si>
    <t xml:space="preserve">Deterioro superficie de ruedo y obstrucción de cunetas </t>
  </si>
  <si>
    <t>6-10-084</t>
  </si>
  <si>
    <t>6-10-085</t>
  </si>
  <si>
    <t>6-10-086</t>
  </si>
  <si>
    <t>6-10-087</t>
  </si>
  <si>
    <t>6-10-088</t>
  </si>
  <si>
    <t>6-10-089</t>
  </si>
  <si>
    <t>6-10-090</t>
  </si>
  <si>
    <t>6-10-093</t>
  </si>
  <si>
    <t>6-10-096</t>
  </si>
  <si>
    <t>6-10-097</t>
  </si>
  <si>
    <t>6-10-102</t>
  </si>
  <si>
    <t>6-10-103</t>
  </si>
  <si>
    <t>6-10-108</t>
  </si>
  <si>
    <t>6-10-109</t>
  </si>
  <si>
    <t>6-10-110</t>
  </si>
  <si>
    <t>6-10-111</t>
  </si>
  <si>
    <t>6-10-112</t>
  </si>
  <si>
    <t>6-10-113</t>
  </si>
  <si>
    <t>6-10-115</t>
  </si>
  <si>
    <t>6-10-116</t>
  </si>
  <si>
    <t>6-10-117</t>
  </si>
  <si>
    <t>6-10-118</t>
  </si>
  <si>
    <t>6-10-119</t>
  </si>
  <si>
    <t>6-10-120</t>
  </si>
  <si>
    <t>6-10-123</t>
  </si>
  <si>
    <t>6-10-124</t>
  </si>
  <si>
    <t>6-10-133</t>
  </si>
  <si>
    <t>6-10-135</t>
  </si>
  <si>
    <t>6-10-138</t>
  </si>
  <si>
    <t>6-10-139</t>
  </si>
  <si>
    <t>6-10-140</t>
  </si>
  <si>
    <t>6-10-141</t>
  </si>
  <si>
    <t>6-10-142</t>
  </si>
  <si>
    <t>6-10-144</t>
  </si>
  <si>
    <t>6-10-148</t>
  </si>
  <si>
    <t>6-10-149</t>
  </si>
  <si>
    <t>6-10-150</t>
  </si>
  <si>
    <t>6-10-151</t>
  </si>
  <si>
    <t>6-10-153</t>
  </si>
  <si>
    <t>6-10-154</t>
  </si>
  <si>
    <t>6-10-165</t>
  </si>
  <si>
    <t>6-10-174</t>
  </si>
  <si>
    <t>6-10-175</t>
  </si>
  <si>
    <t>6-10-176</t>
  </si>
  <si>
    <t>6-10-179</t>
  </si>
  <si>
    <t>6-10-180</t>
  </si>
  <si>
    <t>6-10-183</t>
  </si>
  <si>
    <t>6-10-184</t>
  </si>
  <si>
    <t>6-10-187</t>
  </si>
  <si>
    <t>6-10-211</t>
  </si>
  <si>
    <t>6-10-246</t>
  </si>
  <si>
    <t>6-10-249</t>
  </si>
  <si>
    <t>6-10-250</t>
  </si>
  <si>
    <t>6-10-258</t>
  </si>
  <si>
    <t>6-10-266</t>
  </si>
  <si>
    <t>6-10-277</t>
  </si>
  <si>
    <t>6-10-283</t>
  </si>
  <si>
    <t>6-10-285</t>
  </si>
  <si>
    <t>6-10-289</t>
  </si>
  <si>
    <t>6-10-300</t>
  </si>
  <si>
    <t>Deterioro superficie de ruedo, obstrucción de cunetas en tierra y deslizamientos</t>
  </si>
  <si>
    <t>6-10-304</t>
  </si>
  <si>
    <t>6-10-305</t>
  </si>
  <si>
    <t>Laurel</t>
  </si>
  <si>
    <t>La Nubia</t>
  </si>
  <si>
    <t>C-610-011</t>
  </si>
  <si>
    <t>Canal Sin nombre</t>
  </si>
  <si>
    <t>Socavación de bastiones y puente inundado, daños en la losa</t>
  </si>
  <si>
    <t>Construcción de bastiones, Chorrea de Losa de Concreto y Vigas de Apoyo. Puente 15 m</t>
  </si>
  <si>
    <t>La Cuesta</t>
  </si>
  <si>
    <t>El Chorro</t>
  </si>
  <si>
    <t>C-610-087</t>
  </si>
  <si>
    <t>Quebrada Tajo</t>
  </si>
  <si>
    <t>Quebrada Cañza</t>
  </si>
  <si>
    <t>Quebrada Fruta de Pan</t>
  </si>
  <si>
    <t>Puente colapsado</t>
  </si>
  <si>
    <t>Construcción de bastiones, Chorrea de Losa de Concreto y Vigas de Apoyo. Puente 12 m</t>
  </si>
  <si>
    <t>Canoas</t>
  </si>
  <si>
    <t>San Cristóbal</t>
  </si>
  <si>
    <t>C-610-040</t>
  </si>
  <si>
    <t>Quebrada Sin Nombre</t>
  </si>
  <si>
    <t>Socavación de bastiones y daños en la losa</t>
  </si>
  <si>
    <t>Construcción de bastiones, Chorrea de Losa de Concreto y Vigas de Apoyo. Puente 18 m</t>
  </si>
  <si>
    <t>Corredor</t>
  </si>
  <si>
    <t>La Florida-Guayabí</t>
  </si>
  <si>
    <t>C-610-002</t>
  </si>
  <si>
    <t>Quebrada Luis Umaña</t>
  </si>
  <si>
    <t>Construcción de bastiones, Chorrea de Losa de Concreto y Vigas de Apoyo. Puente 22 m</t>
  </si>
  <si>
    <t>Nicoya</t>
  </si>
  <si>
    <t>Nandayure</t>
  </si>
  <si>
    <t>Hojancha</t>
  </si>
  <si>
    <t>Osa</t>
  </si>
  <si>
    <t>Guanacaste</t>
  </si>
  <si>
    <t>Río Volcán</t>
  </si>
  <si>
    <t>Río Platanares</t>
  </si>
  <si>
    <t>Río Changuena</t>
  </si>
  <si>
    <t>Río Guineal</t>
  </si>
  <si>
    <t>Ujarrás</t>
  </si>
  <si>
    <t>Puerto Carrillo</t>
  </si>
  <si>
    <t>5-11-044</t>
  </si>
  <si>
    <t>Cunetas obtruidas, pérdida de material granular en superficie de ruedo, Alcantarillas obstruidas, derrumbres sobre la vía</t>
  </si>
  <si>
    <t>Limpieza de cunetas, conformación de superficie de ruedo, limpieza de Alcantarillas, Remoción de derrumbes, conformación de taludes</t>
  </si>
  <si>
    <t>5-11-053</t>
  </si>
  <si>
    <t>Betania</t>
  </si>
  <si>
    <t>5-11-013</t>
  </si>
  <si>
    <t xml:space="preserve"> Pérdida de material granular en superficie de ruedo</t>
  </si>
  <si>
    <t>Conformación de superficie de ruedo</t>
  </si>
  <si>
    <t>Lajas, San Juan Bosco, Caimital</t>
  </si>
  <si>
    <t>5-11-016</t>
  </si>
  <si>
    <t>Monte Romo</t>
  </si>
  <si>
    <t>La Maravilla, Cuesta Roja, San Isidro</t>
  </si>
  <si>
    <t>5-11-048</t>
  </si>
  <si>
    <t>Monte Romo, Cuesta Roja, San Isidro, La Trinidad</t>
  </si>
  <si>
    <t>5-11-008</t>
  </si>
  <si>
    <t>San Isidro, Altos del Socorro</t>
  </si>
  <si>
    <t>5-11-009</t>
  </si>
  <si>
    <t>San Rafael, Guapinol, Cuesta Roja</t>
  </si>
  <si>
    <t>5-11-014</t>
  </si>
  <si>
    <t>Huacas</t>
  </si>
  <si>
    <t>Hojancha, Pita Rayada, Huacas</t>
  </si>
  <si>
    <t>5-11-018</t>
  </si>
  <si>
    <t>Jobo</t>
  </si>
  <si>
    <t>RC: 5-11-135</t>
  </si>
  <si>
    <t>Río  Lajas</t>
  </si>
  <si>
    <t>Fractura de la superficie de paso peatonal del puente colgante.</t>
  </si>
  <si>
    <t>Reconstrucción y reforzamiento del mismo.</t>
  </si>
  <si>
    <t>Puerto Carrillo- Monte Romo</t>
  </si>
  <si>
    <t>RC: 5-11-008</t>
  </si>
  <si>
    <t>Destrucción total de puente colgante.</t>
  </si>
  <si>
    <t>Construcón de puente colgante nuevo de acuerdo a las normativas y especificaciones vigentes.</t>
  </si>
  <si>
    <t>6-03-027</t>
  </si>
  <si>
    <t xml:space="preserve">Queb. Esperanza </t>
  </si>
  <si>
    <t xml:space="preserve">Socavación y colapso de ambos bastiones, </t>
  </si>
  <si>
    <t>Puente Nuevo</t>
  </si>
  <si>
    <t>6-03-011</t>
  </si>
  <si>
    <t>Rio Sabalo</t>
  </si>
  <si>
    <t>Daños en la superextructura</t>
  </si>
  <si>
    <t>Superextructura Nueva de 42 m. Puente Bailley</t>
  </si>
  <si>
    <t>6-03-265</t>
  </si>
  <si>
    <t>Quebrada Negra</t>
  </si>
  <si>
    <t xml:space="preserve">Socavación de bastiones y daños en superficie de ruedo. </t>
  </si>
  <si>
    <t>Rio Colorado</t>
  </si>
  <si>
    <t xml:space="preserve">Socavación de bastiones y daños en la superestructura. </t>
  </si>
  <si>
    <t>6-03-287</t>
  </si>
  <si>
    <t>Platanillal</t>
  </si>
  <si>
    <t>Puente Nuevo de 30 m.</t>
  </si>
  <si>
    <t>Quebrada Mesas</t>
  </si>
  <si>
    <t>Quebrada Copal</t>
  </si>
  <si>
    <t xml:space="preserve">Queb. Villareal </t>
  </si>
  <si>
    <t>6-03-064</t>
  </si>
  <si>
    <t>Rio Canasta</t>
  </si>
  <si>
    <t xml:space="preserve">Socavación y colapso de bastiones y daños en la superestructura. </t>
  </si>
  <si>
    <t>Puente Nuevo de 22.5</t>
  </si>
  <si>
    <t>Quebrada Esperanza</t>
  </si>
  <si>
    <t>Puente Nuevo de 12 m</t>
  </si>
  <si>
    <t>6-03-048</t>
  </si>
  <si>
    <t>Río Singri</t>
  </si>
  <si>
    <t xml:space="preserve">Colapso total de la estructura. </t>
  </si>
  <si>
    <t xml:space="preserve">Puente Nuevo de 42 m Bailey </t>
  </si>
  <si>
    <t>6-03-022</t>
  </si>
  <si>
    <t>Socavación de Bastiones y colapso de super estructura</t>
  </si>
  <si>
    <t>Puente Nuevo 30 m</t>
  </si>
  <si>
    <t>6-03-012</t>
  </si>
  <si>
    <t>Quebrada La Bonita</t>
  </si>
  <si>
    <t>Socavación de Bastiones, colapso de super estructura</t>
  </si>
  <si>
    <t>Queb. San Luis</t>
  </si>
  <si>
    <t>Río Limón</t>
  </si>
  <si>
    <t>Socavación de bastiones</t>
  </si>
  <si>
    <t xml:space="preserve">Construcción de muros de protección a los bastiones </t>
  </si>
  <si>
    <t xml:space="preserve">Puente Nuevo de 42 m tipo Bailey </t>
  </si>
  <si>
    <t>Cola Gallo</t>
  </si>
  <si>
    <t>Socavación de Bastiones y Colapso de Super estructura</t>
  </si>
  <si>
    <t>Construcción de Puente Nuevo de 15 m</t>
  </si>
  <si>
    <t>Quebrada Potrero</t>
  </si>
  <si>
    <t>Construcción de Puente Nuevo de 18 m</t>
  </si>
  <si>
    <t>6-03-361</t>
  </si>
  <si>
    <t>Rio Cabagra</t>
  </si>
  <si>
    <t>Socavación de bationes y colapso de puente colgante</t>
  </si>
  <si>
    <t>Colocación de un puente Bailey de 42 m</t>
  </si>
  <si>
    <t>6-03-332</t>
  </si>
  <si>
    <t>Colocación de un puente Bailey de 33 m</t>
  </si>
  <si>
    <t>6-03-036</t>
  </si>
  <si>
    <t>Río Mosca</t>
  </si>
  <si>
    <t>Construcción de un puente nuevo de 22.5 m</t>
  </si>
  <si>
    <t>6-03-234</t>
  </si>
  <si>
    <t>Socavación de bastiones y colapso del puente colgante</t>
  </si>
  <si>
    <t>Construcción de puente colgante nuevo de 60 m</t>
  </si>
  <si>
    <t>6-03-060</t>
  </si>
  <si>
    <t>6-03-233</t>
  </si>
  <si>
    <t>6-03-026</t>
  </si>
  <si>
    <t>Socavacación de bastiones y colapso de super estructura</t>
  </si>
  <si>
    <t>6-03-173</t>
  </si>
  <si>
    <t>Quebrada Grande</t>
  </si>
  <si>
    <t>Socavación de bastiones y colapso de la losa</t>
  </si>
  <si>
    <t>6-03-049</t>
  </si>
  <si>
    <t>Quebrada Cebror</t>
  </si>
  <si>
    <t>Construcción de Puente Nuevo de 12 m</t>
  </si>
  <si>
    <t>6-03-363</t>
  </si>
  <si>
    <t>Rio Ceibo</t>
  </si>
  <si>
    <t>Reparacion de Bastiones, y construccion de diques de proteccion.</t>
  </si>
  <si>
    <t>Río Saray</t>
  </si>
  <si>
    <t>Socavación de bastiones y colapso de losa</t>
  </si>
  <si>
    <t>Construcción de puente Nuevo de 22.5m</t>
  </si>
  <si>
    <t>6-03-364</t>
  </si>
  <si>
    <t>Socavación de bastiones y colapso de puente colgante</t>
  </si>
  <si>
    <t>Puente Nuevo de 84 m</t>
  </si>
  <si>
    <t>6-03-323</t>
  </si>
  <si>
    <t>Rio Brujo</t>
  </si>
  <si>
    <t>6-03-190</t>
  </si>
  <si>
    <t>Queb. Cola de Gallo grande</t>
  </si>
  <si>
    <t>Puente Nuevo de 12m</t>
  </si>
  <si>
    <t>6-03-038</t>
  </si>
  <si>
    <t>Quebrada El Pueblo</t>
  </si>
  <si>
    <t xml:space="preserve">Socavación de bastiones, daño en la losa </t>
  </si>
  <si>
    <t>Puente Nuevo 12m</t>
  </si>
  <si>
    <t>6-03-420</t>
  </si>
  <si>
    <t>Destrucción total del vado</t>
  </si>
  <si>
    <t xml:space="preserve">Puente Nuevo de </t>
  </si>
  <si>
    <t>6-03-074</t>
  </si>
  <si>
    <t>Quebrada Peje</t>
  </si>
  <si>
    <t>Puente Nuevo de 22.5 m</t>
  </si>
  <si>
    <t>6-03-118</t>
  </si>
  <si>
    <t>Quebrada Casa</t>
  </si>
  <si>
    <t>Puente Nuevo de 15m</t>
  </si>
  <si>
    <t>Puente Nuevo de 30 m</t>
  </si>
  <si>
    <t>6-03-115</t>
  </si>
  <si>
    <t>Puente Nuevo Vehicular Colgante de 60 m</t>
  </si>
  <si>
    <t>6-03-114</t>
  </si>
  <si>
    <t>Socavación de Bastiones y colapso de cables</t>
  </si>
  <si>
    <t>Queb. Cacao</t>
  </si>
  <si>
    <t>Puente Nuevo de 15 m</t>
  </si>
  <si>
    <t>6-03-149</t>
  </si>
  <si>
    <t xml:space="preserve">Destrucción de la losa </t>
  </si>
  <si>
    <t>6-03-010</t>
  </si>
  <si>
    <t>Puente Nuevo de 42 m</t>
  </si>
  <si>
    <t>Quebrada Mora</t>
  </si>
  <si>
    <t>Quebrada Boruca</t>
  </si>
  <si>
    <t>Destrucción total del puente</t>
  </si>
  <si>
    <t>Puente Nuevo de 15 m.</t>
  </si>
  <si>
    <t>6-03-028</t>
  </si>
  <si>
    <t xml:space="preserve">Quebrada Honda </t>
  </si>
  <si>
    <t>Puente Colgante nuevo de 30 m</t>
  </si>
  <si>
    <t>Quebrada Moracho</t>
  </si>
  <si>
    <t>Quebrada Chamba</t>
  </si>
  <si>
    <t>Río Reventazón</t>
  </si>
  <si>
    <t>Socavación de bastiones y colapso de cables</t>
  </si>
  <si>
    <t>Puente de vigas nuevo de 22.5m</t>
  </si>
  <si>
    <t>Quebrada Guagaral</t>
  </si>
  <si>
    <t>Socavación de bastiones colapso de torres y cables</t>
  </si>
  <si>
    <t>Río Fresco</t>
  </si>
  <si>
    <t>Quebrada Ceibón</t>
  </si>
  <si>
    <t xml:space="preserve">Destrucción total de la estructura </t>
  </si>
  <si>
    <t>Puente Nuevo de Vigas de 15m</t>
  </si>
  <si>
    <t>Río General</t>
  </si>
  <si>
    <t>Puente Colgante nuevo de 120 m</t>
  </si>
  <si>
    <t>6-03-378</t>
  </si>
  <si>
    <t>6-03-377</t>
  </si>
  <si>
    <t>Puente nuevo 90 m</t>
  </si>
  <si>
    <t>Bajo Coto</t>
  </si>
  <si>
    <t xml:space="preserve">Alto Sabalo el Campo </t>
  </si>
  <si>
    <t>Colorado</t>
  </si>
  <si>
    <t>Los Naranjos</t>
  </si>
  <si>
    <t>Capri</t>
  </si>
  <si>
    <t xml:space="preserve">Boca Limón </t>
  </si>
  <si>
    <t>Clavera</t>
  </si>
  <si>
    <t>Tamarindo</t>
  </si>
  <si>
    <t>Remolino</t>
  </si>
  <si>
    <t>Salitre</t>
  </si>
  <si>
    <t>Las Rosas</t>
  </si>
  <si>
    <t>Peje</t>
  </si>
  <si>
    <t>Sabanillas</t>
  </si>
  <si>
    <t>Ruben Sanchez</t>
  </si>
  <si>
    <t>Cacao</t>
  </si>
  <si>
    <t>Mojón</t>
  </si>
  <si>
    <t>Mayal</t>
  </si>
  <si>
    <t>Bijagual</t>
  </si>
  <si>
    <t>Chamba</t>
  </si>
  <si>
    <t>Jalisco</t>
  </si>
  <si>
    <t>Ceibon</t>
  </si>
  <si>
    <t>Cantú</t>
  </si>
  <si>
    <t>Mamey</t>
  </si>
  <si>
    <t>Queb. Pilon y Queb Pataste</t>
  </si>
  <si>
    <t>Socavacion de estrutura y colapso</t>
  </si>
  <si>
    <t>Construcccion de una Alcantarilla de Cuadro Nueva</t>
  </si>
  <si>
    <t>Queb. Gemelas</t>
  </si>
  <si>
    <t>Queb. Mamey</t>
  </si>
  <si>
    <t>Queb. Shamba</t>
  </si>
  <si>
    <t>Tres Ríos</t>
  </si>
  <si>
    <t>6-03-317</t>
  </si>
  <si>
    <t>Queb. Bacrác</t>
  </si>
  <si>
    <t>Pastate</t>
  </si>
  <si>
    <t>Queb. Pastate</t>
  </si>
  <si>
    <t>6-03-257</t>
  </si>
  <si>
    <t>Queb. Ceibo</t>
  </si>
  <si>
    <t>Queb. Fresca, Queb Boruca, Queb El Oso, Queb Gabriel.</t>
  </si>
  <si>
    <t>6-03-155</t>
  </si>
  <si>
    <t>Queb. San Rafael</t>
  </si>
  <si>
    <t>Sta María</t>
  </si>
  <si>
    <t>6-03-018</t>
  </si>
  <si>
    <t>Queb Rosa</t>
  </si>
  <si>
    <t>Queb. Cebror</t>
  </si>
  <si>
    <t>Queb. Palmira.</t>
  </si>
  <si>
    <t>6-03-024</t>
  </si>
  <si>
    <t>Queb Cacao</t>
  </si>
  <si>
    <t>Queb. Los Perros</t>
  </si>
  <si>
    <t>Pilón</t>
  </si>
  <si>
    <t>Queb. Los Monge</t>
  </si>
  <si>
    <t>Queb. Yhery</t>
  </si>
  <si>
    <t>Drake</t>
  </si>
  <si>
    <t>Riyito</t>
  </si>
  <si>
    <t>6-05-023</t>
  </si>
  <si>
    <t xml:space="preserve">Río Riyito </t>
  </si>
  <si>
    <t>Se requiere la construcción de un puente con el fin de crear un medio de comunicación para las comunidades.</t>
  </si>
  <si>
    <t>Estudios, Diseños y Construcción de un puente vehicular con una luz de 80 metros de largo y 2.5 de alta. Con rellenos de aproximación de 5 metros de largo en cada lado. Con paso peatonal. Con paso peatonal. Con paso peatonal. Dos carriles de 3.65 metros c/u y espaldones a ambos lados de 1.8 metros.</t>
  </si>
  <si>
    <t>Puerto Cortes</t>
  </si>
  <si>
    <t>Puente Colgante Balsar abajo</t>
  </si>
  <si>
    <t>6-05-098</t>
  </si>
  <si>
    <t xml:space="preserve">Río Balsar </t>
  </si>
  <si>
    <t>La estructura presenta un alto grado de degradación, tanto por oxidación como por separación de elementos, principalmente las mallas laterales. La estructura ya cumplio su vida útil y representa un riesgo para sus usuarios.</t>
  </si>
  <si>
    <t>Puente peatonal colgante de 40 metros de largo, en estructura metalica y apoyado en columnas de concreto. Debe presentar una luz de 4 metros de alto y espaldones a ambos lados de 1.8 metros.</t>
  </si>
  <si>
    <t>Piedras Blancas</t>
  </si>
  <si>
    <t>Puente Colgante La Guaria</t>
  </si>
  <si>
    <t>6-05-118</t>
  </si>
  <si>
    <t>Se lavo el relleno de aproximacion al peunte en los ingesos. Existe socavación en la estructura.</t>
  </si>
  <si>
    <t>Estudios, Diseños y Construcción de escolleras, espigones y/o muro de proteccion para los rellenos de aproximación del puente peatonal.</t>
  </si>
  <si>
    <t>Palmar</t>
  </si>
  <si>
    <t>Tinoco</t>
  </si>
  <si>
    <t>6-05-009</t>
  </si>
  <si>
    <t>Río Tinoco</t>
  </si>
  <si>
    <t xml:space="preserve">Se lavo el relleno de lastre ubicado sobre el alcantarillado, además de los rellenos de aproximación en los ingesos. Existe socavación en la estructura de aletones. Las alcantarillas no dan a basto al paso del agua en periodos criticos. </t>
  </si>
  <si>
    <t>Estudios, Diseños y Construcción de un puente vehicular con una luz de 16 metros de largo y de 2 metros de alto (luz). Con un relleno de aproximación de 3 metros de largo. Con paso peatonal. Dos carriles de 3.65 metros c/u y espaldones a ambos lados de 1.8 metros.</t>
  </si>
  <si>
    <t>Palmar Sur</t>
  </si>
  <si>
    <t>Ruta Nacional 2</t>
  </si>
  <si>
    <t>Puente Rio Terraba</t>
  </si>
  <si>
    <t>Existe una alto grado de deterioro en varios elementos del puente, se requiere una inspeccion detallada por un profesional especializado en puentes.</t>
  </si>
  <si>
    <t xml:space="preserve">Valoración profunda y reparación </t>
  </si>
  <si>
    <t>La Olla, Ciudad Cortes</t>
  </si>
  <si>
    <t>Ruta Nacional 34</t>
  </si>
  <si>
    <t>Puente Rio Balsar</t>
  </si>
  <si>
    <t>Existe una alto grado de  socavación en las bases del puente, se requiere una inspeccion detallada por un profesional especializado en puentes,</t>
  </si>
  <si>
    <t xml:space="preserve">Afectacion por deslizamiento </t>
  </si>
  <si>
    <t xml:space="preserve">Construcción de puente </t>
  </si>
  <si>
    <t>San Jerónimo</t>
  </si>
  <si>
    <t xml:space="preserve">Quebrada Napoleon </t>
  </si>
  <si>
    <t>Sierpe</t>
  </si>
  <si>
    <t>Miramar-San Juan-Potreros</t>
  </si>
  <si>
    <t>6-05-139</t>
  </si>
  <si>
    <t>Deslizamientos, Daños en superfice de Ruedo (Cárcavasy Pérdida de material granular)</t>
  </si>
  <si>
    <t>Ampliaciones y estabilización de taludes, Conformación de cunetas y salidas de aguas, Conformación de Superficie de Ruedo, Lastrado</t>
  </si>
  <si>
    <t>Alto San Juan- San Juan,Iglesia</t>
  </si>
  <si>
    <t>6-05-022</t>
  </si>
  <si>
    <t>Ampliaciones y estabilización de taludes, Conformación de cunetas y salidas de aguas, Conformación de Superficie de Ruedo, Lastrado.</t>
  </si>
  <si>
    <t>La Palma, Rio Rincon - Riyito - Vanegas</t>
  </si>
  <si>
    <t>Daños en superfice de Ruedo (Cárcavasy Pérdida de material granular)</t>
  </si>
  <si>
    <t>Ampliaciones, Conformación de cunetas y salidas de aguas, Conformación de Superficie de Ruedo, Lastrado.</t>
  </si>
  <si>
    <t>Sierpe - Sábalo - Estero Ganado</t>
  </si>
  <si>
    <t>6-05-269</t>
  </si>
  <si>
    <t>Puerto Cortés</t>
  </si>
  <si>
    <t>Punta Mala - Vergel</t>
  </si>
  <si>
    <t>6-05-007</t>
  </si>
  <si>
    <t>Bahía Ballena</t>
  </si>
  <si>
    <t>Santo Domingo de Uvita - El Socorro</t>
  </si>
  <si>
    <t>6-05-064</t>
  </si>
  <si>
    <t>Piedras Blancas Cerro Oscuro</t>
  </si>
  <si>
    <t>6-05-113</t>
  </si>
  <si>
    <t>Hundimientos, Deslizamientos, Daños en superfice de Ruedo (Cárcavasy Pérdida de material granular)</t>
  </si>
  <si>
    <t>Ampliaciones y estabilización de taludes, Conformación de cunetas y salidas de aguas, Conformación de Superficie de Ruedo, Lastrado,</t>
  </si>
  <si>
    <t>Escuela Los Angeles - Kilometro 40</t>
  </si>
  <si>
    <t>6-05-040</t>
  </si>
  <si>
    <t>Escuela La Florida - Escuela Los Angeles</t>
  </si>
  <si>
    <t>6-05-042</t>
  </si>
  <si>
    <t>Piedras Blancas - Barrio La Fuente</t>
  </si>
  <si>
    <t>6-05-112</t>
  </si>
  <si>
    <t>Escuela Piedras Blancas - Cerro Oscuro</t>
  </si>
  <si>
    <t>6-05-114</t>
  </si>
  <si>
    <t>Finca Limon - Rio Piedras Blancas</t>
  </si>
  <si>
    <t>6-05-115</t>
  </si>
  <si>
    <t>Conformación de cunetas y salidas de aguas, Conformación de Superficie de Ruedo, Lastrado.</t>
  </si>
  <si>
    <t>La Guaria, Escuela La Guaria - Rio Esquinas, Puente Peatonal</t>
  </si>
  <si>
    <t>Finca Alajuela Escuela La Navidad - La Navidad Rio Sierpe</t>
  </si>
  <si>
    <t>6-05-158</t>
  </si>
  <si>
    <t>Subasta Ganadera Salama - Finca Salama</t>
  </si>
  <si>
    <t>6-05-248</t>
  </si>
  <si>
    <t>Cajón - Progreso</t>
  </si>
  <si>
    <t xml:space="preserve">6-05-305 </t>
  </si>
  <si>
    <t>Santa Elena - Progreso de Cajon</t>
  </si>
  <si>
    <t>6-05-303</t>
  </si>
  <si>
    <t>Villa Colón - Coquito</t>
  </si>
  <si>
    <t>6-05-177</t>
  </si>
  <si>
    <t>Olla Cero Plaza - Fin de camino</t>
  </si>
  <si>
    <t>6-05-188</t>
  </si>
  <si>
    <t>Coquito - Santa Elena</t>
  </si>
  <si>
    <t>6-05-304</t>
  </si>
  <si>
    <t>Ampliaciones y estabilización de taludes, Conformación de cunetas y salidas de aguas, Conformación de Superficie de Ruedo, Lastrado, Bases estabilizadas.</t>
  </si>
  <si>
    <t>Bejuco</t>
  </si>
  <si>
    <t>La Soledad</t>
  </si>
  <si>
    <t>Est. 0+075</t>
  </si>
  <si>
    <t>Tramo dañado por paso de quebrada por encima de la vía al no dar abasto paso de alcantarilla doble existente</t>
  </si>
  <si>
    <t>Construcción de vado de 10 cm de espesor x 15 m. X 10 m de ancho, total 15 m3 concreto clase A</t>
  </si>
  <si>
    <t>Est. 3+980</t>
  </si>
  <si>
    <t>Paso triple de tubería de 90 cm de diametro destruido por obstrucción de entrada, cabezal y relleno de salida socavados</t>
  </si>
  <si>
    <t>Sustituir tubos existentes por batería triple de 120 cm de diametro (12 tubos de 2.5 m. De largo), construcción de cabezales con aletones en entrada y salida, delantal y diente en salida, relleno de paso de alcantarilla</t>
  </si>
  <si>
    <t>Est. 6+020</t>
  </si>
  <si>
    <t>Paso doble de tubería de 90 cm de diametro destruido por obstrucción de entrada, cabezal y relleno de salida socavados</t>
  </si>
  <si>
    <t>Sustituir tubos existentes por batería doble de 120 cm de diametro (8 tubos de 2.5 m. De largo), construcción de cabezales con aletones en entrada y salida, delantal y diente en salida, relleno de paso de alcantarilla</t>
  </si>
  <si>
    <t>Colonia del Valle</t>
  </si>
  <si>
    <t>Est. 6+200</t>
  </si>
  <si>
    <t>San Vito</t>
  </si>
  <si>
    <t>Rehabilitación de la superficie de ruedo, colocación de material de lastre, colocación de alcantarillas, construcción de cabezales, ampliación, remoción de derrumbes.</t>
  </si>
  <si>
    <t>Aguas Claras</t>
  </si>
  <si>
    <t>El Campo</t>
  </si>
  <si>
    <t>Las Juntas</t>
  </si>
  <si>
    <t xml:space="preserve">Entrada Santa Marta              6-08-252 </t>
  </si>
  <si>
    <t>Quebrada Arena - El rastro 6-08-033</t>
  </si>
  <si>
    <t xml:space="preserve">Santa Clara - Torre Alta 6-08-032 </t>
  </si>
  <si>
    <t>El Mondongo 6-08-242</t>
  </si>
  <si>
    <t>El Mondongo- Canta ranas 6-08-341</t>
  </si>
  <si>
    <t>Los Pinos 6-08- 117</t>
  </si>
  <si>
    <t>Maria Auxiliadora - Cueva del Sapo 6-08-387</t>
  </si>
  <si>
    <t>Los Angeles - Copal 6-08-047</t>
  </si>
  <si>
    <t>Santa Clara Abajo 6-08-134</t>
  </si>
  <si>
    <t xml:space="preserve">Camino La Rita                     6-08-529 </t>
  </si>
  <si>
    <t>Los Guevara - Linda Vista 6-08-126</t>
  </si>
  <si>
    <t>Santa Clara - Bar Escorpio 6-08-105</t>
  </si>
  <si>
    <t xml:space="preserve">Isla Y Griega Las Juntas 6-08-515 </t>
  </si>
  <si>
    <t>Bajo Corrales                               6-08 -094</t>
  </si>
  <si>
    <t>Brasilia</t>
  </si>
  <si>
    <t>Valle Hermoso</t>
  </si>
  <si>
    <t>San Ramón</t>
  </si>
  <si>
    <t>Sereno</t>
  </si>
  <si>
    <t>El Progreso - Las Tablas 6-08-183</t>
  </si>
  <si>
    <t>Santa Teresa 6-08-004</t>
  </si>
  <si>
    <t>Gallo 2                                     6-08-237</t>
  </si>
  <si>
    <t>Entrada Fila Trapiche 6-08-070</t>
  </si>
  <si>
    <t>Río Negro - Las Brisas 6-08-121</t>
  </si>
  <si>
    <t xml:space="preserve">San Miguel 6-08- 102  </t>
  </si>
  <si>
    <t xml:space="preserve">Brasilia-  San Marcos 6-08-022 </t>
  </si>
  <si>
    <t>Camino Antiguo Mellizas 6-08-645</t>
  </si>
  <si>
    <t>Barrio Mecedes 6-08-160</t>
  </si>
  <si>
    <t>Matasano- Valle Azul 6-08- 228</t>
  </si>
  <si>
    <t>INVU Cuadrantes 6-08-155</t>
  </si>
  <si>
    <t>Mil Colores 6-08-164</t>
  </si>
  <si>
    <t>La Lucha - Bar Amigos 6-08- 572</t>
  </si>
  <si>
    <t xml:space="preserve">San Antonio - Laguna Bambú 6-08-218 </t>
  </si>
  <si>
    <t>Colegio Sabalito - San Marcos  6-08-216</t>
  </si>
  <si>
    <t>Pueblo Nuevo -Las Parcelas                      6-08 -175</t>
  </si>
  <si>
    <t>Agua Luna  6-08-168</t>
  </si>
  <si>
    <t>Mira Flores central 6-08-074</t>
  </si>
  <si>
    <t>Alto Union - Sereno 6-08-336</t>
  </si>
  <si>
    <t>Mopt - San Ramón - Las Juntas 6-08-072</t>
  </si>
  <si>
    <t xml:space="preserve">El Estadio Sabalito 6-08-409 </t>
  </si>
  <si>
    <t>Piedra Candela - Mellizas 6-08-104</t>
  </si>
  <si>
    <t>Tajo el Indio 6-08-176</t>
  </si>
  <si>
    <t>Los Navarro 6-08-181</t>
  </si>
  <si>
    <t>Camino entrada Gamboa 6-08- 502</t>
  </si>
  <si>
    <t>La Coopa</t>
  </si>
  <si>
    <t>San Gabriel- La Copa 6-08-119</t>
  </si>
  <si>
    <t xml:space="preserve">Bello Oriente               6-08-066 </t>
  </si>
  <si>
    <t>Concepción - Santa Cecilia 6-08- 374</t>
  </si>
  <si>
    <t>Concepcion- Cerro Paraguas 6-08-194</t>
  </si>
  <si>
    <t>Concepcion 6-08-203</t>
  </si>
  <si>
    <t xml:space="preserve">Quebrada Bonita 6-08-077 </t>
  </si>
  <si>
    <t>Los Pilares -Villa Roma 6-08-165</t>
  </si>
  <si>
    <t>Los Lobo 6-08-334</t>
  </si>
  <si>
    <t>Los Polaco 6-08-302</t>
  </si>
  <si>
    <t>Los Pilares ( Fernando Cruz) 6-08-182</t>
  </si>
  <si>
    <t>Rinconcito San Francisco 6-08-398</t>
  </si>
  <si>
    <t>Cañas Gordas.- Valle Azul 6-08-055</t>
  </si>
  <si>
    <t>San Francisco- Santa Cecilia 6-08-054</t>
  </si>
  <si>
    <t>Coopa Buena camino Ferreteria  6-08-581</t>
  </si>
  <si>
    <t>San Martin  - Valle Azul 6-08-325</t>
  </si>
  <si>
    <t>La Casona</t>
  </si>
  <si>
    <t>Villapalacios</t>
  </si>
  <si>
    <t>Sabanillas- Valle - Monterrey 5-08-049</t>
  </si>
  <si>
    <t>San Juan Camino Central 6-08-043</t>
  </si>
  <si>
    <t>Sabanillas - Casona - Las Vegas 6-08-050</t>
  </si>
  <si>
    <t>Copey - Villa Palacios - Casona 6-08-027</t>
  </si>
  <si>
    <t xml:space="preserve">Camino La Chiva 6-08-268 </t>
  </si>
  <si>
    <t>Las Marías</t>
  </si>
  <si>
    <t>Santa Elena - Agua Caliente 6-08-135</t>
  </si>
  <si>
    <t>Fila Tigre - Camaquiri - Sansi - Bajo Coto 6-08-124</t>
  </si>
  <si>
    <t>Cruce La Uva - La Palmira 6-08-131</t>
  </si>
  <si>
    <t>Gigante - Las Marías 6-08-223</t>
  </si>
  <si>
    <t>La Palmira 6-08-415</t>
  </si>
  <si>
    <t>Cementerio La Guinea 6-08-151</t>
  </si>
  <si>
    <t>Aserradero 7 Colinas  6-08- 061</t>
  </si>
  <si>
    <t xml:space="preserve">Cuesta- Rio Marzo 6-08-163 </t>
  </si>
  <si>
    <t>La Libertad 6-08-342</t>
  </si>
  <si>
    <t>Camino Viejo a 7 Colinas 6-8-610</t>
  </si>
  <si>
    <t>La Granja</t>
  </si>
  <si>
    <t>Pueblo Nuevo - La Granja, 6-08-175</t>
  </si>
  <si>
    <t>Camaquiri - Sansi 6-08- 124</t>
  </si>
  <si>
    <t>Gigante - Las Marías 6-08- 223</t>
  </si>
  <si>
    <t>La Libertad</t>
  </si>
  <si>
    <t>Siete Colinas</t>
  </si>
  <si>
    <t>Sapo Triste - El Roble 6-08- 015</t>
  </si>
  <si>
    <t>Progreso- Las Tablas, 6-08-183</t>
  </si>
  <si>
    <t>Construción de puente a una vía, aproximadamente de 12m</t>
  </si>
  <si>
    <t>Agua Caliente</t>
  </si>
  <si>
    <t>Presupuesto ordinario de la institución</t>
  </si>
  <si>
    <t>Derrumbe y pérdida del talúd</t>
  </si>
  <si>
    <t>Limpieza de derrumbe y estabilización del talúd</t>
  </si>
  <si>
    <t>Daño en superficie de ruedo por desbordamiento de drenajes transversales</t>
  </si>
  <si>
    <t>Reconformar la calzada y colocación material procesado tipo prestamo selecto y subbase de agregados de 50mm</t>
  </si>
  <si>
    <t>Limpieza del derrumbe, relastreo y conformación de la superficie de ruedo</t>
  </si>
  <si>
    <t xml:space="preserve">Daño en la superfici de ruedo </t>
  </si>
  <si>
    <t>Relastreo y conformación de la superficie de ruedo</t>
  </si>
  <si>
    <t>Camaronal</t>
  </si>
  <si>
    <t>Ruta 160 Sección 50622 Km 121+890 Zona  Coordenadas 9°52'5.96406"N-85°26'35.04312"W49°NE</t>
  </si>
  <si>
    <t>Ruta 160 Sección 50623 Km 120+390 Zona  Coordenadas 9°51'46.29157"N-85°25'51.30165"W69E</t>
  </si>
  <si>
    <t>Estrada</t>
  </si>
  <si>
    <t>Ruta 160 Sección 50623 Km 124+890 Zona  Coordenadas 9° 52' 57.04586'' N    85° 26' 47.21475'' W</t>
  </si>
  <si>
    <t>Pérdida en el relleno de aproximación lado derecho aguas arriba y obras de protección del relleno de aproximación del puente sobre Río Ora</t>
  </si>
  <si>
    <t>Reconstrucción del relleno de aproximación y de sus obras de protección, enrocado, reposición de la superficie de ruedo</t>
  </si>
  <si>
    <t>Ruta 901 Sección 50671 Km 13+900 Zona  Coordenadas 9°56'25"N85°2011"W</t>
  </si>
  <si>
    <t xml:space="preserve">colapso de enrrocado </t>
  </si>
  <si>
    <t xml:space="preserve">colocación nuevamente del enrrocado </t>
  </si>
  <si>
    <t>Porvenir</t>
  </si>
  <si>
    <t>Ruta 903 Sección 50631 Km 12+800 Zona  Coordenadas 9.9063295, -85.2927151</t>
  </si>
  <si>
    <t>Ruta 903 Sección 50631 Km 12+825 Zona  Coordenadas 9.9066039, -85.2929203</t>
  </si>
  <si>
    <t>Ruta 903 Sección 50631 Km 12+850 Zona  Coordenadas 9.9069246, -85.2932579</t>
  </si>
  <si>
    <t>Ruta 903 Sección 50632 Km 4+700 Zona  Coordenadas 9.8761867 °, - 85.2647970° S</t>
  </si>
  <si>
    <t>Ruta 903 Sección 50631 Km 7+150 Zona 2-4</t>
  </si>
  <si>
    <t>El Bongo</t>
  </si>
  <si>
    <t>Ruta 915 Sección 50982 Km 14+820 Zona  Coordenadas 9.755793°, -85.206033°</t>
  </si>
  <si>
    <t>Daño en superficie de ruedo por desbordamiento del Río Bongo</t>
  </si>
  <si>
    <t>Ruta 915 Sección 50982 Km 14+820 Zona  Coordenadas 9 ° 45' 22 N      85° 12' 21' O</t>
  </si>
  <si>
    <t>Desbordamiento del Río Bongo a la superficie de ruedo</t>
  </si>
  <si>
    <t>La Javilla</t>
  </si>
  <si>
    <t>Ruta 160 Sección 50621 Km 98+800 al 99+400 Zona  Coordenadas 9.816266°, -85.297340°</t>
  </si>
  <si>
    <t>Daño en superficie de ruedo por desbordamiento del cauce de la Quebrada Arenosa, además de drenajes menores</t>
  </si>
  <si>
    <t>La Pampa</t>
  </si>
  <si>
    <t>Ruta 915 Sección 50981 Km 0+480 Zona  Coordenadas 9° 51' 16'' N         85° 11' 13'' OS</t>
  </si>
  <si>
    <t>Desbordamiento de las aguas</t>
  </si>
  <si>
    <t xml:space="preserve">Colocación de nueva alcantarilla </t>
  </si>
  <si>
    <t>Ruta 160 Sección 50621 Km 104+670 al 105+200 Zona  Coordenadas 9.835218°, -85.329166°</t>
  </si>
  <si>
    <t>Daño en superficie de ruedo por desbordamiento de los cauces del Río Bejuco y Quebrada Maicillal, además de drenajes menores</t>
  </si>
  <si>
    <t>Punta Islita</t>
  </si>
  <si>
    <t>Ruta 160 Sección 50622 Km 114´940 Zona  Coordenadas 9°51'15.18643"N-85°23'34.13553"W112°E</t>
  </si>
  <si>
    <t>Ruta 160 Sección 50622 Km 116+640 Zona  Coordenadas 9°51'12.05805"N-85°23?28.17328"W118°SE</t>
  </si>
  <si>
    <t>San Francisco de Coyote</t>
  </si>
  <si>
    <t>Ruta 160 Sección 50610 Km 90+570 al 90+900 Zona  Coordenadas 9.794007°, -85.246995°</t>
  </si>
  <si>
    <t>Daño en superficie de ruedo por desbordamiento del cauce del Río Coyote, además de drenajes menores.</t>
  </si>
  <si>
    <t>Ruta 163 Sección 50720 Km 32+350 Zona  Coordenadas 84° 25' 15'' N       85° 23' 67'' O</t>
  </si>
  <si>
    <t>Desbordamiento del Río San Miguel a la superficie de ruedo</t>
  </si>
  <si>
    <t>Ruta 160 Sección 50610 Km 90+890 Zona  Coordenadas 9° 48' N  85° 15' W</t>
  </si>
  <si>
    <t>Desbordamiento de río Coyote</t>
  </si>
  <si>
    <t>Incierto hasta mayor valoración</t>
  </si>
  <si>
    <t>San Jorge</t>
  </si>
  <si>
    <t>Ruta 163 Sección 50720 Km 31+580 Zona  Coordenadas 9° 50' 7'' N  85° 14' 28'' O</t>
  </si>
  <si>
    <t>Ruta 163 Sección 50720 Km 33+700 Zona  Coordenadas N 9°48'48..955570"</t>
  </si>
  <si>
    <t>Ruta 163 Sección 50720 Km 30+950 Zona  Coordenadas N 9°50'7.14586 S85°14'27.96843</t>
  </si>
  <si>
    <t>Ruta 163 Sección 50720 Km 29400 Zona  Coordenadas S 85°13'52.77724"N 9°50'36.27095"</t>
  </si>
  <si>
    <t>Talolinga</t>
  </si>
  <si>
    <t>Ruta 150 Sección 51050 Km 3+540 Zona  Coordenadas 10.321781°, -85.479911°</t>
  </si>
  <si>
    <t>Samara</t>
  </si>
  <si>
    <t>El Silencio</t>
  </si>
  <si>
    <t>Ruta 934 Sección 51030 Km 4+780 Zona  Coordenadas 9.921000°, -85.565499°</t>
  </si>
  <si>
    <t>Daño en drenaje menor que estrecha el ancho de la calzada</t>
  </si>
  <si>
    <t xml:space="preserve">Colocar alcantarilla prefabricada de mayor capacidad hidraulica </t>
  </si>
  <si>
    <t>Ruta 2 Sección 60060 Km 189+000 Zona  Coordenadas 9.155684, -83.383171</t>
  </si>
  <si>
    <t>Caída de material sobre la calzada y cunetas obstruyendo dos carriles</t>
  </si>
  <si>
    <t>Remoción de derrumbes</t>
  </si>
  <si>
    <t xml:space="preserve">Buenos Aires </t>
  </si>
  <si>
    <t>El Brujo</t>
  </si>
  <si>
    <t>Ruta 2 Sección 60052 Km 207+300 Zona 4-2</t>
  </si>
  <si>
    <t>Derrumbe que afectan toda la vía</t>
  </si>
  <si>
    <t>Remoción de material de derrumbes</t>
  </si>
  <si>
    <t>Ruta 237 Sección 60981 Km 22+300 Zona 4-2</t>
  </si>
  <si>
    <t>Derrumbes que afectan parte  un carril de la vía</t>
  </si>
  <si>
    <t>Curré</t>
  </si>
  <si>
    <t>Ruta 2 Sección 60051 Km 230+400 Zona 4-2</t>
  </si>
  <si>
    <t>Derrumbes que afectan un carril de la vía</t>
  </si>
  <si>
    <t>B. Nuevo - La Palma</t>
  </si>
  <si>
    <t>Ruta 614 Sección 60271 Km 0+000 - 15+140 Zona  Coordenadas Toda la ruta</t>
  </si>
  <si>
    <t>DESTRUCCIÓN DE LA RUTA EN MANEJO DE AGUAS, TERRAPLENADO Y SUPERFICIE DE RUEDO.</t>
  </si>
  <si>
    <t>RECONFORMACIÓN, COLOCACIÓN DE PRESTAMO,SUB BASE Y RECUPERACIÓN DE ALCANTARILLADO</t>
  </si>
  <si>
    <t>Bella Luz - P. Nuevo</t>
  </si>
  <si>
    <t>Ruta 238 Sección 61030 Km 24+220 - 41+190 Zona  Coordenadas Toda la ruta</t>
  </si>
  <si>
    <t>Finca Coto-KM 25</t>
  </si>
  <si>
    <t>Ruta 608 Sección 60372 Km 6+420 - 16+950 Zona  Coordenadas Toda la ruta</t>
  </si>
  <si>
    <t>Igl. Campo 2 y medio-Caño seco (esc)</t>
  </si>
  <si>
    <t>Ruta 237 Sección 60282 Km 67+060-76+100 Zona  Coordenadas 8°42'05.5"N 82°56'00.5"W/8°40'04.6"N 82°56'43.8"W</t>
  </si>
  <si>
    <t xml:space="preserve">Derrumbes y caídas de árboles por las fuertes lluvias </t>
  </si>
  <si>
    <t>Remoción de derrumbes, descuaje de árboles, trabajos por horas máquina</t>
  </si>
  <si>
    <t>La Chicharronera</t>
  </si>
  <si>
    <t>Ruta 237 Sección 60282 Km 68+700 Zona  Coordenadas 8°41'36.4"N 82°56'27.2"W</t>
  </si>
  <si>
    <t xml:space="preserve">Asentamiento del terraplén de la calzada por saturación del suelo por ser una zona de fallamiento local </t>
  </si>
  <si>
    <t xml:space="preserve">Delimitar superficie, cortar y remover asfalto dañado, prenivelar con material granular y colocar pavimento bitiminoso en caliente </t>
  </si>
  <si>
    <t>La Fuente</t>
  </si>
  <si>
    <t>Ruta 237 Sección 60281 Km 76+700 Zona  Coordenadas 8°39'42.3"N 82°56'37.2"W</t>
  </si>
  <si>
    <t>Pérdida total de ancho de la calzada por socavación del Río Corredores</t>
  </si>
  <si>
    <t>Reconstrucción del terraplén de la calzada con horas máquina y construcción de la estructura de pavimento existente.</t>
  </si>
  <si>
    <t>La Romana</t>
  </si>
  <si>
    <t>Ruta 237 Sección 60282 Km 73+400 Zona  Coordenadas 8°40'45.3"N 82°56'34.4"W</t>
  </si>
  <si>
    <t>La Palma - La Cuesta</t>
  </si>
  <si>
    <t>Ruta 614 Sección 60272 Km 15+140 - 20+970 Zona  Coordenadas Toda la ruta</t>
  </si>
  <si>
    <t>F. Tamarindo - Laurel</t>
  </si>
  <si>
    <t>Ruta 608 Sección 60374 Km 24+850 - 28+970 Zona  Coordenadas Toda la ruta</t>
  </si>
  <si>
    <t>KM 25 F. Tamarindo</t>
  </si>
  <si>
    <t>Ruta 608 Sección 60373 Km 16+950 - 24+850 Zona  Coordenadas Toda la ruta</t>
  </si>
  <si>
    <t>Ruta 237 Sección 60340 Km 45+200 Zona 4-2</t>
  </si>
  <si>
    <t>Ruta 237 Sección 60340 Km 45+700 Zona 4-2</t>
  </si>
  <si>
    <t>Remoción de material de derrumbes y estabilización taludes</t>
  </si>
  <si>
    <t>Ruta 237 Sección 60340 Km 41+400 Zona 4-2</t>
  </si>
  <si>
    <t xml:space="preserve">Delizamineto que afecta un carril de la vía </t>
  </si>
  <si>
    <t>Estabilización del deslizamiento, relleno con obras de contención y restitución de los anchos de vía y estructura del pavimento.</t>
  </si>
  <si>
    <t>Ruta 237 Sección 60292 Km 48+800 Zona 4-2</t>
  </si>
  <si>
    <t>Ruta 613 Sección 60300 Km 1+100 Zona 4-2</t>
  </si>
  <si>
    <t>Ruta 613 Sección 60313 Km 23+100 Zona 4-2</t>
  </si>
  <si>
    <t xml:space="preserve">Derrumbe que afectan toda la vía </t>
  </si>
  <si>
    <t>Delizamineto que afecta un talud de la vía</t>
  </si>
  <si>
    <t>Ruta 613 Sección 60313 Km 24+500 Zona 4-2</t>
  </si>
  <si>
    <t>Las Mellizas</t>
  </si>
  <si>
    <t>Ruta 613 Sección 60314 Km 27+700 Zona 4-2</t>
  </si>
  <si>
    <t>Ruta 613 Sección 60312 Km 18+000 Zona 4-2</t>
  </si>
  <si>
    <t>Estabilización del deslizamiento, relleno con obras de contención y restitución de los anchos de vía y estructura del pavimento</t>
  </si>
  <si>
    <t>Ruta 613 Sección 60312 Km 15+000 Zona 4-2</t>
  </si>
  <si>
    <t>Ruta 617 Sección 60992 Km 7+800 Zona 4-2</t>
  </si>
  <si>
    <t>Ruta 617 Sección 60991 Km 2+300 Zona 4-2</t>
  </si>
  <si>
    <t>Ruta 237 Sección 60291 Km 61+000 Zona 4-2</t>
  </si>
  <si>
    <t>Ruta 237 Sección 60291 Km 61+400 Zona 4-2</t>
  </si>
  <si>
    <t>La Laguna</t>
  </si>
  <si>
    <t>Ruta 237 Sección 60291 Km 64+500 Zona 4-2</t>
  </si>
  <si>
    <t>Ruta 237 Sección 60291 Km 64+600 Zona 4-2</t>
  </si>
  <si>
    <t>Ruta 237 Sección 60292 Km 56+600 Zona 4-2</t>
  </si>
  <si>
    <t>Delizamineto que afecta todo el ancho de la vía interumpiendo totalmente el paso</t>
  </si>
  <si>
    <t>Ruta 612 Sección 60332 Km 6+900 Zona 4-2</t>
  </si>
  <si>
    <t>Limpieza y remocion</t>
  </si>
  <si>
    <t>Km 31</t>
  </si>
  <si>
    <t>Ruta 2 Sección 60012 Km 309+800 Zona  Coordenadas 8°42'08.3"N 83°07'22.7"W</t>
  </si>
  <si>
    <t>Deslizamiento, pérdida de ancho de calzada</t>
  </si>
  <si>
    <t>Banqueo, reconstrucción del terraplén de la calzada con horas máquina y construcción de la estructura de pavimento existente.</t>
  </si>
  <si>
    <t>Las Gaviotas- Depósito Libre</t>
  </si>
  <si>
    <t>Ruta 14 Sección 60252 Km 18+860-25+840 Zona  Coordenadas 8°36'43.7"N 83°08'25.4"W/ 8°38'48.2"N 83°10'34.6"W</t>
  </si>
  <si>
    <t>Las trenzas-El Rodeo</t>
  </si>
  <si>
    <t>Ruta 238 Sección 61042 Km 45+300-50+950 Zona  Coordenadas 8°36'06.8"N 83°04'07.3"W / 8°33'59.8"N 83°03'43.9"W</t>
  </si>
  <si>
    <t>Río Claro-Golfito (Gaviotas)</t>
  </si>
  <si>
    <t>Ruta 14 Sección 60251 Km 0+000-18+860 Zona  Coordenadas 8°40'39.8"N 83°04'01.2"W/ 8°36'42.5"N 83°08'24.9"W</t>
  </si>
  <si>
    <t>Toda la Ruta</t>
  </si>
  <si>
    <t>Ruta 245 Sección 60431 Km 74+630 - 86+270 Zona  Coordenadas Toda la ruta</t>
  </si>
  <si>
    <t>Ruta 245 Sección 60432 Km 86+270 - 91+480 Zona  Coordenadas Toda la ruta</t>
  </si>
  <si>
    <t>Ruta 245 Sección 60433 Km 91+480 - 100+990 Zona  Coordenadas Toda la ruta</t>
  </si>
  <si>
    <t>Ruta 245 Sección 60434 Km 100+990 - 111+840 Zona  Coordenadas Toda la ruta</t>
  </si>
  <si>
    <t>Ruta 245 Sección 60435 Km 111+840 - 117+820 Zona  Coordenadas Toda la ruta</t>
  </si>
  <si>
    <t>Ruta 611 Sección 61010 Km 2+860 - 10+430 Zona  Coordenadas Toda la ruta</t>
  </si>
  <si>
    <t>Ruta 611 Sección 61020 Km 10+430- 19+070 Zona  Coordenadas Toda la ruta</t>
  </si>
  <si>
    <t>Finca Palo seco</t>
  </si>
  <si>
    <t>Ruta 34 Sección 60120 Km 82+300 Zona 3-2</t>
  </si>
  <si>
    <t xml:space="preserve">carretera anegada </t>
  </si>
  <si>
    <t xml:space="preserve">rellenar con material de prestamo espaldon de carretera en 1,5 km de longitud, </t>
  </si>
  <si>
    <t>Pocares</t>
  </si>
  <si>
    <t>Ruta 34 Sección 60120 Km 86+500 Zona 3-2</t>
  </si>
  <si>
    <t>reparecion de superficie de ruedo</t>
  </si>
  <si>
    <t>reparacion de superficie de ruedo</t>
  </si>
  <si>
    <t>Sardinal Norte</t>
  </si>
  <si>
    <t>Ruta 301 Sección 60591 Km 41+550 Zona 3-2</t>
  </si>
  <si>
    <t>socavacion en salida de alcantarilla</t>
  </si>
  <si>
    <t>Construccion de muro y reparacion de alcantarilla</t>
  </si>
  <si>
    <t>Ruta 301 Sección 60591 Km 41+080 Zona 3-2</t>
  </si>
  <si>
    <t>derrumbe obstruye medio carril</t>
  </si>
  <si>
    <t xml:space="preserve">Remocion y Limpieza </t>
  </si>
  <si>
    <t>Ruta 301 Sección 60592 Km 52+190 Zona 3-2</t>
  </si>
  <si>
    <t>afectacion en amboas carriles</t>
  </si>
  <si>
    <t>Conformacion de carretera</t>
  </si>
  <si>
    <t>Ruta 301 Sección 60592 Km 41+690 Zona 3-2</t>
  </si>
  <si>
    <t>deslizamiento en medio carril de la carretera</t>
  </si>
  <si>
    <t>deslizamiento afecta un carril de carretera</t>
  </si>
  <si>
    <t>Ruta 301 Sección 60592 Km 41+930 Zona 3-2</t>
  </si>
  <si>
    <t>Ruta 301 Sección 60592 Km 41+970 Zona 3-2</t>
  </si>
  <si>
    <t>derrumbe afecta un carril</t>
  </si>
  <si>
    <t>Ruta 301 Sección 60592 Km 41+900 Zona 3-2</t>
  </si>
  <si>
    <t>Ruta 301 Sección 60592 Km 41+780 Zona 3-2</t>
  </si>
  <si>
    <t>Susubres</t>
  </si>
  <si>
    <t>Ruta 301 Sección 60592 Km 53+710 Zona 3-2</t>
  </si>
  <si>
    <t>Mantenimiento y limpieza</t>
  </si>
  <si>
    <t>Dota</t>
  </si>
  <si>
    <t>Copey</t>
  </si>
  <si>
    <t>Ruta 315 Sección 10612 Km 13+500 Zona  Coordenadas 9°49´59´´N / 84°1´13´´W</t>
  </si>
  <si>
    <t>30 m</t>
  </si>
  <si>
    <t>Derumbe</t>
  </si>
  <si>
    <t>Ruta 2 Sección 10030 Km 80+000 Zona  Coordenadas 9°36'29,56'' N 83°47'30,81'' W</t>
  </si>
  <si>
    <t>Caída de material y ramas sobre cuneta.</t>
  </si>
  <si>
    <t>San Andrés</t>
  </si>
  <si>
    <t>San Isidro de El General</t>
  </si>
  <si>
    <t>Alto de San Juan</t>
  </si>
  <si>
    <t>Ruta 243 Sección 10941 Km 13+500 Zona  Coordenadas 9.321575, -83.767230</t>
  </si>
  <si>
    <t>Caída de material sobre la calzada y cunetas</t>
  </si>
  <si>
    <t>Ruta 243 Sección 10942 Km 11+000 Zona  Coordenadas 9.327604, -83.747583</t>
  </si>
  <si>
    <t>Caída de material sobre la cuneta</t>
  </si>
  <si>
    <t>Ruta 243 Sección 10941 Km 12+500 Zona  Coordenadas 9.321977, -83.762903</t>
  </si>
  <si>
    <t>Barrio Durán Picado</t>
  </si>
  <si>
    <t>Ruta 2 Sección 10010 Km 133+280 Zona  Coordenadas 9.390827, -83.707443</t>
  </si>
  <si>
    <t xml:space="preserve">Colapso de estructura de pavimento </t>
  </si>
  <si>
    <t>Restitución de la estructura de pavimento y construcción de estructura de manejo de aguas</t>
  </si>
  <si>
    <t>Ruta 243 Sección 10941 Km 6+280 Zona  Coordenadas 9.343786, -83.736491</t>
  </si>
  <si>
    <t>Se presenta desconfinamiento en el lado izquierdo de la ruta producto de la socavación ocasionada por el agua. Se presenta colapso de alcantarilla.</t>
  </si>
  <si>
    <t>Trabajos de relleno, estabilización lateral y canalización de aguas</t>
  </si>
  <si>
    <t>Ruta 243 Sección 10941 Km 6+460 Zona  Coordenadas 9.343108, -83.736624</t>
  </si>
  <si>
    <t>Se presenta desconfinamiento en el lado izquierdo de la ruta producto de la socavación ocasionada por el agua</t>
  </si>
  <si>
    <t>Ruta 243 Sección 10930 Km 5+000 Zona  Coordenadas 9.352222, -83.727222</t>
  </si>
  <si>
    <t>Ruta 2 Sección 10010 Km 132+500 Zona  Coordenadas 9.397066, -83.715006</t>
  </si>
  <si>
    <t xml:space="preserve">Deslizamiento lateral en margen derecha </t>
  </si>
  <si>
    <t>Construcción de muro de estabilización y obras de manejo de agua</t>
  </si>
  <si>
    <t>Canaán</t>
  </si>
  <si>
    <t>Ruta 242 Sección 10540 Km 16+800 Zona  Coordenadas 9.460319, -83.603166</t>
  </si>
  <si>
    <t>Ruta 242 Sección 10540 Km 13+900 Zona  Coordenadas 9.444167, -83.620556</t>
  </si>
  <si>
    <t>Ruta 242 Sección 10540 Km 16+900 Zona  Coordenadas 9.460800, -83.603100</t>
  </si>
  <si>
    <t>Ruta 242 Sección 10540 Km 17+100 Zona  Coordenadas 9.461900, -83.602400</t>
  </si>
  <si>
    <t>Ruta 242 Sección 10540 Km 9+280 Zona  Coordenadas 9.421389, -83.653333</t>
  </si>
  <si>
    <t>Colapso de estructura de pavimento en el borde al lado del relleno</t>
  </si>
  <si>
    <t>Banqueo en zona de relleno, restitución de estructura de pavimento y manejo de aguas</t>
  </si>
  <si>
    <t>Ruta 242 Sección 10540 Km 9+295 Zona  Coordenadas 9.421655, -83.653194</t>
  </si>
  <si>
    <t>Ruta 244 Sección 10831 Km 2+000 Zona  Coordenadas 9.249932, -83.634386</t>
  </si>
  <si>
    <t>Ruta 244 Sección 10831 Km 3+450 Zona  Coordenadas 9.245080, -83.638400</t>
  </si>
  <si>
    <t>Ruta 244 Sección 10831 Km 2+500 Zona  Coordenadas 9.249485, -83.634431</t>
  </si>
  <si>
    <t>Deslizamiento ancho completo de la calzada afectado enormemente por la cantidad de lluvia</t>
  </si>
  <si>
    <t>Se requiere horas de confinamiento lateral con su respectivo relleno, construcción de estructura de pavimento y manejo de aguas</t>
  </si>
  <si>
    <t>Ruta 244 Sección 10831 Km 4+500 Zona  Coordenadas 9.236359, -83.638691</t>
  </si>
  <si>
    <t>Hundimiento en el borde de la calzada</t>
  </si>
  <si>
    <t>Ruta 244 Sección 10831 Km 4+900 Zona  Coordenadas 9.233589, -83.638575</t>
  </si>
  <si>
    <t>Ruta 244 Sección 10831 Km 3+600 Zona  Coordenadas 9.244141, -83.637949</t>
  </si>
  <si>
    <t>Ruta 244 Sección 10832 Km 7+600 Zona  Coordenadas 9.222125, -83.629792</t>
  </si>
  <si>
    <t>Ruta 332 Sección 11020 Km 10+000 Zona  Coordenadas 9.192760, -83.547888</t>
  </si>
  <si>
    <t>Se presenta desconfinamiento en el lado derecho de la ruta producto de la socavación ocasionada por el agua</t>
  </si>
  <si>
    <t xml:space="preserve">Ruta 332 Sección 11020 Km 4+900 
5+100 Zona  Coordenadas 9.207990, -83.578024
9.206980, -83.576408
</t>
  </si>
  <si>
    <t>Águila Abajo</t>
  </si>
  <si>
    <t xml:space="preserve">Ruta 331 Sección 10860 Km 4+200 
7+900
8+000 Zona  Coordenadas 9.090727, -83.540979
9.078862, -83.518138
9.078450, -83.517561
</t>
  </si>
  <si>
    <t>Caída de material en las cunetas en varios puntos de la ruta nacional</t>
  </si>
  <si>
    <t>Bajo Caliente</t>
  </si>
  <si>
    <t>Ruta 331 Sección 10860 Km 7+300 Zona  Coordenadas 9.081093, -83.522222</t>
  </si>
  <si>
    <t>Ruta 331 Sección 10860 Km 3+300 Zona  Coordenadas 9.096639, -83.543621</t>
  </si>
  <si>
    <t>Ruta 326 Sección 10882 Km 3+600 Zona  Coordenadas 9.323611, -83.599444</t>
  </si>
  <si>
    <t>Ruta 326 Sección 10883 Km 5+450 Zona  Coordenadas 9.332222, -83.608889</t>
  </si>
  <si>
    <t>Ruta 328 Sección 10121 Km 11+060 Zona  Coordenadas 9.406300, -83.775300</t>
  </si>
  <si>
    <t>Ruta 335 Sección 11060 Km 9+500 Zona  Coordenadas 9.479901, -83.753887</t>
  </si>
  <si>
    <t>Falla en el terreno</t>
  </si>
  <si>
    <t>Estabilización</t>
  </si>
  <si>
    <t>Ruta 335 Sección 11060 Km 10+300 Zona  Coordenadas 9.481692, -83.755995</t>
  </si>
  <si>
    <t>Deslizamiento la lado izquierdo</t>
  </si>
  <si>
    <t>Ruta 335 Sección 11070 Km 13+000 Zona  Coordenadas 9.476788, -83.770372</t>
  </si>
  <si>
    <t>Avalancha ocasiona daños en la superficie de ruedo a lo largo de 400 m así como afectaciones en el puente modular</t>
  </si>
  <si>
    <t>Remoción de material, restitución de la superficie de ruedo y trabajos de mantenimiento en el puente modular</t>
  </si>
  <si>
    <t>Ruta 335 Sección 11060 Km 4+200 Zona  Coordenadas 9.455700, -83.743500</t>
  </si>
  <si>
    <t>Deslizamiento en el borde al lado de relleno</t>
  </si>
  <si>
    <t>Se requiere estabilización lateral y su relleno correspondiente</t>
  </si>
  <si>
    <t>Ruta 328 Sección 10121 Km 10+420 Zona  Coordenadas 9.404100, -83.772100</t>
  </si>
  <si>
    <t>Villa Nueva</t>
  </si>
  <si>
    <t>Ruta 328 Sección 11330 Km 8+000 Zona  Coordenadas 9.387200, -83.748100</t>
  </si>
  <si>
    <t>Se presenta desconfinamiento en el lado izquiero de la ruta producto de la socavación ocasionada por el agua</t>
  </si>
  <si>
    <t>Río Nuevo</t>
  </si>
  <si>
    <t>Ruta 328 Sección 10122 Km 14+860 Zona  Coordenadas 9.417723, -83.799626</t>
  </si>
  <si>
    <t>Ruta 328 Sección 10122 Km 21+660 Zona  Coordenadas 9.427700, -83.831500</t>
  </si>
  <si>
    <t>La Ese</t>
  </si>
  <si>
    <t>Ruta 325 Sección 10590 Km 0+100 Zona  Coordenadas 9.444063, -83.716277</t>
  </si>
  <si>
    <t>Ruta 2 Sección 10010 Km 125+695 Zona  Coordenadas 9.443056, -83.712778</t>
  </si>
  <si>
    <t>Ruta 2 Sección 10010 Km 127+500 Zona  Coordenadas 9.432470, -83.710230</t>
  </si>
  <si>
    <t>Ruta 2 Sección 10020 Km 123+300 Zona  Coordenadas 9.452795, -83.711516</t>
  </si>
  <si>
    <t>La Hortensia</t>
  </si>
  <si>
    <t>Ruta 2 Sección 10020 Km 117+000 Zona  Coordenadas 9.474095, -83.694336</t>
  </si>
  <si>
    <t>Ruta 2 Sección 10020 Km 121+595 Zona  Coordenadas 9.470278, -83.705556</t>
  </si>
  <si>
    <t>Ruta 2 Sección 10020 Km 118+000 Zona  Coordenadas 9.471444, -83.695822</t>
  </si>
  <si>
    <t>Ruta 2 Sección 10020 Km 117+600 Zona  Coordenadas 9.477128, -83.685452</t>
  </si>
  <si>
    <t>Ruta 2 Sección 10020 Km 105+000 Zona  Coordenadas 9.525965, -83.702849</t>
  </si>
  <si>
    <t>Ruta 2 Sección 10020 Km 104+095 Zona  Coordenadas 9.534795, -83.707459</t>
  </si>
  <si>
    <t>Ruta 2 Sección 10020 Km 104+000 Zona  Coordenadas 9.535147, -83.707791</t>
  </si>
  <si>
    <t>Ruta 2 Sección 10020 Km 103+595 Zona  Coordenadas 9.531237, -83.709842</t>
  </si>
  <si>
    <t>Ruta 2 Sección 10020 Km 104+500 Zona  Coordenadas 9.527580, -83.698497</t>
  </si>
  <si>
    <t>Desamparaditos</t>
  </si>
  <si>
    <t xml:space="preserve">Nicoya </t>
  </si>
  <si>
    <t>San Fernando</t>
  </si>
  <si>
    <t>Ruta 934 Sección 51030 Km 1+000 Zona 2-4 Coordenadas 9° 55' 14.5252'' N   85° 32' 3.43663'' W</t>
  </si>
  <si>
    <t>Puente Crucivallejo</t>
  </si>
  <si>
    <t>Puente y rellenos de aproximación calapsado completamente</t>
  </si>
  <si>
    <t>Reemplazo del puente Crucivallejo</t>
  </si>
  <si>
    <t>Nosara</t>
  </si>
  <si>
    <t>Ruta 160 Sección 50580 Km 167+560 Zona 2-4</t>
  </si>
  <si>
    <t xml:space="preserve">Puente Rio Montaña </t>
  </si>
  <si>
    <t xml:space="preserve">Relleno de aproximación  en el batión 1 colapsado </t>
  </si>
  <si>
    <t xml:space="preserve">Relleno de aproximación  en el batión 1  </t>
  </si>
  <si>
    <t>Ruta 246 Sección 60350 Km 2+805 Zona 4-2</t>
  </si>
  <si>
    <t>Río Coto Brus</t>
  </si>
  <si>
    <t>Puente tipo colgante con elementos en mal estado y con socavación en la margen derecha</t>
  </si>
  <si>
    <t>Eliminar estructura colgante y construir puente modular 54,9 m longitud</t>
  </si>
  <si>
    <t>Puente Amarillo</t>
  </si>
  <si>
    <t>Ruta 608 Sección 60372 Km 7+350 Zona 4-3 Coordenadas 8°35'18,9" N /82°58'0,7" O</t>
  </si>
  <si>
    <t>PUENTE AMARILLO</t>
  </si>
  <si>
    <t>LOSA EN MAL ESTADO, ALTO CONTENIDO DE EROSION, POCA ALTURA ENTRE ESPEJO Y VIGA PRINCIPAL, CONSTRUIDO SOBRE VIA DE TREN</t>
  </si>
  <si>
    <t>REMOCION DE PUENTE EXISTENTE, SUMINISTRO Y COLOCACION DE PUENTE MODULAR BAILEY</t>
  </si>
  <si>
    <t>Puente Bambito</t>
  </si>
  <si>
    <t>Ruta 238 Sección 60263 Km 17+250 Zona 4-3 Coordenadas 8°26'17" N /82°55'34" O</t>
  </si>
  <si>
    <t>PUENTE BAMBITO</t>
  </si>
  <si>
    <t>Socavación en los rellenos de aproximación bastion 1-2 aguas arriba y bastión 2-1 aguas abajo. Daños en las juntas de expansión.</t>
  </si>
  <si>
    <t>Diseño y construcción puente nuevo.</t>
  </si>
  <si>
    <t>Antiguo Ferri</t>
  </si>
  <si>
    <t>Ruta 238 Sección 61041 Km 41+190 Zona 4-3 Coordenadas 8°32'39.0"N 83°02'57.5"W</t>
  </si>
  <si>
    <t>Puente modular Río Coto</t>
  </si>
  <si>
    <t>Socavación en los rellenos de aproximación, ambos lados</t>
  </si>
  <si>
    <t>Construcción de las pantallas principales y laterales tipo bastión y los parapetos contra fuertes del puente</t>
  </si>
  <si>
    <t>Guaycará</t>
  </si>
  <si>
    <t>Río Claro</t>
  </si>
  <si>
    <t>Ruta 2 Sección 60011 Km 319+510 Zona 4-3 Coordenadas 8°39'55.6"N 83°03'22.1"W</t>
  </si>
  <si>
    <t>RÍO CLARO</t>
  </si>
  <si>
    <t xml:space="preserve">Socavación del bastion de entrada (sentido 1 - 2) Lado izquierdo de la carretera, margen derecha del Río Claro </t>
  </si>
  <si>
    <t xml:space="preserve">Relleno de vacíos de aire con concreto hidráulico fluido (concreto pobre) de vacíos de aire </t>
  </si>
  <si>
    <t>Ruta 243 Sección 10930 Km 5+000 Zona 4-1 Coordenadas 9.352593, -83.727910</t>
  </si>
  <si>
    <t>Río Pacuar</t>
  </si>
  <si>
    <t>Socavación en protección de enrocado</t>
  </si>
  <si>
    <t>Construcción de enrocado para protección de la socavación</t>
  </si>
  <si>
    <t>General Viejo</t>
  </si>
  <si>
    <t>Ruta 321 Sección 10570 Km 3+000 Zona 4-1 Coordenadas 9.363529, -83.662952</t>
  </si>
  <si>
    <t>Socavación y desabastecimiento</t>
  </si>
  <si>
    <t>Se requiere una intervención mayor en el puente en general</t>
  </si>
  <si>
    <t>Ruta 333 Sección 11080 Km 1+000 Zona 4-1 Coordenadas 9.155701, -83.575488</t>
  </si>
  <si>
    <t>Hundimineot del relleno de aproximación</t>
  </si>
  <si>
    <t>Relleno de aproximación</t>
  </si>
  <si>
    <t>Limpieza del sitio, reconstrucción de alcantarilla, obras de protección y recava</t>
  </si>
  <si>
    <t>Islita</t>
  </si>
  <si>
    <t>Ruta 160 Sección 50622 Km 118+100 Zona 2-4 Coordenadas 9.858686°, -85.397180°</t>
  </si>
  <si>
    <t>Ruta 160 Sección 50623 Km 116+940 Zona 2-4 Coordenadas 9"51'14.85194"N-85°24'.06049"W128°SE</t>
  </si>
  <si>
    <t xml:space="preserve">Colapsó por cabeza de agua y avalancha </t>
  </si>
  <si>
    <t>Ruta 160 Sección 50623 Km 116+890 Zona 2-4 Coordenadas 9°51'14:7163"N-85°24'8.38459"W184°S</t>
  </si>
  <si>
    <t>Ruta 160 Sección 50621 Km 105+760 Zona 2-4 Coordenadas 9°50'23.49464"N-85°20'2.31109"W138°SE</t>
  </si>
  <si>
    <t>Ruta 160 Sección 50623 Km 120+860 Zona 2-4 Coordenadas 9°51'54.34795"N-85°26'5.66518"W197°S</t>
  </si>
  <si>
    <t>Sustitución de alcantarilla por mayor diámetro</t>
  </si>
  <si>
    <t>Ruta 901 Sección 50671 Km 10+500 Zona 2-4 Coordenadas 9°56'25"N85°2011"W</t>
  </si>
  <si>
    <t>Maquenco</t>
  </si>
  <si>
    <t>Ruta 150 Sección 50652 Km 53+330 Zona 2-4 Coordenadas N 9*56´59,8524"   W 85*31´05,1888"</t>
  </si>
  <si>
    <t>Ruta 150 Sección 50652 Km 54+160 Zona 2-4 Coordenadas N 9*56´36,852"     W 85*31´13,44"</t>
  </si>
  <si>
    <t>Belen</t>
  </si>
  <si>
    <t>Ruta 150 Sección 50652 Km 44+520 Zona 2-4 Coordenadas N 10*01´06,6252" W 85*30´07,344"</t>
  </si>
  <si>
    <t>Ruta 150 Sección 50652 Km 45+150 Zona 2-4 Coordenadas N 10*00´46,872"   W 85*30´02,5488"</t>
  </si>
  <si>
    <t>Cuesta Grande</t>
  </si>
  <si>
    <t>Ruta 150 Sección 50652 Km 45+760 Zona 2-4 Coordenadas N 10*00´33,354"   W 85*30´02,3652"</t>
  </si>
  <si>
    <t>150 mts despues del Bar Los Pilones</t>
  </si>
  <si>
    <t>Ruta 14 Sección 60251 Km 3+350 Zona 4-3 Coordenadas 8º38'5" N /83º4,16" O</t>
  </si>
  <si>
    <t>Bambel</t>
  </si>
  <si>
    <t>ARRASTRE Y ACUMULACIÓN DE MATERIAL GRANULAR AFECTANDO LA CAPACIDAD HIDRÁULICA  DEL CAUSE</t>
  </si>
  <si>
    <t>RECONSTRUCCION DE ALETONES Y RELLENO DE FUNDACION DE LA CAJA, DELANTAL Y ALETONES A CONSTRUIR DE LA ALCANTARILLA</t>
  </si>
  <si>
    <t>Antes Muni Golfito</t>
  </si>
  <si>
    <t>Ruta 14 Sección 60252 Km 21+010 Zona 4-3 Coordenadas 8°37'28.6"N 83°09'12.6"W</t>
  </si>
  <si>
    <t>REMOCIÓN DEL MATERIAL GRANULAR EXISTENTE Y MEJORAMIENTO DE LA SECCIÓN HIDRÁULICA</t>
  </si>
  <si>
    <t>El Canto del Tucán</t>
  </si>
  <si>
    <t>Ruta 14 Sección 60251 Km 13+400 Zona 4-3 Coordenadas 8º36'3,19" N /83º6'5,84" O</t>
  </si>
  <si>
    <t>El Tucan</t>
  </si>
  <si>
    <t>Ruta 335 Sección 11060 Km 8+000 Zona 4-1 Coordenadas 9.472943, -83.749154</t>
  </si>
  <si>
    <t>sin nombre</t>
  </si>
  <si>
    <t>Se perdio cabezal y primer tubo de salida</t>
  </si>
  <si>
    <t>Restitución de cabezal y tubería colapsada</t>
  </si>
  <si>
    <t>San martín</t>
  </si>
  <si>
    <t>Ruta 239 Sección 10511 Km 45+470 Zona 1-2 Coordenadas 9,746327, -84,398334</t>
  </si>
  <si>
    <t>Quebrada Los Lopez</t>
  </si>
  <si>
    <t>Colapso total de tuberías y cabezales de entreda y salida</t>
  </si>
  <si>
    <t>Reconstrucción de la bateria de tubería mediante la colocación de dos líneas de tuberías de 1,5 m de diámetro, construir cabezales de entrada y salida y canal de desfogue</t>
  </si>
  <si>
    <t>Betania, El INVU</t>
  </si>
  <si>
    <t>Línea de conducción</t>
  </si>
  <si>
    <t>ruptura del conducción</t>
  </si>
  <si>
    <t>Estrada Rávago, El Carmen de Nandayure</t>
  </si>
  <si>
    <t>Pozo y conducción</t>
  </si>
  <si>
    <t>Desbordamiento del río Ora inundó el espacio del pozo y dejó de trabajar en el sector de El Carmen de Nandayure.</t>
  </si>
  <si>
    <t>Estan reestableciendo el servicio. Estrada Rávago ya cambió tubería afectada.</t>
  </si>
  <si>
    <t>Ruptura del conducción</t>
  </si>
  <si>
    <t>Colocar nueva tubería sobre el río para restablecer el servicio desde las captaciones. El pozo continua afectado.</t>
  </si>
  <si>
    <t>Sámara</t>
  </si>
  <si>
    <t>Chinampas</t>
  </si>
  <si>
    <t>Captación y conducción</t>
  </si>
  <si>
    <t>Desbordamiento del río afecto de manera directa la tubería de captación y distribución que se ubica a lo largo del río.</t>
  </si>
  <si>
    <t>San Fernando y Buenavista</t>
  </si>
  <si>
    <t>Desbordamiento del río destruyó la tubería del acueducto.</t>
  </si>
  <si>
    <t>Se reestableció el servicio en sector Buena Vista. Pendiente en San Fernando.</t>
  </si>
  <si>
    <t>Bocas de Nosara y San Juan</t>
  </si>
  <si>
    <t>Pozos</t>
  </si>
  <si>
    <t>Desbordamiento del río Nosara afecto varios sectores de la red.</t>
  </si>
  <si>
    <t xml:space="preserve">Servicio restablecido </t>
  </si>
  <si>
    <t>Santa Teresita</t>
  </si>
  <si>
    <t>Pozo</t>
  </si>
  <si>
    <t>Pozos y conducción</t>
  </si>
  <si>
    <t>Desbordamiento del río Nosara inundo el sector de los pozos por lo que dejaron de trabajar, también presentan sectores sin tubería.</t>
  </si>
  <si>
    <t>Belén de Nosarita</t>
  </si>
  <si>
    <t>Arcos de belén</t>
  </si>
  <si>
    <t>No es ASADA es un sistema familiar, las lluvias arrancaron la tubería.</t>
  </si>
  <si>
    <t>La  lluvias arrancaron la tubería de la naciente.</t>
  </si>
  <si>
    <t>El servicio ya fue reestablecido por parte de la ASADA</t>
  </si>
  <si>
    <t>Las lluvias se llevaron los cables eléctricos ocasionando que la bomba dejara de trabajar.</t>
  </si>
  <si>
    <t xml:space="preserve">Palmar </t>
  </si>
  <si>
    <t xml:space="preserve">Tinoco </t>
  </si>
  <si>
    <t>Temporalmente reestablecido</t>
  </si>
  <si>
    <t xml:space="preserve">Sierpe </t>
  </si>
  <si>
    <t xml:space="preserve">Pajaro Azul, Mimos, Manuel Antonio State. </t>
  </si>
  <si>
    <t>Sistema reestablecido</t>
  </si>
  <si>
    <t>Finca Anita</t>
  </si>
  <si>
    <t xml:space="preserve">Golfito </t>
  </si>
  <si>
    <t xml:space="preserve">Temporalmente reestablecido con el uso de los pozos </t>
  </si>
  <si>
    <t xml:space="preserve">Puerto Jiménez </t>
  </si>
  <si>
    <t>Cañaza</t>
  </si>
  <si>
    <t xml:space="preserve">Se reestableció temporalmente la tubería de conducción, con exepción del sector el mamey </t>
  </si>
  <si>
    <t xml:space="preserve">Conte </t>
  </si>
  <si>
    <t>Se reestableció temporalmente la tubería de conducción</t>
  </si>
  <si>
    <t xml:space="preserve">Las Gemelas </t>
  </si>
  <si>
    <t xml:space="preserve">Brasilia </t>
  </si>
  <si>
    <t xml:space="preserve">Mellizas, La Aurora, Piedra de Candela y Cafrosa </t>
  </si>
  <si>
    <t xml:space="preserve">Con afectación en la tubería de conducción y distribucción </t>
  </si>
  <si>
    <t>Agua Buena, Copa Buena, San Antonio, Valle Azul, San Francisco, Matazanos, Santa Cecilia, Cañas Gordas, San Martín, San Miguel, San Gabriel, Metaponto, Campo Tres, Bello Oriente, Pueblo Nuevo, Campo Tres y La Florida</t>
  </si>
  <si>
    <t>Nacientes</t>
  </si>
  <si>
    <t>Estabilización de taludes afectados por deslizamientos</t>
  </si>
  <si>
    <t xml:space="preserve">Agua Caliente de Pittier </t>
  </si>
  <si>
    <t>Analizan realizar mejoras en el paso elevado en hierro 100mm de 12mtros en una quebrada, instalacion de torres para soportar el paso elevado de la tuberia</t>
  </si>
  <si>
    <t xml:space="preserve">Corredor </t>
  </si>
  <si>
    <t xml:space="preserve">Ciudad Neilly </t>
  </si>
  <si>
    <t>Nueva tubería</t>
  </si>
  <si>
    <t>Río Bonito</t>
  </si>
  <si>
    <t>San Rosa</t>
  </si>
  <si>
    <t xml:space="preserve">La ASADA no puede acceder a la zona de afectación </t>
  </si>
  <si>
    <t>La Florita, Calle Fallas</t>
  </si>
  <si>
    <t>Aguas residuales crudas</t>
  </si>
  <si>
    <t>Estación de bombeo de aguas residuales</t>
  </si>
  <si>
    <t xml:space="preserve">Deslizamiento en la margen derecha del río Jorco que provocó la exposición de parte de la tubería de rebalse del cisterna. </t>
  </si>
  <si>
    <t>Obra de protección de la margen derecha del Río Jorco para estabilizar el terreno donde se ubica la EBAR La Florita.</t>
  </si>
  <si>
    <t>Barrio San José</t>
  </si>
  <si>
    <t>Planta potabilizadora</t>
  </si>
  <si>
    <t>Alta turbiedad</t>
  </si>
  <si>
    <t>El servicio no ha sufrido afectaciones mayores.</t>
  </si>
  <si>
    <t>Higuito</t>
  </si>
  <si>
    <t>No indica</t>
  </si>
  <si>
    <t>Tanque de almacenamiento</t>
  </si>
  <si>
    <t>Deslizamiento puede poner en riesgo tanto el tanque de almacenamiento, como la tubería de salida.</t>
  </si>
  <si>
    <t>Se recomendó construir un gavión como muro de contención.  Se recomendó contar con un diseño del gavión e impedir que escurra agua por el deslizamiento, haciendo un caño o desagüe en la parte superior y colocando plástico sobre el terreno deslizado, mientras se construye el gavion.</t>
  </si>
  <si>
    <t>San  Cristobal Sur</t>
  </si>
  <si>
    <t xml:space="preserve">Frailes, la Sierra y San Cristobal Sur </t>
  </si>
  <si>
    <t>Servicio parcialmente reestablecido. La Asada está gestionando en la planta potabilizadora la limpieza de los filtros y tanques.</t>
  </si>
  <si>
    <t>La Fila</t>
  </si>
  <si>
    <t>Línea de impulsión</t>
  </si>
  <si>
    <t>La afectación se da en el cantón de Mora y afecta el sistema y la población de Puriscal. 
Ruptura en la tubería de impulsión del bombeo de La Fila debido a caída de árboles por deslizamientos.</t>
  </si>
  <si>
    <t>Santiago, Bueno Aires, Cañales, Pozos, Jarazal</t>
  </si>
  <si>
    <t xml:space="preserve"> Alto la Legua, Bajo Murillo, Bajo la Legua, Cerbatana, Mercedes Norte, 
Bajo Murillo, Calle Moreno  </t>
  </si>
  <si>
    <t>Línea de conducción y distribución.</t>
  </si>
  <si>
    <t>Ruptura en las tuberías de distribución de varios sectores del distrito. Ruptura en la conducción del sector de Cerbatana</t>
  </si>
  <si>
    <t xml:space="preserve">Barbacoas </t>
  </si>
  <si>
    <t xml:space="preserve">Barbacoas y Piedades, </t>
  </si>
  <si>
    <t>Línea de conducción de Piedades, tanque cisterna de bombeo de Barbacoas.</t>
  </si>
  <si>
    <t xml:space="preserve">Ruptura del conducción en Piedades y deslizamiento cerca del tanque cisterna Barbacoas que amenaza su estabilidad </t>
  </si>
  <si>
    <t>Línea de conducción restablecida.  Establización de deslizamiento que amenza al tanque cisterna Barbacoas</t>
  </si>
  <si>
    <t>San Antonio, Santiago, Mercedes Sur, Candelarita</t>
  </si>
  <si>
    <t>San Antonio, Santiago, Mercedes Sur, Candelarita, Pozos, Cañales, Perdernal, Polka, Santa Cecilia, Junquillo, Barrio del Carmen, El Estero, Charcón, La Fila, Jaris</t>
  </si>
  <si>
    <t>Toma superficial</t>
  </si>
  <si>
    <t>Toma, desarenador y tubería de aducción</t>
  </si>
  <si>
    <t>La afectación se da en el cantón de Acosta y afecta el sistema y la población de Puriscal. 
Las crecidas de los ríos Negro y Tabarcia ocasionan que las obras de captación sufran constantes afectaciones.</t>
  </si>
  <si>
    <t xml:space="preserve">Miravalles </t>
  </si>
  <si>
    <t>El sistema actualmente esta operando solamente con las nacientes y se le solicito a los usuarios el uso responsable del agua para evitar el desabastecimiento</t>
  </si>
  <si>
    <t>Alta turbiedad y deslave amenaza conducción</t>
  </si>
  <si>
    <t>El servicio no ha sufrido afectaciones mayores por la turbiedad. Se esta interviniendo la vulnerabilidad de la conducción por el deslave.</t>
  </si>
  <si>
    <t>San Rafael Norte y la Ese</t>
  </si>
  <si>
    <t xml:space="preserve">San Isidro de El General </t>
  </si>
  <si>
    <t xml:space="preserve">Pedregos sector Norte </t>
  </si>
  <si>
    <t>el sistema fue reestablecido temporalmente</t>
  </si>
  <si>
    <t xml:space="preserve">Miraflores, Gerenal Viejo </t>
  </si>
  <si>
    <t>Departe de la oficina Orac ya se realizo una visita anteriormente en este punto  y la ASADA indica que han enviado notas a la CNE solicitando la visita de un Geologo, pero aun no han tenido respuesta</t>
  </si>
  <si>
    <t xml:space="preserve">San Pedro </t>
  </si>
  <si>
    <t>Se esta realizando valoracion del estado de la toma y la linea de conduccion por parte de los funcionarios de la ASADA</t>
  </si>
  <si>
    <t xml:space="preserve">Santa Teresa </t>
  </si>
  <si>
    <t>La ASADA no tiene acceso a la zona de afectación</t>
  </si>
  <si>
    <t xml:space="preserve">Potrero Grande </t>
  </si>
  <si>
    <t>Las Vuletas, Guacimo y Boca Limón</t>
  </si>
  <si>
    <t xml:space="preserve">Santa Marta, El Socorro, Guadalajara, San Rafael y Santa Rosa  </t>
  </si>
  <si>
    <t xml:space="preserve">Colocar nueva tubería </t>
  </si>
  <si>
    <t>FORMULARIO N° 7: VIVIENDA</t>
  </si>
  <si>
    <t>N° de Personas Afectadas (VIVIENDAS)</t>
  </si>
  <si>
    <t>AFECTACIÓN DE LA VIVIENDA (dañada o destruida)</t>
  </si>
  <si>
    <t>Solución  (Reubicar, Reparar, Obra de Protección, Reposición de Enseres)</t>
  </si>
  <si>
    <t>Monto Estimado</t>
  </si>
  <si>
    <t>Daños leves, obras de mitigacion en rio</t>
  </si>
  <si>
    <t>Reparacion</t>
  </si>
  <si>
    <t>Daños moderados, obras de mitigacion en rio</t>
  </si>
  <si>
    <t>Reconstruccion</t>
  </si>
  <si>
    <t>Viviendas en tugurio, en lote de bono</t>
  </si>
  <si>
    <t>Traslado</t>
  </si>
  <si>
    <t>Belen de Nosarita</t>
  </si>
  <si>
    <t>Muros de contencion, para mitigar erosion</t>
  </si>
  <si>
    <t>Vivienda en zona retiro rio, planicie inundacion</t>
  </si>
  <si>
    <t>Varios</t>
  </si>
  <si>
    <t>Estrada, Bahia Carrillo, INVU Betania</t>
  </si>
  <si>
    <t>San Pedro, Carmen, San Martin, Camaronal</t>
  </si>
  <si>
    <t>Daños leves, zona de riesgo por inundacion</t>
  </si>
  <si>
    <t>Zapote, Corozalito, Pilas de Bejuco</t>
  </si>
  <si>
    <t>Barrio La Fuente</t>
  </si>
  <si>
    <t>Daños leves, obras de mitigacion en rio, mejorar dique</t>
  </si>
  <si>
    <t>Daños moderados a graves, se debe reparar dique para habilitar lotes</t>
  </si>
  <si>
    <t>Daños graves, zona de retiro del rio</t>
  </si>
  <si>
    <t>Linda Vista, San Vito, Tres Rios, La Amistad, Maria Auxiliadora, Santa Clara, Los Pioneros, La Isla</t>
  </si>
  <si>
    <t>Deslizamiento, obras de estabilizacion del terreno</t>
  </si>
  <si>
    <t>Deslizamiento, viviendas en area vulnerable, reubicacion</t>
  </si>
  <si>
    <t>El Progreso, La Lucha, San Ramón, La Esmeralda, San Francisco, Valle Azul, San Miguel, La Ceiba, MOPT, Las Mellizas, San Antonio, Santa Teresa</t>
  </si>
  <si>
    <t>Aguabuena</t>
  </si>
  <si>
    <t>Copa Buena, Los Angeles, Bello Oriente, San Martin, Villa Roma, Campo 3, San Miguel, Rio Marzo, Flor del Roble</t>
  </si>
  <si>
    <t>Bambel 2</t>
  </si>
  <si>
    <t>Reparacion y mejoramiento del dique para mejorar la vivienda posteriormente</t>
  </si>
  <si>
    <t>Guaycará+B54:I56</t>
  </si>
  <si>
    <t>Bambel 2, Trillizas de Bambel 3, Bambel 3</t>
  </si>
  <si>
    <t>Bambel 2, Trillizas de Bambel 3, Bambel 5</t>
  </si>
  <si>
    <t>Inundacion, reubicar viviendas en area vulnerable, zona de retiro del rio</t>
  </si>
  <si>
    <t>Barrio Cementerio, Embarcadero, Precario, y el centro</t>
  </si>
  <si>
    <t>Fincas bananeras 5, 7, 8, 9 y 10, Barrio 11 de abril</t>
  </si>
  <si>
    <t>Viviendas en zona de inundacion, trabajos de mejora de diques, dragado, escrituracion, y mejora de vivienda</t>
  </si>
  <si>
    <t>Kilometro 40</t>
  </si>
  <si>
    <t>Inundacion, reubicar vivienda en area vulnerable, zona de retiro del rio</t>
  </si>
  <si>
    <t>La Julieta, Pocares</t>
  </si>
  <si>
    <t>Finca Los Pollos, Brooklyn, La Tortuga, Pueblo Real, Calle Mejias, Vista Mar de Paquita</t>
  </si>
  <si>
    <t>Calle Chacon, El Huazo</t>
  </si>
  <si>
    <t>San Rafael Arriba</t>
  </si>
  <si>
    <t>Maiquetia</t>
  </si>
  <si>
    <t>Los Guido</t>
  </si>
  <si>
    <t>Valladolid, Sector 7, Balcon Verde</t>
  </si>
  <si>
    <t>Frailes, Bustamante</t>
  </si>
  <si>
    <t>Patarra</t>
  </si>
  <si>
    <t>San Cristobal Sur</t>
  </si>
  <si>
    <t>Santa Cecilia, Jarazal, Santiago, Junquillo Arriba, Maria Auxiliadora, Junquillo Abajo, El Carmen, Las Brisas</t>
  </si>
  <si>
    <t>Cerbatana, Mercedes Norte, San Martín, La Legüita</t>
  </si>
  <si>
    <t>Barbacoas, Cortezal</t>
  </si>
  <si>
    <t>Candelarita, Pedernal, Copalar</t>
  </si>
  <si>
    <t>Deslizamiento, obras de estabilizacion del terreno, y mejoramiento de vivienda</t>
  </si>
  <si>
    <t>San Antonio Arriba, San Antonio Abajo</t>
  </si>
  <si>
    <t>Vista de Mar, La Gloria, Guarumal</t>
  </si>
  <si>
    <t>Guadalupe, Santa Cecilia, Cedral, Barrio El Ande, Canet</t>
  </si>
  <si>
    <t>San Lorenzo</t>
  </si>
  <si>
    <t>Calle La Libia, San Gabriel, Calle Los Murillo, El Salado</t>
  </si>
  <si>
    <t>Quebrada Seca, San Carlos, Bajo San José</t>
  </si>
  <si>
    <t>Camino Viejo a Santa María, camino viejo a Copey, Barrio El IMAS, Cañón</t>
  </si>
  <si>
    <t>Barrio El Estadio, Carrizal</t>
  </si>
  <si>
    <t>Viviendas dañadas y una destruida, peligro de deslizamiento</t>
  </si>
  <si>
    <t>La Angostura, Rastrojales, Barrio Don Basilio, Higueron</t>
  </si>
  <si>
    <t>Vivienda dañada por deslizamiento, reubicar</t>
  </si>
  <si>
    <t>Santa Rosa Arriba, San Francisco</t>
  </si>
  <si>
    <t>La Pantera</t>
  </si>
  <si>
    <t>Obras de proteccion para minimizar el riesgo de inundacion</t>
  </si>
  <si>
    <t>El Relleno, Quebradas, Ojo de Agua, Barrio Durán, Barrio San Luis</t>
  </si>
  <si>
    <t>Pinar del Rio, Repunta</t>
  </si>
  <si>
    <t>Santa Ana, Arenilla</t>
  </si>
  <si>
    <t>Santa Rosa, Villa Nueva</t>
  </si>
  <si>
    <t>FORMULARIO N° 8: AGROPECUARIO: SUBSECTOR AGRÍCOLA</t>
  </si>
  <si>
    <t>Declaratoria de Emergencia, Decreto N°: (N°42705-MP)</t>
  </si>
  <si>
    <t>Actividad o Productos</t>
  </si>
  <si>
    <t>N° de Fincas o Productores</t>
  </si>
  <si>
    <t>Insumos</t>
  </si>
  <si>
    <t>Instituciones Involucradas</t>
  </si>
  <si>
    <t>N° de activos dañados</t>
  </si>
  <si>
    <t>N° de activos destruidos</t>
  </si>
  <si>
    <t>N° de hectáreas dañadas</t>
  </si>
  <si>
    <t>N° de hectáreas destruidas</t>
  </si>
  <si>
    <t>Café</t>
  </si>
  <si>
    <t>Compra de       26 sacos (45 kg) de fertilizante 10 30 10</t>
  </si>
  <si>
    <t>MAG</t>
  </si>
  <si>
    <t>Frijol</t>
  </si>
  <si>
    <t>Compra de       320 sacos (45 kg) de fertilizante 10 30 10</t>
  </si>
  <si>
    <t>Sandía</t>
  </si>
  <si>
    <t>Compra de       25 sacos (45 kg) de fertilizante 18-5-15-6MgO-0,2S</t>
  </si>
  <si>
    <t>Platano</t>
  </si>
  <si>
    <t>Compra de       530 sacos (45 kg) de fertilizante 10 30 10</t>
  </si>
  <si>
    <t xml:space="preserve">Colinas </t>
  </si>
  <si>
    <t>Compra de       468 sacos (45 kg) de fertilizante 10 30 10</t>
  </si>
  <si>
    <t xml:space="preserve"> Corredor</t>
  </si>
  <si>
    <t>Palma</t>
  </si>
  <si>
    <t>Compra de       9 sacos (45 kg) de fertilizante 14-4-27-3MgO</t>
  </si>
  <si>
    <t>CANOAS</t>
  </si>
  <si>
    <t>Compra de       36 sacos (45 kg) de fertilizante 14-4-27-3MgO</t>
  </si>
  <si>
    <t xml:space="preserve">Central Campesina </t>
  </si>
  <si>
    <t>Compra de       110 sacos (45 kg) de fertilizante 14-4-27-3MgO</t>
  </si>
  <si>
    <t>Compra de       3 sacos (45 kg) de fertilizante 14-4-27-3MgO</t>
  </si>
  <si>
    <t>Ayote</t>
  </si>
  <si>
    <t>Compra de       16 sacos (45 kg) de fertilizante 18-5-15-6MgO-0,2S</t>
  </si>
  <si>
    <t>Compra de       737 sacos (45 kg) de fertilizante 14-4-27-3MgO</t>
  </si>
  <si>
    <t>La campiña</t>
  </si>
  <si>
    <t>Compra de       60 sacos (45 kg) de fertilizante 14-4-27-3MgO</t>
  </si>
  <si>
    <t>Compra de       618 sacos (45 kg) de fertilizante 14-4-27-3MgO</t>
  </si>
  <si>
    <t>LAUREL</t>
  </si>
  <si>
    <t>Los castaños</t>
  </si>
  <si>
    <t>Compra de       140 sacos (45 kg) de fertilizante 14-4-27-3MgO</t>
  </si>
  <si>
    <t>Pueblo nuevo</t>
  </si>
  <si>
    <t>Compra de       395 sacos (45 kg) de fertilizante 14-4-27-3MgO</t>
  </si>
  <si>
    <t>Puente negro</t>
  </si>
  <si>
    <t>Compra de       2 sacos (45 kg) de fertilizante 14-4-27-3MgO</t>
  </si>
  <si>
    <t>AguaBuena</t>
  </si>
  <si>
    <t>Compra de       2 sacos (45 kg) de fertilizante 18-5-15-6MgO-0,2S</t>
  </si>
  <si>
    <t>Frutales perennes</t>
  </si>
  <si>
    <t>Compra de    51 sacos (45 kg) de fertilizante 18-5-15-6MgO-0,2S</t>
  </si>
  <si>
    <t>Compra de       38 sacos (45 kg) de fertilizante 18-5-15-6MgO-0,2S</t>
  </si>
  <si>
    <t>Compra de       21 sacos (45 kg) de fertilizante 18-5-15-6MgO-0,2S</t>
  </si>
  <si>
    <t>Compra de       265sacos (45 kg) de fertilizante 18-5-15-6MgO-0,2S</t>
  </si>
  <si>
    <t>Sabalito.</t>
  </si>
  <si>
    <t>Compra de       261 sacos (45 kg) de fertilizante 18-5-15-6MgO-0,2S</t>
  </si>
  <si>
    <t>Compra de       30 sacos (45 kg) de fertilizante 18-5-15-6MgO-0,2S</t>
  </si>
  <si>
    <t>Chile</t>
  </si>
  <si>
    <t>Compra de       32 sacos (45 kg) de fertilizante 18-5-15-6MgO-0,2S</t>
  </si>
  <si>
    <t xml:space="preserve">Asentamiento el Tigre. </t>
  </si>
  <si>
    <t>Barrio las Brisas</t>
  </si>
  <si>
    <t>Compra de       20 sacos (45 kg) de fertilizante 14-4-27-3MgO</t>
  </si>
  <si>
    <t>El campo</t>
  </si>
  <si>
    <t>Compra de       11 sacos (45 kg) de fertilizante 14-4-27-3MgO</t>
  </si>
  <si>
    <t>El tanque</t>
  </si>
  <si>
    <t>Escondido</t>
  </si>
  <si>
    <t>Gorrión</t>
  </si>
  <si>
    <t>Compra de       40 sacos (45 kg) de fertilizante 14-4-27-3MgO</t>
  </si>
  <si>
    <t>Compra de       125 sacos (45 kg) de fertilizante 14-4-27-3MgO</t>
  </si>
  <si>
    <t>Conte</t>
  </si>
  <si>
    <t>Compra de       1 sacos (45 kg) de fertilizante 14-4-27-3MgO</t>
  </si>
  <si>
    <t>La Gamba</t>
  </si>
  <si>
    <t xml:space="preserve">PAVON </t>
  </si>
  <si>
    <t>Compra de       5 sacos (45 kg) de fertilizante 14-4-27-3MgO</t>
  </si>
  <si>
    <t xml:space="preserve">Puerto Escondido </t>
  </si>
  <si>
    <t>Puerto jimenes</t>
  </si>
  <si>
    <t>Compra de       131 sacos (45 kg) de fertilizante 14-4-27-3MgO</t>
  </si>
  <si>
    <t>Compra de      6 sacos (45 kg) de fertilizante 18-5-15-6MgO-0,2S</t>
  </si>
  <si>
    <t>Fiinca Limon</t>
  </si>
  <si>
    <t xml:space="preserve">Finca Alajuela </t>
  </si>
  <si>
    <t>Compra de       18 sacos (45 kg) de fertilizante 14-4-27-3MgO</t>
  </si>
  <si>
    <t xml:space="preserve">Finca Guanacaste </t>
  </si>
  <si>
    <t>Compra de       14 sacos (45 kg) de fertilizante 14-4-27-3MgO</t>
  </si>
  <si>
    <t>Finca Limon</t>
  </si>
  <si>
    <t>Compra de       6 sacos (45 kg) de fertilizante 14-4-27-3MgO</t>
  </si>
  <si>
    <t>Guaria</t>
  </si>
  <si>
    <t>Jalaca</t>
  </si>
  <si>
    <t>Compra de       32 sacos (45 kg) de fertilizante 14-4-27-3MgO</t>
  </si>
  <si>
    <t>Palma / pasto</t>
  </si>
  <si>
    <t>La guaria</t>
  </si>
  <si>
    <t>Compra de       50 sacos (45 kg) de fertilizante 14-4-27-3MgO</t>
  </si>
  <si>
    <t>Palmar Norte</t>
  </si>
  <si>
    <t>Compra de       408 sacos (45 kg) de fertilizante 14-4-27-3MgO</t>
  </si>
  <si>
    <t>Raices y Tuberculos</t>
  </si>
  <si>
    <t>Compra de       26 sacos (45 kg) de fertilizante 18-5-15-6MgO-0,2S</t>
  </si>
  <si>
    <t>Piedras</t>
  </si>
  <si>
    <t>Compra de       456 sacos (45 kg) de fertilizante 14-4-27-3MgO</t>
  </si>
  <si>
    <t>Compra de       25 sacos (45 kg) de fertilizante 14-4-27-3MgO</t>
  </si>
  <si>
    <t>Arroz</t>
  </si>
  <si>
    <t>Compra de       51 sacos (45 kg) de fertilizante 10 30 10</t>
  </si>
  <si>
    <t>Rio Claro</t>
  </si>
  <si>
    <t>Compra de       91 sacos (45 kg) de fertilizante 14-4-27-3MgO</t>
  </si>
  <si>
    <t>Riyoto</t>
  </si>
  <si>
    <t>Compra de       37 sacos (45 kg) de fertilizante 14-4-27-3MgO</t>
  </si>
  <si>
    <t>Villa Bonita</t>
  </si>
  <si>
    <t>VillaColon</t>
  </si>
  <si>
    <t>Aguila</t>
  </si>
  <si>
    <t>Compra de       59 sacos (45 kg) de fertilizante 10 30 10</t>
  </si>
  <si>
    <t>BARRIO  NUEVO</t>
  </si>
  <si>
    <t>Compra de       2 sacos (45 kg) de fertilizante 10 30 10</t>
  </si>
  <si>
    <t>Compra de       180 sacos (45 kg) de fertilizante 10 30 10</t>
  </si>
  <si>
    <t>DESAMPARADOS</t>
  </si>
  <si>
    <t>Compra de       86 sacos (45 kg) de fertilizante 10 30 10</t>
  </si>
  <si>
    <t>El General</t>
  </si>
  <si>
    <t>Compra de       5 sacos (45 kg) de fertilizante 10 30 10</t>
  </si>
  <si>
    <t>EL PROGRESO</t>
  </si>
  <si>
    <t>Compra de       3 sacos (45 kg) de fertilizante 10 30 10</t>
  </si>
  <si>
    <t>Compra de       8 sacos (45 kg) de fertilizante 10 30 10</t>
  </si>
  <si>
    <t>Guagaral</t>
  </si>
  <si>
    <t>LA TRINIDAD</t>
  </si>
  <si>
    <t>PARAISO</t>
  </si>
  <si>
    <t>Compra de       72 sacos (45 kg) de fertilizante 10 30 10</t>
  </si>
  <si>
    <t>PEJIBAYE</t>
  </si>
  <si>
    <t>Maíz</t>
  </si>
  <si>
    <t>Compra de       6 sacos (45 kg) de fertilizante 10 30 10</t>
  </si>
  <si>
    <t>PROGRESO</t>
  </si>
  <si>
    <t>Compra de     6 sacos (45 kg) de fertilizante 10 30 10</t>
  </si>
  <si>
    <t>PROGRESO/ZAPOTE</t>
  </si>
  <si>
    <t>Compra de       41 sacos (45 kg) de fertilizante 10 30 10</t>
  </si>
  <si>
    <t>SAN MARCOS</t>
  </si>
  <si>
    <t>Compra de       18 sacos (45 kg) de fertilizante 10 30 10</t>
  </si>
  <si>
    <t>SAN MARTIN</t>
  </si>
  <si>
    <t xml:space="preserve">SAN MIGUEL </t>
  </si>
  <si>
    <t>SI de El General</t>
  </si>
  <si>
    <t>VERACRUZ</t>
  </si>
  <si>
    <t>VILLA HERMOSA</t>
  </si>
  <si>
    <t>Compra de  3  sacos (45 kg) de fertilizante 10 30 10</t>
  </si>
  <si>
    <t>ZAPOTE</t>
  </si>
  <si>
    <t>Compra de       35 sacos (45 kg) de fertilizante 10 30 10</t>
  </si>
  <si>
    <t>Hojancha, Los Cerros, Maravilla, Santa Lucía</t>
  </si>
  <si>
    <t>Cultivo Frijol</t>
  </si>
  <si>
    <t>Compra de       48 sacos (45 kg) de fertilizante 10 30 10</t>
  </si>
  <si>
    <t>FNE CNE, MAG, Comisión Municipal de Emergencias</t>
  </si>
  <si>
    <t>Compra de       37 sacos (45 kg) de fertilizante 10 30 10</t>
  </si>
  <si>
    <t>Matambú</t>
  </si>
  <si>
    <t>Compra de       111 sacos (45 kg) de fertilizante 10 30 10</t>
  </si>
  <si>
    <t>Monte Romo, El Socorro, Cuesta Roja, La Trinidad, Las Mercedes</t>
  </si>
  <si>
    <t>Lajas, Estrada Ravago, San Miguel, Santa Marta</t>
  </si>
  <si>
    <t>Cultivo Maíz</t>
  </si>
  <si>
    <t>Compra de      2 sacos (45 kg) de fertilizante 10 30 10</t>
  </si>
  <si>
    <t>Cultivo café</t>
  </si>
  <si>
    <t xml:space="preserve">Compra de   116 sacos (45 kg) de Formula completa </t>
  </si>
  <si>
    <t>Monte Romo, El Socorro, Cuesta Roja, La Trinidad, Los Loros</t>
  </si>
  <si>
    <t xml:space="preserve">Compra de  670  sacos (45 kg) de Formula completa </t>
  </si>
  <si>
    <t>Cultivo arroz</t>
  </si>
  <si>
    <t>Compra de      4 sacos (45 kg) de fertilizante 26 0 26</t>
  </si>
  <si>
    <t>Cultivo chile</t>
  </si>
  <si>
    <t>Compra de      24 sacos (45 kg) de fertilizante 26 0 26</t>
  </si>
  <si>
    <t>Cultivo Naranja</t>
  </si>
  <si>
    <t xml:space="preserve">Compra de   55   sacos (45 kg) de Formula completa </t>
  </si>
  <si>
    <t>Colonia del Valle
San Gabriel
Maicillal</t>
  </si>
  <si>
    <t>Compra de       12 sacos (45 kg) de fertilizante 10 30 10</t>
  </si>
  <si>
    <t>Carmona</t>
  </si>
  <si>
    <t>Vista de Mar       
San Rafael</t>
  </si>
  <si>
    <t xml:space="preserve">San Bosco
San Josecito
Los Angeles 
Porvenir 
Bella Vista
Las Delicias
Quebrada </t>
  </si>
  <si>
    <t>Compra de     148 sacos (45 kg) de fertilizante 10 30 10</t>
  </si>
  <si>
    <t xml:space="preserve">Canjelito
Pilas 
San Pablo </t>
  </si>
  <si>
    <t>Compra de       10 sacos (45 kg) de fertilizante 10 30 10</t>
  </si>
  <si>
    <t>Santa Rita</t>
  </si>
  <si>
    <t>Tacaní</t>
  </si>
  <si>
    <t>Compra de       16 sacos (45 kg) de fertilizante 10 30 10</t>
  </si>
  <si>
    <t>Río Oro 
Zapotal
Camaronal 
San Pedro
Río Ora</t>
  </si>
  <si>
    <t>Compra de       40 sacos (45 kg) de fertilizante 10 30 10</t>
  </si>
  <si>
    <t>Colonia del Valle
El Triunfo</t>
  </si>
  <si>
    <t>Compra de      5 sacos (45 kg) de fertilizante 10 30 10</t>
  </si>
  <si>
    <t>Quebrada 
Los Ángeles
San Josecito</t>
  </si>
  <si>
    <t>Compra de      6 sacos (45 kg) de fertilizante 10 30 10</t>
  </si>
  <si>
    <t>Canjelito 
Pilas de Canjel</t>
  </si>
  <si>
    <t>Compra de  10 sacos (45 kg) de fertilizante 10 30 10</t>
  </si>
  <si>
    <t>Tacaní
Cacao</t>
  </si>
  <si>
    <t xml:space="preserve">Zapotal </t>
  </si>
  <si>
    <t>Compra de      4 sacos (45 kg) de fertilizante 10 30 10</t>
  </si>
  <si>
    <t>Melón</t>
  </si>
  <si>
    <t>La Roxana</t>
  </si>
  <si>
    <t>Puerto Thiel</t>
  </si>
  <si>
    <t>Tomate</t>
  </si>
  <si>
    <t>Compra de       1 sacos (45 kg) de fertilizante 26 0 26</t>
  </si>
  <si>
    <t>Río Oro</t>
  </si>
  <si>
    <t>Compra de       2 sacos (45 kg) de fertilizante 26 0 26</t>
  </si>
  <si>
    <t>Cangelito</t>
  </si>
  <si>
    <t>Compra de       1 sacos (45 kg) de fertilizante 10 30 10</t>
  </si>
  <si>
    <t>Paste</t>
  </si>
  <si>
    <t>El Triunfo</t>
  </si>
  <si>
    <t>Raíces y Tubérculos</t>
  </si>
  <si>
    <t>Compra de       1 saco (45 kg) de fertilizante 10 30 10</t>
  </si>
  <si>
    <t>Canjelito</t>
  </si>
  <si>
    <t>Guayaba</t>
  </si>
  <si>
    <t>Compra de       32 sacos (45 kg) de fertilizante 26 0 26</t>
  </si>
  <si>
    <t>Guinda</t>
  </si>
  <si>
    <t>Compra de       10 sacos (45 kg) de fertilizante 26 0 26</t>
  </si>
  <si>
    <t>Papaya</t>
  </si>
  <si>
    <t>Compra de       15 sacos (45 kg) de fertilizante 26 0 26</t>
  </si>
  <si>
    <t>Compra de       4 sacos (45 kg) de fertilizante 26 0 26</t>
  </si>
  <si>
    <t>Plátano</t>
  </si>
  <si>
    <t>Compra de     2 sacos (45 kg) de fertilizante 26 0 26</t>
  </si>
  <si>
    <t>Millo</t>
  </si>
  <si>
    <t>Compra de     8 sacos (45 kg) de fertilizante 26 0 26</t>
  </si>
  <si>
    <t>Compra de      2 sacos (45 kg) de fertilizante 26 0 26</t>
  </si>
  <si>
    <t>Bella Vista
Porvenir
Los Angeles
Quebrada Grande</t>
  </si>
  <si>
    <t xml:space="preserve">Compra de   274  sacos (45 kg) de Formula completa </t>
  </si>
  <si>
    <t>Pueblo   Nuevo</t>
  </si>
  <si>
    <t xml:space="preserve">Compra de   4   sacos (45 kg) de Formula completa </t>
  </si>
  <si>
    <t>San Rafael 
Vista de Mar</t>
  </si>
  <si>
    <t xml:space="preserve">Compra de    164 sacos (45 kg) de Formula completa </t>
  </si>
  <si>
    <t>Los Angeles
Quebrada Grande
Bella Vista
Porvenir 
San Bosco
San Josecito
La Balsa</t>
  </si>
  <si>
    <t xml:space="preserve">Compra de   2200 sacos (45 kg) de Formula completa </t>
  </si>
  <si>
    <t>Vista de Mar</t>
  </si>
  <si>
    <t xml:space="preserve">Compra de   13  sacos (45 kg) de Formula completa </t>
  </si>
  <si>
    <t xml:space="preserve">Canjelito </t>
  </si>
  <si>
    <t>Compra de      1 sacos (45 kg) de fertilizante 26 0 26</t>
  </si>
  <si>
    <t xml:space="preserve">Río Oro </t>
  </si>
  <si>
    <t>Santa Elena
Las Juntas
Quebrada Bonita
Nosarita
Naranjal
Zaragoza
Maquenco
Cuesta Grande
Las Flores
Balsal
Platanillo
Belén
Los Arcos</t>
  </si>
  <si>
    <t>Compra de       291 sacos (45 kg) de fertilizante 10 30 10</t>
  </si>
  <si>
    <t>La Mansión</t>
  </si>
  <si>
    <t>El Obispo
Polvazales
Matambuguito
Barra Honda
Mansión
Pueblo Viejo</t>
  </si>
  <si>
    <t>Compra de       52 sacos (45 kg) de fertilizante 10 30 10</t>
  </si>
  <si>
    <t>Juan Díaz
El Jobo
La Virginia
Cerro Negro
Oriente
Colas de Gallo
Quiriman
Nicoya
Santa Elena
Pila Honda
Iguanita
Hundores
San Lorenzo
Garcimuñoz
Gamalotal
Matambuguito
Curime
Nambí
Quirimancito
Sabana Grande
Caimitalito
Rio Zapote
Varillal
Quebrada Bonita
Caimito
La Esperanza
Casitas
Miramar
Lajas de Quiriman
Las Juntas
Dulce Nombre
Rio Zapote</t>
  </si>
  <si>
    <t>Compra de     1508 sacos (45 kg) de fertilizante 10 30 10</t>
  </si>
  <si>
    <t>Las Flores
Río Montaña</t>
  </si>
  <si>
    <t>Copal
Caballito
Sonzapote</t>
  </si>
  <si>
    <t>Compra de       4 sacos (45 kg) de fertilizante 10 30 10</t>
  </si>
  <si>
    <t>El Flor
Corralillo
Santa Ana
La Florida
Barrio Los Obando
Moracia
Pozo de Agua</t>
  </si>
  <si>
    <t>Compra de       109 sacos (45 kg) de fertilizante 10 30 10</t>
  </si>
  <si>
    <t>Santa Elena
Las Juntas
Zaragoza
Naranjal
Las Flores
Platanillo
Los Arcos
Nosarita</t>
  </si>
  <si>
    <t>Compra de      55 sacos (45 kg) de fertilizante 10 30 10</t>
  </si>
  <si>
    <t>Polvazales
Matambuguito
El Obispo
Mansión</t>
  </si>
  <si>
    <t>Compra de      27 sacos (45 kg) de fertilizante 10 30 10</t>
  </si>
  <si>
    <t>Miramar
La Virginia
Cerro Negro
Dulce Nombre
Sabana Grande
La Esperanza
Quiriman
Colas de Gallo
Juan Díaz
La Esperanza</t>
  </si>
  <si>
    <t>Compra de     349 sacos (45 kg) de fertilizante 10 30 10</t>
  </si>
  <si>
    <t>Río Montaña</t>
  </si>
  <si>
    <t>Compra de      8 sacos (45 kg) de fertilizante 10 30 10</t>
  </si>
  <si>
    <t>Caballito
Sonzapote</t>
  </si>
  <si>
    <t>El Flor
Corralillo
Moracia
Barrio Los Obando
San Antonio
Santa Ana
Las Pozas
Pozo de Agua</t>
  </si>
  <si>
    <t>Compra de      135 sacos (45 kg) de fertilizante 10 30 10</t>
  </si>
  <si>
    <t>Cerro Negro
Miramar
Colas de Gallo
Oriente
La esperanza</t>
  </si>
  <si>
    <t xml:space="preserve">Compra de 104      sacos (45 kg) de Formula completa </t>
  </si>
  <si>
    <t xml:space="preserve">Naranjal
Quebrada Bonita
Zaragoza
Santa Elena
</t>
  </si>
  <si>
    <t xml:space="preserve">Compra de  99  sacos (45 kg) de Formula completa </t>
  </si>
  <si>
    <t>Juan Díaz
Colas de Gallo</t>
  </si>
  <si>
    <t>El Flor</t>
  </si>
  <si>
    <t>Las Juntas
Maquenco
Naranjal</t>
  </si>
  <si>
    <t>Compra de    6 sacos (45 kg) de fertilizante 26 0 26</t>
  </si>
  <si>
    <t>Pilas Blancas
Quebrada Bonita
Quirimancito
Cerro Negro
Quiriman
La Virginia</t>
  </si>
  <si>
    <t>Compra de     18 sacos (45 kg) de fertilizante 26 0 26</t>
  </si>
  <si>
    <t>El flor
Corralillo</t>
  </si>
  <si>
    <t>El Jobo
Juan Díaz</t>
  </si>
  <si>
    <t>Compra de      3 sacos (45 kg) de fertilizante 26 0 26</t>
  </si>
  <si>
    <t>Pipián</t>
  </si>
  <si>
    <t>Colas de Gallo
La Virginia</t>
  </si>
  <si>
    <t>Colas de Gallo
La Virginia
El Jobo
Juan Díaz</t>
  </si>
  <si>
    <t>Pepino</t>
  </si>
  <si>
    <t xml:space="preserve">
Juan Díaz</t>
  </si>
  <si>
    <t>Culantro</t>
  </si>
  <si>
    <t>Vainica</t>
  </si>
  <si>
    <t>Otras Hortalizas</t>
  </si>
  <si>
    <t>Naranjal
Quebrada Bonita</t>
  </si>
  <si>
    <t xml:space="preserve">Compra de   6  sacos (45 kg) de Formula completa </t>
  </si>
  <si>
    <t>Cerro Negro</t>
  </si>
  <si>
    <t xml:space="preserve">Compra de   5  sacos (45 kg) de Formula completa </t>
  </si>
  <si>
    <t>Camino a Cementerio</t>
  </si>
  <si>
    <t xml:space="preserve">Compra de Fertilizantes 18-5-15-6-0,2, Fertilizante 20.5 (N)+11 (CaO)+8 (MgO)+0.3 (B) (Formulación Química), Cal Dolomita (Eficiencia Granulométrica (EG) 99.8%) y Poder Relativo de Neutralización total (PRNT) 119%, fungicida (Opera 18,3  SE Fungicida-Estrobirulina, Triazol Pyraclostrobin-Epoxiconazole), fungicida Atemi (Fungicida, CYPROCONAZOLE ), fungicida Cepex (Validamicina A).
Compra de herramientas como: Cuchillos, Bombas, Palas y serrucho de poda. </t>
  </si>
  <si>
    <t>MAG, Cómite Municipales de Emergencias y CNE</t>
  </si>
  <si>
    <t>Abejonal</t>
  </si>
  <si>
    <t>Carrizal</t>
  </si>
  <si>
    <t>San Andrés Centro</t>
  </si>
  <si>
    <t>Los Carriones</t>
  </si>
  <si>
    <t>Bajo San Juan</t>
  </si>
  <si>
    <t>La Concepción</t>
  </si>
  <si>
    <t>Santa Rosa Abajo</t>
  </si>
  <si>
    <t>Los Gamboa</t>
  </si>
  <si>
    <t>Sector de la Roca</t>
  </si>
  <si>
    <t>Granadilla</t>
  </si>
  <si>
    <t xml:space="preserve">Compra de Fertilizante 10-30-10 (Formulación Química), Fertilizante Hidrocomplex (Formulación Química),  fertilizante Biofecunda-trichofecunda, Carbonato de Calcio, fungicida biológico Bacillius subtilis y Fungicida biológico Trichoderma
Compra de herramientas como: Cuchillos, Bombas de espalda, tigera de podar, Palas y serrucho de poda. </t>
  </si>
  <si>
    <t>San Cayetano Viejo</t>
  </si>
  <si>
    <t>Mata de Caña</t>
  </si>
  <si>
    <t>San Bernardo</t>
  </si>
  <si>
    <t>San Joaquín</t>
  </si>
  <si>
    <t>Alto San Juan</t>
  </si>
  <si>
    <t>La Pastora</t>
  </si>
  <si>
    <t>Fertilizantes granulados y liquidos, plaguicidas para el control de plagas y enfermedades</t>
  </si>
  <si>
    <t>Compra de los siguientes insumos:
10-30-10 1980 kilogramos
18-5-15-6-1,2 7425 kilogramos
15-.3-31 32670 kilogramos
Calcio-Boro. (1 litro) 110 litros
Mancozeb (1 kilogramo) 110 kilogramos
Clorotalonil. (1 litro) 22	litros
Bacilus Subtilis (1 litro) 110 litros
Azoxistrobina (100 gramos) 3,3	kilogramos
Metalaxil (1 Kilogramo) 	22 kilogramos
Mancozeb + cymoxanil+ fostil Al (1 Kg)	22 kilogramos
Sulfato de cobre (1 Kilogramo) 22 kilogramos
Azufre (1 kilogramo) 22 kilogramos
Cipermetria (1 litro) 22	litros
Abamectina (1 litro) 22	litros
Imidacloprid (1 litro) 11	litros
Orobor (1 litro) 	55 litros
Bauveria (1 litro) 11 litros</t>
  </si>
  <si>
    <t xml:space="preserve"> MAG y CNE</t>
  </si>
  <si>
    <t>Abonos Foliares y granulados y plaguicidas para el control de plagas y enfermedades</t>
  </si>
  <si>
    <t>Compra de los siguientes insumos:
10-30-10 	675	 kilogramos
18-5-15-6-1,2 	1350	 kilogramos
15-.3-31	 1350 	kilogramos
Calcio-Boro. (1 litro) 	37,5	litros
Mancozeb (1 kilogramo) 	37,5	kilogramos
Clorotalonil. (1 litro) 	7,5	litros
Bacilus Subtilis (1 litro)	37,5	litros
Azoxistrobina (100 gramos) 	0,75	kilogramos
Metalaxil (1 Kilogramo) 	7,5	kilogramos
Mancozeb + cymoxanil+ fostil Al (1 Kg)	7,5	kilogramos
Sulfato de cobre(1 Kilogramo) 	7,5	kilogramos
Azufre (1 kilogramo) 	7,5	kilogramos
Cipermetria (1 litro)	7,5	litros
Abamectina (1 litro)	7,5	litros
Imidaclorod (1 litro) 	7,5	litros
Orobor (1 litro) 	15	litros
Bauveria (1 litro)	7,5	litros</t>
  </si>
  <si>
    <t>Sandia</t>
  </si>
  <si>
    <t>Compra de los siguientes insumos:
10-30-10	 900	 kilogramos
18-5-15-6-1,2	 1575	 kilogramos
15-.3-31	 1575	 kilogramos
Calcio-Boro. (1 litro) 	25	litros
Mancozeb (1 kilogramo) 	25	kilogramos
Clorotalonil. (1 litro) 	5	litros
Bacilus Subtilis (1 litro)	25	litros
Azoxistrobina (100 gramos) 	0,5	kilogramos
Metalaxil (1 Kilogramo) 	5	kilogramos
Mancozeb + cymoxanil+ fostil Al (1 Kg)	5	kilogramos
Sulfato de cobre(1 Kilogramo) 	5	kilogramos
Azufre (1 kilogramo) 	5	kilogramos
Cipermetria (1 litro)	5	litros
Abamectina (1 litro)	5	litros
Imidaclorod (1 litro) 	5	litros
Orobor (1 litro) 	10	litros
Bauveria (1 litro)	5	litros</t>
  </si>
  <si>
    <t>Melon</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</si>
  <si>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Imidaclorod (1 litro) 	1	litros
Orobor (1 litro) 	2	litros
Bauveria (1 litro)	1	litros</t>
  </si>
  <si>
    <t>Vasconia</t>
  </si>
  <si>
    <t>Compra de los siguientes insumos:
10-30-10)	900	kilogramos
18-5-15-6-1,2)	2250	kilogramos
15-.3-31)	6750	kilogramos
Calcio-Boro. (1 litro) 	25	litros
Mancozeb (1 kilogramo) 	25	kilogramos
Clorotalonil. (1 litro) 	5	litros
Bacilus Subtilis (1 litro)	25	litros</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</si>
  <si>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Imidacloprid (1 litro) 	1	litros
Orobor (1 litro) 	2	litros
Bauveria (1 litro)	1	litros</t>
  </si>
  <si>
    <t>Compra de los siguientes insumos:
10-30-10 90 kilogramos
18-5-15-6-1,2 157,5 kilogramos
15-.3-31 157,5 kilogramos
Calcio-Boro. (1 litro) 	2,5	litros
Mancozeb (1 kilogramo) 	2,5	kilogramos
Clorotalonil. (1 litro) 	0,5	litros
Bacilus Subtilis (1 litro)	2,5	litros
Azoxistrobina (100 gramos) 	0,05	kilogramos
Metalaxil (1 Kilogramo) 	0,5	kilogramos
Mancozeb + cymoxanil+ fostil Al (1 Kg)	0,5	kilogramos
Sulfato de cobre(1 Kilogramo) 	0,5	kilogramos
Azufre (1 kilogramo) 	0,5	kilogramos
Cipermetria (1 litro)	0,5	litros
Abamectina (1 litro)	0,5	litros
Imidacloprid (1 litro) 	0,5	litros
Orobor (1 litro) 	1	litros
Bauveria (1 litro)	0,5	litros</t>
  </si>
  <si>
    <t>Jicote</t>
  </si>
  <si>
    <t>Compra de los siguientes insumos:
10-30-10 9540 kilogramos
18-5-15-6-1,2 35775 kilogramos
15-.3-31 157410 kilogramos
Calcio-Boro. (1 litro) 	530	litros
Mancozeb (1 kilogramo) 	530	kilogramos
Clorotalonil. (1 litro) 	106	litros
Bacilus Subtilis (1 litro)	530	litros
Azoxistrobina (100 gramos) 	15,9	kilogramos
Metalaxil (1 Kilogramo) 	106	kilogramos
Mancozeb + cymoxanil+ fostil Al (1 Kg)	106	kilogramos
Sulfato de cobre(1 Kilogramo) 	106	kilogramos
Azufre (1 kilogramo) 	106	kilogramos
Cipermetria (1 litro)	106	litros
Abamectina (1 litro)	106	litros
Imidacloprid (1 litro) 	53	litros
Orobor (1 litro) 	265	litros
Bauveria (1 litro)	53	litros</t>
  </si>
  <si>
    <t>Valladolid</t>
  </si>
  <si>
    <t>Compra de los siguientes insumos:
10-30-10 720 kilogramos
18-5-15-6-1,2 2700 kilogramos
15-.3-31 11880 kilogramos
Calcio-Boro. (1 litro) 	40	litros
Mancozeb (1 kilogramo) 	40	kilogramos
Clorotalonil. (1 litro) 	8	litros
Bacilus Subtilis (1 litro)	40	litros
Azoxistrobina (100 gramos) 	1,2	kilogramos
Metalaxil (1 Kilogramo) 	8	kilogramos
Mancozeb + cymoxanil+ fostil Al (1 Kg)	8	kilogramos
Sulfato de cobre(1 Kilogramo) 	8	kilogramos
Azufre (1 kilogramo) 	8	kilogramos
Cipermetria (1 litro)	8	litros
Abamectina (1 litro)	8	litros
Imidaclorod (1 litro) 	4	litros
Orobor (1 litro) 	20	litros
Bauveria (1 litro)	4	litros</t>
  </si>
  <si>
    <t>Compra de los siguientes insumos:
10-30-10 720 kilogramos
18-5-15-6-1,2 2700 kilogramos
15-.3-31 11880 kilogramos
Calcio-Boro. (1 litro) 	40	litros
Mancozeb (1 kilogramo) 	40	kilogramos
Clorotalonil. (1 litro) 	8	litros
Bacilus Subtilis (1 litro)	40	litros
Azoxistrobina (100 gramos) 	1,2	kilogramos
Metalaxil (1 Kilogramo) 	8	kilogramos
Mancozeb + cymoxanil+ fostil Al (1 Kg)	8	kilogramos
Sulfato de cobre(1 Kilogramo) 	8	kilogramos
Azufre (1 kilogramo) 	8	kilogramos
Cipermetria (1 litro)	8	litros
Abamectina (1 litro)	8	litros
Imidacloprid (1 litro) 	4	litros
Orobor (1 litro) 	20	litros
Bauveria (1 litro)	4	litros</t>
  </si>
  <si>
    <t>Sardinal</t>
  </si>
  <si>
    <t>Compra de los siguientes insumos:
10-30-10 1620 kilogramos
18-5-15-6-1,2 6075 kilogramos
15-3-31 26730 kilogramos
Calcio-Boro. (1 litro) 	90	litros
Mancozeb (1 kilogramo) 	90	kilogramos
Clorotalonil. (1 litro) 	18	litros
Bacilus Subtilis (1 litro)	90	litros
Azoxistrobina (100 gramos) 	2,7	kilogramos
Metalaxil (1 Kilogramo) 	18	kilogramos
Mancozeb + cymoxanil+ fostil Al (1 Kg)	18	kilogramos
Sulfato de cobre(1 Kilogramo) 	18	kilogramos
Azufre (1 kilogramo) 	18	kilogramos
Cipermetria (1 litro)	18	litros
Abamectina (1 litro)	18	litros
Imidacloprid (1 litro) 	9	litros
Orobor (1 litro) 	45	litros
Bauveria (1 litro)	9	litros</t>
  </si>
  <si>
    <t>Compra de los siguientes insumos:
10-30-10 990 kilogramos
18-5-15-6-1,2 3712,5	kilogramos
15-.3-31 16335	kilogramos
Calcio-Boro. (1 litro) 	55	litros
Mancozeb (1 kilogramo) 	55	kilogramos
Clorotalonil. (1 litro) 	11	litros
Bacilus Subtilis (1 litro)	55	litros
Azoxistrobina (100 gramos) 	1,65	kilogramos
Metalaxil (1 Kilogramo) 	11	kilogramos
Mancozeb + cymoxanil+ fostil Al (1 Kg)	11	kilogramos
Sulfato de cobre(1 Kilogramo) 	11	kilogramos
Azufre (1 kilogramo) 	11	kilogramos
Cipermetria (1 litro)	11	litros
Abamectina (1 litro)	11	litros
Imidacloprid (1 litro) 	5,5	litros
Orobor (1 litro) 	27,5	litros
Bauveria (1 litro)	5,5	litros</t>
  </si>
  <si>
    <t>La Bandera</t>
  </si>
  <si>
    <t>Compra de los siguientes insumos:
10-30-10 990 kilogramos
18-5-15-6-1,2 3712,5	kilogramos
15-.3-31 16335	kilogramos
Calcio-Boro. (1 litro) 	55	litros
Mancozeb (1 kilogramo) 	55	kilogramos
Clorotalonil. (1 litro) 	11	litros
Bacilus Subtilis (1 litro)	55	litros
Azoxistrobina (100 gramos) 	1,65	kilogramos
Metalaxil (1 Kilogramo) 	11	kilogramos
Mancozeb + cymoxanil+ fostil Al (1 Kg)	11	kilogramos
Sulfato de cobre(1 Kilogramo) 	11	kilogramos
Azufre (1 kilogramo) 	11	kilogramos
Cipermetria (1 litro)	11	litros
Abamectina (1 litro)	11	litros
Imidaclorod (1 litro) 	5,5	litros
Orobor (1 litro) 	27,5	litros
Bauveria (1 litro)	5,5	litros</t>
  </si>
  <si>
    <t>Compra de los siguientes insumos:
10-30-10 450 kilogramos
18-5-15-6-1,2 1687,5 kilogramos
15-.3-31 7425 kilogramos
Calcio-Boro. (1 litro) 	25	litros
Mancozeb (1 kilogramo) 	25	kilogramos
Clorotalonil. (1 litro) 	5	litros
Bacilus Subtilis (1 litro)	25	litros
Azoxistrobina (100 gramos) 	0,75	kilogramos
Metalaxil (1 Kilogramo) 	5	kilogramos
Mancozeb + cymoxanil+ fostil Al (1 Kg)	5	kilogramos
Sulfato de cobre(1 Kilogramo) 	5	kilogramos
Azufre (1 kilogramo) 	5	kilogramos
Cipermetria (1 litro)	5	litros
Abamectina (1 litro)	5	litros
Imidacloprid (1 litro) 	2,5	litros
Orobor (1 litro) 	12,5	litros
Bauveria (1 litro)	2,5	litros</t>
  </si>
  <si>
    <t>MAG-CNE</t>
  </si>
  <si>
    <t>Compra de los siguientes insumos:
10-30-10 2160	kilogramos
18-5-15-6-1,2 8100	kilogramos
15-.3-31 35640	kilogramos
Calcio-Boro. (1 litro) 	120	litros
Mancozeb (1 kilogramo) 	120	kilogramos
Clorotalonil. (1 litro) 	24	litros
Bacilus Subtilis (1 litro)	120	litros
Azoxistrobina (100 gramos) 	3,6	kilogramos
Metalaxil (1 Kilogramo) 	24	kilogramos
Mancozeb + cymoxanil+ fostil Al (1 Kg)	24	kilogramos
Sulfato de cobre(1 Kilogramo) 	24	kilogramos
Azufre (1 kilogramo) 	24	kilogramos
Cipermetria (1 litro)	24	litros
Abamectina (1 litro)	24	litros
Imidacloprid (1 litro) 	12	litros
Orobor (1 litro) 	60	litros
Bauveria (1 litro)	12	litros</t>
  </si>
  <si>
    <t>Tigre</t>
  </si>
  <si>
    <t>Compra de los siguientes insumos:
10-30-10 6750 kilogramos
18-5-15-6-1,2 25312,5 kilogramos
15-.3-31 111375 kilogramos
Calcio-Boro. (1 litro) 	375	litros
Mancozeb (1 kilogramo) 	375	kilogramos
Clorotalonil. (1 litro) 	75	litros
Bacilus Subtilis (1 litro)	375	litros
Azoxistrobina (100 gramos) 	11,25	kilogramos
Metalaxil (1 Kilogramo) 	75	kilogramos
Mancozeb + cymoxanil+ fostil Al (1 Kg)	75	kilogramos
Sulfato de cobre(1 Kilogramo) 	75	kilogramos
Azufre (1 kilogramo) 	75	kilogramos
Cipermetria (1 litro)	75	litros
Abamectina (1 litro)	75	litros
Imidacloprid(1 litro) 	37,5	litros
Orobor (1 litro) 	187,5	litros
Bauveria (1 litro)	37,5	litros</t>
  </si>
  <si>
    <t>Compra de los siguientes insumos:
10-30-10 270 kilogramos
18-5-15-6-1,2 540 kilogramos
15-.3-31 540 kilogramos
Calcio-Boro. (1 litro) 	15	litros
Mancozeb (1 kilogramo) 	15	kilogramos
Clorotalonil. (1 litro) 	3	litros
Bacilus Subtilis (1 litro)	15	litros
Azoxistrobina (100 gramos) 	0,3	kilogramos
Metalaxil (1 Kilogramo) 	3	kilogramos
Mancozeb + cymoxanil+ fostil Al (1 Kg)	3	kilogramos
Sulfato de cobre(1 Kilogramo) 	3	kilogramos
Azufre (1 kilogramo) 	3	kilogramos
Cipermetria (1 litro)	3	litros
Abamectina (1 litro)	3	litros
Imidacloprid (1 litro) 	3	litros
Orobor (1 litro) 	6	litros
Bauveria (1 litro)	3	litros</t>
  </si>
  <si>
    <t>Compra de los siguientes insumos:
10-30-10)	630	kilogramos
18-5-15-6-1,2)	1575	kilogramos
15-.3-31)	4725	kilogramos
Calcio-Boro. (1 litro) 	17,5	litros
Mancozeb (1 kilogramo) 	17,5	kilogramos
Clorotalonil. (1 litro) 	3,5	litros
Bacilus Subtilis (1 litro)	17,5	litros</t>
  </si>
  <si>
    <t>Compra de los siguientes insumos:
10-30-10 180 kilogramos
18-5-15-6-1,2 360 kilogramos
15-.3-31 360 kilogramos
Calcio-Boro. (1 litro) 	10	litros
Mancozeb (1 kilogramo) 	10	kilogramos
Clorotalonil. (1 litro) 	2	litros
Bacilus Subtilis (1 litro)	10	litros
Azoxistrobina (100 gramos) 	0,2	kilogramos
Metalaxil (1 Kilogramo) 	2	kilogramos
Mancozeb + cymoxanil+ fostil Al (1 Kg)	2	kilogramos
Sulfato de cobre(1 Kilogramo) 	2	kilogramos
Azufre (1 kilogramo) 	2	kilogramos
Cipermetria (1 litro)	2	litros
Abamectina (1 litro)	2	litros
Imidacloprid (1 litro) 	2	litros
Orobor (1 litro) 	4	litros
Bauveria (1 litro)	2	litros</t>
  </si>
  <si>
    <t>Compra de los siguientes insumos:
10-30-10 45 kilogramos
18-5-15-6-1,2 90 kilogramos
15-.3-31 90 kilogramos
Calcio-Boro. (1 litro) 	2,5	litros
Mancozeb (1 kilogramo) 	2,5	kilogramos
Clorotalonil. (1 litro) 	0,5	litros
Bacilus Subtilis (1 litro)	2,5	litros
Azoxistrobina (100 gramos) 	0,05	kilogramos
Metalaxil (1 Kilogramo) 	0,5	kilogramos
Mancozeb + cymoxanil+ fostil Al (1 Kg)	0,5	kilogramos
Sulfato de cobre(1 Kilogramo) 	0,5	kilogramos
Azufre (1 kilogramo) 	0,5	kilogramos
Cipermetria (1 litro)	0,5	litros
Abamectina (1 litro)	0,5	litros
Imidacloprid (1 litro) 	0,5	litros
Orobor (1 litro) 	1	litros
Bauveria (1 litro)	0,5	litros</t>
  </si>
  <si>
    <t>Compra de los siguientes insumos:
10-30-10 180 kilogramos
18-5-15-6-1,2 315 kilogramos
15-.3-31 315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Imidaclorod (1 litro) 	1	litros
Orobor (1 litro) 	2	litros
Bauveria (1 litro)	1	litros</t>
  </si>
  <si>
    <t>Mani</t>
  </si>
  <si>
    <t>Compra de los siguientes insumos:
10-30-10 90 kilogramos
18-5-15-6-1,2 180 kilogramos
15-.3-31 180 kilogramos
Calcio-Boro. (1 litro) 	5	litros
Mancozeb (1 kilogramo) 	5	kilogramos
Clorotalonil. (1 litro) 	1	litros
Bacilus Subtilis (1 litro)	5	litros
Azoxistrobina (100 gramos) 	0,1	kilogramos
Metalaxil (1 Kilogramo) 	1	kilogramos
Mancozeb + cymoxanil+ fostil Al (1 Kg)	1	kilogramos
Sulfato de cobre(1 Kilogramo) 	1	kilogramos
Azufre (1 kilogramo) 	1	kilogramos
Cipermetria (1 litro)	1	litros
Abamectina (1 litro)	1	litros
Imidacloprid (1 litro) 	1	litros
Orobor (1 litro) 	2	litros
Bauveria (1 litro)	1	litros</t>
  </si>
  <si>
    <t>Yuca</t>
  </si>
  <si>
    <t>Compra de los siguientes insumos:
10-30-10) 540 kilogramos
18-5-15-6-1,2) 1350 kilogramos
15-3-31) 4050 kilogramos
Calcio-Boro. (1 litro) 	15	litros
Mancozeb (1 kilogramo) 	15	kilogramos
Clorotalonil. (1 litro) 	3	litros
Bacilus Subtilis (1 litro)	15	litros</t>
  </si>
  <si>
    <t>Compra de los siguientes insumos:
0-0-46 fertilizante 18090 kilogramos
18-5-15-6-1,2) 18090 kilogramos
15-.3-31) 18090 kilogramos
Zinc-Boro. (1 litro) 	201	litros
Ciproconazol( 1 litro)	201	litros
Imidacloprid (1 litro) 	40,2	litros
Bacilus Subtilis (1 litro)	201	litros</t>
  </si>
  <si>
    <t>Compra de los siguientes insumos:
10-30-10 360 kilogramos
18-5-15-6-1,2 630 kilogramos
15-.3-31 630 kilogramos
Calcio-Boro. (1 litro) 	10	litros
Mancozeb (1 kilogramo) 	10	kilogramos
Clorotalonil. (1 litro) 	2	litros
Bacilus Subtilis (1 litro)	10	litros
Azoxistrobina (100 gramos) 	0,2	kilogramos
Metalaxil (1 Kilogramo) 	2	kilogramos
Mancozeb + cymoxanil+ fostil Al (1 Kg)	2	kilogramos
Sulfato de cobre(1 Kilogramo) 	2	kilogramos
Azufre (1 kilogramo) 	2	kilogramos
Cipermetria (1 litro)	2	litros
Abamectina (1 litro)	2	litros
Imidacloprid (1 litro) 	2	litros
Orobor (1 litro) 	4	litros
Bauveria (1 litro)	2	litros</t>
  </si>
  <si>
    <t>Plalma Aceitera</t>
  </si>
  <si>
    <t>Abonos granulados y plaguicidas para el control de plagas y enfermedades</t>
  </si>
  <si>
    <t>Compra de los siguientes insumos:
18-5-15-6-1,2)	18090 kilogramos
15-3-31) 18090 kilogramos</t>
  </si>
  <si>
    <t>FORMULARIO N° 9: AGROPECUARIO: SUBSECTOR PECUARIO</t>
  </si>
  <si>
    <t>Declaratoria de Emergencia, Decreto N°: N°42705-MP</t>
  </si>
  <si>
    <t>Infraestructura o insumos pecuarios</t>
  </si>
  <si>
    <t>N° de animales afectados</t>
  </si>
  <si>
    <t>N° de animales perdidos</t>
  </si>
  <si>
    <t>concentrado</t>
  </si>
  <si>
    <t>fertilizante</t>
  </si>
  <si>
    <t>heno</t>
  </si>
  <si>
    <t>minerales</t>
  </si>
  <si>
    <t>Cuatro Bocas</t>
  </si>
  <si>
    <t>Avicultura</t>
  </si>
  <si>
    <t>Compra de concentrado  Gallina Ponedora 18%, sacos 46 kg</t>
  </si>
  <si>
    <t>Ganadería</t>
  </si>
  <si>
    <t>Compra de concentrado Ganado Engorde o Vaca lechera, sacos 46 kg, pacas de heno y minerales para suplementación. Así como Fertilizante 10-30-10 para pastos</t>
  </si>
  <si>
    <t>Entrada al Mallal</t>
  </si>
  <si>
    <t>Concentrado ganado</t>
  </si>
  <si>
    <t>Ojo de Agua</t>
  </si>
  <si>
    <t>Concentrado Vaca</t>
  </si>
  <si>
    <t>Colorado, Lucha, Luchita, Vegas, Mamey, San Isidro, San Juan, Santa Lucía</t>
  </si>
  <si>
    <t>Paca heno</t>
  </si>
  <si>
    <t>Acuicultura</t>
  </si>
  <si>
    <t>Compra de concentrado Tilapia, sacos 46 kg</t>
  </si>
  <si>
    <t>Minerales</t>
  </si>
  <si>
    <t>Km 50</t>
  </si>
  <si>
    <t>Gorrion, Km24, Los Castaños, Pueblo Nuevo, Puente Negro</t>
  </si>
  <si>
    <t>La Campiñita</t>
  </si>
  <si>
    <t>El Colegio</t>
  </si>
  <si>
    <t>Pueblo Nuevo de Coto</t>
  </si>
  <si>
    <t xml:space="preserve">CENTRAL CAMPESINA   </t>
  </si>
  <si>
    <t>Porcinocultura</t>
  </si>
  <si>
    <t>Compra de Concentrado para Cerdo de Engorde, sacos 46 kg</t>
  </si>
  <si>
    <t xml:space="preserve"> El progreso, La Lucha, La Ceiba, La Esmeralda</t>
  </si>
  <si>
    <t>Coopabuena</t>
  </si>
  <si>
    <t>Los Pilares</t>
  </si>
  <si>
    <t>Villa Roma</t>
  </si>
  <si>
    <t>Apicultura</t>
  </si>
  <si>
    <t>Compra de Madera para reconstruir apiario, reglas de 1*2"</t>
  </si>
  <si>
    <t>Guacará</t>
  </si>
  <si>
    <t xml:space="preserve"> Bambel 2</t>
  </si>
  <si>
    <t>Agroindustrial</t>
  </si>
  <si>
    <t>FERRY</t>
  </si>
  <si>
    <t>GORRION</t>
  </si>
  <si>
    <t>HIGUERON</t>
  </si>
  <si>
    <t>KM 16</t>
  </si>
  <si>
    <t>Km 20</t>
  </si>
  <si>
    <t>Km 26</t>
  </si>
  <si>
    <t>Viquillas</t>
  </si>
  <si>
    <t>Villa Briceño</t>
  </si>
  <si>
    <t>Gorrion</t>
  </si>
  <si>
    <t>Finca Alajuela</t>
  </si>
  <si>
    <t>Finca Guanacaste</t>
  </si>
  <si>
    <t xml:space="preserve"> CORTES</t>
  </si>
  <si>
    <t xml:space="preserve"> FINCA 20 PALMAR SUR</t>
  </si>
  <si>
    <t xml:space="preserve"> FINCA 9 PALMAR SUR</t>
  </si>
  <si>
    <t xml:space="preserve"> OJO DE AGUA</t>
  </si>
  <si>
    <t xml:space="preserve"> OJO DE AGUA LAS PARCELAS </t>
  </si>
  <si>
    <t xml:space="preserve"> OJO DE GUA DE CORTES</t>
  </si>
  <si>
    <t>FINCA 9 PALMAR SUR</t>
  </si>
  <si>
    <t>ISLA EL ENCANTO CUATRO BOCAS CIUDAD CORTES</t>
  </si>
  <si>
    <t>Ojo de agua</t>
  </si>
  <si>
    <t>OSA PUERTO CORTEZ OJO DE AGUA</t>
  </si>
  <si>
    <t>PUERTO CORTES</t>
  </si>
  <si>
    <t>Caña Blanca</t>
  </si>
  <si>
    <t>Cortés</t>
  </si>
  <si>
    <t>Finca 10</t>
  </si>
  <si>
    <t>Finca 2-4 Changuina</t>
  </si>
  <si>
    <t>Finca 5</t>
  </si>
  <si>
    <t>Finca 8</t>
  </si>
  <si>
    <t>Barrio La Laguna</t>
  </si>
  <si>
    <t>La Calle del correo viejo</t>
  </si>
  <si>
    <t>Las parcelas</t>
  </si>
  <si>
    <t>Pinar del Río</t>
  </si>
  <si>
    <t>Dos Galeras</t>
  </si>
  <si>
    <t>Compra  de concentrado para Pollo de Engorde, sacos 46 kg</t>
  </si>
  <si>
    <t>Campamento Vargas Miramar</t>
  </si>
  <si>
    <t>Alto Jaular</t>
  </si>
  <si>
    <t>La bonita</t>
  </si>
  <si>
    <t xml:space="preserve">La Piedra de Rivas </t>
  </si>
  <si>
    <t>Calle Las Flores</t>
  </si>
  <si>
    <t>Hojancha, La Libertad, Los Angeles, Maravilla</t>
  </si>
  <si>
    <t>Compra de 135 sacos de azúcar para apicultura (precio del saco 20.000 colones, 1.430 colmenas)</t>
  </si>
  <si>
    <t>CNE, MAG, Comisión Municipal de Emergencias</t>
  </si>
  <si>
    <t xml:space="preserve">Compra de 40 sacos de concentrado (precio del saco 10.000 colones) Compra de 8 sacos de melaza Deshidratada (precio del saco de 20 kilos es de 18.000 colones) </t>
  </si>
  <si>
    <t>Estrada Ravago, Santa María, Santa Marta, San Miguel, Betania</t>
  </si>
  <si>
    <t>Compra de 180 sacos de concentrado (precio del saco 10.000 colones) Compra de 36 sacos de melaza Deshidratada (precio del saco de 20 kilos es de 18.000 colones)</t>
  </si>
  <si>
    <t>Colonia del Valle 
El Bongo
Moravia</t>
  </si>
  <si>
    <t>Compra de 48 sacos de 45 kg de urea azufrada. Precio por saco 12.400 colones</t>
  </si>
  <si>
    <t>Morote</t>
  </si>
  <si>
    <t>Compra de 24 sacos de 46 kg de urea azufrada. Precio por saco 12.400 colones</t>
  </si>
  <si>
    <t>Talolinga
San Lázaro
Puerto Humo</t>
  </si>
  <si>
    <t xml:space="preserve">Compra de 400 sacos de concentrado (precio del saco 10.000 colones) Compra de 80 sacos de melaza Deshidratada (precio del saco de 20 kilos es de 18.000 colones) </t>
  </si>
  <si>
    <t>Asistencia del MAG, semilla de pasto 32 kilos,Gifosato 4 galones,Marshal 1,6 kilos, alambre 4 rollos, grapas 2 kilos, sal 2 sacos de 40 kilos</t>
  </si>
  <si>
    <t>Plan General de Emergencia Declaratoria de Emergencia</t>
  </si>
  <si>
    <t>NOMBRE DEL AERÓDROMO</t>
  </si>
  <si>
    <t>Afectación</t>
  </si>
  <si>
    <t>Situación Actual</t>
  </si>
  <si>
    <t>Código</t>
  </si>
  <si>
    <t>Condición de la Pista</t>
  </si>
  <si>
    <t>Obra</t>
  </si>
  <si>
    <t>Costo</t>
  </si>
  <si>
    <t xml:space="preserve">Aeródromo de Nosara </t>
  </si>
  <si>
    <t>Caída completa de la malla perimetral del Aeródromo de Nosara, en total son 620 metros lineales de malla ciclon dañada</t>
  </si>
  <si>
    <t>Aeródromo sin resguardo perimetral permitiendo el ingreso de niños, adultos, animales a la pista poniendo en riesgo las operaciones aeronáuticas</t>
  </si>
  <si>
    <t>Bien</t>
  </si>
  <si>
    <t>Se requiere contratar una empresa que brinde el servicio de suministro e instalación de malla ciclón en sitio por 620 metros lineales. La malla actual se debe eliminar y cortar para instalar la nueva. La nueva malla debe ser de 1.5m de alto con dos cacheras en la parte superior y un pie de amigo (arriostres) cada 9m. Con alambre de púa en 4 líneas en cada cachera. Los cimientos de cada poste deben ser de 30cm de lado por 30cm ancho y 50cm de profundidad. las cacheras serán de 40cm de largo cada una. El tubo para la malla será redondo de 38mm (1 ½”) de diámetro y 1.8mm de espesor. La malla ciclón debe ser N°10 de 50mm x 50mm y 3.15mm de espesor. El cimiento se hará con concreto de 175kg/cm2 de resistencia.</t>
  </si>
  <si>
    <t>RC: 5-11-044, 5-11-53.</t>
  </si>
  <si>
    <t>Quebrda sin nombre</t>
  </si>
  <si>
    <t xml:space="preserve">daño a estructuras de alcantarillado 3 de ellas en mal estado </t>
  </si>
  <si>
    <t xml:space="preserve">Reconstrucción </t>
  </si>
  <si>
    <t>RC: 5-11-013.</t>
  </si>
  <si>
    <t xml:space="preserve">Socavación de los rellenos de aproximación del puente de cajon. </t>
  </si>
  <si>
    <t>RC: 5-11-016</t>
  </si>
  <si>
    <t xml:space="preserve">Perdida de tubos, por socavación y fractura de los mismos. </t>
  </si>
  <si>
    <t xml:space="preserve">recolocacion de estructuras de drenaje asi como reposicion de los cabezales  </t>
  </si>
  <si>
    <t>RN: 901</t>
  </si>
  <si>
    <t xml:space="preserve">Socavación de los rellenos de aproximación del puente. </t>
  </si>
  <si>
    <t xml:space="preserve">reposicion del material y confinamiento del mismo mediante construccion de obras </t>
  </si>
  <si>
    <t>Trocha</t>
  </si>
  <si>
    <t>RC: 5-11-048</t>
  </si>
  <si>
    <t>Daños mayores de en vados y pasos de alcantarilla, por socavación.</t>
  </si>
  <si>
    <t xml:space="preserve">reconstruccion </t>
  </si>
  <si>
    <t>San Isidro-Altos del Socorro</t>
  </si>
  <si>
    <t>RC: 5-11-009</t>
  </si>
  <si>
    <t xml:space="preserve">reposicion de tubos y reconstrucion de cabezales </t>
  </si>
  <si>
    <t>Guapinol</t>
  </si>
  <si>
    <t>RC: 5-11-014</t>
  </si>
  <si>
    <r>
      <rPr>
        <sz val="10"/>
        <rFont val="Arial Narrow"/>
        <family val="2"/>
      </rPr>
      <t>El General</t>
    </r>
  </si>
  <si>
    <t>Herradura Las Parcelas</t>
  </si>
  <si>
    <t xml:space="preserve">Se reportan daños en la estructura por socavacion de las margenes del rio. Este puente colgante tambien presenta problemas de estabilidad y anclaje.. </t>
  </si>
  <si>
    <t>Se requiere realizar los estudios y diseños para la construcción de un puente de 30 m de largo y de 6m de ancho. Que permita el transito en dos vias Debe contemplarse el dragado de al menos 500 m de cauce para eliminar la sedimentación y los excesos de materiales en el rio.</t>
  </si>
  <si>
    <t xml:space="preserve">MUNICIPALIDAD DE GARABITO </t>
  </si>
  <si>
    <t xml:space="preserve">Mercedes Sur </t>
  </si>
  <si>
    <t>1-04-035</t>
  </si>
  <si>
    <t xml:space="preserve">Zapatón </t>
  </si>
  <si>
    <t>1-04-124</t>
  </si>
  <si>
    <t>Calle Salas</t>
  </si>
  <si>
    <t>1-04-204</t>
  </si>
  <si>
    <t>pérdida de lastre, zanjas y surcos en la calzada, producto de cierre de ruta nacional, colapso de vía alterna.</t>
  </si>
  <si>
    <t xml:space="preserve">DESLIZAMIENTO </t>
  </si>
  <si>
    <t>LIMPIEZA</t>
  </si>
  <si>
    <t>DESLIZAMIENTOS, SUPERFICIE DE RUEDO Y SISTEMAS DE DRENAJE EN MAL ESTADO</t>
  </si>
  <si>
    <t>LIMPIEZA DE DERRUMBES Y ALCANTARILLAS Y LASTREO</t>
  </si>
  <si>
    <t> DESLIZAMIENTO</t>
  </si>
  <si>
    <t>LIMPIEZA, FORMACIÓN DE TERRAZAS Y LASTREO</t>
  </si>
  <si>
    <t>San Luis (Sector La Suiza)</t>
  </si>
  <si>
    <t>Código 6-06-038-03 CRTM 05 N 492642 CRTM 05 E 1046024</t>
  </si>
  <si>
    <t xml:space="preserve"> Reparaciones de estructuras dañadas en Bastiones y rellenos de aproximación.</t>
  </si>
  <si>
    <t>N° de personas afectadas por condición social</t>
  </si>
  <si>
    <t>N° de subsidios entregados por familia</t>
  </si>
  <si>
    <t>N° de subsidios entregados por familia, por prorrogar</t>
  </si>
  <si>
    <t>Barrio o Localidad                      (Por Puntos de Referencia)</t>
  </si>
  <si>
    <t>PUERTO CARRILLO</t>
  </si>
  <si>
    <t>ESTRADA RAVAGO</t>
  </si>
  <si>
    <t>CENTRO</t>
  </si>
  <si>
    <t>SANTA MARIA</t>
  </si>
  <si>
    <t>BEJUCO</t>
  </si>
  <si>
    <t>PILAS DE BEJUCO</t>
  </si>
  <si>
    <t>ZAPOTAL</t>
  </si>
  <si>
    <t>EL CARMEN</t>
  </si>
  <si>
    <t>NOSARA</t>
  </si>
  <si>
    <t>ANGELES DE GARZA</t>
  </si>
  <si>
    <t>ARENALES</t>
  </si>
  <si>
    <t>SAN CARLOS</t>
  </si>
  <si>
    <t>SAN RAMON</t>
  </si>
  <si>
    <t>SANTA MARTA</t>
  </si>
  <si>
    <t>SANTA TERESA</t>
  </si>
  <si>
    <t>SAMARA</t>
  </si>
  <si>
    <t>BUENA VISTA</t>
  </si>
  <si>
    <t>CIUDADELA  EL TRIUNFO</t>
  </si>
  <si>
    <t>CASERIO CENTRAL</t>
  </si>
  <si>
    <t>CORREDOR</t>
  </si>
  <si>
    <t>CASTAÑOS</t>
  </si>
  <si>
    <t>CENTRAL CAMPESINA</t>
  </si>
  <si>
    <t>COTO 45</t>
  </si>
  <si>
    <t>COTO 47</t>
  </si>
  <si>
    <t>COTO 50-51</t>
  </si>
  <si>
    <t>EL BARRIDO</t>
  </si>
  <si>
    <t>GONZALES</t>
  </si>
  <si>
    <t>KILOMETRO 24</t>
  </si>
  <si>
    <t>LA FUENTE</t>
  </si>
  <si>
    <t>LA PALMA CARACOL</t>
  </si>
  <si>
    <t>CENTRAL</t>
  </si>
  <si>
    <t>PANGAS</t>
  </si>
  <si>
    <t>PRECARIO LA CHINA</t>
  </si>
  <si>
    <t>PUEBLO NUEVO</t>
  </si>
  <si>
    <t>CARIARI</t>
  </si>
  <si>
    <t>CUATRO BOCAS</t>
  </si>
  <si>
    <t>LA NUBIA</t>
  </si>
  <si>
    <t>VEREH</t>
  </si>
  <si>
    <t>AGUA BUENA</t>
  </si>
  <si>
    <t>CAMPO TRES</t>
  </si>
  <si>
    <t>PILARES</t>
  </si>
  <si>
    <t>VILLA ROMA</t>
  </si>
  <si>
    <t>GUTIERREZ BROWN</t>
  </si>
  <si>
    <t>ALPHA</t>
  </si>
  <si>
    <t>SABALITO</t>
  </si>
  <si>
    <t>LA CEIBA</t>
  </si>
  <si>
    <t>SAN FRANCISCO</t>
  </si>
  <si>
    <t>SAN VITO</t>
  </si>
  <si>
    <t>LINDAVISTA</t>
  </si>
  <si>
    <t>GOLFITO</t>
  </si>
  <si>
    <t>CIUDADELA BRENES DURAN</t>
  </si>
  <si>
    <t>KILOMETRO 20</t>
  </si>
  <si>
    <t>PASO HIGUERON</t>
  </si>
  <si>
    <t>GUAYCARA</t>
  </si>
  <si>
    <t>BAMBEL 2</t>
  </si>
  <si>
    <t>BAMBEL 3</t>
  </si>
  <si>
    <t>COTO 54-55</t>
  </si>
  <si>
    <t>COTO 58</t>
  </si>
  <si>
    <t>COTO 63</t>
  </si>
  <si>
    <t>KILOMETRO 23</t>
  </si>
  <si>
    <t>LA ESPERANZA</t>
  </si>
  <si>
    <t>VIQUILLA 2</t>
  </si>
  <si>
    <t>PUERTO JIMENEZ</t>
  </si>
  <si>
    <t>CAÑAZA</t>
  </si>
  <si>
    <t>DOS BRASOS DEL TIGRE</t>
  </si>
  <si>
    <t>CASERIO UNICO</t>
  </si>
  <si>
    <t>EL ÑEQUE</t>
  </si>
  <si>
    <t>BAHIA DRAKE</t>
  </si>
  <si>
    <t>SAN JOSECITO (RINCON)</t>
  </si>
  <si>
    <t>PALMAR</t>
  </si>
  <si>
    <t>PALMAR SUR</t>
  </si>
  <si>
    <t>FINCA 10</t>
  </si>
  <si>
    <t>FINCA 2-4</t>
  </si>
  <si>
    <t>FINCA 7</t>
  </si>
  <si>
    <t>FINCA 9</t>
  </si>
  <si>
    <t>PIEDRAS BLANCAS</t>
  </si>
  <si>
    <t>FINCA ALAJUELA</t>
  </si>
  <si>
    <t>FINCA GUANACASTE</t>
  </si>
  <si>
    <t>FINCA LIMON</t>
  </si>
  <si>
    <t>LA GUARIA</t>
  </si>
  <si>
    <t>SALAMA</t>
  </si>
  <si>
    <t>BARRIO MUNICIPAL</t>
  </si>
  <si>
    <t>CEMENTERIO</t>
  </si>
  <si>
    <t>EMBARCADERO ( SAN GERARDO )</t>
  </si>
  <si>
    <t>PARRITA</t>
  </si>
  <si>
    <t>BARBUDAL</t>
  </si>
  <si>
    <t>EL TIGRE</t>
  </si>
  <si>
    <t>LA JULIETA</t>
  </si>
  <si>
    <t>EL INVU</t>
  </si>
  <si>
    <t>SITRADIQUE</t>
  </si>
  <si>
    <t>LA PALMA</t>
  </si>
  <si>
    <t>LAS LOMAS</t>
  </si>
  <si>
    <t>LAS VEGAS</t>
  </si>
  <si>
    <t>PALO SECO</t>
  </si>
  <si>
    <t>SAN RAFAEL NORTE</t>
  </si>
  <si>
    <t>PARRITA CENTRO</t>
  </si>
  <si>
    <t>PLAYA BANDERA</t>
  </si>
  <si>
    <t>PLAYON SUR</t>
  </si>
  <si>
    <t>SARDINAL SUR</t>
  </si>
  <si>
    <t>QUEPOS</t>
  </si>
  <si>
    <t>DAMAS QUEPOS</t>
  </si>
  <si>
    <t>QUEPOS CENTRO</t>
  </si>
  <si>
    <t>BELLA VISTA</t>
  </si>
  <si>
    <t>EL TAJO</t>
  </si>
  <si>
    <t>PAQUITA I</t>
  </si>
  <si>
    <t>PAQUITA II</t>
  </si>
  <si>
    <t>SAVEGRE</t>
  </si>
  <si>
    <t>PORTALON</t>
  </si>
  <si>
    <t>DANIEL FLORES</t>
  </si>
  <si>
    <t>PINAR DEL RIO</t>
  </si>
  <si>
    <t>C-5-02-086</t>
  </si>
  <si>
    <t>Derrumbes, entradas de alcantarillas tapadas por sedimentos</t>
  </si>
  <si>
    <t>Limpieza de derrumbes, colocación de lastre y entradas de alcantarillas</t>
  </si>
  <si>
    <t>Los Angeles,
Cerro Ceibo</t>
  </si>
  <si>
    <t>C-5-02-229</t>
  </si>
  <si>
    <t>Derrumbres en la vía y perdida de material de superficie de ruedo</t>
  </si>
  <si>
    <t>Limpieza de derrumbres colocación de lastre y reacondicionamiento de calzada</t>
  </si>
  <si>
    <t>Cerro Ceibo,
Los Arenales</t>
  </si>
  <si>
    <t>C-5-02-348</t>
  </si>
  <si>
    <t>Limpieza de derrumbres, colocacion de lastre y reacondicionamiento de calzada</t>
  </si>
  <si>
    <t>Maquenco,
San francisco</t>
  </si>
  <si>
    <t>C-5-02-064</t>
  </si>
  <si>
    <t>Limpieza de derrumbres,colocación de lastre y reacondicionamiento de calzada</t>
  </si>
  <si>
    <t>San
Francisco,
Platanillo</t>
  </si>
  <si>
    <t>C-5-02-404</t>
  </si>
  <si>
    <t>Quebrada
Bonita, Las
Minas</t>
  </si>
  <si>
    <t>C-5-02- 238</t>
  </si>
  <si>
    <t>Limpieza de derrumbres, colocación de lastre y reacondicionamiento de calzada</t>
  </si>
  <si>
    <t xml:space="preserve">Platanillo, San
Josecito </t>
  </si>
  <si>
    <t>C-5-02-507</t>
  </si>
  <si>
    <t xml:space="preserve">Ponedero,
Oriente </t>
  </si>
  <si>
    <t>C-5-02-346</t>
  </si>
  <si>
    <t xml:space="preserve">Garcimuñoz
Rio zapote </t>
  </si>
  <si>
    <t>C-5-02-246</t>
  </si>
  <si>
    <t>Perdida de material de superficie de ruedo</t>
  </si>
  <si>
    <t>Reacondicionamiento de
calzada y colocación de lastre</t>
  </si>
  <si>
    <t>Garcimuñoz
Cementerio
La esperanza</t>
  </si>
  <si>
    <t>C-5-02- 242</t>
  </si>
  <si>
    <t>El Jobo</t>
  </si>
  <si>
    <t>C-5-02-065</t>
  </si>
  <si>
    <t>La Esperanza
Cerro Negro</t>
  </si>
  <si>
    <t>C-5-02-048</t>
  </si>
  <si>
    <t>10,31,</t>
  </si>
  <si>
    <t>Limpieza de derrumbres, colocación de latre y reacondicionamiento de calzada</t>
  </si>
  <si>
    <t xml:space="preserve"> Cerro Negro
Miramar</t>
  </si>
  <si>
    <t>C-5-02- 244</t>
  </si>
  <si>
    <t>Buenavista</t>
  </si>
  <si>
    <t>C-5-02-487</t>
  </si>
  <si>
    <t>Río Buenavista</t>
  </si>
  <si>
    <t>Colapso total de la estrucutura</t>
  </si>
  <si>
    <t>Construcción de puente nuevo  (Puente de Hamaca)</t>
  </si>
  <si>
    <t>Río Nosara</t>
  </si>
  <si>
    <t>Perdida de piso y sacavación de torres</t>
  </si>
  <si>
    <t>Repración de piso, reparación de torres</t>
  </si>
  <si>
    <t>C-5-02-594</t>
  </si>
  <si>
    <t>No existe puente</t>
  </si>
  <si>
    <t>Estudios preliminares de diseño para construcción de puente de hamaca</t>
  </si>
  <si>
    <t>Cabezales dañados y estructuralmente tiene
afectación, capacidad
hidráulica insuficiente</t>
  </si>
  <si>
    <t>Construcción de alcantarilla de cuadro nueva</t>
  </si>
  <si>
    <t>Quebrada
Bonita</t>
  </si>
  <si>
    <t xml:space="preserve">C-5-02-382 </t>
  </si>
  <si>
    <t>Colapso total</t>
  </si>
  <si>
    <t>Construcción de paso nuevo</t>
  </si>
  <si>
    <t>C-5-02-122</t>
  </si>
  <si>
    <t>Colapso total, capacidad
hidraulica insuficiente</t>
  </si>
  <si>
    <t>Construcción de pasos nuevos</t>
  </si>
  <si>
    <t>OBRA O COMPONENTE AFECTADO</t>
  </si>
  <si>
    <t>EXTENSIÓN (En metros) o Cantidad</t>
  </si>
  <si>
    <t>FORMULARIO N° 6: RÍOS Y QUEBRADAS</t>
  </si>
  <si>
    <t>San Pedrito-Tambor</t>
  </si>
  <si>
    <t>Río San Pedrito</t>
  </si>
  <si>
    <t>Coraza</t>
  </si>
  <si>
    <t>Socavación de bastiones de puente y de lasterales del camino</t>
  </si>
  <si>
    <t>Construcción de dique-apilamiento con empedrado</t>
  </si>
  <si>
    <t xml:space="preserve"> El General</t>
  </si>
  <si>
    <t>Río Chirripó</t>
  </si>
  <si>
    <t>Dique</t>
  </si>
  <si>
    <t>Inundaciones y socavacion de Dique y puente, además, desbordes y daños a carretera y viviendas</t>
  </si>
  <si>
    <t>La Hermosa</t>
  </si>
  <si>
    <t>Río El  General</t>
  </si>
  <si>
    <t>Socavacion de dique e inundación de pablado</t>
  </si>
  <si>
    <t>Construcción de dique-apilamiento con empedrado y revestimiento en concreto para proteccion contra erosion.</t>
  </si>
  <si>
    <t>Río División</t>
  </si>
  <si>
    <t>Calle pública y puente</t>
  </si>
  <si>
    <t>Socavaciones a la insfraestructura vial</t>
  </si>
  <si>
    <t xml:space="preserve">Dragado y protección del margen del camino con materiales existentes </t>
  </si>
  <si>
    <t>Río San Ramón</t>
  </si>
  <si>
    <t>Socavación a Ruta Nacional 325, socavavión a calle municipal y puente</t>
  </si>
  <si>
    <t>Santo Tomas</t>
  </si>
  <si>
    <t>Sin Nombre</t>
  </si>
  <si>
    <t>Cauce obstruido</t>
  </si>
  <si>
    <t>Cauce obstruido por material producto de deslizamiento</t>
  </si>
  <si>
    <t>Limpieza de cauce de quebrada</t>
  </si>
  <si>
    <t>Rió Divisón</t>
  </si>
  <si>
    <t>Río Blanco</t>
  </si>
  <si>
    <t>Río Buena Vista</t>
  </si>
  <si>
    <t xml:space="preserve">Construcción de dique-apilamiento con empedrado </t>
  </si>
  <si>
    <t>Dique y puente</t>
  </si>
  <si>
    <t>Socavación de dique y puente</t>
  </si>
  <si>
    <t>Dique y camino</t>
  </si>
  <si>
    <t>Socavación de dique y camino</t>
  </si>
  <si>
    <t>San Isidro del  El General</t>
  </si>
  <si>
    <t>Quebradas (entrada la pista)</t>
  </si>
  <si>
    <t>Río Quebradas</t>
  </si>
  <si>
    <t>Socavación de camino y puente</t>
  </si>
  <si>
    <t>Río San Pedro</t>
  </si>
  <si>
    <t>Rió San Rafael</t>
  </si>
  <si>
    <t>Cauce y Dique</t>
  </si>
  <si>
    <t>Dique colapso, inundación en poblado y fincas</t>
  </si>
  <si>
    <t>Construcción de Dique y limpieza de cauce</t>
  </si>
  <si>
    <t>Río la Unión</t>
  </si>
  <si>
    <t>Protección de laterales,  y mejoramiento de cauce del rio</t>
  </si>
  <si>
    <t>Poblado y camino</t>
  </si>
  <si>
    <t>Desborde e inundación de centro poblacional</t>
  </si>
  <si>
    <t>Pinar del Río Fweramongo</t>
  </si>
  <si>
    <t>Río El General</t>
  </si>
  <si>
    <t>Río Ceibo</t>
  </si>
  <si>
    <t>Diques</t>
  </si>
  <si>
    <t>Destrucción dique</t>
  </si>
  <si>
    <t xml:space="preserve">Estudio hidrológico y reconstrucción de diques </t>
  </si>
  <si>
    <t>La Veranera</t>
  </si>
  <si>
    <t>Socorro</t>
  </si>
  <si>
    <t>Motobomba</t>
  </si>
  <si>
    <t>San Luis, Florida</t>
  </si>
  <si>
    <t>Rio Terraba</t>
  </si>
  <si>
    <t>Inundaciones y socavacion de Dique/Apilamiento del margen izquierdo aguas abajo</t>
  </si>
  <si>
    <t>Quebrada Chimbolo</t>
  </si>
  <si>
    <t>Desbordamiento e inundaciones y destrucción de dique</t>
  </si>
  <si>
    <t>La gran cantidad de sedimentos arrastrados desde  la parte alta de la cuenca a rellenado el cause de la misma, provocando con ello desbordamiento  e inundaciones, requiere de un Dragado y Dique</t>
  </si>
  <si>
    <t>Dragado con excavadora,limpieza y Canalización y resconstrucción de Dique</t>
  </si>
  <si>
    <t>Bahia Ballena</t>
  </si>
  <si>
    <t>Uvita</t>
  </si>
  <si>
    <t>Rio Uvita</t>
  </si>
  <si>
    <t>Erosion y socavacion de Dique/Apilamiento</t>
  </si>
  <si>
    <t>Canales Antigua Compañía Bananera</t>
  </si>
  <si>
    <t xml:space="preserve">Inundaciones provocadas por sedimentacion y arrastre de desechos </t>
  </si>
  <si>
    <t>Dragado con excavadora,limpieza y Canalización y encausamiento de los Canales</t>
  </si>
  <si>
    <t>Canal Interno Compañía Bananera</t>
  </si>
  <si>
    <t>Dragado con excavadora,limpieza y Canalización y encausamiento del Canal</t>
  </si>
  <si>
    <t xml:space="preserve">Relleno de Aproximacion/Dique margen izquierdo aguas abajo </t>
  </si>
  <si>
    <t>Erosion y socavacion de Relleno de Aproximacion rampa de acceso al puente peatonal</t>
  </si>
  <si>
    <t>Estudios preliminares y construccion de Muro de proteccion del relleno de aproximacion (Debe realizarse el estudio para definir que tipo de obra de proteccion)</t>
  </si>
  <si>
    <t>Río Paquita</t>
  </si>
  <si>
    <t>1000 m de largo, 7 m de ancho, 3 m de alto</t>
  </si>
  <si>
    <t xml:space="preserve">Dique con problemas de socavación </t>
  </si>
  <si>
    <t>Protección de la comunidad, mediante la colocación de material de gran magnitud</t>
  </si>
  <si>
    <t>Cerros Filadelfia</t>
  </si>
  <si>
    <t>600 m de largo, 7 m de ancho, 3 m de alto</t>
  </si>
  <si>
    <t>Dieque colapsado</t>
  </si>
  <si>
    <t>San Rafael de Cerros Arriba</t>
  </si>
  <si>
    <t>1200 m de largo, 7 m de ancho, 3 m de alto</t>
  </si>
  <si>
    <t>interseccion con la ruta nacional n° 34</t>
  </si>
  <si>
    <t>Rio Naranjo</t>
  </si>
  <si>
    <t>2000 m de largo, 7 m de ancho, 3 m de alto</t>
  </si>
  <si>
    <t>Dique colapsado en varios sectores de la estructura</t>
  </si>
  <si>
    <t>Protección de los acceso del margen a cultivos de palma y proteccion de los bastiones del puente, mediante la colocación de material de gran magnitud</t>
  </si>
  <si>
    <t>Asentamiento Savegre Paso Gallo</t>
  </si>
  <si>
    <t>Río Savegre</t>
  </si>
  <si>
    <t>300 m de largo, 7 m de ancho, 3 m de alto</t>
  </si>
  <si>
    <t>Asentamiento savegre Rancho Toño</t>
  </si>
  <si>
    <t>400 m de largo, 7 m de ancho, 3 m de alto</t>
  </si>
  <si>
    <t>Dique con problemas de socavación</t>
  </si>
  <si>
    <t>Río Portalón</t>
  </si>
  <si>
    <t>Río Hatillo Nuevo</t>
  </si>
  <si>
    <t>200 m de largo, 7 m de ancho, 3 m de alto</t>
  </si>
  <si>
    <t>Naranjito, Hospital Max Terán Valls, San Martin</t>
  </si>
  <si>
    <t>Quebrada Salas, Quebrada Guapil y  Río Naranjo</t>
  </si>
  <si>
    <t>Coto 63</t>
  </si>
  <si>
    <t>Dique, margenes y camino publico.</t>
  </si>
  <si>
    <t>Reparacion de diques y recuperacion de margenes</t>
  </si>
  <si>
    <t>Canalizacion, extraccion de material y reconstruccion de dique.</t>
  </si>
  <si>
    <t>Río Coto</t>
  </si>
  <si>
    <t>Río Lagarto</t>
  </si>
  <si>
    <t>Río Tigre</t>
  </si>
  <si>
    <t>Acumulación de material y erosión de márgenes, así como propiedades aledañas y camino público</t>
  </si>
  <si>
    <t>Reparacion de diques y recuperacion de camino publico.</t>
  </si>
  <si>
    <t>Río Rincón</t>
  </si>
  <si>
    <t>Rectificacion del cauce y reparacion de diques.</t>
  </si>
  <si>
    <t>Río Barrigones</t>
  </si>
  <si>
    <t>Quebrada Crescencio</t>
  </si>
  <si>
    <t>Río Comte</t>
  </si>
  <si>
    <t>Zancudo</t>
  </si>
  <si>
    <t>Inundaciones sobre los terrenos colindantes en Zancudo</t>
  </si>
  <si>
    <t>Canalizacion, extraccion de material y dragado de material sedimentado.</t>
  </si>
  <si>
    <t xml:space="preserve">Socavación del dique y filtraciones en el mismo. </t>
  </si>
  <si>
    <t xml:space="preserve">Se requiere la evaluación de la condición actual de los diques alrededores de las comunidades.Establecer un plan de inversión para su intervención.
</t>
  </si>
  <si>
    <t>Cauce</t>
  </si>
  <si>
    <t>Socavación de las márgenes del cauce</t>
  </si>
  <si>
    <t>Evaluación integral de rio Paquita en la cuenca media baja. Establecer un plan de inversión para su intervención así proteger el poblado de Isla Damas.</t>
  </si>
  <si>
    <t>Sitradique Parrita Centro, La Julieta, Pueblo Nuevo, El INVU, La Ligia, Bandera</t>
  </si>
  <si>
    <t>Isla Damas</t>
  </si>
  <si>
    <t>Bajo Los Indios</t>
  </si>
  <si>
    <t>Río Corredor</t>
  </si>
  <si>
    <t>Dique, margen derecho y camino público</t>
  </si>
  <si>
    <t>Destrucción de dique y acumulación de material en cauce y erosión de márgenes</t>
  </si>
  <si>
    <t>Limpieza y canalización de cauce, así como reacondicionamiento de la sección transversal, reconstrucción de dique y protección con acorazamiento</t>
  </si>
  <si>
    <t>San Rafael, sector Zamora y Escuela</t>
  </si>
  <si>
    <t>Socavación de dique y acumulación de material en cauce y erosión de márgenes</t>
  </si>
  <si>
    <t>Limpieza y canalización de cauce, así como reacondicionamiento de la sección transversal, reparación de dique y protección con acorazamiento</t>
  </si>
  <si>
    <t>Confluencia Río Corredor y Río Caño Seco</t>
  </si>
  <si>
    <t>Limpieza y canalización de cauce, así como reacondicionamiento de la sección transversal, reparación de dique y protección con acorazado y concreto</t>
  </si>
  <si>
    <t>Caño Seco, La Colina, Salas Vindas, La Fuente, Ciudad Neily, San Rafael y San Juan</t>
  </si>
  <si>
    <t>Río Caño Seco</t>
  </si>
  <si>
    <t>Dique, ambas márgenes y camino público</t>
  </si>
  <si>
    <t>San Juan, El Progreso, Ciudadela González, La Papayera, La Zonita</t>
  </si>
  <si>
    <t xml:space="preserve">Río Corredor </t>
  </si>
  <si>
    <t>Coto 41</t>
  </si>
  <si>
    <t>Confluencia de Río Corredor y Río Abrojo</t>
  </si>
  <si>
    <t>Dique, margen izquierdo, camino público</t>
  </si>
  <si>
    <t>Abrojo-Miramar</t>
  </si>
  <si>
    <t>Río Abrojo</t>
  </si>
  <si>
    <t>Dique, ambos márgenes, camino público y puente</t>
  </si>
  <si>
    <t>Abrojo Norte, Miramar, Abrojo Montezuma, Villaroma, Los Planes</t>
  </si>
  <si>
    <t>Dique, margen derecho, camino público</t>
  </si>
  <si>
    <t>Abrojo Norte, Miramar, Abrojo Montezuma, Villaroma, Los Planes, Cacoragua, Bajillo de Abrojo</t>
  </si>
  <si>
    <t>Coto 45</t>
  </si>
  <si>
    <t>Socavación de dique y erosión de márgenes</t>
  </si>
  <si>
    <t>Limpieza y canalización de cauce, así como reacondicionamiento de la sección transversal y reconstrucción de dique</t>
  </si>
  <si>
    <t>Coto 47, Las Pangas</t>
  </si>
  <si>
    <t>Rompimiento de dique y erosión de márgenes</t>
  </si>
  <si>
    <t>Las Veguitas</t>
  </si>
  <si>
    <t>Río Coloradito</t>
  </si>
  <si>
    <t>Barrio El Carmen, San Antonio Abajo</t>
  </si>
  <si>
    <t>Dique, márgen derecha, camino público y puente</t>
  </si>
  <si>
    <t>Los Castaños, La Central Campesina</t>
  </si>
  <si>
    <t>Río Colorado</t>
  </si>
  <si>
    <t>Confluencia del Río La Vaca y Río Colorado</t>
  </si>
  <si>
    <t>Dique, ambos márgenes</t>
  </si>
  <si>
    <t>Canal La Vaquita</t>
  </si>
  <si>
    <t>Dique, ambos márgenes y camino público</t>
  </si>
  <si>
    <t>Los Castaños</t>
  </si>
  <si>
    <t>Canal Santa Rita</t>
  </si>
  <si>
    <t>Destrucción de dique y erosión de márgenes</t>
  </si>
  <si>
    <t>Dique, ambos márgenes, camino público y puentes</t>
  </si>
  <si>
    <t>km 31</t>
  </si>
  <si>
    <t>Río La Vaca</t>
  </si>
  <si>
    <t>Caracol de la Vaca, Naranjo</t>
  </si>
  <si>
    <t>Tarcoles Centro</t>
  </si>
  <si>
    <t>Rio Tarcolitos</t>
  </si>
  <si>
    <t>Diques de proteccion lateral de las margenes, limpieza y canalización del cauce.</t>
  </si>
  <si>
    <t>Destrucción del Dique</t>
  </si>
  <si>
    <t>Se requiere la construcción de un dique de 1000 m de longitud. también se requiere servicio de topografía en el sitio para garantizar la línealidad y correcta posición del nuevo dique.</t>
  </si>
  <si>
    <t>Quebrada Ganado</t>
  </si>
  <si>
    <t>Rio Agujas</t>
  </si>
  <si>
    <t>Inestabilidad de las margenes y desprendimiento de elementos de enrocado existente.</t>
  </si>
  <si>
    <t xml:space="preserve">Destrucción del dique existente. </t>
  </si>
  <si>
    <t xml:space="preserve">Se requiere generar los estudios preliminares y diseño para la reconformacion del dique sobre el cauce del Rio Agujas, con recava y obras conexas. </t>
  </si>
  <si>
    <t xml:space="preserve">Jaco </t>
  </si>
  <si>
    <t>Dique proteccion lateral de ambas margenes , limpieza y canalización del cauce</t>
  </si>
  <si>
    <t>Desprendimiento del materia en obras encauce existentes y sedimentacion excesiva a lo largo del cauce del rio Copey.</t>
  </si>
  <si>
    <t>Se requiere completar estudios preliminares para realizar obras de proteccion permanentes en rios urbanos. Una vez se cuente con estudios preliminares se procedera con el diseño y construccion de las estructuras necesarias</t>
  </si>
  <si>
    <t xml:space="preserve">Quebrada Cañablancal </t>
  </si>
  <si>
    <t xml:space="preserve"> Proteccion lateral de ambas margenes , limpieza y canalización del cauce.</t>
  </si>
  <si>
    <t>Problemas de sedimentacion.</t>
  </si>
  <si>
    <t xml:space="preserve">Se requiere limpieza y canalización del cauce y un enrocado de proteccion que logre estabilizar las margenes y definir la seccion media del rio para proteccion de las propiedades. </t>
  </si>
  <si>
    <t xml:space="preserve">El material arrastrado por la corriente se ha sedimentado en las zonas bajas de la cuenca, dejando los cauces completamente saturados de sedimentos. </t>
  </si>
  <si>
    <t>Se requiere la limpieza mecanizada del cauce del rio, ademas del servicio de topografia. para la mejor definicion de la seccion media del cauce.</t>
  </si>
  <si>
    <t>Quebrada Mona</t>
  </si>
  <si>
    <t xml:space="preserve">Sedimentacion y sinuosidad excesiva en el cauce. </t>
  </si>
  <si>
    <t>Se requiere la limpieza y canalización del cauce. Se requiere el diseño de obras encauce que permitan proteger las propiedades de la erosion.</t>
  </si>
  <si>
    <t>Rio Naranjal</t>
  </si>
  <si>
    <t xml:space="preserve">Sedimentación del Cauce </t>
  </si>
  <si>
    <t xml:space="preserve">Limpieza y canalización del cauce. </t>
  </si>
  <si>
    <t>Sedimentación y erosión de margenes</t>
  </si>
  <si>
    <t>Se requiere la limpieza y canalización del cauce.</t>
  </si>
  <si>
    <t>Sedimetación del cauce.</t>
  </si>
  <si>
    <t xml:space="preserve">Se requiere limpieza y canalización del cauce del rio. </t>
  </si>
  <si>
    <t>Calle Hermosa</t>
  </si>
  <si>
    <t>Rio La Gloria</t>
  </si>
  <si>
    <t>Quebrada Doña Maria</t>
  </si>
  <si>
    <t>Sedimentación del cauce.</t>
  </si>
  <si>
    <t>Quebrada Lisa</t>
  </si>
  <si>
    <t>Limpieza y canalización del cauce,ademas del servicio de topografia. para la mejor definicion de la seccion media del cauce. Se requieren obras encauce para proteccion de margenes..</t>
  </si>
  <si>
    <t>Quebrada amarilla</t>
  </si>
  <si>
    <t>Rio Tusubres</t>
  </si>
  <si>
    <t>Sedimentación y erosión de Margenes</t>
  </si>
  <si>
    <t>Se requiere la canalizacion y limpieza del rio, asi como generar apilamientos o diques que  generen proteccion en las fincas circundantes.</t>
  </si>
  <si>
    <t>Se requiere la limpieza mecanizada del cauce del rio. Se debe dar solucion al desfogue de la quebrada canalizando la quebrada hasta su convergencia con la quebrada tigre.</t>
  </si>
  <si>
    <t xml:space="preserve">Limpieza y la proteccion de las margenes del cauce. Este rio es urbano, por lo que se definirá las obras encauce que garanticen la seguridad de las viviendas del lugar. </t>
  </si>
  <si>
    <t>Quebrada sin nombre (Berrocal)</t>
  </si>
  <si>
    <t>Quebrada Puente</t>
  </si>
  <si>
    <t>Quebrada sin nombre La pipasa</t>
  </si>
  <si>
    <t>Se requiere la limpieza del cauce y generar estudios y diseños que permitan definir el azimut del cauce, pues este se encuentra desviado actualmente generando afectaciones en diferentes viviendas.</t>
  </si>
  <si>
    <t>Herradura Los patos</t>
  </si>
  <si>
    <t xml:space="preserve"> Protección lateral de ambas márgenes , limpieza y canalización del cause.</t>
  </si>
  <si>
    <t xml:space="preserve">Desbordamiento de la quebrada y la inundación de predios cercanos. </t>
  </si>
  <si>
    <t xml:space="preserve">Se requiere la limpieza mecanizada del cauce del rio. Se le debe dar una geometría adecuada al cauce y reforzar con material competente los recodos y demás zonas propensas a socavación. </t>
  </si>
  <si>
    <t>Pueblo nuevo David Lozano</t>
  </si>
  <si>
    <t>Quebrada Mantas</t>
  </si>
  <si>
    <t>Quebrada Chiquero</t>
  </si>
  <si>
    <t>Tarcoles-pita</t>
  </si>
  <si>
    <t>Tarcoles- Playa azul</t>
  </si>
  <si>
    <t>Rio Grande de Tarcoles</t>
  </si>
  <si>
    <t>Ceiba-Cuarros</t>
  </si>
  <si>
    <t>Quebrada piedras de Fuego</t>
  </si>
  <si>
    <t>Lagunillas- La Gallera</t>
  </si>
  <si>
    <t>Quebrada comarcuabe</t>
  </si>
  <si>
    <t>Quebrada Ganado, centro</t>
  </si>
  <si>
    <t xml:space="preserve"> Playa azul</t>
  </si>
  <si>
    <t>Rompido</t>
  </si>
  <si>
    <t>Dique colapsado</t>
  </si>
  <si>
    <t>Quebrada sin nombre afluente a Quebrada lisa(atrás de Cruz Roja) Quebrada González</t>
  </si>
  <si>
    <t>Quebrada sin nombre (madrigales)
Quebrada Crespo</t>
  </si>
  <si>
    <t>Quebrada camboya afluente a Rio Copey</t>
  </si>
  <si>
    <t>Quebada Aguero afluente a Quebrada Cañablancal</t>
  </si>
  <si>
    <t>Afluente de Quebrada Puente. Quebrada Los Patos</t>
  </si>
  <si>
    <t>Quebrada Lozano Afluente Quebrada Mona</t>
  </si>
  <si>
    <t xml:space="preserve">San Rafael Arriba </t>
  </si>
  <si>
    <t xml:space="preserve">Barrio Maiquetía, Iglesia Evangélica  </t>
  </si>
  <si>
    <t xml:space="preserve">Río Cañas </t>
  </si>
  <si>
    <t xml:space="preserve">Margen de ríos o quebradas </t>
  </si>
  <si>
    <t xml:space="preserve">30 metros </t>
  </si>
  <si>
    <t xml:space="preserve">Margen del río, erosión avanzada, problemas de socavación, afectación directa inminente a Iglesia Evangelica de Barrio Maiquetía </t>
  </si>
  <si>
    <t xml:space="preserve">Construcción de obra de protección fluvial.   Largo: 30 m;  Hincado: 2m; Altura Libre: 3 m ; Altura Total: 5 m </t>
  </si>
  <si>
    <t xml:space="preserve">Barrio Maiquetía </t>
  </si>
  <si>
    <t xml:space="preserve">20 metros </t>
  </si>
  <si>
    <t xml:space="preserve">Margen del río, erosión avanzada, problemas de socavación, afectación directa al  Parque de Barrio Maiquetía </t>
  </si>
  <si>
    <t xml:space="preserve">Construcción de obra de protección fluvial.   Largo: 20m;  Hincado: 2m; Altura Libre: 4 m ; Altura Total: 6 m </t>
  </si>
  <si>
    <t xml:space="preserve">San Juan de Dios </t>
  </si>
  <si>
    <t xml:space="preserve">Calle Roble </t>
  </si>
  <si>
    <t xml:space="preserve">Margen del río, erosión avanzada, problemas de socavación, afectación  potencial a viviendas y a la calle que comunica Las Novedades y el Cementerio de San Juan de Dios </t>
  </si>
  <si>
    <t xml:space="preserve">Construcción de obra de protección fluvial.   Largo: 20 m;  Hincado: 2m; Altura Libre: 4 m ; Altura Total: 6 m </t>
  </si>
  <si>
    <t xml:space="preserve">Urb. La Luchita </t>
  </si>
  <si>
    <t xml:space="preserve">Muro de Gaviones </t>
  </si>
  <si>
    <t xml:space="preserve">25 metros </t>
  </si>
  <si>
    <t xml:space="preserve">Margen del río, erosión avanzada, problemas de socavación, afectación directa a un muro de gaviones existente que actualmente protege  a la urbanización </t>
  </si>
  <si>
    <t xml:space="preserve">Construcción de obra de protección fluvial.   Largo: 20 m;  Hincado: 2m; Altura Libre: 0 m ; Altura Total:2 m </t>
  </si>
  <si>
    <t xml:space="preserve">Puente Peatonal </t>
  </si>
  <si>
    <t xml:space="preserve">17 metros </t>
  </si>
  <si>
    <t xml:space="preserve">Margen del río, erosión avanzada, problemas de socavación, afectación directa inminente al puente peatonal que comunica La Luchita con San Rafael Arriba  </t>
  </si>
  <si>
    <t xml:space="preserve">Construcción de obra de protección fluvial.   Largo: 17 m;  Hincado: 2m; Altura Libre: 3 m ; Altura Total: 5 m </t>
  </si>
  <si>
    <t xml:space="preserve">Barrio Santa Eduviges </t>
  </si>
  <si>
    <t xml:space="preserve">70 metros </t>
  </si>
  <si>
    <t xml:space="preserve">Margen del río, erosión avanzada, problemas de socavación, afectación directa a un muro de gaviones existente que actualmente protege  al barrio. </t>
  </si>
  <si>
    <t xml:space="preserve">Construcción de obra de protección fluvial.   Largo: 70 m;  Hincado: 2m; Altura Libre: 0 m ; Altura Total: 2 m </t>
  </si>
  <si>
    <t xml:space="preserve">Calle San Diego </t>
  </si>
  <si>
    <t xml:space="preserve">Margen del río, erosión avanzada, problemas de socavación, destrucción y afectación directa de  gaviones existentes que actualmente protege la calle San Diego y las viviendas adyacentes </t>
  </si>
  <si>
    <t xml:space="preserve">Construcción de obra de protección fluvial.   Largo: 70 m;  Hincado: 2m; Altura Libre: 3 m ; Altura Total: 5 m </t>
  </si>
  <si>
    <t xml:space="preserve">Barrio Fusilera Corazón de Jesús </t>
  </si>
  <si>
    <t xml:space="preserve">Margen del río, erosión avanzada, problemas de socavación, destrucción y afectación directa de  gaviones existentes que actualmente protege la Barrio Fusilera y las viviendas adyacentes </t>
  </si>
  <si>
    <t xml:space="preserve">San Rafael Abajo </t>
  </si>
  <si>
    <t>Urb. Autofores I</t>
  </si>
  <si>
    <t xml:space="preserve">Afectación a viviendas  y estructura de gavión </t>
  </si>
  <si>
    <t xml:space="preserve">85 metros </t>
  </si>
  <si>
    <t xml:space="preserve">Margen del río, erosión avanzada, problemas de socavación, afectación directa a un conjunto de viviendas </t>
  </si>
  <si>
    <t xml:space="preserve">Construcción de obra de protección fluvial.   Largo: 84 m;  Hincado: 2m; Altura Libre: 2 m ; Altura Total: 4 m </t>
  </si>
  <si>
    <t>Urb. Autofores II</t>
  </si>
  <si>
    <t xml:space="preserve">Afectación a viviendas y estructura de espigones </t>
  </si>
  <si>
    <t xml:space="preserve">Construcción de obra de protección fluvial.   Largo: 70 m;  Hincado: 2m; Altura Libre: 2 m ; Altura Total: 4 m </t>
  </si>
  <si>
    <t>Copelot I</t>
  </si>
  <si>
    <t xml:space="preserve">Construcción de obra de protección fluvial.   Largo: 20 m;  Hincado: 2m; Altura Libre: 2 m ; Altura Total: 4 m </t>
  </si>
  <si>
    <t>Buen Pastor I</t>
  </si>
  <si>
    <t xml:space="preserve">Afectación a viviendas y calle  </t>
  </si>
  <si>
    <t xml:space="preserve">90 metros </t>
  </si>
  <si>
    <t xml:space="preserve">Margen del río, erosión avanzada, problemas de socavación, afectación directa a calle de acceso y viviendas </t>
  </si>
  <si>
    <t xml:space="preserve">Construcción de obra de protección fluvial.   Largo: 90m; Doble  Hincado: 3m; Doble Altura Libre: 4 m ; Doble Altura Total: 7 m </t>
  </si>
  <si>
    <t>Buen Pastor II</t>
  </si>
  <si>
    <t xml:space="preserve">125 metros </t>
  </si>
  <si>
    <t xml:space="preserve">Construcción de obra de protección fluvial.   Largo: 125 m; Doble  Hincado: 3m; Doble Altura Libre: 4 m ; Doble Altura Total: 7 m </t>
  </si>
  <si>
    <t xml:space="preserve">Urb. Pablo Presbere </t>
  </si>
  <si>
    <t xml:space="preserve">Afectación a viviendas, zona de parque y Calle </t>
  </si>
  <si>
    <t xml:space="preserve">35 metros </t>
  </si>
  <si>
    <t xml:space="preserve">Margen del río, erosión avanzada, problemas de socavación, afectación directa zona de parque y potencial afectación a viviendas y calle </t>
  </si>
  <si>
    <t xml:space="preserve">Construcción de obra de protección fluvial.   Largo: 35 m;  Hincado: 2m; Altura Libre: 4 m ; Altura Total: 6 m </t>
  </si>
  <si>
    <t xml:space="preserve">Zona Centro </t>
  </si>
  <si>
    <t xml:space="preserve">Afectación a viviendas y zona comericial </t>
  </si>
  <si>
    <t xml:space="preserve">16 metros </t>
  </si>
  <si>
    <t xml:space="preserve">Margen del río, erosión avanzada, problemas de socavación, afectación directa a viviendas, zona de parque y protección, y zona comericial </t>
  </si>
  <si>
    <t xml:space="preserve">Construcción de obra de protección fluvial. Espigones    4 espigones de 4 metros cada una.  Cada espigón tiene las siguientes dimensiones   Hincado: 2m; Altura Libre: 4 m ; Altura Total: 6 m </t>
  </si>
  <si>
    <t xml:space="preserve">Condominios Montecarlo </t>
  </si>
  <si>
    <t xml:space="preserve">110 metros </t>
  </si>
  <si>
    <t xml:space="preserve">Margen del río, erosión avanzada, problemas de socavación, afectación potencial a viviendas y calle interna </t>
  </si>
  <si>
    <t>Calle La Amistad</t>
  </si>
  <si>
    <t>Afectación a viviendas, zona de industria y el fondo de la Calle Amistad</t>
  </si>
  <si>
    <t xml:space="preserve">60 metros </t>
  </si>
  <si>
    <t xml:space="preserve">Margen del río, erosión avanzada, problemas de socavación, afectación  potencial inminente a viviendas, zona industrial y calle interna </t>
  </si>
  <si>
    <t xml:space="preserve">Construcción de obra de protección fluvial.   Largo: 60 m;  Hincado: 2m; Altura Libre: 4 m ; Altura Total: 6 m </t>
  </si>
  <si>
    <t xml:space="preserve">Zona adyacente al puente de Concepción de Alajuelita </t>
  </si>
  <si>
    <t>Afectación a viviendas y potecial afectación a puente</t>
  </si>
  <si>
    <t xml:space="preserve">130 metros </t>
  </si>
  <si>
    <t xml:space="preserve">Margen del río, erosión avanzada, problemas de socavación, afectación potencial a viviendas, a calle y puente </t>
  </si>
  <si>
    <t xml:space="preserve">Construcción de obra de protección fluvial.   Largo: 130 m;  Hincado: 2m; Altura Libre: 4 m ; Altura Total: 6 m </t>
  </si>
  <si>
    <t xml:space="preserve">Urb. Villa de Luz o San Buenaventura, Urbanización contiguo al puente Jorco en Calle Fallas   </t>
  </si>
  <si>
    <t xml:space="preserve">Río Jorco </t>
  </si>
  <si>
    <t>San Rafael Abajo / Desamparados</t>
  </si>
  <si>
    <t xml:space="preserve">Puente sobre el Río Jorco, entre Desamparados y San Rafael Abajo, sector Calle Fallas </t>
  </si>
  <si>
    <t xml:space="preserve">Afectación bastiones de puente </t>
  </si>
  <si>
    <t xml:space="preserve">24 metros </t>
  </si>
  <si>
    <t xml:space="preserve">Socavación avanzada en los bastiones del puente </t>
  </si>
  <si>
    <t xml:space="preserve">Construcción de obra de protección fluvial.   Largo: 24 m;  Hincado: 2m; Altura Libre: 1  m ; Altura Total: 3 m </t>
  </si>
  <si>
    <t xml:space="preserve">San Miguel </t>
  </si>
  <si>
    <t xml:space="preserve">Urbanización Valladolid </t>
  </si>
  <si>
    <t xml:space="preserve">Afectación por dinámica fluvial adversa en el sector sur de la Urb. Valladolid que contribuye a la inestabilidad del talud  </t>
  </si>
  <si>
    <t xml:space="preserve">100 metros </t>
  </si>
  <si>
    <t xml:space="preserve">Afectación directa a viviendas y principalmente a un sector de la Urb. Valladolid.  Ya se han colapasado al menos 40 vivienda.  También hay afectacón en en calles, sistemas de tuberías y existe un riesgo inminente para un conjunto adicional de viviendas de la urbanización  Esta afectación fluvial contribuye a la inestabilidad del talud y de las condiciones de deslizamiento en la urbanización.  </t>
  </si>
  <si>
    <t xml:space="preserve">Construcción de obra de protección fluvial.   Largo: 100m;  Hincado: 2m; Altura Libre: 4  m ; Altura Total:6 m </t>
  </si>
  <si>
    <t xml:space="preserve">Entada a la Isla, sector Calle Sabanilla </t>
  </si>
  <si>
    <t xml:space="preserve">Río Jorco / Río Guatuso </t>
  </si>
  <si>
    <t xml:space="preserve">Afectación a viviendas y calle </t>
  </si>
  <si>
    <t xml:space="preserve">50 metros </t>
  </si>
  <si>
    <t>Margen del río, erosión avanzada, problemas de socavación, afectación potencial a viviendas y afectación directa a calle.</t>
  </si>
  <si>
    <t xml:space="preserve">Construcción de obra de protección fluvial.   Largo:50 m;  Hincado: 2m; Altura Libre: 4  m ; Altura Total:6 m </t>
  </si>
  <si>
    <t>El Llano inmediaciones del puente principal I</t>
  </si>
  <si>
    <t xml:space="preserve">Afectación directa a viviendas y propiedades </t>
  </si>
  <si>
    <t>Margen del río, erosión avanzada, problemas de socavación, afectación directa a viviendas y propiedades.</t>
  </si>
  <si>
    <t xml:space="preserve">Construcción de obra de protección fluvial.   Largo:20 m;  Hincado: 2m; Altura Libre: 2  m ; Altura Total:4 m </t>
  </si>
  <si>
    <t xml:space="preserve">San Antonio </t>
  </si>
  <si>
    <t xml:space="preserve">Urb. La Constancia </t>
  </si>
  <si>
    <t xml:space="preserve">Río Tiribí </t>
  </si>
  <si>
    <t xml:space="preserve">Afectación directa a viviendas y propiedades y Zona de Parque  </t>
  </si>
  <si>
    <t>Margen del río, erosión avanzada, problemas de socavación, afectación directa a viviendas y propiedades y zona de parque .</t>
  </si>
  <si>
    <t xml:space="preserve">Construcción de obra de protección fluvial.   Largo:50 m;  Hincado: 2m;  Altura Libre: 4  m ; Altura Total:6 m </t>
  </si>
  <si>
    <t xml:space="preserve">Urb. Boulevard </t>
  </si>
  <si>
    <t xml:space="preserve">Construcción de obra de protección fluvial.   Largo:20 m;  Doble Hincado: 3m; Doble Altura Libre: 4  m ; Altura Total:7 m </t>
  </si>
  <si>
    <t xml:space="preserve">Torremolinos y El Futuro </t>
  </si>
  <si>
    <t xml:space="preserve">Afectación directa a viviendas y propiedades así como la calle de acceso al sector de Torremolinos y El Futuro </t>
  </si>
  <si>
    <t xml:space="preserve">Margen del río, erosión avanzada, problemas de socavación, afectación directa a viviendas y propiedades y la calle de acceso a Torremolinos  y El Futuro </t>
  </si>
  <si>
    <t xml:space="preserve">Construcción de obra de protección fluvial.   Largo:125 m;  Hincado: 3m; Altura Libre: 4  m ; Altura Total:7 m </t>
  </si>
  <si>
    <t xml:space="preserve">Urb. Vista Verde 2 (Viviendas ) </t>
  </si>
  <si>
    <t xml:space="preserve">80 metros </t>
  </si>
  <si>
    <t xml:space="preserve">Margen del río, erosión avanzada, problemas de socavación, afectación directa a viviendas y propiedades </t>
  </si>
  <si>
    <t xml:space="preserve">Construcción de obra de protección fluvial.   Largo:80 m;  Hincado: 2m;  Altura Libre: 4  m ; Altura Total:6 m </t>
  </si>
  <si>
    <t xml:space="preserve">Urb. Madeira (Parque) </t>
  </si>
  <si>
    <t>Margen del río, erosión avanzada, problemas de socavación, afectación potencial a viviendas y propiedades y zona de parque .</t>
  </si>
  <si>
    <t xml:space="preserve">Rosario </t>
  </si>
  <si>
    <t xml:space="preserve">Calla Guadarrama </t>
  </si>
  <si>
    <t xml:space="preserve">Río Parrita / Río Alumbre </t>
  </si>
  <si>
    <t xml:space="preserve">Afectación directa a calle Guadarrama </t>
  </si>
  <si>
    <t>150 m</t>
  </si>
  <si>
    <t xml:space="preserve">Margen del río, erosión avanzada, problemas de socavación, afectación directa a al calle Guadarrama.  Se encuentra comprometida la seguridad vial de esta vía.  </t>
  </si>
  <si>
    <t xml:space="preserve">Construcción de obra de protección fluvial.   Largo:150 m;  Hincado: 2m; Altura Libre: 4  m ; Altura Total:4 m </t>
  </si>
  <si>
    <t>42705-C-FNE-001</t>
  </si>
  <si>
    <t>42705-C-FNE-002</t>
  </si>
  <si>
    <t>42705-C-FNE-003</t>
  </si>
  <si>
    <t>42705-C-FNE-004</t>
  </si>
  <si>
    <t>42705-C-FNE-005</t>
  </si>
  <si>
    <t>42705-C-FNE-006</t>
  </si>
  <si>
    <t>42705-C-FNE-007</t>
  </si>
  <si>
    <t>42705-C-FNE-008</t>
  </si>
  <si>
    <t>42705-C-FNE-009</t>
  </si>
  <si>
    <t>42705-C-FNE-010</t>
  </si>
  <si>
    <t>42705-C-FNE-011</t>
  </si>
  <si>
    <t>42705-C-FNE-012</t>
  </si>
  <si>
    <t>42705-C-FNE-013</t>
  </si>
  <si>
    <t>42705-C-FNE-014</t>
  </si>
  <si>
    <t>42705-C-FNE-015</t>
  </si>
  <si>
    <t>42705-C-FNE-016</t>
  </si>
  <si>
    <t>42705-C-FNE-017</t>
  </si>
  <si>
    <t>42705-C-FNE-018</t>
  </si>
  <si>
    <t>42705-C-FNE-019</t>
  </si>
  <si>
    <t>42705-C-FNE-020</t>
  </si>
  <si>
    <t>42705-C-FNE-021</t>
  </si>
  <si>
    <t>42705-C-FNE-022</t>
  </si>
  <si>
    <t>42705-C-FNE-023</t>
  </si>
  <si>
    <t>42705-C-FNE-024</t>
  </si>
  <si>
    <t>42705-C-FNE-025</t>
  </si>
  <si>
    <t>42705-C-FNE-026</t>
  </si>
  <si>
    <t>42705-C-FNE-027</t>
  </si>
  <si>
    <t>42705-C-FNE-028</t>
  </si>
  <si>
    <t>42705-C-FNE-029</t>
  </si>
  <si>
    <t>42705-C-FNE-030</t>
  </si>
  <si>
    <t>42705-C-FNE-031</t>
  </si>
  <si>
    <t>42705-C-FNE-032</t>
  </si>
  <si>
    <t>42705-C-FNE-033</t>
  </si>
  <si>
    <t>42705-C-FNE-034</t>
  </si>
  <si>
    <t>42705-C-FNE-035</t>
  </si>
  <si>
    <t>42705-C-FNE-036</t>
  </si>
  <si>
    <t>42705-C-FNE-037</t>
  </si>
  <si>
    <t>42705-C-FNE-038</t>
  </si>
  <si>
    <t>42705-C-FNE-039</t>
  </si>
  <si>
    <t>42705-C-FNE-040</t>
  </si>
  <si>
    <t>42705-C-FNE-041</t>
  </si>
  <si>
    <t>42705-C-FNE-042</t>
  </si>
  <si>
    <t>42705-C-FNE-043</t>
  </si>
  <si>
    <t>42705-C-FNE-044</t>
  </si>
  <si>
    <t>42705-C-FNE-045</t>
  </si>
  <si>
    <t>42705-C-FNE-046</t>
  </si>
  <si>
    <t>42705-C-FNE-047</t>
  </si>
  <si>
    <t>42705-C-FNE-048</t>
  </si>
  <si>
    <t>42705-C-FNE-049</t>
  </si>
  <si>
    <t>42705-C-FNE-050</t>
  </si>
  <si>
    <t>42705-C-FNE-051</t>
  </si>
  <si>
    <t>42705-C-FNE-052</t>
  </si>
  <si>
    <t>42705-C-FNE-053</t>
  </si>
  <si>
    <t>42705-C-FNE-054</t>
  </si>
  <si>
    <t>42705-C-FNE-055</t>
  </si>
  <si>
    <t>42705-C-FNE-056</t>
  </si>
  <si>
    <t>42705-C-FNE-057</t>
  </si>
  <si>
    <t>42705-C-FNE-058</t>
  </si>
  <si>
    <t>42705-C-FNE-059</t>
  </si>
  <si>
    <t>42705-C-FNE-060</t>
  </si>
  <si>
    <t>42705-C-FNE-061</t>
  </si>
  <si>
    <t>42705-C-FNE-062</t>
  </si>
  <si>
    <t>42705-C-FNE-063</t>
  </si>
  <si>
    <t>42705-C-FNE-064</t>
  </si>
  <si>
    <t>42705-C-FNE-065</t>
  </si>
  <si>
    <t>42705-C-FNE-066</t>
  </si>
  <si>
    <t>42705-C-FNE-067</t>
  </si>
  <si>
    <t>42705-C-FNE-068</t>
  </si>
  <si>
    <t>42705-C-FNE-069</t>
  </si>
  <si>
    <t>42705-C-FNE-070</t>
  </si>
  <si>
    <t>42705-C-FNE-071</t>
  </si>
  <si>
    <t>42705-C-FNE-072</t>
  </si>
  <si>
    <t>42705-C-FNE-073</t>
  </si>
  <si>
    <t>42705-C-FNE-074</t>
  </si>
  <si>
    <t>42705-C-FNE-075</t>
  </si>
  <si>
    <t>42705-C-FNE-076</t>
  </si>
  <si>
    <t>42705-C-FNE-077</t>
  </si>
  <si>
    <t>42705-C-FNE-078</t>
  </si>
  <si>
    <t>42705-C-FNE-079</t>
  </si>
  <si>
    <t>42705-C-FNE-080</t>
  </si>
  <si>
    <t>42705-C-FNE-081</t>
  </si>
  <si>
    <t>42705-C-FNE-082</t>
  </si>
  <si>
    <t>42705-C-FNE-083</t>
  </si>
  <si>
    <t>42705-C-FNE-084</t>
  </si>
  <si>
    <t>42705-C-FNE-085</t>
  </si>
  <si>
    <t>42705-C-FNE-086</t>
  </si>
  <si>
    <t>42705-C-FNE-087</t>
  </si>
  <si>
    <t>42705-C-FNE-088</t>
  </si>
  <si>
    <t>42705-C-FNE-089</t>
  </si>
  <si>
    <t>42705-P-FNE-001</t>
  </si>
  <si>
    <t>42705-P-FNE-002</t>
  </si>
  <si>
    <t>42705-P-FNE-003</t>
  </si>
  <si>
    <t>42705-P-FNE-004</t>
  </si>
  <si>
    <t>42705-P-FNE-005</t>
  </si>
  <si>
    <t>42705-P-FNE-006</t>
  </si>
  <si>
    <t>42705-P-FNE-007</t>
  </si>
  <si>
    <t>42705-P-FNE-008</t>
  </si>
  <si>
    <t>42705-P-FNE-009</t>
  </si>
  <si>
    <t>42705-P-FNE-010</t>
  </si>
  <si>
    <t>42705-P-FNE-011</t>
  </si>
  <si>
    <t>42705-P-FNE-012</t>
  </si>
  <si>
    <t>42705-P-FNE-013</t>
  </si>
  <si>
    <t>42705-P-FNE-014</t>
  </si>
  <si>
    <t>42705-P-FNE-015</t>
  </si>
  <si>
    <t>42705-P-FNE-016</t>
  </si>
  <si>
    <t>42705-P-FNE-026</t>
  </si>
  <si>
    <t>42705-P-FNE-037</t>
  </si>
  <si>
    <t>42705-P-FNE-038</t>
  </si>
  <si>
    <t>42705-P-FNE-039</t>
  </si>
  <si>
    <t>42705-P-FNE-040</t>
  </si>
  <si>
    <t>42705-P-FNE-041</t>
  </si>
  <si>
    <t>42705-P-FNE-042</t>
  </si>
  <si>
    <t>42705-P-FNE-043</t>
  </si>
  <si>
    <t>42705-P-FNE-044</t>
  </si>
  <si>
    <t>42705-P-FNE-045</t>
  </si>
  <si>
    <t>42705-P-FNE-046</t>
  </si>
  <si>
    <t>42705-P-FNE-047</t>
  </si>
  <si>
    <t>42705-P-FNE-048</t>
  </si>
  <si>
    <t>42705-P-FNE-049</t>
  </si>
  <si>
    <t>42705-P-FNE-050</t>
  </si>
  <si>
    <t>42705-P-FNE-051</t>
  </si>
  <si>
    <t>42705-P-FNE-052</t>
  </si>
  <si>
    <t>42705-P-FNE-053</t>
  </si>
  <si>
    <t>42705-P-FNE-054</t>
  </si>
  <si>
    <t>42705-P-FNE-055</t>
  </si>
  <si>
    <t>42705-P-FNE-056</t>
  </si>
  <si>
    <t>42705-P-FNE-057</t>
  </si>
  <si>
    <t>42705-P-FNE-058</t>
  </si>
  <si>
    <t>42705-P-FNE-059</t>
  </si>
  <si>
    <t>42705-P-FNE-060</t>
  </si>
  <si>
    <t>42705-P-FNE-061</t>
  </si>
  <si>
    <t>42705-P-FNE-062</t>
  </si>
  <si>
    <t>42705-P-FNE-063</t>
  </si>
  <si>
    <t>42705-P-FNE-064</t>
  </si>
  <si>
    <t>42705-P-FNE-065</t>
  </si>
  <si>
    <t>42705-P-FNE-066</t>
  </si>
  <si>
    <t>42705-P-FNE-067</t>
  </si>
  <si>
    <t>42705-P-FNE-068</t>
  </si>
  <si>
    <t>42705-P-FNE-069</t>
  </si>
  <si>
    <t>42705-P-FNE-070</t>
  </si>
  <si>
    <t>42705-P-FNE-071</t>
  </si>
  <si>
    <t>42705-P-FNE-072</t>
  </si>
  <si>
    <t>42705-P-FNE-073</t>
  </si>
  <si>
    <t>42705-P-FNE-074</t>
  </si>
  <si>
    <t>42705-P-FNE-075</t>
  </si>
  <si>
    <t>42705-P-FNE-076</t>
  </si>
  <si>
    <t>42705-P-FNE-077</t>
  </si>
  <si>
    <t>42705-P-FNE-078</t>
  </si>
  <si>
    <t>42705-P-FNE-079</t>
  </si>
  <si>
    <t>42705-P-FNE-080</t>
  </si>
  <si>
    <t>42705-P-FNE-081</t>
  </si>
  <si>
    <t>42705-P-FNE-082</t>
  </si>
  <si>
    <t>42705-P-FNE-083</t>
  </si>
  <si>
    <t>42705-P-FNE-084</t>
  </si>
  <si>
    <t>42705-P-FNE-085</t>
  </si>
  <si>
    <t>42705-P-FNE-086</t>
  </si>
  <si>
    <t>42705-P-FNE-087</t>
  </si>
  <si>
    <t>42705-P-FNE-088</t>
  </si>
  <si>
    <t>42705-P-FNE-089</t>
  </si>
  <si>
    <t>42705-P-FNE-090</t>
  </si>
  <si>
    <t>42705-P-FNE-091</t>
  </si>
  <si>
    <t>42705-P-FNE-092</t>
  </si>
  <si>
    <t>42705-P-FNE-093</t>
  </si>
  <si>
    <t>42705-P-FNE-094</t>
  </si>
  <si>
    <t>42705-P-FNE-095</t>
  </si>
  <si>
    <t>42705-P-FNE-096</t>
  </si>
  <si>
    <t>42705-P-FNE-097</t>
  </si>
  <si>
    <t>42705-P-FNE-098</t>
  </si>
  <si>
    <t>42705-P-FNE-099</t>
  </si>
  <si>
    <t>42705-P-FNE-100</t>
  </si>
  <si>
    <t>42705-P-FNE-101</t>
  </si>
  <si>
    <t>42705-P-FNE-102</t>
  </si>
  <si>
    <t>42705-P-FNE-103</t>
  </si>
  <si>
    <t>42705-P-FNE-104</t>
  </si>
  <si>
    <t>42705-P-FNE-105</t>
  </si>
  <si>
    <t>42705-P-FNE-106</t>
  </si>
  <si>
    <t>42705-P-FNE-107</t>
  </si>
  <si>
    <t>42705-P-FNE-108</t>
  </si>
  <si>
    <t>42705-P-FNE-109</t>
  </si>
  <si>
    <t>42705-P-FNE-110</t>
  </si>
  <si>
    <t>42705-P-FNE-111</t>
  </si>
  <si>
    <t>42705-P-FNE-112</t>
  </si>
  <si>
    <t>42705-P-FNE-113</t>
  </si>
  <si>
    <t>42705-P-FNE-114</t>
  </si>
  <si>
    <t>42705-P-FNE-115</t>
  </si>
  <si>
    <t>42705-P-FNE-116</t>
  </si>
  <si>
    <t>42705-P-FNE-117</t>
  </si>
  <si>
    <t>42705-P-FNE-118</t>
  </si>
  <si>
    <t>42705-P-FNE-119</t>
  </si>
  <si>
    <t>42705-P-FNE-120</t>
  </si>
  <si>
    <t>42705-P-FNE-121</t>
  </si>
  <si>
    <t>42705-P-FNE-122</t>
  </si>
  <si>
    <t>42705-P-FNE-123</t>
  </si>
  <si>
    <t>42705-P-FNE-124</t>
  </si>
  <si>
    <t>42705-P-FNE-125</t>
  </si>
  <si>
    <t>42705-P-FNE-126</t>
  </si>
  <si>
    <t>42705-P-FNE-127</t>
  </si>
  <si>
    <t>42705-P-FNE-128</t>
  </si>
  <si>
    <t>42705-P-FNE-129</t>
  </si>
  <si>
    <t>42705-P-FNE-130</t>
  </si>
  <si>
    <t>42705-P-FNE-131</t>
  </si>
  <si>
    <t>42705-AV-FNE-001</t>
  </si>
  <si>
    <t>42705-AV-FNE-002</t>
  </si>
  <si>
    <t>42705-AV-FNE-003</t>
  </si>
  <si>
    <t>42705-AV-FNE-004</t>
  </si>
  <si>
    <t>42705-AV-FNE-005</t>
  </si>
  <si>
    <t>42705-AV-FNE-006</t>
  </si>
  <si>
    <t>42705-AV-FNE-007</t>
  </si>
  <si>
    <t>42705-AV-FNE-008</t>
  </si>
  <si>
    <t>42705-AV-FNE-009</t>
  </si>
  <si>
    <t>42705-AV-FNE-010</t>
  </si>
  <si>
    <t>42705-AV-FNE-011</t>
  </si>
  <si>
    <t>42705-AV-FNE-012</t>
  </si>
  <si>
    <t>42705-AV-FNE-013</t>
  </si>
  <si>
    <t>42705-AV-FNE-014</t>
  </si>
  <si>
    <t>42705-AV-FNE-015</t>
  </si>
  <si>
    <t>42705-AV-FNE-016</t>
  </si>
  <si>
    <t>42705-AV-FNE-017</t>
  </si>
  <si>
    <t>42705-AV-FNE-018</t>
  </si>
  <si>
    <t>42705-AV-FNE-019</t>
  </si>
  <si>
    <t>42705-AV-FNE-020</t>
  </si>
  <si>
    <t>42705-AV-FNE-021</t>
  </si>
  <si>
    <t>42705-AV-FNE-022</t>
  </si>
  <si>
    <t>42705-AV-FNE-023</t>
  </si>
  <si>
    <t>42705-AV-FNE-024</t>
  </si>
  <si>
    <t>42705-AV-FNE-025</t>
  </si>
  <si>
    <t>42705-AV-FNE-029</t>
  </si>
  <si>
    <t>42705-AV-FNE-032</t>
  </si>
  <si>
    <t>42705-AV-FNE-033</t>
  </si>
  <si>
    <t>42705-AV-FNE-035</t>
  </si>
  <si>
    <t>42705-AV-FNE-037</t>
  </si>
  <si>
    <t>42705-AV-FNE-038</t>
  </si>
  <si>
    <t>42705-AV-FNE-040</t>
  </si>
  <si>
    <t>42705-AV-FNE-041</t>
  </si>
  <si>
    <t>42705-AV-FNE-042</t>
  </si>
  <si>
    <t>42705-AV-FNE-043</t>
  </si>
  <si>
    <t>42705-AV-FNE-044</t>
  </si>
  <si>
    <t>42705-AV-FNE-045</t>
  </si>
  <si>
    <t>42705-AV-FNE-046</t>
  </si>
  <si>
    <t>42705-AV-FNE-047</t>
  </si>
  <si>
    <t>42705-AV-FNE-048</t>
  </si>
  <si>
    <t>42705-AV-FNE-049</t>
  </si>
  <si>
    <t>42705-AV-FNE-050</t>
  </si>
  <si>
    <t>42705-AV-FNE-051</t>
  </si>
  <si>
    <t>42705-AV-FNE-052</t>
  </si>
  <si>
    <t>42705-AV-FNE-053</t>
  </si>
  <si>
    <t>42705-AV-FNE-054</t>
  </si>
  <si>
    <t>42705-AV-FNE-055</t>
  </si>
  <si>
    <t>42705-AV-FNE-056</t>
  </si>
  <si>
    <t>42705-AV-FNE-057</t>
  </si>
  <si>
    <t>42705-AV-FNE-058</t>
  </si>
  <si>
    <t>42705-AV-FNE-059</t>
  </si>
  <si>
    <t>42705-AV-FNE-060</t>
  </si>
  <si>
    <t>42705-AV-FNE-061</t>
  </si>
  <si>
    <t>42705-AV-FNE-062</t>
  </si>
  <si>
    <t>42705-AV-FNE-063</t>
  </si>
  <si>
    <t>42705-AV-FNE-064</t>
  </si>
  <si>
    <t>42705-AV-FNE-065</t>
  </si>
  <si>
    <t>42705-AV-FNE-066</t>
  </si>
  <si>
    <t>42705-AV-FNE-067</t>
  </si>
  <si>
    <t>42705-AV-FNE-068</t>
  </si>
  <si>
    <t>42705-AV-FNE-069</t>
  </si>
  <si>
    <t>42705-AV-FNE-070</t>
  </si>
  <si>
    <t>42705-AV-FNE-071</t>
  </si>
  <si>
    <t>42705-AV-FNE-072</t>
  </si>
  <si>
    <t>42705-AV-FNE-073</t>
  </si>
  <si>
    <t>42705-AV-FNE-074</t>
  </si>
  <si>
    <t>42705-AV-FNE-075</t>
  </si>
  <si>
    <t>42705-AV-FNE-076</t>
  </si>
  <si>
    <t>42705-AV-FNE-077</t>
  </si>
  <si>
    <t>42705-AV-FNE-078</t>
  </si>
  <si>
    <t>42705-AV-FNE-079</t>
  </si>
  <si>
    <t>42705-AV-FNE-080</t>
  </si>
  <si>
    <t>42705-AV-FNE-081</t>
  </si>
  <si>
    <t>42705-AV-FNE-082</t>
  </si>
  <si>
    <t>42705-AV-FNE-083</t>
  </si>
  <si>
    <t>42705-AV-FNE-084</t>
  </si>
  <si>
    <t>42705-AV-FNE-085</t>
  </si>
  <si>
    <t>42705-AV-FNE-086</t>
  </si>
  <si>
    <t>42705-AV-FNE-087</t>
  </si>
  <si>
    <t>42705-AV-FNE-088</t>
  </si>
  <si>
    <t>42705-RQ-FNE-001</t>
  </si>
  <si>
    <t>42705-RQ-FNE-002</t>
  </si>
  <si>
    <t>42705-RQ-FNE-003</t>
  </si>
  <si>
    <t>42705-RQ-FNE-004</t>
  </si>
  <si>
    <t>42705-RQ-FNE-005</t>
  </si>
  <si>
    <t>42705-RQ-FNE-006</t>
  </si>
  <si>
    <t>42705-RQ-FNE-007</t>
  </si>
  <si>
    <t>42705-RQ-FNE-008</t>
  </si>
  <si>
    <t>42705-RQ-FNE-009</t>
  </si>
  <si>
    <t>42705-RQ-FNE-010</t>
  </si>
  <si>
    <t>42705-RQ-FNE-011</t>
  </si>
  <si>
    <t>42705-RQ-FNE-012</t>
  </si>
  <si>
    <t>42705-RQ-FNE-013</t>
  </si>
  <si>
    <t>42705-RQ-FNE-014</t>
  </si>
  <si>
    <t>42705-RQ-FNE-015</t>
  </si>
  <si>
    <t>42705-RQ-FNE-016</t>
  </si>
  <si>
    <t>42705-RQ-FNE-017</t>
  </si>
  <si>
    <t>42705-RQ-FNE-018</t>
  </si>
  <si>
    <t>42705-RQ-FNE-019</t>
  </si>
  <si>
    <t>42705-RQ-FNE-020</t>
  </si>
  <si>
    <t>42705-RQ-FNE-022</t>
  </si>
  <si>
    <t>42705-RQ-FNE-080</t>
  </si>
  <si>
    <t>42705-RQ-FNE-021</t>
  </si>
  <si>
    <t>42705-RQ-FNE-023</t>
  </si>
  <si>
    <t>42705-RQ-FNE-024</t>
  </si>
  <si>
    <t>42705-RQ-FNE-025</t>
  </si>
  <si>
    <t>42705-RQ-FNE-026</t>
  </si>
  <si>
    <t>42705-RQ-FNE-027</t>
  </si>
  <si>
    <t>42705-RQ-FNE-028</t>
  </si>
  <si>
    <t>42705-RQ-FNE-029</t>
  </si>
  <si>
    <t>42705-RQ-FNE-030</t>
  </si>
  <si>
    <t>42705-RQ-FNE-031</t>
  </si>
  <si>
    <t>42705-RQ-FNE-032</t>
  </si>
  <si>
    <t>42705-RQ-FNE-033</t>
  </si>
  <si>
    <t>42705-RQ-FNE-034</t>
  </si>
  <si>
    <t>42705-RQ-FNE-035</t>
  </si>
  <si>
    <t>42705-RQ-FNE-036</t>
  </si>
  <si>
    <t>42705-RQ-FNE-037</t>
  </si>
  <si>
    <t>42705-RQ-FNE-038</t>
  </si>
  <si>
    <t>42705-RQ-FNE-039</t>
  </si>
  <si>
    <t>42705-RQ-FNE-040</t>
  </si>
  <si>
    <t>42705-RQ-FNE-041</t>
  </si>
  <si>
    <t>42705-RQ-FNE-042</t>
  </si>
  <si>
    <t>42705-RQ-FNE-043</t>
  </si>
  <si>
    <t>42705-RQ-FNE-044</t>
  </si>
  <si>
    <t>42705-RQ-FNE-045</t>
  </si>
  <si>
    <t>42705-RQ-FNE-046</t>
  </si>
  <si>
    <t>42705-RQ-FNE-047</t>
  </si>
  <si>
    <t>42705-RQ-FNE-048</t>
  </si>
  <si>
    <t>42705-RQ-FNE-049</t>
  </si>
  <si>
    <t>42705-RQ-FNE-050</t>
  </si>
  <si>
    <t>42705-RQ-FNE-051</t>
  </si>
  <si>
    <t>42705-RQ-FNE-052</t>
  </si>
  <si>
    <t>42705-RQ-FNE-053</t>
  </si>
  <si>
    <t>42705-RQ-FNE-054</t>
  </si>
  <si>
    <t>42705-RQ-FNE-055</t>
  </si>
  <si>
    <t>42705-RQ-FNE-056</t>
  </si>
  <si>
    <t>42705-RQ-FNE-057</t>
  </si>
  <si>
    <t>42705-RQ-FNE-058</t>
  </si>
  <si>
    <t>42705-RQ-FNE-059</t>
  </si>
  <si>
    <t>42705-RQ-FNE-060</t>
  </si>
  <si>
    <t>42705-RQ-FNE-061</t>
  </si>
  <si>
    <t>42705-RQ-FNE-062</t>
  </si>
  <si>
    <t>42705-RQ-FNE-063</t>
  </si>
  <si>
    <t>42705-RQ-FNE-064</t>
  </si>
  <si>
    <t>42705-RQ-FNE-065</t>
  </si>
  <si>
    <t>42705-RQ-FNE-066</t>
  </si>
  <si>
    <t>42705-RQ-FNE-067</t>
  </si>
  <si>
    <t>42705-RQ-FNE-068</t>
  </si>
  <si>
    <t>42705-RQ-FNE-069</t>
  </si>
  <si>
    <t>42705-RQ-FNE-070</t>
  </si>
  <si>
    <t>42705-RQ-FNE-071</t>
  </si>
  <si>
    <t>42705-RQ-FNE-072</t>
  </si>
  <si>
    <t>42705-RQ-FNE-073</t>
  </si>
  <si>
    <t>42705-RQ-FNE-074</t>
  </si>
  <si>
    <t>42705-RQ-FNE-075</t>
  </si>
  <si>
    <t>42705-RQ-FNE-076</t>
  </si>
  <si>
    <t>42705-RQ-FNE-077</t>
  </si>
  <si>
    <t>42705-RQ-FNE-078</t>
  </si>
  <si>
    <t>42705-RQ-FNE-079</t>
  </si>
  <si>
    <t>42705-RQ-FNE-081</t>
  </si>
  <si>
    <t>42705-RQ-FNE-082</t>
  </si>
  <si>
    <t>42705-RQ-FNE-083</t>
  </si>
  <si>
    <t>42705-RQ-FNE-084</t>
  </si>
  <si>
    <t>42705-RQ-FNE-085</t>
  </si>
  <si>
    <t>42705-RQ-FNE-086</t>
  </si>
  <si>
    <t>42705-RQ-FNE-087</t>
  </si>
  <si>
    <t>42705-RQ-FNE-088</t>
  </si>
  <si>
    <t>42705-RQ-FNE-089</t>
  </si>
  <si>
    <t>42705-RQ-FNE-090</t>
  </si>
  <si>
    <t>42705-RQ-FNE-091</t>
  </si>
  <si>
    <t>42705-RQ-FNE-092</t>
  </si>
  <si>
    <t>42705-RQ-FNE-093</t>
  </si>
  <si>
    <t>42705-RQ-FNE-094</t>
  </si>
  <si>
    <t>42705-RQ-FNE-095</t>
  </si>
  <si>
    <t>42705-RQ-FNE-096</t>
  </si>
  <si>
    <t>42705-RQ-FNE-097</t>
  </si>
  <si>
    <t>42705-RQ-FNE-098</t>
  </si>
  <si>
    <t>42705-RQ-FNE-099</t>
  </si>
  <si>
    <t>42705-RQ-FNE-100</t>
  </si>
  <si>
    <t>42705-RQ-FNE-101</t>
  </si>
  <si>
    <t>42705-RQ-FNE-102</t>
  </si>
  <si>
    <t>42705-RQ-FNE-103</t>
  </si>
  <si>
    <t>42705-RQ-FNE-104</t>
  </si>
  <si>
    <t>42705-RQ-FNE-105</t>
  </si>
  <si>
    <t>42705-RQ-FNE-106</t>
  </si>
  <si>
    <t>42705-RQ-FNE-107</t>
  </si>
  <si>
    <t>42705-RQ-FNE-108</t>
  </si>
  <si>
    <t>42705-RQ-FNE-109</t>
  </si>
  <si>
    <t>42705-RQ-FNE-110</t>
  </si>
  <si>
    <t>42705-RQ-FNE-111</t>
  </si>
  <si>
    <t>42705-RQ-FNE-112</t>
  </si>
  <si>
    <t>42705-RQ-FNE-113</t>
  </si>
  <si>
    <t>42705-RQ-FNE-114</t>
  </si>
  <si>
    <t>42705-RQ-FNE-115</t>
  </si>
  <si>
    <t>42705-RQ-FNE-116</t>
  </si>
  <si>
    <t>42705-RQ-FNE-117</t>
  </si>
  <si>
    <t>42705-RQ-FNE-118</t>
  </si>
  <si>
    <t>42705-RQ-FNE-119</t>
  </si>
  <si>
    <t>42705-RQ-FNE-120</t>
  </si>
  <si>
    <t>42705-RQ-FNE-121</t>
  </si>
  <si>
    <t>42705-RQ-FNE-122</t>
  </si>
  <si>
    <t>42705-RQ-FNE-123</t>
  </si>
  <si>
    <t>42705-RQ-FNE-124</t>
  </si>
  <si>
    <t>42705-RQ-FNE-125</t>
  </si>
  <si>
    <t>42705-RQ-FNE-126</t>
  </si>
  <si>
    <t>42705-RQ-FNE-127</t>
  </si>
  <si>
    <t>42705-RQ-FNE-128</t>
  </si>
  <si>
    <t>42705-RQ-FNE-129</t>
  </si>
  <si>
    <t>42705-RQ-FNE-130</t>
  </si>
  <si>
    <t>42705-RQ-FNE-131</t>
  </si>
  <si>
    <t>42705-RQ-FNE-132</t>
  </si>
  <si>
    <t>42705-RQ-FNE-133</t>
  </si>
  <si>
    <t>42705-RQ-FNE-134</t>
  </si>
  <si>
    <t>42705-RQ-FNE-135</t>
  </si>
  <si>
    <t>42705-RQ-FNE-136</t>
  </si>
  <si>
    <t>42705-RQ-FNE-137</t>
  </si>
  <si>
    <t>42705-RQ-FNE-138</t>
  </si>
  <si>
    <t>42705-RQ-FNE-139</t>
  </si>
  <si>
    <t>42705-RQ-FNE-140</t>
  </si>
  <si>
    <t>42705-RQ-FNE-141</t>
  </si>
  <si>
    <t>42705-RQ-FNE-142</t>
  </si>
  <si>
    <t>42705-RQ-FNE-143</t>
  </si>
  <si>
    <t>42705-RQ-FNE-144</t>
  </si>
  <si>
    <t>42705-V-FNE-001</t>
  </si>
  <si>
    <t>42705-V-FNE-002</t>
  </si>
  <si>
    <t>42705-V-FNE-003</t>
  </si>
  <si>
    <t>42705-V-FNE-004</t>
  </si>
  <si>
    <t>42705-V-FNE-005</t>
  </si>
  <si>
    <t>42705-V-FNE-006</t>
  </si>
  <si>
    <t>42705-V-FNE-007</t>
  </si>
  <si>
    <t>42705-V-FNE-008</t>
  </si>
  <si>
    <t>42705-V-FNE-009</t>
  </si>
  <si>
    <t>42705-V-FNE-0010</t>
  </si>
  <si>
    <t>42705-V-FNE-0011</t>
  </si>
  <si>
    <t>42705-V-FNE-0012</t>
  </si>
  <si>
    <t>42705-V-FNE-0013</t>
  </si>
  <si>
    <t>42705-V-FNE-0014</t>
  </si>
  <si>
    <t>42705-V-FNE-0015</t>
  </si>
  <si>
    <t>42705-V-FNE-0016</t>
  </si>
  <si>
    <t>42705-V-FNE-0017</t>
  </si>
  <si>
    <t>42705-V-FNE-0018</t>
  </si>
  <si>
    <t>42705-V-FNE-0019</t>
  </si>
  <si>
    <t>42705-V-FNE-0020</t>
  </si>
  <si>
    <t>42705-V-FNE-0021</t>
  </si>
  <si>
    <t>42705-V-FNE-0022</t>
  </si>
  <si>
    <t>42705-V-FNE-0023</t>
  </si>
  <si>
    <t>42705-V-FNE-0024</t>
  </si>
  <si>
    <t>42705-V-FNE-0025</t>
  </si>
  <si>
    <t>42705-V-FNE-0026</t>
  </si>
  <si>
    <t>42705-V-FNE-0027</t>
  </si>
  <si>
    <t>42705-V-FNE-0028</t>
  </si>
  <si>
    <t>42705-V-FNE-0029</t>
  </si>
  <si>
    <t>42705-V-FNE-0030</t>
  </si>
  <si>
    <t>42705-V-FNE-0031</t>
  </si>
  <si>
    <t>42705-V-FNE-0032</t>
  </si>
  <si>
    <t>42705-V-FNE-0033</t>
  </si>
  <si>
    <t>42705-V-FNE-0034</t>
  </si>
  <si>
    <t>42705-V-FNE-0035</t>
  </si>
  <si>
    <t>42705-V-FNE-0036</t>
  </si>
  <si>
    <t>42705-V-FNE-0037</t>
  </si>
  <si>
    <t>42705-V-FNE-0038</t>
  </si>
  <si>
    <t>42705-V-FNE-0039</t>
  </si>
  <si>
    <t>42705-V-FNE-0040</t>
  </si>
  <si>
    <t>42705-V-FNE-0041</t>
  </si>
  <si>
    <t>42705-V-FNE-0042</t>
  </si>
  <si>
    <t>42705-V-FNE-0043</t>
  </si>
  <si>
    <t>42705-V-FNE-0044</t>
  </si>
  <si>
    <t>42705-V-FNE-0045</t>
  </si>
  <si>
    <t>42705-V-FNE-0046</t>
  </si>
  <si>
    <t>42705-V-FNE-0047</t>
  </si>
  <si>
    <t>42705-V-FNE-0048</t>
  </si>
  <si>
    <t>42705-V-FNE-0049</t>
  </si>
  <si>
    <t>42705-V-FNE-0050</t>
  </si>
  <si>
    <t>42705-V-FNE-0051</t>
  </si>
  <si>
    <t>42705-V-FNE-0052</t>
  </si>
  <si>
    <t>42705-V-FNE-0053</t>
  </si>
  <si>
    <t>42705-V-FNE-0054</t>
  </si>
  <si>
    <t>42705-V-FNE-0055</t>
  </si>
  <si>
    <t>42705-V-FNE-0056</t>
  </si>
  <si>
    <t>42705-V-FNE-0057</t>
  </si>
  <si>
    <t>42705-V-FNE-0058</t>
  </si>
  <si>
    <t>42705-V-FNE-0059</t>
  </si>
  <si>
    <t>42705-V-FNE-0060</t>
  </si>
  <si>
    <t>42705-V-FNE-0061</t>
  </si>
  <si>
    <t>42705-V-FNE-0062</t>
  </si>
  <si>
    <t>42705-V-FNE-0063</t>
  </si>
  <si>
    <t>42705-V-FNE-0064</t>
  </si>
  <si>
    <t>42705-V-FNE-0065</t>
  </si>
  <si>
    <t>42705-V-FNE-0066</t>
  </si>
  <si>
    <t>42705-AG-FNE-001</t>
  </si>
  <si>
    <t>42705-AG-FNE-002</t>
  </si>
  <si>
    <t>42705-AG-FNE-003</t>
  </si>
  <si>
    <t>42705-AG-FNE-004</t>
  </si>
  <si>
    <t>42705-AG-FNE-005</t>
  </si>
  <si>
    <t>42705-AG-FNE-006</t>
  </si>
  <si>
    <t>42705-AG-FNE-007</t>
  </si>
  <si>
    <t>42705-AG-FNE-008</t>
  </si>
  <si>
    <t>42705-AG-FNE-009</t>
  </si>
  <si>
    <t>42705-AG-FNE-010</t>
  </si>
  <si>
    <t>42705-AG-FNE-011</t>
  </si>
  <si>
    <t>42705-AG-FNE-012</t>
  </si>
  <si>
    <t>42705-AG-FNE-013</t>
  </si>
  <si>
    <t>42705-AG-FNE-014</t>
  </si>
  <si>
    <t>42705-AG-FNE-015</t>
  </si>
  <si>
    <t>42705-AG-FNE-016</t>
  </si>
  <si>
    <t>42705-AG-FNE-017</t>
  </si>
  <si>
    <t>42705-AG-FNE-018</t>
  </si>
  <si>
    <t>42705-AG-FNE-019</t>
  </si>
  <si>
    <t>42705-AG-FNE-020</t>
  </si>
  <si>
    <t>42705-AG-FNE-021</t>
  </si>
  <si>
    <t>42705-AG-FNE-022</t>
  </si>
  <si>
    <t>42705-AG-FNE-023</t>
  </si>
  <si>
    <t>42705-AG-FNE-024</t>
  </si>
  <si>
    <t>42705-AG-FNE-025</t>
  </si>
  <si>
    <t>42705-AG-FNE-026</t>
  </si>
  <si>
    <t>42705-AG-FNE-027</t>
  </si>
  <si>
    <t>42705-AG-FNE-028</t>
  </si>
  <si>
    <t>42705-AG-FNE-029</t>
  </si>
  <si>
    <t>42705-AG-FNE-030</t>
  </si>
  <si>
    <t>42705-AG-FNE-031</t>
  </si>
  <si>
    <t>42705-AG-FNE-032</t>
  </si>
  <si>
    <t>42705-AG-FNE-033</t>
  </si>
  <si>
    <t>42705-AG-FNE-034</t>
  </si>
  <si>
    <t>42705-AG-FNE-035</t>
  </si>
  <si>
    <t>42705-AG-FNE-036</t>
  </si>
  <si>
    <t>42705-AG-FNE-037</t>
  </si>
  <si>
    <t>42705-AG-FNE-038</t>
  </si>
  <si>
    <t>42705-AG-FNE-039</t>
  </si>
  <si>
    <t>42705-AG-FNE-040</t>
  </si>
  <si>
    <t>42705-AG-FNE-041</t>
  </si>
  <si>
    <t>42705-AG-FNE-042</t>
  </si>
  <si>
    <t>42705-AG-FNE-043</t>
  </si>
  <si>
    <t>42705-AG-FNE-044</t>
  </si>
  <si>
    <t>42705-AG-FNE-045</t>
  </si>
  <si>
    <t>42705-AG-FNE-046</t>
  </si>
  <si>
    <t>42705-AG-FNE-047</t>
  </si>
  <si>
    <t>42705-AG-FNE-048</t>
  </si>
  <si>
    <t>42705-AG-FNE-049</t>
  </si>
  <si>
    <t>42705-AG-FNE-050</t>
  </si>
  <si>
    <t>42705-AG-FNE-051</t>
  </si>
  <si>
    <t>42705-AG-FNE-052</t>
  </si>
  <si>
    <t>42705-AG-FNE-053</t>
  </si>
  <si>
    <t>42705-AG-FNE-054</t>
  </si>
  <si>
    <t>42705-AG-FNE-055</t>
  </si>
  <si>
    <t>42705-AG-FNE-056</t>
  </si>
  <si>
    <t>42705-AG-FNE-057</t>
  </si>
  <si>
    <t>42705-AG-FNE-058</t>
  </si>
  <si>
    <t>42705-AG-FNE-059</t>
  </si>
  <si>
    <t>42705-AG-FNE-060</t>
  </si>
  <si>
    <t>42705-AG-FNE-061</t>
  </si>
  <si>
    <t>42705-AG-FNE-062</t>
  </si>
  <si>
    <t>42705-AG-FNE-063</t>
  </si>
  <si>
    <t>42705-AG-FNE-064</t>
  </si>
  <si>
    <t>42705-AG-FNE-065</t>
  </si>
  <si>
    <t>42705-AG-FNE-066</t>
  </si>
  <si>
    <t>42705-AG-FNE-067</t>
  </si>
  <si>
    <t>42705-AG-FNE-068</t>
  </si>
  <si>
    <t>42705-AG-FNE-069</t>
  </si>
  <si>
    <t>42705-AG-FNE-070</t>
  </si>
  <si>
    <t>42705-AG-FNE-071</t>
  </si>
  <si>
    <t>42705-AG-FNE-072</t>
  </si>
  <si>
    <t>42705-AG-FNE-073</t>
  </si>
  <si>
    <t>42705-AG-FNE-074</t>
  </si>
  <si>
    <t>42705-AG-FNE-075</t>
  </si>
  <si>
    <t>42705-AG-FNE-076</t>
  </si>
  <si>
    <t>42705-AG-FNE-077</t>
  </si>
  <si>
    <t>42705-AG-FNE-078</t>
  </si>
  <si>
    <t>42705-AG-FNE-079</t>
  </si>
  <si>
    <t>42705-AG-FNE-080</t>
  </si>
  <si>
    <t>42705-AG-FNE-081</t>
  </si>
  <si>
    <t>42705-AG-FNE-082</t>
  </si>
  <si>
    <t>42705-AG-FNE-083</t>
  </si>
  <si>
    <t>42705-AG-FNE-084</t>
  </si>
  <si>
    <t>42705-AG-FNE-085</t>
  </si>
  <si>
    <t>42705-AG-FNE-086</t>
  </si>
  <si>
    <t>42705-AG-FNE-087</t>
  </si>
  <si>
    <t>42705-AG-FNE-088</t>
  </si>
  <si>
    <t>42705-AG-FNE-089</t>
  </si>
  <si>
    <t>42705-AG-FNE-090</t>
  </si>
  <si>
    <t>42705-AG-FNE-091</t>
  </si>
  <si>
    <t>42705-AG-FNE-092</t>
  </si>
  <si>
    <t>42705-AG-FNE-093</t>
  </si>
  <si>
    <t>42705-AG-FNE-094</t>
  </si>
  <si>
    <t>42705-AG-FNE-095</t>
  </si>
  <si>
    <t>42705-AG-FNE-096</t>
  </si>
  <si>
    <t>42705-AG-FNE-097</t>
  </si>
  <si>
    <t>42705-AG-FNE-098</t>
  </si>
  <si>
    <t>42705-AG-FNE-099</t>
  </si>
  <si>
    <t>42705-AG-FNE-100</t>
  </si>
  <si>
    <t>42705-AG-FNE-101</t>
  </si>
  <si>
    <t>42705-AG-FNE-102</t>
  </si>
  <si>
    <t>42705-AG-FNE-103</t>
  </si>
  <si>
    <t>42705-AG-FNE-104</t>
  </si>
  <si>
    <t>42705-AG-FNE-105</t>
  </si>
  <si>
    <t>42705-AG-FNE-106</t>
  </si>
  <si>
    <t>42705-AG-FNE-107</t>
  </si>
  <si>
    <t>42705-AG-FNE-108</t>
  </si>
  <si>
    <t>42705-AG-FNE-109</t>
  </si>
  <si>
    <t>42705-AG-FNE-110</t>
  </si>
  <si>
    <t>42705-AG-FNE-111</t>
  </si>
  <si>
    <t>42705-AG-FNE-112</t>
  </si>
  <si>
    <t>42705-AG-FNE-113</t>
  </si>
  <si>
    <t>42705-AG-FNE-114</t>
  </si>
  <si>
    <t>42705-AG-FNE-115</t>
  </si>
  <si>
    <t>42705-AG-FNE-116</t>
  </si>
  <si>
    <t>42705-AG-FNE-117</t>
  </si>
  <si>
    <t>42705-AG-FNE-118</t>
  </si>
  <si>
    <t>42705-AG-FNE-119</t>
  </si>
  <si>
    <t>42705-AG-FNE-120</t>
  </si>
  <si>
    <t>42705-AG-FNE-121</t>
  </si>
  <si>
    <t>42705-AG-FNE-122</t>
  </si>
  <si>
    <t>42705-AG-FNE-123</t>
  </si>
  <si>
    <t>42705-AG-FNE-124</t>
  </si>
  <si>
    <t>42705-AG-FNE-125</t>
  </si>
  <si>
    <t>42705-AG-FNE-126</t>
  </si>
  <si>
    <t>42705-AG-FNE-127</t>
  </si>
  <si>
    <t>42705-AG-FNE-128</t>
  </si>
  <si>
    <t>42705-AG-FNE-129</t>
  </si>
  <si>
    <t>42705-AG-FNE-130</t>
  </si>
  <si>
    <t>42705-AG-FNE-131</t>
  </si>
  <si>
    <t>42705-AG-FNE-132</t>
  </si>
  <si>
    <t>42705-AG-FNE-133</t>
  </si>
  <si>
    <t>42705-AG-FNE-134</t>
  </si>
  <si>
    <t>42705-AG-FNE-135</t>
  </si>
  <si>
    <t>42705-AG-FNE-136</t>
  </si>
  <si>
    <t>42705-AG-FNE-137</t>
  </si>
  <si>
    <t>42705-AG-FNE-138</t>
  </si>
  <si>
    <t>42705-AG-FNE-139</t>
  </si>
  <si>
    <t>42705-AG-FNE-140</t>
  </si>
  <si>
    <t>42705-AG-FNE-141</t>
  </si>
  <si>
    <t>42705-AG-FNE-142</t>
  </si>
  <si>
    <t>42705-AG-FNE-143</t>
  </si>
  <si>
    <t>42705-AG-FNE-144</t>
  </si>
  <si>
    <t>42705-AG-FNE-145</t>
  </si>
  <si>
    <t>42705-AG-FNE-146</t>
  </si>
  <si>
    <t>42705-AG-FNE-147</t>
  </si>
  <si>
    <t>42705-AG-FNE-148</t>
  </si>
  <si>
    <t>42705-AG-FNE-149</t>
  </si>
  <si>
    <t>42705-AG-FNE-150</t>
  </si>
  <si>
    <t>42705-AG-FNE-151</t>
  </si>
  <si>
    <t>42705-AG-FNE-152</t>
  </si>
  <si>
    <t>42705-AG-FNE-153</t>
  </si>
  <si>
    <t>42705-AG-FNE-154</t>
  </si>
  <si>
    <t>42705-AG-FNE-155</t>
  </si>
  <si>
    <t>42705-AG-FNE-156</t>
  </si>
  <si>
    <t>42705-AG-FNE-157</t>
  </si>
  <si>
    <t>42705-AG-FNE-158</t>
  </si>
  <si>
    <t>42705-AG-FNE-159</t>
  </si>
  <si>
    <t>42705-AG-FNE-160</t>
  </si>
  <si>
    <t>42705-AG-FNE-161</t>
  </si>
  <si>
    <t>42705-AG-FNE-162</t>
  </si>
  <si>
    <t>42705-AG-FNE-163</t>
  </si>
  <si>
    <t>42705-AG-FNE-164</t>
  </si>
  <si>
    <t>42705-AG-FNE-165</t>
  </si>
  <si>
    <t>42705-AG-FNE-166</t>
  </si>
  <si>
    <t>42705-AG-FNE-167</t>
  </si>
  <si>
    <t>42705-AG-FNE-168</t>
  </si>
  <si>
    <t>42705-AG-FNE-169</t>
  </si>
  <si>
    <t>42705-AG-FNE-170</t>
  </si>
  <si>
    <t>42705-AG-FNE-171</t>
  </si>
  <si>
    <t>42705-AG-FNE-172</t>
  </si>
  <si>
    <t>42705-AG-FNE-173</t>
  </si>
  <si>
    <t>42705-AG-FNE-174</t>
  </si>
  <si>
    <t>42705-AG-FNE-175</t>
  </si>
  <si>
    <t>42705-AG-FNE-176</t>
  </si>
  <si>
    <t>42705-AG-FNE-177</t>
  </si>
  <si>
    <t>42705-AG-FNE-178</t>
  </si>
  <si>
    <t>42705-AG-FNE-179</t>
  </si>
  <si>
    <t>42705-AG-FNE-180</t>
  </si>
  <si>
    <t>42705-AG-FNE-181</t>
  </si>
  <si>
    <t>42705-AG-FNE-182</t>
  </si>
  <si>
    <t>42705-AG-FNE-183</t>
  </si>
  <si>
    <t>42705-AG-FNE-184</t>
  </si>
  <si>
    <t>42705-AG-FNE-185</t>
  </si>
  <si>
    <t>42705-AG-FNE-186</t>
  </si>
  <si>
    <t>42705-AG-FNE-187</t>
  </si>
  <si>
    <t>42705-AG-FNE-188</t>
  </si>
  <si>
    <t>42705-AG-FNE-189</t>
  </si>
  <si>
    <t>42705-AG-FNE-190</t>
  </si>
  <si>
    <t>42705-AG-FNE-191</t>
  </si>
  <si>
    <t>42705-AG-FNE-192</t>
  </si>
  <si>
    <t>42705-AG-FNE-193</t>
  </si>
  <si>
    <t>42705-AG-FNE-194</t>
  </si>
  <si>
    <t>42705-AG-FNE-195</t>
  </si>
  <si>
    <t>42705-AG-FNE-196</t>
  </si>
  <si>
    <t>42705-AG-FNE-197</t>
  </si>
  <si>
    <t>42705-AG-FNE-198</t>
  </si>
  <si>
    <t>42705-AG-FNE-199</t>
  </si>
  <si>
    <t>42705-AG-FNE-200</t>
  </si>
  <si>
    <t>42705-AG-FNE-201</t>
  </si>
  <si>
    <t>42705-AG-FNE-202</t>
  </si>
  <si>
    <t>42705-AG-FNE-203</t>
  </si>
  <si>
    <t>42705-AG-FNE-204</t>
  </si>
  <si>
    <t>42705-AG-FNE-205</t>
  </si>
  <si>
    <t>42705-AG-FNE-206</t>
  </si>
  <si>
    <t>42705-AG-FNE-207</t>
  </si>
  <si>
    <t>42705-AG-FNE-208</t>
  </si>
  <si>
    <t>42705-AG-FNE-209</t>
  </si>
  <si>
    <t>42705-AG-FNE-210</t>
  </si>
  <si>
    <t>42705-AG-FNE-211</t>
  </si>
  <si>
    <t>42705-AG-FNE-212</t>
  </si>
  <si>
    <t>42705-AG-FNE-213</t>
  </si>
  <si>
    <t>42705-AG-FNE-214</t>
  </si>
  <si>
    <t>42705-AG-FNE-215</t>
  </si>
  <si>
    <t>42705-AG-FNE-216</t>
  </si>
  <si>
    <t>42705-AG-FNE-217</t>
  </si>
  <si>
    <t>42705-AG-FNE-218</t>
  </si>
  <si>
    <t>42705-AG-FNE-219</t>
  </si>
  <si>
    <t>42705-AG-FNE-220</t>
  </si>
  <si>
    <t>42705-AG-FNE-221</t>
  </si>
  <si>
    <t>42705-AG-FNE-222</t>
  </si>
  <si>
    <t>42705-AG-FNE-223</t>
  </si>
  <si>
    <t>42705-AG-FNE-224</t>
  </si>
  <si>
    <t>42705-AE-FNE-001</t>
  </si>
  <si>
    <t>CANTÓN</t>
  </si>
  <si>
    <t xml:space="preserve">
42705-C-RP-090</t>
  </si>
  <si>
    <t xml:space="preserve">
42705-C-RP-091</t>
  </si>
  <si>
    <t xml:space="preserve">
42705-C-RP-092</t>
  </si>
  <si>
    <t xml:space="preserve">
42705-C-RP-093</t>
  </si>
  <si>
    <t xml:space="preserve">
42705-C-RP-094</t>
  </si>
  <si>
    <t xml:space="preserve">
42705-C-RP-095</t>
  </si>
  <si>
    <t xml:space="preserve">
42705-C-RP-096</t>
  </si>
  <si>
    <t xml:space="preserve">
42705-C-RP-097</t>
  </si>
  <si>
    <t xml:space="preserve">
42705-C-RP-098</t>
  </si>
  <si>
    <t xml:space="preserve">
42705-C-RP-099</t>
  </si>
  <si>
    <t xml:space="preserve">
42705-C-RP-100</t>
  </si>
  <si>
    <t xml:space="preserve">
42705-C-RP-101</t>
  </si>
  <si>
    <t xml:space="preserve">
42705-C-RP-102</t>
  </si>
  <si>
    <t xml:space="preserve">
42705-C-RP-103</t>
  </si>
  <si>
    <t xml:space="preserve">
42705-C-RP-104</t>
  </si>
  <si>
    <t xml:space="preserve">
42705-C-RP-105</t>
  </si>
  <si>
    <t xml:space="preserve">
42705-C-RP-106</t>
  </si>
  <si>
    <t xml:space="preserve">
42705-C-RP-107</t>
  </si>
  <si>
    <t xml:space="preserve">
42705-C-RP-108</t>
  </si>
  <si>
    <t xml:space="preserve">
42705-C-RP-109</t>
  </si>
  <si>
    <t xml:space="preserve">
42705-C-RP-110</t>
  </si>
  <si>
    <t xml:space="preserve">
42705-C-RP-111</t>
  </si>
  <si>
    <t xml:space="preserve">
42705-C-RP-112</t>
  </si>
  <si>
    <t xml:space="preserve">
42705-C-RP-113</t>
  </si>
  <si>
    <t xml:space="preserve">
42705-C-RP-530</t>
  </si>
  <si>
    <t>42705-C-RP-532</t>
  </si>
  <si>
    <t>42705-C-RP-533</t>
  </si>
  <si>
    <t>42705-C-RP-535</t>
  </si>
  <si>
    <t>42705-C-RP-536</t>
  </si>
  <si>
    <t>42705-C-RP-537</t>
  </si>
  <si>
    <t>42705-C-RP-538</t>
  </si>
  <si>
    <t>42705-C-RP-539</t>
  </si>
  <si>
    <t>42705-C-RP-540</t>
  </si>
  <si>
    <t>42705-C-RP-541</t>
  </si>
  <si>
    <t>42705-C-RP-542</t>
  </si>
  <si>
    <t>42705-C-RP-543</t>
  </si>
  <si>
    <t>42705-C-RP-545</t>
  </si>
  <si>
    <t>42705-C-RP-546</t>
  </si>
  <si>
    <t>42705-C-RP-548</t>
  </si>
  <si>
    <t>42705-C-RP-550</t>
  </si>
  <si>
    <t>42705-C-RP-563</t>
  </si>
  <si>
    <t>42705-C-RP-667</t>
  </si>
  <si>
    <t>42705-C-RP-668</t>
  </si>
  <si>
    <t>42705-C-RP-669</t>
  </si>
  <si>
    <t>42705-C-RP-670</t>
  </si>
  <si>
    <t>42705-C-RP-671</t>
  </si>
  <si>
    <t>42705-C-RP-672</t>
  </si>
  <si>
    <t>42705-C-RP-673</t>
  </si>
  <si>
    <t>42705-C-RP-674</t>
  </si>
  <si>
    <t>42705-C-RP-675</t>
  </si>
  <si>
    <t>42705-C-RP-676</t>
  </si>
  <si>
    <t>42705-C-RP-677</t>
  </si>
  <si>
    <t>42705-C-RP-678</t>
  </si>
  <si>
    <t>42705-C-RP-679</t>
  </si>
  <si>
    <t>42705-C-RP-680</t>
  </si>
  <si>
    <t>42705-C-RP-681</t>
  </si>
  <si>
    <t>42705-C-RP-682</t>
  </si>
  <si>
    <t>42705-C-RP-683</t>
  </si>
  <si>
    <t>42705-C-RP-684</t>
  </si>
  <si>
    <t>42705-C-RP-685</t>
  </si>
  <si>
    <t>42705-C-RP-686</t>
  </si>
  <si>
    <t>42705-C-RP-687</t>
  </si>
  <si>
    <t>42705-C-RP-688</t>
  </si>
  <si>
    <t>42705-C-RP-689</t>
  </si>
  <si>
    <t>42705-C-RP-690</t>
  </si>
  <si>
    <t>42705-C-RP-691</t>
  </si>
  <si>
    <t>42705-C-RP-692</t>
  </si>
  <si>
    <t>42705-C-RP-693</t>
  </si>
  <si>
    <t>42705-C-RP-694</t>
  </si>
  <si>
    <t>42705-C-RP-695</t>
  </si>
  <si>
    <t>42705-C-RP-696</t>
  </si>
  <si>
    <t>42705-C-RP-697</t>
  </si>
  <si>
    <t>42705-C-RP-698</t>
  </si>
  <si>
    <t>42705-C-RP-699</t>
  </si>
  <si>
    <t>42705-C-RP-700</t>
  </si>
  <si>
    <t>42705-C-RP-701</t>
  </si>
  <si>
    <t>42705-C-RP-702</t>
  </si>
  <si>
    <t>42705-C-RP-703</t>
  </si>
  <si>
    <t>42705-C-RP-704</t>
  </si>
  <si>
    <t>42705-C-RP-705</t>
  </si>
  <si>
    <t>42705-C-RP-706</t>
  </si>
  <si>
    <t>42705-C-RP-707</t>
  </si>
  <si>
    <t>42705-C-RP-708</t>
  </si>
  <si>
    <t>42705-C-RP-709</t>
  </si>
  <si>
    <t>42705-C-RP-717</t>
  </si>
  <si>
    <t>42705-C-RP-718</t>
  </si>
  <si>
    <t>42705-C-RP-719</t>
  </si>
  <si>
    <t>42705-C-RP-720</t>
  </si>
  <si>
    <t>42705-C-RP-721</t>
  </si>
  <si>
    <t>42705-C-RP-722</t>
  </si>
  <si>
    <t>42705-C-RP-723</t>
  </si>
  <si>
    <t>42705-C-RP-724</t>
  </si>
  <si>
    <t>42705-C-RP-725</t>
  </si>
  <si>
    <t>42705-C-RP-726</t>
  </si>
  <si>
    <t>42705-C-RP-727</t>
  </si>
  <si>
    <t>42705-C-RP-728</t>
  </si>
  <si>
    <t>42705-C-RP-729</t>
  </si>
  <si>
    <t>42705-C-RP-730</t>
  </si>
  <si>
    <t>42705-C-RP-731</t>
  </si>
  <si>
    <t>42705-C-RP-733</t>
  </si>
  <si>
    <t>42705-C-RP-734</t>
  </si>
  <si>
    <t>42705-C-RP-735</t>
  </si>
  <si>
    <t>42705-C-RP-736</t>
  </si>
  <si>
    <t>42705-C-RP-737</t>
  </si>
  <si>
    <t>42705-C-RP-738</t>
  </si>
  <si>
    <t>42705-C-RP-739</t>
  </si>
  <si>
    <t>42705-C-RP-740</t>
  </si>
  <si>
    <t>42705-C-RP-741</t>
  </si>
  <si>
    <t>42705-C-RP-742</t>
  </si>
  <si>
    <t>42705-C-RP-743</t>
  </si>
  <si>
    <t>42705-C-RP-744</t>
  </si>
  <si>
    <t>42705-C-RP-745</t>
  </si>
  <si>
    <t>42705-C-RP-746</t>
  </si>
  <si>
    <t>42705-C-RP-747</t>
  </si>
  <si>
    <t>42705-C-RP-748</t>
  </si>
  <si>
    <t>42705-C-RP-749</t>
  </si>
  <si>
    <t>42705-C-RP-750</t>
  </si>
  <si>
    <t>42705-C-RP-751</t>
  </si>
  <si>
    <t>42705-C-RP-752</t>
  </si>
  <si>
    <t>42705-C-RP-753</t>
  </si>
  <si>
    <t>42705-C-RP-754</t>
  </si>
  <si>
    <t>42705-C-RP-755</t>
  </si>
  <si>
    <t>42705-C-RP-756</t>
  </si>
  <si>
    <t>42705-C-RP-757</t>
  </si>
  <si>
    <t>42705-C-RP-758</t>
  </si>
  <si>
    <t>42705-C-RP-759</t>
  </si>
  <si>
    <t>42705-C-RP-760</t>
  </si>
  <si>
    <t>42705-C-RP-761</t>
  </si>
  <si>
    <t>42705-C-RP-762</t>
  </si>
  <si>
    <t>42705-C-RP-763</t>
  </si>
  <si>
    <t>42705-C-RP-764</t>
  </si>
  <si>
    <t>42705-C-RP-765</t>
  </si>
  <si>
    <t>42705-C-RP-766</t>
  </si>
  <si>
    <t>42705-C-RP-767</t>
  </si>
  <si>
    <t>42705-C-RP-768</t>
  </si>
  <si>
    <t>42705-C-RP-769</t>
  </si>
  <si>
    <t>42705-C-RP-770</t>
  </si>
  <si>
    <t>42705-C-RP-771</t>
  </si>
  <si>
    <t>42705-C-RP-772</t>
  </si>
  <si>
    <t>42705-C-RP-773</t>
  </si>
  <si>
    <t>42705-C-RP-774</t>
  </si>
  <si>
    <t>42705-C-RP-775</t>
  </si>
  <si>
    <t>42705-C-RP-776</t>
  </si>
  <si>
    <t>42705-C-RP-777</t>
  </si>
  <si>
    <t>42705-C-RP-778</t>
  </si>
  <si>
    <t>42705-C-RP-779</t>
  </si>
  <si>
    <t>42705-C-RP-780</t>
  </si>
  <si>
    <t>42705-C-RP-781</t>
  </si>
  <si>
    <t>42705-C-RP-782</t>
  </si>
  <si>
    <t>42705-C-RP-783</t>
  </si>
  <si>
    <t>42705-C-RP-784</t>
  </si>
  <si>
    <t>42705-C-RP-785</t>
  </si>
  <si>
    <t>42705-C-RP-786</t>
  </si>
  <si>
    <t>42705-C-RP-787</t>
  </si>
  <si>
    <t>42705-C-RP-788</t>
  </si>
  <si>
    <t>42705-C-RP-789</t>
  </si>
  <si>
    <t>42705-C-RP-790</t>
  </si>
  <si>
    <t>42705-C-RP-791</t>
  </si>
  <si>
    <t>42705-C-RP-792</t>
  </si>
  <si>
    <t>42705-C-RP-793</t>
  </si>
  <si>
    <t>42705-C-RP-794</t>
  </si>
  <si>
    <t>42705-C-RP-795</t>
  </si>
  <si>
    <t>42705-C-RP-796</t>
  </si>
  <si>
    <t>42705-C-RP-797</t>
  </si>
  <si>
    <t>42705-C-RP-798</t>
  </si>
  <si>
    <t>42705-C-RP-799</t>
  </si>
  <si>
    <t>42705-C-RP-800</t>
  </si>
  <si>
    <t>42705-C-RP-803</t>
  </si>
  <si>
    <t>42705-P-RP-017</t>
  </si>
  <si>
    <t>42705-P-RP-018</t>
  </si>
  <si>
    <t>42705-P-RP-019</t>
  </si>
  <si>
    <t>42705-P-RP-020</t>
  </si>
  <si>
    <t>42705-P-RP-021</t>
  </si>
  <si>
    <t>42705-P-RP-022</t>
  </si>
  <si>
    <t>42705-P-RP-023</t>
  </si>
  <si>
    <t>42705-P-RP-024</t>
  </si>
  <si>
    <t>42705-P-RP-025</t>
  </si>
  <si>
    <t>42705-P-RP-027</t>
  </si>
  <si>
    <t>42705-P-RP-028</t>
  </si>
  <si>
    <t>42705-P-RP-029</t>
  </si>
  <si>
    <t>42705-P-RP-030</t>
  </si>
  <si>
    <t>42705-P-RP-031</t>
  </si>
  <si>
    <t>42705-P-RP-032</t>
  </si>
  <si>
    <t>42705-P-RP-033</t>
  </si>
  <si>
    <t>42705-P-RP-034</t>
  </si>
  <si>
    <t>42705-P-RP-035</t>
  </si>
  <si>
    <t>42705-P-RP-036</t>
  </si>
  <si>
    <t>42705-AV-RP-026</t>
  </si>
  <si>
    <t>42705-AV-RP-027</t>
  </si>
  <si>
    <t>42705-AV-RP-028</t>
  </si>
  <si>
    <t>42705-AV-RP-030</t>
  </si>
  <si>
    <t>42705-AV-RP-031</t>
  </si>
  <si>
    <t>42705-AV-RP-034</t>
  </si>
  <si>
    <t>42705-AV-FNE-089</t>
  </si>
  <si>
    <t>42705-AV-RP-036</t>
  </si>
  <si>
    <t>42705-AV-RP-039</t>
  </si>
  <si>
    <t>42705-AV-FNE-090</t>
  </si>
  <si>
    <t>42705-SA-RP-030</t>
  </si>
  <si>
    <t>42705-SA-RP-035</t>
  </si>
  <si>
    <t>42705-SA-RP-036</t>
  </si>
  <si>
    <t>42705-SA-RP-037</t>
  </si>
  <si>
    <t>42705-SA-RP-038</t>
  </si>
  <si>
    <t>42705-SA-RP-039</t>
  </si>
  <si>
    <t>Bueno Aires</t>
  </si>
  <si>
    <t xml:space="preserve">
42705-C-FNE-114</t>
  </si>
  <si>
    <t xml:space="preserve">
42705-C-FNE-115</t>
  </si>
  <si>
    <t xml:space="preserve">
42705-C-FNE-116</t>
  </si>
  <si>
    <t xml:space="preserve">
42705-C-FNE-117</t>
  </si>
  <si>
    <t xml:space="preserve">
42705-C-FNE-118</t>
  </si>
  <si>
    <t xml:space="preserve">
42705-C-FNE-119</t>
  </si>
  <si>
    <t xml:space="preserve">
42705-C-FNE-120</t>
  </si>
  <si>
    <t xml:space="preserve">
42705-C-FNE-121</t>
  </si>
  <si>
    <t xml:space="preserve">
42705-C-FNE-122</t>
  </si>
  <si>
    <t xml:space="preserve">
42705-C-FNE-123</t>
  </si>
  <si>
    <t xml:space="preserve">
42705-C-FNE-124</t>
  </si>
  <si>
    <t xml:space="preserve">
42705-C-FNE-125</t>
  </si>
  <si>
    <t xml:space="preserve">
42705-C-FNE-126</t>
  </si>
  <si>
    <t xml:space="preserve">
42705-C-FNE-127</t>
  </si>
  <si>
    <t xml:space="preserve">
42705-C-FNE-128</t>
  </si>
  <si>
    <t xml:space="preserve">
42705-C-FNE-129</t>
  </si>
  <si>
    <t xml:space="preserve">
42705-C-FNE-130</t>
  </si>
  <si>
    <t xml:space="preserve">
42705-C-FNE-131</t>
  </si>
  <si>
    <t xml:space="preserve">
42705-C-FNE-132</t>
  </si>
  <si>
    <t xml:space="preserve">
42705-C-FNE-133</t>
  </si>
  <si>
    <t xml:space="preserve">
42705-C-FNE-134</t>
  </si>
  <si>
    <t xml:space="preserve">
42705-C-FNE-135</t>
  </si>
  <si>
    <t xml:space="preserve">
42705-C-FNE-136</t>
  </si>
  <si>
    <t xml:space="preserve">
42705-C-FNE-137</t>
  </si>
  <si>
    <t xml:space="preserve">
42705-C-FNE-138</t>
  </si>
  <si>
    <t xml:space="preserve">
42705-C-FNE-139</t>
  </si>
  <si>
    <t xml:space="preserve">
42705-C-FNE-140</t>
  </si>
  <si>
    <t xml:space="preserve">
42705-C-FNE-141</t>
  </si>
  <si>
    <t xml:space="preserve">
42705-C-FNE-142</t>
  </si>
  <si>
    <t xml:space="preserve">
42705-C-FNE-143</t>
  </si>
  <si>
    <t xml:space="preserve">
42705-C-FNE-144</t>
  </si>
  <si>
    <t xml:space="preserve">
42705-C-FNE-145</t>
  </si>
  <si>
    <t xml:space="preserve">
42705-C-FNE-146</t>
  </si>
  <si>
    <t xml:space="preserve">
42705-C-FNE-147</t>
  </si>
  <si>
    <t xml:space="preserve">
42705-C-FNE-148</t>
  </si>
  <si>
    <t xml:space="preserve">
42705-C-FNE-149</t>
  </si>
  <si>
    <t xml:space="preserve">
42705-C-FNE-150</t>
  </si>
  <si>
    <t xml:space="preserve">
42705-C-FNE-151</t>
  </si>
  <si>
    <t xml:space="preserve">
42705-C-FNE-152</t>
  </si>
  <si>
    <t xml:space="preserve">
42705-C-FNE-153</t>
  </si>
  <si>
    <t xml:space="preserve">
42705-C-FNE-154</t>
  </si>
  <si>
    <t xml:space="preserve">
42705-C-FNE-155</t>
  </si>
  <si>
    <t xml:space="preserve">
42705-C-FNE-156</t>
  </si>
  <si>
    <t xml:space="preserve">
42705-C-FNE-157</t>
  </si>
  <si>
    <t xml:space="preserve">
42705-C-FNE-158</t>
  </si>
  <si>
    <t xml:space="preserve">
42705-C-FNE-159</t>
  </si>
  <si>
    <t xml:space="preserve">
42705-C-FNE-160</t>
  </si>
  <si>
    <t xml:space="preserve">
42705-C-FNE-161</t>
  </si>
  <si>
    <t xml:space="preserve">
42705-C-FNE-162</t>
  </si>
  <si>
    <t xml:space="preserve">
42705-C-FNE-163</t>
  </si>
  <si>
    <t xml:space="preserve">
42705-C-FNE-164</t>
  </si>
  <si>
    <t xml:space="preserve">
42705-C-FNE-165</t>
  </si>
  <si>
    <t xml:space="preserve">
42705-C-FNE-166</t>
  </si>
  <si>
    <t xml:space="preserve">
42705-C-FNE-167</t>
  </si>
  <si>
    <t xml:space="preserve">
42705-C-FNE-168</t>
  </si>
  <si>
    <t xml:space="preserve">
42705-C-FNE-169</t>
  </si>
  <si>
    <t xml:space="preserve">
42705-C-FNE-170</t>
  </si>
  <si>
    <t xml:space="preserve">
42705-C-FNE-171</t>
  </si>
  <si>
    <t xml:space="preserve">
42705-C-FNE-172</t>
  </si>
  <si>
    <t xml:space="preserve">
42705-C-FNE-173</t>
  </si>
  <si>
    <t xml:space="preserve">
42705-C-FNE-174</t>
  </si>
  <si>
    <t xml:space="preserve">
42705-C-FNE-175</t>
  </si>
  <si>
    <t xml:space="preserve">
42705-C-FNE-176</t>
  </si>
  <si>
    <t xml:space="preserve">
42705-C-FNE-177</t>
  </si>
  <si>
    <t xml:space="preserve">
42705-C-FNE-178</t>
  </si>
  <si>
    <t xml:space="preserve">
42705-C-FNE-179</t>
  </si>
  <si>
    <t xml:space="preserve">
42705-C-FNE-180</t>
  </si>
  <si>
    <t xml:space="preserve">
42705-C-FNE-181</t>
  </si>
  <si>
    <t xml:space="preserve">
42705-C-FNE-182</t>
  </si>
  <si>
    <t xml:space="preserve">
42705-C-FNE-183</t>
  </si>
  <si>
    <t xml:space="preserve">
42705-C-FNE-184</t>
  </si>
  <si>
    <t xml:space="preserve">
42705-C-FNE-185</t>
  </si>
  <si>
    <t xml:space="preserve">
42705-C-FNE-186</t>
  </si>
  <si>
    <t xml:space="preserve">
42705-C-FNE-187</t>
  </si>
  <si>
    <t xml:space="preserve">
42705-C-FNE-188</t>
  </si>
  <si>
    <t xml:space="preserve">
42705-C-FNE-189</t>
  </si>
  <si>
    <t xml:space="preserve">
42705-C-FNE-190</t>
  </si>
  <si>
    <t xml:space="preserve">
42705-C-FNE-191</t>
  </si>
  <si>
    <t xml:space="preserve">
42705-C-FNE-192</t>
  </si>
  <si>
    <t xml:space="preserve">
42705-C-FNE-193</t>
  </si>
  <si>
    <t xml:space="preserve">
42705-C-FNE-194</t>
  </si>
  <si>
    <t xml:space="preserve">
42705-C-FNE-195</t>
  </si>
  <si>
    <t xml:space="preserve">
42705-C-FNE-196</t>
  </si>
  <si>
    <t xml:space="preserve">
42705-C-FNE-197</t>
  </si>
  <si>
    <t xml:space="preserve">
42705-C-FNE-198</t>
  </si>
  <si>
    <t xml:space="preserve">
42705-C-FNE-199</t>
  </si>
  <si>
    <t xml:space="preserve">
42705-C-FNE-200</t>
  </si>
  <si>
    <t xml:space="preserve">
42705-C-FNE-201</t>
  </si>
  <si>
    <t xml:space="preserve">
42705-C-FNE-202</t>
  </si>
  <si>
    <t xml:space="preserve">
42705-C-FNE-203</t>
  </si>
  <si>
    <t xml:space="preserve">
42705-C-FNE-204</t>
  </si>
  <si>
    <t xml:space="preserve">
42705-C-FNE-205</t>
  </si>
  <si>
    <t xml:space="preserve">
42705-C-FNE-206</t>
  </si>
  <si>
    <t xml:space="preserve">
42705-C-FNE-207</t>
  </si>
  <si>
    <t xml:space="preserve">
42705-C-FNE-208</t>
  </si>
  <si>
    <t xml:space="preserve">
42705-C-FNE-209</t>
  </si>
  <si>
    <t xml:space="preserve">
42705-C-FNE-210</t>
  </si>
  <si>
    <t xml:space="preserve">
42705-C-FNE-211</t>
  </si>
  <si>
    <t xml:space="preserve">
42705-C-FNE-212</t>
  </si>
  <si>
    <t xml:space="preserve">
42705-C-FNE-213</t>
  </si>
  <si>
    <t xml:space="preserve">
42705-C-FNE-214</t>
  </si>
  <si>
    <t xml:space="preserve">
42705-C-FNE-215</t>
  </si>
  <si>
    <t xml:space="preserve">
42705-C-FNE-216</t>
  </si>
  <si>
    <t xml:space="preserve">
42705-C-FNE-217</t>
  </si>
  <si>
    <t xml:space="preserve">
42705-C-FNE-218</t>
  </si>
  <si>
    <t xml:space="preserve">
42705-C-FNE-219</t>
  </si>
  <si>
    <t xml:space="preserve">
42705-C-FNE-220</t>
  </si>
  <si>
    <t xml:space="preserve">
42705-C-FNE-221</t>
  </si>
  <si>
    <t xml:space="preserve">
42705-C-FNE-222</t>
  </si>
  <si>
    <t xml:space="preserve">
42705-C-FNE-223</t>
  </si>
  <si>
    <t xml:space="preserve">
42705-C-FNE-224</t>
  </si>
  <si>
    <t xml:space="preserve">
42705-C-FNE-225</t>
  </si>
  <si>
    <t xml:space="preserve">
42705-C-FNE-226</t>
  </si>
  <si>
    <t xml:space="preserve">
42705-C-FNE-227</t>
  </si>
  <si>
    <t xml:space="preserve">
42705-C-FNE-228</t>
  </si>
  <si>
    <t xml:space="preserve">
42705-C-FNE-229</t>
  </si>
  <si>
    <t xml:space="preserve">
42705-C-FNE-230</t>
  </si>
  <si>
    <t xml:space="preserve">
42705-C-FNE-231</t>
  </si>
  <si>
    <t xml:space="preserve">
42705-C-FNE-232</t>
  </si>
  <si>
    <t xml:space="preserve">
42705-C-FNE-233</t>
  </si>
  <si>
    <t xml:space="preserve">
42705-C-FNE-234</t>
  </si>
  <si>
    <t xml:space="preserve">
42705-C-FNE-235</t>
  </si>
  <si>
    <t xml:space="preserve">
42705-C-FNE-236</t>
  </si>
  <si>
    <t xml:space="preserve">
42705-C-FNE-237</t>
  </si>
  <si>
    <t xml:space="preserve">
42705-C-FNE-238</t>
  </si>
  <si>
    <t xml:space="preserve">
42705-C-FNE-239</t>
  </si>
  <si>
    <t xml:space="preserve">
42705-C-FNE-240</t>
  </si>
  <si>
    <t xml:space="preserve">
42705-C-FNE-241</t>
  </si>
  <si>
    <t xml:space="preserve">
42705-C-FNE-242</t>
  </si>
  <si>
    <t xml:space="preserve">
42705-C-FNE-243</t>
  </si>
  <si>
    <t xml:space="preserve">
42705-C-FNE-244</t>
  </si>
  <si>
    <t xml:space="preserve">
42705-C-FNE-245</t>
  </si>
  <si>
    <t xml:space="preserve">
42705-C-FNE-246</t>
  </si>
  <si>
    <t xml:space="preserve">
42705-C-FNE-247</t>
  </si>
  <si>
    <t xml:space="preserve">
42705-C-FNE-248</t>
  </si>
  <si>
    <t xml:space="preserve">
42705-C-FNE-249</t>
  </si>
  <si>
    <t xml:space="preserve">
42705-C-FNE-250</t>
  </si>
  <si>
    <t xml:space="preserve">
42705-C-FNE-251</t>
  </si>
  <si>
    <t xml:space="preserve">
42705-C-FNE-252</t>
  </si>
  <si>
    <t xml:space="preserve">
42705-C-FNE-253</t>
  </si>
  <si>
    <t xml:space="preserve">
42705-C-FNE-254</t>
  </si>
  <si>
    <t xml:space="preserve">
42705-C-FNE-255</t>
  </si>
  <si>
    <t xml:space="preserve">
42705-C-FNE-256</t>
  </si>
  <si>
    <t xml:space="preserve">
42705-C-FNE-257</t>
  </si>
  <si>
    <t xml:space="preserve">
42705-C-FNE-258</t>
  </si>
  <si>
    <t xml:space="preserve">
42705-C-FNE-259</t>
  </si>
  <si>
    <t xml:space="preserve">
42705-C-FNE-260</t>
  </si>
  <si>
    <t xml:space="preserve">
42705-C-FNE-261</t>
  </si>
  <si>
    <t xml:space="preserve">
42705-C-FNE-262</t>
  </si>
  <si>
    <t xml:space="preserve">
42705-C-FNE-263</t>
  </si>
  <si>
    <t xml:space="preserve">
42705-C-FNE-264</t>
  </si>
  <si>
    <t xml:space="preserve">
42705-C-FNE-265</t>
  </si>
  <si>
    <t xml:space="preserve">
42705-C-FNE-266</t>
  </si>
  <si>
    <t xml:space="preserve">
42705-C-FNE-267</t>
  </si>
  <si>
    <t xml:space="preserve">
42705-C-FNE-268</t>
  </si>
  <si>
    <t xml:space="preserve">
42705-C-FNE-269</t>
  </si>
  <si>
    <t xml:space="preserve">
42705-C-FNE-270</t>
  </si>
  <si>
    <t xml:space="preserve">
42705-C-FNE-271</t>
  </si>
  <si>
    <t xml:space="preserve">
42705-C-FNE-272</t>
  </si>
  <si>
    <t xml:space="preserve">
42705-C-FNE-273</t>
  </si>
  <si>
    <t xml:space="preserve">
42705-C-FNE-274</t>
  </si>
  <si>
    <t xml:space="preserve">
42705-C-FNE-275</t>
  </si>
  <si>
    <t xml:space="preserve">
42705-C-FNE-276</t>
  </si>
  <si>
    <t xml:space="preserve">
42705-C-FNE-277</t>
  </si>
  <si>
    <t xml:space="preserve">
42705-C-FNE-278</t>
  </si>
  <si>
    <t xml:space="preserve">
42705-C-FNE-279</t>
  </si>
  <si>
    <t xml:space="preserve">
42705-C-FNE-280</t>
  </si>
  <si>
    <t xml:space="preserve">
42705-C-FNE-281</t>
  </si>
  <si>
    <t xml:space="preserve">
42705-C-FNE-282</t>
  </si>
  <si>
    <t xml:space="preserve">
42705-C-FNE-283</t>
  </si>
  <si>
    <t xml:space="preserve">
42705-C-FNE-284</t>
  </si>
  <si>
    <t xml:space="preserve">
42705-C-FNE-285</t>
  </si>
  <si>
    <t xml:space="preserve">
42705-C-FNE-286</t>
  </si>
  <si>
    <t xml:space="preserve">
42705-C-FNE-287</t>
  </si>
  <si>
    <t xml:space="preserve">
42705-C-FNE-288</t>
  </si>
  <si>
    <t xml:space="preserve">
42705-C-FNE-289</t>
  </si>
  <si>
    <t xml:space="preserve">
42705-C-FNE-290</t>
  </si>
  <si>
    <t xml:space="preserve">
42705-C-FNE-291</t>
  </si>
  <si>
    <t xml:space="preserve">
42705-C-FNE-292</t>
  </si>
  <si>
    <t xml:space="preserve">
42705-C-FNE-293</t>
  </si>
  <si>
    <t xml:space="preserve">
42705-C-FNE-294</t>
  </si>
  <si>
    <t xml:space="preserve">
42705-C-FNE-295</t>
  </si>
  <si>
    <t xml:space="preserve">
42705-C-FNE-296</t>
  </si>
  <si>
    <t xml:space="preserve">
42705-C-FNE-297</t>
  </si>
  <si>
    <t xml:space="preserve">
42705-C-FNE-298</t>
  </si>
  <si>
    <t xml:space="preserve">
42705-C-FNE-299</t>
  </si>
  <si>
    <t xml:space="preserve">
42705-C-FNE-300</t>
  </si>
  <si>
    <t xml:space="preserve">
42705-C-FNE-301</t>
  </si>
  <si>
    <t xml:space="preserve">
42705-C-FNE-302</t>
  </si>
  <si>
    <t xml:space="preserve">
42705-C-FNE-303</t>
  </si>
  <si>
    <t xml:space="preserve">
42705-C-FNE-304</t>
  </si>
  <si>
    <t xml:space="preserve">
42705-C-FNE-305</t>
  </si>
  <si>
    <t xml:space="preserve">
42705-C-FNE-306</t>
  </si>
  <si>
    <t xml:space="preserve">
42705-C-FNE-307</t>
  </si>
  <si>
    <t xml:space="preserve">
42705-C-FNE-308</t>
  </si>
  <si>
    <t xml:space="preserve">
42705-C-FNE-309</t>
  </si>
  <si>
    <t xml:space="preserve">
42705-C-FNE-310</t>
  </si>
  <si>
    <t xml:space="preserve">
42705-C-FNE-311</t>
  </si>
  <si>
    <t xml:space="preserve">
42705-C-FNE-312</t>
  </si>
  <si>
    <t xml:space="preserve">
42705-C-FNE-313</t>
  </si>
  <si>
    <t xml:space="preserve">
42705-C-FNE-314</t>
  </si>
  <si>
    <t xml:space="preserve">
42705-C-FNE-315</t>
  </si>
  <si>
    <t xml:space="preserve">
42705-C-FNE-316</t>
  </si>
  <si>
    <t xml:space="preserve">
42705-C-FNE-317</t>
  </si>
  <si>
    <t xml:space="preserve">
42705-C-FNE-318</t>
  </si>
  <si>
    <t xml:space="preserve">
42705-C-FNE-319</t>
  </si>
  <si>
    <t xml:space="preserve">
42705-C-FNE-320</t>
  </si>
  <si>
    <t xml:space="preserve">
42705-C-FNE-321</t>
  </si>
  <si>
    <t xml:space="preserve">
42705-C-FNE-322</t>
  </si>
  <si>
    <t xml:space="preserve">
42705-C-FNE-323</t>
  </si>
  <si>
    <t xml:space="preserve">
42705-C-FNE-324</t>
  </si>
  <si>
    <t xml:space="preserve">
42705-C-FNE-325</t>
  </si>
  <si>
    <t xml:space="preserve">
42705-C-FNE-326</t>
  </si>
  <si>
    <t xml:space="preserve">
42705-C-FNE-327</t>
  </si>
  <si>
    <t xml:space="preserve">
42705-C-FNE-328</t>
  </si>
  <si>
    <t xml:space="preserve">
42705-C-FNE-329</t>
  </si>
  <si>
    <t xml:space="preserve">
42705-C-FNE-330</t>
  </si>
  <si>
    <t xml:space="preserve">
42705-C-FNE-331</t>
  </si>
  <si>
    <t xml:space="preserve">
42705-C-FNE-332</t>
  </si>
  <si>
    <t xml:space="preserve">
42705-C-FNE-333</t>
  </si>
  <si>
    <t xml:space="preserve">
42705-C-FNE-334</t>
  </si>
  <si>
    <t xml:space="preserve">
42705-C-FNE-335</t>
  </si>
  <si>
    <t xml:space="preserve">
42705-C-FNE-336</t>
  </si>
  <si>
    <t xml:space="preserve">
42705-C-FNE-337</t>
  </si>
  <si>
    <t xml:space="preserve">
42705-C-FNE-338</t>
  </si>
  <si>
    <t xml:space="preserve">
42705-C-FNE-339</t>
  </si>
  <si>
    <t xml:space="preserve">
42705-C-FNE-340</t>
  </si>
  <si>
    <t xml:space="preserve">
42705-C-FNE-341</t>
  </si>
  <si>
    <t xml:space="preserve">
42705-C-FNE-342</t>
  </si>
  <si>
    <t xml:space="preserve">
42705-C-FNE-343</t>
  </si>
  <si>
    <t xml:space="preserve">
42705-C-FNE-344</t>
  </si>
  <si>
    <t xml:space="preserve">
42705-C-FNE-345</t>
  </si>
  <si>
    <t xml:space="preserve">
42705-C-FNE-346</t>
  </si>
  <si>
    <t xml:space="preserve">
42705-C-FNE-347</t>
  </si>
  <si>
    <t xml:space="preserve">
42705-C-FNE-348</t>
  </si>
  <si>
    <t xml:space="preserve">
42705-C-FNE-349</t>
  </si>
  <si>
    <t xml:space="preserve">
42705-C-FNE-350</t>
  </si>
  <si>
    <t xml:space="preserve">
42705-C-FNE-351</t>
  </si>
  <si>
    <t xml:space="preserve">
42705-C-FNE-352</t>
  </si>
  <si>
    <t xml:space="preserve">
42705-C-FNE-353</t>
  </si>
  <si>
    <t xml:space="preserve">
42705-C-FNE-354</t>
  </si>
  <si>
    <t xml:space="preserve">
42705-C-FNE-355</t>
  </si>
  <si>
    <t xml:space="preserve">
42705-C-FNE-356</t>
  </si>
  <si>
    <t xml:space="preserve">
42705-C-FNE-357</t>
  </si>
  <si>
    <t xml:space="preserve">
42705-C-FNE-358</t>
  </si>
  <si>
    <t xml:space="preserve">
42705-C-FNE-359</t>
  </si>
  <si>
    <t xml:space="preserve">
42705-C-FNE-360</t>
  </si>
  <si>
    <t xml:space="preserve">
42705-C-FNE-361</t>
  </si>
  <si>
    <t xml:space="preserve">
42705-C-FNE-362</t>
  </si>
  <si>
    <t xml:space="preserve">
42705-C-FNE-363</t>
  </si>
  <si>
    <t xml:space="preserve">
42705-C-FNE-364</t>
  </si>
  <si>
    <t xml:space="preserve">
42705-C-FNE-365</t>
  </si>
  <si>
    <t xml:space="preserve">
42705-C-FNE-366</t>
  </si>
  <si>
    <t xml:space="preserve">
42705-C-FNE-367</t>
  </si>
  <si>
    <t xml:space="preserve">
42705-C-FNE-368</t>
  </si>
  <si>
    <t xml:space="preserve">
42705-C-FNE-369</t>
  </si>
  <si>
    <t xml:space="preserve">
42705-C-FNE-370</t>
  </si>
  <si>
    <t xml:space="preserve">
42705-C-FNE-371</t>
  </si>
  <si>
    <t xml:space="preserve">
42705-C-FNE-372</t>
  </si>
  <si>
    <t xml:space="preserve">
42705-C-FNE-373</t>
  </si>
  <si>
    <t xml:space="preserve">
42705-C-FNE-374</t>
  </si>
  <si>
    <t xml:space="preserve">
42705-C-FNE-375</t>
  </si>
  <si>
    <t xml:space="preserve">
42705-C-FNE-376</t>
  </si>
  <si>
    <t xml:space="preserve">
42705-C-FNE-377</t>
  </si>
  <si>
    <t xml:space="preserve">
42705-C-FNE-378</t>
  </si>
  <si>
    <t xml:space="preserve">
42705-C-FNE-379</t>
  </si>
  <si>
    <t xml:space="preserve">
42705-C-FNE-380</t>
  </si>
  <si>
    <t xml:space="preserve">
42705-C-FNE-381</t>
  </si>
  <si>
    <t xml:space="preserve">
42705-C-FNE-382</t>
  </si>
  <si>
    <t xml:space="preserve">
42705-C-FNE-383</t>
  </si>
  <si>
    <t xml:space="preserve">
42705-C-FNE-384</t>
  </si>
  <si>
    <t xml:space="preserve">
42705-C-FNE-385</t>
  </si>
  <si>
    <t xml:space="preserve">
42705-C-FNE-386</t>
  </si>
  <si>
    <t xml:space="preserve">
42705-C-FNE-387</t>
  </si>
  <si>
    <t xml:space="preserve">
42705-C-FNE-388</t>
  </si>
  <si>
    <t xml:space="preserve">
42705-C-FNE-389</t>
  </si>
  <si>
    <t xml:space="preserve">
42705-C-FNE-390</t>
  </si>
  <si>
    <t xml:space="preserve">
42705-C-FNE-391</t>
  </si>
  <si>
    <t xml:space="preserve">
42705-C-FNE-392</t>
  </si>
  <si>
    <t xml:space="preserve">
42705-C-FNE-393</t>
  </si>
  <si>
    <t xml:space="preserve">
42705-C-FNE-394</t>
  </si>
  <si>
    <t xml:space="preserve">
42705-C-FNE-395</t>
  </si>
  <si>
    <t xml:space="preserve">
42705-C-FNE-396</t>
  </si>
  <si>
    <t xml:space="preserve">
42705-C-FNE-397</t>
  </si>
  <si>
    <t xml:space="preserve">
42705-C-FNE-398</t>
  </si>
  <si>
    <t xml:space="preserve">
42705-C-FNE-399</t>
  </si>
  <si>
    <t xml:space="preserve">
42705-C-FNE-400</t>
  </si>
  <si>
    <t xml:space="preserve">
42705-C-FNE-401</t>
  </si>
  <si>
    <t xml:space="preserve">
42705-C-FNE-402</t>
  </si>
  <si>
    <t xml:space="preserve">
42705-C-FNE-403</t>
  </si>
  <si>
    <t xml:space="preserve">
42705-C-FNE-404</t>
  </si>
  <si>
    <t xml:space="preserve">
42705-C-FNE-405</t>
  </si>
  <si>
    <t xml:space="preserve">
42705-C-FNE-406</t>
  </si>
  <si>
    <t xml:space="preserve">
42705-C-FNE-407</t>
  </si>
  <si>
    <t xml:space="preserve">
42705-C-FNE-408</t>
  </si>
  <si>
    <t xml:space="preserve">
42705-C-FNE-409</t>
  </si>
  <si>
    <t xml:space="preserve">
42705-C-FNE-410</t>
  </si>
  <si>
    <t xml:space="preserve">
42705-C-FNE-411</t>
  </si>
  <si>
    <t xml:space="preserve">
42705-C-FNE-412</t>
  </si>
  <si>
    <t xml:space="preserve">
42705-C-FNE-413</t>
  </si>
  <si>
    <t xml:space="preserve">
42705-C-FNE-414</t>
  </si>
  <si>
    <t xml:space="preserve">
42705-C-FNE-415</t>
  </si>
  <si>
    <t xml:space="preserve">
42705-C-FNE-416</t>
  </si>
  <si>
    <t xml:space="preserve">
42705-C-FNE-417</t>
  </si>
  <si>
    <t xml:space="preserve">
42705-C-FNE-418</t>
  </si>
  <si>
    <t xml:space="preserve">
42705-C-FNE-419</t>
  </si>
  <si>
    <t xml:space="preserve">
42705-C-FNE-420</t>
  </si>
  <si>
    <t xml:space="preserve">
42705-C-FNE-421</t>
  </si>
  <si>
    <t xml:space="preserve">
42705-C-FNE-422</t>
  </si>
  <si>
    <t xml:space="preserve">
42705-C-FNE-423</t>
  </si>
  <si>
    <t xml:space="preserve">
42705-C-FNE-424</t>
  </si>
  <si>
    <t xml:space="preserve">
42705-C-FNE-425</t>
  </si>
  <si>
    <t xml:space="preserve">
42705-C-FNE-426</t>
  </si>
  <si>
    <t xml:space="preserve">
42705-C-FNE-427</t>
  </si>
  <si>
    <t xml:space="preserve">
42705-C-FNE-428</t>
  </si>
  <si>
    <t xml:space="preserve">
42705-C-FNE-429</t>
  </si>
  <si>
    <t xml:space="preserve">
42705-C-FNE-430</t>
  </si>
  <si>
    <t xml:space="preserve">
42705-C-FNE-431</t>
  </si>
  <si>
    <t xml:space="preserve">
42705-C-FNE-432</t>
  </si>
  <si>
    <t xml:space="preserve">
42705-C-FNE-433</t>
  </si>
  <si>
    <t xml:space="preserve">
42705-C-FNE-434</t>
  </si>
  <si>
    <t xml:space="preserve">
42705-C-FNE-435</t>
  </si>
  <si>
    <t xml:space="preserve">
42705-C-FNE-436</t>
  </si>
  <si>
    <t xml:space="preserve">
42705-C-FNE-437</t>
  </si>
  <si>
    <t xml:space="preserve">
42705-C-FNE-438</t>
  </si>
  <si>
    <t xml:space="preserve">
42705-C-FNE-439</t>
  </si>
  <si>
    <t xml:space="preserve">
42705-C-FNE-440</t>
  </si>
  <si>
    <t xml:space="preserve">
42705-C-FNE-441</t>
  </si>
  <si>
    <t xml:space="preserve">
42705-C-FNE-442</t>
  </si>
  <si>
    <t xml:space="preserve">
42705-C-FNE-443</t>
  </si>
  <si>
    <t xml:space="preserve">
42705-C-FNE-444</t>
  </si>
  <si>
    <t xml:space="preserve">
42705-C-FNE-445</t>
  </si>
  <si>
    <t xml:space="preserve">
42705-C-FNE-446</t>
  </si>
  <si>
    <t xml:space="preserve">
42705-C-FNE-447</t>
  </si>
  <si>
    <t xml:space="preserve">
42705-C-FNE-448</t>
  </si>
  <si>
    <t xml:space="preserve">
42705-C-FNE-449</t>
  </si>
  <si>
    <t xml:space="preserve">
42705-C-FNE-450</t>
  </si>
  <si>
    <t xml:space="preserve">
42705-C-FNE-451</t>
  </si>
  <si>
    <t xml:space="preserve">
42705-C-FNE-452</t>
  </si>
  <si>
    <t xml:space="preserve">
42705-C-FNE-453</t>
  </si>
  <si>
    <t xml:space="preserve">
42705-C-FNE-454</t>
  </si>
  <si>
    <t xml:space="preserve">
42705-C-FNE-455</t>
  </si>
  <si>
    <t xml:space="preserve">
42705-C-FNE-456</t>
  </si>
  <si>
    <t xml:space="preserve">
42705-C-FNE-457</t>
  </si>
  <si>
    <t xml:space="preserve">
42705-C-FNE-458</t>
  </si>
  <si>
    <t xml:space="preserve">
42705-C-FNE-459</t>
  </si>
  <si>
    <t xml:space="preserve">
42705-C-FNE-460</t>
  </si>
  <si>
    <t xml:space="preserve">
42705-C-FNE-461</t>
  </si>
  <si>
    <t xml:space="preserve">
42705-C-FNE-462</t>
  </si>
  <si>
    <t xml:space="preserve">
42705-C-FNE-463</t>
  </si>
  <si>
    <t xml:space="preserve">
42705-C-FNE-464</t>
  </si>
  <si>
    <t xml:space="preserve">
42705-C-FNE-465</t>
  </si>
  <si>
    <t xml:space="preserve">
42705-C-FNE-466</t>
  </si>
  <si>
    <t xml:space="preserve">
42705-C-FNE-467</t>
  </si>
  <si>
    <t xml:space="preserve">
42705-C-FNE-468</t>
  </si>
  <si>
    <t xml:space="preserve">
42705-C-FNE-469</t>
  </si>
  <si>
    <t xml:space="preserve">
42705-C-FNE-470</t>
  </si>
  <si>
    <t xml:space="preserve">
42705-C-FNE-471</t>
  </si>
  <si>
    <t xml:space="preserve">
42705-C-FNE-472</t>
  </si>
  <si>
    <t xml:space="preserve">
42705-C-FNE-473</t>
  </si>
  <si>
    <t xml:space="preserve">
42705-C-FNE-474</t>
  </si>
  <si>
    <t xml:space="preserve">
42705-C-FNE-475</t>
  </si>
  <si>
    <t xml:space="preserve">
42705-C-FNE-476</t>
  </si>
  <si>
    <t xml:space="preserve">
42705-C-FNE-477</t>
  </si>
  <si>
    <t xml:space="preserve">
42705-C-FNE-478</t>
  </si>
  <si>
    <t xml:space="preserve">
42705-C-FNE-479</t>
  </si>
  <si>
    <t xml:space="preserve">
42705-C-FNE-480</t>
  </si>
  <si>
    <t xml:space="preserve">
42705-C-FNE-481</t>
  </si>
  <si>
    <t xml:space="preserve">
42705-C-FNE-482</t>
  </si>
  <si>
    <t xml:space="preserve">
42705-C-FNE-483</t>
  </si>
  <si>
    <t xml:space="preserve">
42705-C-FNE-484</t>
  </si>
  <si>
    <t xml:space="preserve">
42705-C-FNE-485</t>
  </si>
  <si>
    <t xml:space="preserve">
42705-C-FNE-486</t>
  </si>
  <si>
    <t xml:space="preserve">
42705-C-FNE-487</t>
  </si>
  <si>
    <t xml:space="preserve">
42705-C-FNE-488</t>
  </si>
  <si>
    <t xml:space="preserve">
42705-C-FNE-489</t>
  </si>
  <si>
    <t xml:space="preserve">
42705-C-FNE-490</t>
  </si>
  <si>
    <t xml:space="preserve">
42705-C-FNE-491</t>
  </si>
  <si>
    <t xml:space="preserve">
42705-C-FNE-492</t>
  </si>
  <si>
    <t xml:space="preserve">
42705-C-FNE-493</t>
  </si>
  <si>
    <t xml:space="preserve">
42705-C-FNE-494</t>
  </si>
  <si>
    <t xml:space="preserve">
42705-C-FNE-495</t>
  </si>
  <si>
    <t xml:space="preserve">
42705-C-FNE-496</t>
  </si>
  <si>
    <t xml:space="preserve">
42705-C-FNE-497</t>
  </si>
  <si>
    <t xml:space="preserve">
42705-C-FNE-498</t>
  </si>
  <si>
    <t xml:space="preserve">
42705-C-FNE-499</t>
  </si>
  <si>
    <t xml:space="preserve">
42705-C-FNE-500</t>
  </si>
  <si>
    <t xml:space="preserve">
42705-C-FNE-501</t>
  </si>
  <si>
    <t xml:space="preserve">
42705-C-FNE-502</t>
  </si>
  <si>
    <t xml:space="preserve">
42705-C-FNE-503</t>
  </si>
  <si>
    <t xml:space="preserve">
42705-C-FNE-504</t>
  </si>
  <si>
    <t xml:space="preserve">
42705-C-FNE-505</t>
  </si>
  <si>
    <t xml:space="preserve">
42705-C-FNE-506</t>
  </si>
  <si>
    <t xml:space="preserve">
42705-C-FNE-507</t>
  </si>
  <si>
    <t xml:space="preserve">
42705-C-FNE-508</t>
  </si>
  <si>
    <t xml:space="preserve">
42705-C-FNE-509</t>
  </si>
  <si>
    <t xml:space="preserve">
42705-C-FNE-510</t>
  </si>
  <si>
    <t xml:space="preserve">
42705-C-FNE-511</t>
  </si>
  <si>
    <t xml:space="preserve">
42705-C-FNE-512</t>
  </si>
  <si>
    <t xml:space="preserve">
42705-C-FNE-513</t>
  </si>
  <si>
    <t xml:space="preserve">
42705-C-FNE-514</t>
  </si>
  <si>
    <t xml:space="preserve">
42705-C-FNE-515</t>
  </si>
  <si>
    <t xml:space="preserve">
42705-C-FNE-516</t>
  </si>
  <si>
    <t xml:space="preserve">
42705-C-FNE-517</t>
  </si>
  <si>
    <t xml:space="preserve">
42705-C-FNE-518</t>
  </si>
  <si>
    <t xml:space="preserve">
42705-C-FNE-519</t>
  </si>
  <si>
    <t xml:space="preserve">
42705-C-FNE-520</t>
  </si>
  <si>
    <t xml:space="preserve">
42705-C-FNE-521</t>
  </si>
  <si>
    <t xml:space="preserve">
42705-C-FNE-522</t>
  </si>
  <si>
    <t xml:space="preserve">
42705-C-FNE-523</t>
  </si>
  <si>
    <t xml:space="preserve">
42705-C-FNE-524</t>
  </si>
  <si>
    <t xml:space="preserve">
42705-C-FNE-525</t>
  </si>
  <si>
    <t xml:space="preserve">
42705-C-FNE-526</t>
  </si>
  <si>
    <t xml:space="preserve">
42705-C-FNE-527</t>
  </si>
  <si>
    <t xml:space="preserve">
42705-C-FNE-528</t>
  </si>
  <si>
    <t xml:space="preserve">
42705-C-FNE-529</t>
  </si>
  <si>
    <t>42705-C-FNE-531</t>
  </si>
  <si>
    <t>42705-C-FNE-534</t>
  </si>
  <si>
    <t>42705-C-FNE-544</t>
  </si>
  <si>
    <t>42705-C-FNE-547</t>
  </si>
  <si>
    <t>42705-C-FNE-549</t>
  </si>
  <si>
    <t>42705-C-FNE-551</t>
  </si>
  <si>
    <t>42705-C-FNE-552</t>
  </si>
  <si>
    <t>42705-C-FNE-553</t>
  </si>
  <si>
    <t>42705-C-FNE-554</t>
  </si>
  <si>
    <t>42705-C-FNE-555</t>
  </si>
  <si>
    <t>42705-C-FNE-556</t>
  </si>
  <si>
    <t>42705-C-FNE-557</t>
  </si>
  <si>
    <t>42705-C-FNE-558</t>
  </si>
  <si>
    <t>42705-C-FNE-559</t>
  </si>
  <si>
    <t>42705-C-FNE-560</t>
  </si>
  <si>
    <t>42705-C-FNE-561</t>
  </si>
  <si>
    <t>42705-C-FNE-562</t>
  </si>
  <si>
    <t>42705-C-FNE-564</t>
  </si>
  <si>
    <t>42705-C-FNE-565</t>
  </si>
  <si>
    <t>42705-C-FNE-566</t>
  </si>
  <si>
    <t>42705-C-FNE-567</t>
  </si>
  <si>
    <t>42705-C-FNE-568</t>
  </si>
  <si>
    <t>42705-C-FNE-569</t>
  </si>
  <si>
    <t>42705-C-FNE-570</t>
  </si>
  <si>
    <t>42705-C-FNE-571</t>
  </si>
  <si>
    <t>42705-C-FNE-572</t>
  </si>
  <si>
    <t>42705-C-FNE-573</t>
  </si>
  <si>
    <t>42705-C-FNE-574</t>
  </si>
  <si>
    <t>42705-C-FNE-575</t>
  </si>
  <si>
    <t>42705-C-FNE-576</t>
  </si>
  <si>
    <t>42705-C-FNE-577</t>
  </si>
  <si>
    <t>42705-C-FNE-578</t>
  </si>
  <si>
    <t>42705-C-FNE-579</t>
  </si>
  <si>
    <t>42705-C-FNE-580</t>
  </si>
  <si>
    <t>42705-C-FNE-581</t>
  </si>
  <si>
    <t>42705-C-FNE-582</t>
  </si>
  <si>
    <t>42705-C-FNE-583</t>
  </si>
  <si>
    <t>42705-C-FNE-584</t>
  </si>
  <si>
    <t>42705-C-FNE-585</t>
  </si>
  <si>
    <t>42705-C-FNE-586</t>
  </si>
  <si>
    <t>42705-C-FNE-587</t>
  </si>
  <si>
    <t>42705-C-FNE-588</t>
  </si>
  <si>
    <t>42705-C-FNE-589</t>
  </si>
  <si>
    <t>42705-C-FNE-590</t>
  </si>
  <si>
    <t>42705-C-FNE-591</t>
  </si>
  <si>
    <t>42705-C-FNE-592</t>
  </si>
  <si>
    <t>42705-C-FNE-593</t>
  </si>
  <si>
    <t>42705-C-FNE-594</t>
  </si>
  <si>
    <t>42705-C-FNE-595</t>
  </si>
  <si>
    <t>42705-C-FNE-596</t>
  </si>
  <si>
    <t>42705-C-FNE-597</t>
  </si>
  <si>
    <t>42705-C-FNE-598</t>
  </si>
  <si>
    <t>42705-C-FNE-599</t>
  </si>
  <si>
    <t>42705-C-FNE-600</t>
  </si>
  <si>
    <t>42705-C-FNE-601</t>
  </si>
  <si>
    <t>42705-C-FNE-602</t>
  </si>
  <si>
    <t>42705-C-FNE-603</t>
  </si>
  <si>
    <t>42705-C-FNE-604</t>
  </si>
  <si>
    <t>42705-C-FNE-605</t>
  </si>
  <si>
    <t>42705-C-FNE-606</t>
  </si>
  <si>
    <t>42705-C-FNE-607</t>
  </si>
  <si>
    <t>42705-C-FNE-608</t>
  </si>
  <si>
    <t>42705-C-FNE-609</t>
  </si>
  <si>
    <t>42705-C-FNE-610</t>
  </si>
  <si>
    <t>42705-C-FNE-611</t>
  </si>
  <si>
    <t>42705-C-FNE-612</t>
  </si>
  <si>
    <t>42705-C-FNE-613</t>
  </si>
  <si>
    <t>42705-C-FNE-614</t>
  </si>
  <si>
    <t>42705-C-FNE-615</t>
  </si>
  <si>
    <t>42705-C-FNE-616</t>
  </si>
  <si>
    <t>42705-C-FNE-617</t>
  </si>
  <si>
    <t>42705-C-FNE-618</t>
  </si>
  <si>
    <t>42705-C-FNE-619</t>
  </si>
  <si>
    <t>42705-C-FNE-620</t>
  </si>
  <si>
    <t>42705-C-FNE-621</t>
  </si>
  <si>
    <t>42705-C-FNE-622</t>
  </si>
  <si>
    <t>42705-C-FNE-623</t>
  </si>
  <si>
    <t>42705-C-FNE-624</t>
  </si>
  <si>
    <t>42705-C-FNE-625</t>
  </si>
  <si>
    <t>42705-C-FNE-626</t>
  </si>
  <si>
    <t>42705-C-FNE-627</t>
  </si>
  <si>
    <t>42705-C-FNE-628</t>
  </si>
  <si>
    <t>42705-C-FNE-629</t>
  </si>
  <si>
    <t>42705-C-FNE-630</t>
  </si>
  <si>
    <t>42705-C-FNE-631</t>
  </si>
  <si>
    <t>42705-C-FNE-632</t>
  </si>
  <si>
    <t>42705-C-FNE-633</t>
  </si>
  <si>
    <t>42705-C-FNE-634</t>
  </si>
  <si>
    <t>42705-C-FNE-635</t>
  </si>
  <si>
    <t>42705-C-FNE-636</t>
  </si>
  <si>
    <t>42705-C-FNE-637</t>
  </si>
  <si>
    <t>42705-C-FNE-638</t>
  </si>
  <si>
    <t>42705-C-FNE-639</t>
  </si>
  <si>
    <t>42705-C-FNE-640</t>
  </si>
  <si>
    <t>42705-C-FNE-641</t>
  </si>
  <si>
    <t>42705-C-FNE-642</t>
  </si>
  <si>
    <t>42705-C-FNE-643</t>
  </si>
  <si>
    <t>42705-C-FNE-644</t>
  </si>
  <si>
    <t>42705-C-FNE-645</t>
  </si>
  <si>
    <t>42705-C-FNE-646</t>
  </si>
  <si>
    <t>42705-C-FNE-647</t>
  </si>
  <si>
    <t>42705-C-FNE-648</t>
  </si>
  <si>
    <t>42705-C-FNE-649</t>
  </si>
  <si>
    <t>42705-C-FNE-650</t>
  </si>
  <si>
    <t>42705-C-FNE-651</t>
  </si>
  <si>
    <t>42705-C-FNE-652</t>
  </si>
  <si>
    <t>42705-C-FNE-653</t>
  </si>
  <si>
    <t>42705-C-FNE-654</t>
  </si>
  <si>
    <t>42705-C-FNE-655</t>
  </si>
  <si>
    <t>42705-C-FNE-656</t>
  </si>
  <si>
    <t>42705-C-FNE-657</t>
  </si>
  <si>
    <t>42705-C-FNE-658</t>
  </si>
  <si>
    <t>42705-C-FNE-659</t>
  </si>
  <si>
    <t>42705-C-FNE-660</t>
  </si>
  <si>
    <t>42705-C-FNE-661</t>
  </si>
  <si>
    <t>42705-C-FNE-662</t>
  </si>
  <si>
    <t>42705-C-FNE-663</t>
  </si>
  <si>
    <t>42705-C-FNE-664</t>
  </si>
  <si>
    <t>42705-C-FNE-665</t>
  </si>
  <si>
    <t>42705-C-FNE-666</t>
  </si>
  <si>
    <t>42705-C-FNE-710</t>
  </si>
  <si>
    <t>42705-C-FNE-711</t>
  </si>
  <si>
    <t>42705-C-FNE-712</t>
  </si>
  <si>
    <t>42705-C-FNE-713</t>
  </si>
  <si>
    <t>42705-C-FNE-714</t>
  </si>
  <si>
    <t>42705-C-FNE-715</t>
  </si>
  <si>
    <t>42705-C-FNE-716</t>
  </si>
  <si>
    <t>42705-C-FNE-732</t>
  </si>
  <si>
    <t>42705-C-FNE-801</t>
  </si>
  <si>
    <t>42705-C-FNE-802</t>
  </si>
  <si>
    <t>42705-C-FNE-804</t>
  </si>
  <si>
    <t>42705-C-FNE-805</t>
  </si>
  <si>
    <t>42705-C-FNE-806</t>
  </si>
  <si>
    <t>42705-C-FNE-807</t>
  </si>
  <si>
    <t>42705-C-FNE-808</t>
  </si>
  <si>
    <t>42705-C-FNE-809</t>
  </si>
  <si>
    <t>42705-C-FNE-810</t>
  </si>
  <si>
    <t>42705-C-FNE-811</t>
  </si>
  <si>
    <t>42705-C-FNE-812</t>
  </si>
  <si>
    <t>42705-C-FNE-813</t>
  </si>
  <si>
    <t>42705-C-FNE-814</t>
  </si>
  <si>
    <t>42705-C-FNE-815</t>
  </si>
  <si>
    <t>42705-C-FNE-816</t>
  </si>
  <si>
    <t>42705-C-FNE-817</t>
  </si>
  <si>
    <t>42705-C-FNE-818</t>
  </si>
  <si>
    <t>42705-C-FNE-819</t>
  </si>
  <si>
    <t>42705-C-FNE-820</t>
  </si>
  <si>
    <t>42705-C-FNE-821</t>
  </si>
  <si>
    <t>42705-C-FNE-822</t>
  </si>
  <si>
    <t>42705-C-FNE-823</t>
  </si>
  <si>
    <t>42705-C-FNE-824</t>
  </si>
  <si>
    <t>42705-C-FNE-825</t>
  </si>
  <si>
    <t>42705-C-FNE-826</t>
  </si>
  <si>
    <t>42705-C-FNE-827</t>
  </si>
  <si>
    <t>42705-C-FNE-828</t>
  </si>
  <si>
    <t>42705-C-FNE-829</t>
  </si>
  <si>
    <t>42705-C-FNE-830</t>
  </si>
  <si>
    <t>42705-C-FNE-831</t>
  </si>
  <si>
    <t>42705-C-FNE-832</t>
  </si>
  <si>
    <t>42705-C-FNE-833</t>
  </si>
  <si>
    <t>42705-C-FNE-834</t>
  </si>
  <si>
    <t>42705-C-FNE-835</t>
  </si>
  <si>
    <t>42705-C-FNE-836</t>
  </si>
  <si>
    <t>42705-C-FNE-837</t>
  </si>
  <si>
    <t>42705-C-FNE-838</t>
  </si>
  <si>
    <t>42705-C-FNE-839</t>
  </si>
  <si>
    <t>42705-C-FNE-840</t>
  </si>
  <si>
    <t>42705-C-FNE-841</t>
  </si>
  <si>
    <t>42705-C-FNE-842</t>
  </si>
  <si>
    <t>42705-C-FNE-843</t>
  </si>
  <si>
    <t>42705-C-FNE-844</t>
  </si>
  <si>
    <t>42705-C-FNE-845</t>
  </si>
  <si>
    <t>42705-C-FNE-846</t>
  </si>
  <si>
    <t>42705-C-FNE-847</t>
  </si>
  <si>
    <t>42705-C-FNE-848</t>
  </si>
  <si>
    <t>42705-C-FNE-849</t>
  </si>
  <si>
    <t>42705-C-FNE-850</t>
  </si>
  <si>
    <t>42705-C-FNE-851</t>
  </si>
  <si>
    <t>42705-C-FNE-852</t>
  </si>
  <si>
    <t>42705-C-FNE-853</t>
  </si>
  <si>
    <t>42705-C-FNE-854</t>
  </si>
  <si>
    <t>42705-C-FNE-855</t>
  </si>
  <si>
    <t>42705-C-FNE-856</t>
  </si>
  <si>
    <t>42705-C-FNE-857</t>
  </si>
  <si>
    <t>42705-C-FNE-858</t>
  </si>
  <si>
    <t>42705-C-FNE-859</t>
  </si>
  <si>
    <t>42705-C-FNE-860</t>
  </si>
  <si>
    <t>42705-C-FNE-861</t>
  </si>
  <si>
    <t>42705-C-FNE-862</t>
  </si>
  <si>
    <t>42705-C-FNE-863</t>
  </si>
  <si>
    <t>42705-C-FNE-864</t>
  </si>
  <si>
    <t>42705-C-FNE-865</t>
  </si>
  <si>
    <t>42705-C-FNE-866</t>
  </si>
  <si>
    <t>42705-C-FNE-867</t>
  </si>
  <si>
    <t>42705-C-FNE-868</t>
  </si>
  <si>
    <t>42705-C-FNE-869</t>
  </si>
  <si>
    <t>42705-C-FNE-870</t>
  </si>
  <si>
    <t>42705-C-FNE-871</t>
  </si>
  <si>
    <t>42705-C-FNE-872</t>
  </si>
  <si>
    <t>42705-PC-FNE-001</t>
  </si>
  <si>
    <t>42705-PC-FNE-002</t>
  </si>
  <si>
    <t>42705-PC-FNE-003</t>
  </si>
  <si>
    <t>42705-PC-FNE-004</t>
  </si>
  <si>
    <t>42705-PC-FNE-005</t>
  </si>
  <si>
    <t>42705-PC-FNE-006</t>
  </si>
  <si>
    <t>42705-PC-FNE-007</t>
  </si>
  <si>
    <t>42705-PC-FNE-008</t>
  </si>
  <si>
    <t>42705-PC-FNE-009</t>
  </si>
  <si>
    <t>42705-PC-FNE-010</t>
  </si>
  <si>
    <t>42705-PC-FNE-011</t>
  </si>
  <si>
    <t>42705-PC-FNE-012</t>
  </si>
  <si>
    <t>42705-PC-FNE-013</t>
  </si>
  <si>
    <t>42705-PC-FNE-014</t>
  </si>
  <si>
    <t>42705-PC-FNE-015</t>
  </si>
  <si>
    <t>42705-PC-FNE-016</t>
  </si>
  <si>
    <t>42705-PC-FNE-017</t>
  </si>
  <si>
    <t>42705-PC-FNE-018</t>
  </si>
  <si>
    <t>42705-PC-FNE-019</t>
  </si>
  <si>
    <t>42705-PC-FNE-020</t>
  </si>
  <si>
    <t>42705-PC-FNE-021</t>
  </si>
  <si>
    <t>42705-PC-FNE-022</t>
  </si>
  <si>
    <t>42705-PC-FNE-023</t>
  </si>
  <si>
    <t>42705-PC-FNE-024</t>
  </si>
  <si>
    <t>42705-PC-FNE-025</t>
  </si>
  <si>
    <t>42705-PC-FNE-026</t>
  </si>
  <si>
    <t>42705-PC-FNE-027</t>
  </si>
  <si>
    <t>42705-PC-FNE-028</t>
  </si>
  <si>
    <t>42705-PC-FNE-029</t>
  </si>
  <si>
    <t>42705-PC-FNE-030</t>
  </si>
  <si>
    <t>42705-PC-FNE-031</t>
  </si>
  <si>
    <t>42705-PC-FNE-032</t>
  </si>
  <si>
    <t>42705-PC-FNE-033</t>
  </si>
  <si>
    <t>42705-PC-FNE-034</t>
  </si>
  <si>
    <t>42705-PC-FNE-035</t>
  </si>
  <si>
    <t>42705-PC-FNE-036</t>
  </si>
  <si>
    <t>42705-PC-FNE-037</t>
  </si>
  <si>
    <t>42705-PC-FNE-038</t>
  </si>
  <si>
    <t>42705-PC-FNE-039</t>
  </si>
  <si>
    <t>42705-PC-FNE-040</t>
  </si>
  <si>
    <t>42705-PC-FNE-041</t>
  </si>
  <si>
    <t>42705-PC-FNE-042</t>
  </si>
  <si>
    <t>42705-PC-FNE-043</t>
  </si>
  <si>
    <t>42705-PC-FNE-044</t>
  </si>
  <si>
    <t>42705-PC-FNE-045</t>
  </si>
  <si>
    <t>42705-PC-FNE-046</t>
  </si>
  <si>
    <t>42705-PC-FNE-047</t>
  </si>
  <si>
    <t>42705-PC-FNE-048</t>
  </si>
  <si>
    <t>42705-PC-FNE-049</t>
  </si>
  <si>
    <t>42705-PC-FNE-050</t>
  </si>
  <si>
    <t>42705-PC-FNE-051</t>
  </si>
  <si>
    <t>42705-PC-FNE-052</t>
  </si>
  <si>
    <t>42705-PC-FNE-053</t>
  </si>
  <si>
    <t>42705-PC-FNE-054</t>
  </si>
  <si>
    <t>42705-PC-FNE-055</t>
  </si>
  <si>
    <t>42705-PC-FNE-056</t>
  </si>
  <si>
    <t>42705-PC-FNE-057</t>
  </si>
  <si>
    <t>42705-PC-FNE-058</t>
  </si>
  <si>
    <t>42705-PC-FNE-059</t>
  </si>
  <si>
    <t>42705-PC-FNE-060</t>
  </si>
  <si>
    <t>42705-PC-FNE-061</t>
  </si>
  <si>
    <t>42705-PC-FNE-062</t>
  </si>
  <si>
    <t>42705-PC-FNE-063</t>
  </si>
  <si>
    <t>42705-PC-FNE-064</t>
  </si>
  <si>
    <t>42705-PC-FNE-065</t>
  </si>
  <si>
    <t>42705-PC-FNE-066</t>
  </si>
  <si>
    <t>42705-PC-FNE-067</t>
  </si>
  <si>
    <t>42705-PC-FNE-068</t>
  </si>
  <si>
    <t>42705-PC-FNE-069</t>
  </si>
  <si>
    <t>42705-PC-FNE-070</t>
  </si>
  <si>
    <t>42705-PC-FNE-071</t>
  </si>
  <si>
    <t>42705-PC-FNE-072</t>
  </si>
  <si>
    <t>42705-PC-FNE-073</t>
  </si>
  <si>
    <t>42705-PC-FNE-074</t>
  </si>
  <si>
    <t>42705-PC-FNE-075</t>
  </si>
  <si>
    <t>42705-PC-FNE-076</t>
  </si>
  <si>
    <t>42705-PC-FNE-077</t>
  </si>
  <si>
    <t>42705-PC-FNE-078</t>
  </si>
  <si>
    <t>42705-PC-FNE-079</t>
  </si>
  <si>
    <t>42705-PC-FNE-080</t>
  </si>
  <si>
    <t>42705-PC-FNE-081</t>
  </si>
  <si>
    <t>42705-PC-FNE-082</t>
  </si>
  <si>
    <t>42705-PC-FNE-083</t>
  </si>
  <si>
    <t>42705-PC-FNE-084</t>
  </si>
  <si>
    <t>42705-PC-FNE-085</t>
  </si>
  <si>
    <t>42705-PC-FNE-086</t>
  </si>
  <si>
    <t>42705-PC-FNE-087</t>
  </si>
  <si>
    <t>Pérez Zeledon</t>
  </si>
  <si>
    <t>42705-S-RP-001</t>
  </si>
  <si>
    <t>42705-S-RP-002</t>
  </si>
  <si>
    <t>42705-S-RP-003</t>
  </si>
  <si>
    <t>42705-S-RP-004</t>
  </si>
  <si>
    <t>42705-S-RP-005</t>
  </si>
  <si>
    <t>42705-S-RP-006</t>
  </si>
  <si>
    <t>42705-S-RP-007</t>
  </si>
  <si>
    <t>42705-S-RP-008</t>
  </si>
  <si>
    <t>42705-S-RP-009</t>
  </si>
  <si>
    <t>42705-S-RP-010</t>
  </si>
  <si>
    <t>42705-S-RP-011</t>
  </si>
  <si>
    <t>42705-S-RP-012</t>
  </si>
  <si>
    <t>42705-S-RP-013</t>
  </si>
  <si>
    <t>42705-S-RP-014</t>
  </si>
  <si>
    <t>42705-S-RP-015</t>
  </si>
  <si>
    <t>42705-S-RP-016</t>
  </si>
  <si>
    <t>42705-S-RP-017</t>
  </si>
  <si>
    <t>42705-S-RP-018</t>
  </si>
  <si>
    <t>42705-S-RP-019</t>
  </si>
  <si>
    <t>42705-S-RP-020</t>
  </si>
  <si>
    <t>42705-S-RP-021</t>
  </si>
  <si>
    <t>42705-S-RP-022</t>
  </si>
  <si>
    <t>42705-S-RP-023</t>
  </si>
  <si>
    <t>42705-S-RP-024</t>
  </si>
  <si>
    <t>42705-S-RP-025</t>
  </si>
  <si>
    <t>42705-S-RP-026</t>
  </si>
  <si>
    <t>42705-S-RP-027</t>
  </si>
  <si>
    <t>42705-S-RP-028</t>
  </si>
  <si>
    <t>42705-S-RP-029</t>
  </si>
  <si>
    <t>42705-S-RP-030</t>
  </si>
  <si>
    <t>42705-S-RP-031</t>
  </si>
  <si>
    <t>42705-S-RP-032</t>
  </si>
  <si>
    <t>42705-S-RP-033</t>
  </si>
  <si>
    <t>42705-S-RP-034</t>
  </si>
  <si>
    <t>42705-S-RP-035</t>
  </si>
  <si>
    <t>42705-S-RP-036</t>
  </si>
  <si>
    <t>42705-S-RP-037</t>
  </si>
  <si>
    <t>42705-S-RP-038</t>
  </si>
  <si>
    <t>42705-S-RP-039</t>
  </si>
  <si>
    <t>42705-S-RP-040</t>
  </si>
  <si>
    <t>42705-S-RP-041</t>
  </si>
  <si>
    <t>42705-S-RP-042</t>
  </si>
  <si>
    <t>42705-S-RP-043</t>
  </si>
  <si>
    <t>42705-S-RP-044</t>
  </si>
  <si>
    <t>42705-S-RP-045</t>
  </si>
  <si>
    <t>42705-S-RP-046</t>
  </si>
  <si>
    <t>42705-S-RP-047</t>
  </si>
  <si>
    <t>42705-S-RP-048</t>
  </si>
  <si>
    <t>42705-S-RP-049</t>
  </si>
  <si>
    <t>42705-S-RP-050</t>
  </si>
  <si>
    <t>42705-S-RP-051</t>
  </si>
  <si>
    <t>42705-S-RP-052</t>
  </si>
  <si>
    <t>42705-S-RP-053</t>
  </si>
  <si>
    <t>42705-S-RP-054</t>
  </si>
  <si>
    <t>42705-S-RP-055</t>
  </si>
  <si>
    <t>42705-S-RP-056</t>
  </si>
  <si>
    <t>42705-S-RP-057</t>
  </si>
  <si>
    <t>42705-S-RP-058</t>
  </si>
  <si>
    <t>42705-S-RP-059</t>
  </si>
  <si>
    <t>42705-S-RP-060</t>
  </si>
  <si>
    <t>42705-S-RP-061</t>
  </si>
  <si>
    <t>42705-S-RP-062</t>
  </si>
  <si>
    <t>42705-S-RP-063</t>
  </si>
  <si>
    <t>42705-S-RP-064</t>
  </si>
  <si>
    <t>42705-S-RP-065</t>
  </si>
  <si>
    <t>42705-S-RP-066</t>
  </si>
  <si>
    <t>42705-S-RP-067</t>
  </si>
  <si>
    <t>42705-S-RP-068</t>
  </si>
  <si>
    <t>42705-S-RP-069</t>
  </si>
  <si>
    <t>42705-S-RP-070</t>
  </si>
  <si>
    <t>42705-S-RP-071</t>
  </si>
  <si>
    <t>42705-S-RP-072</t>
  </si>
  <si>
    <t>42705-S-RP-073</t>
  </si>
  <si>
    <t>42705-S-RP-074</t>
  </si>
  <si>
    <t>42705-S-RP-075</t>
  </si>
  <si>
    <t>42705-S-RP-076</t>
  </si>
  <si>
    <t>42705-S-RP-077</t>
  </si>
  <si>
    <t>42705-S-RP-078</t>
  </si>
  <si>
    <t>42705-S-RP-079</t>
  </si>
  <si>
    <t>42705-S-RP-080</t>
  </si>
  <si>
    <t>42705-S-RP-081</t>
  </si>
  <si>
    <t>42705-S-RP-082</t>
  </si>
  <si>
    <t>42705-S-RP-083</t>
  </si>
  <si>
    <t>42705-S-RP-084</t>
  </si>
  <si>
    <t>42705-S-RP-085</t>
  </si>
  <si>
    <t>42705-S-RP-086</t>
  </si>
  <si>
    <t>42705-S-RP-087</t>
  </si>
  <si>
    <t>42705-S-RP-088</t>
  </si>
  <si>
    <t>42705-S-RP-089</t>
  </si>
  <si>
    <t>42705-S-RP-090</t>
  </si>
  <si>
    <t>42705-S-RP-091</t>
  </si>
  <si>
    <t>42705-PC-FNE-088</t>
  </si>
  <si>
    <t>42705-S-RP-092</t>
  </si>
  <si>
    <t>42705-SA-RP-001</t>
  </si>
  <si>
    <t>42705-SA-RP-002</t>
  </si>
  <si>
    <t>42705-SA-RP-003</t>
  </si>
  <si>
    <t>42705-SA-RP-004</t>
  </si>
  <si>
    <t>42705-SA-RP-005</t>
  </si>
  <si>
    <t>42705-SA-RP-006</t>
  </si>
  <si>
    <t>42705-SA-RP-007</t>
  </si>
  <si>
    <t>42705-SA-RP-008</t>
  </si>
  <si>
    <t>42705-SA-RP-009</t>
  </si>
  <si>
    <t>42705-SA-RP-010</t>
  </si>
  <si>
    <t>42705-SA-RP-011</t>
  </si>
  <si>
    <t>42705-SA-RP-012</t>
  </si>
  <si>
    <t>42705-SA-RP-013</t>
  </si>
  <si>
    <t>42705-SA-RP-014</t>
  </si>
  <si>
    <t>42705-SA-RP-015</t>
  </si>
  <si>
    <t>42705-SA-RP-016</t>
  </si>
  <si>
    <t>42705-SA-RP-017</t>
  </si>
  <si>
    <t>42705-SA-RP-018</t>
  </si>
  <si>
    <t>42705-SA-RP-019</t>
  </si>
  <si>
    <t>42705-SA-RP-020</t>
  </si>
  <si>
    <t>42705-SA-RP-021</t>
  </si>
  <si>
    <t>42705-SA-RP-022</t>
  </si>
  <si>
    <t>42705-SA-RP-023</t>
  </si>
  <si>
    <t>42705-SA-RP-024</t>
  </si>
  <si>
    <t>42705-SA-RP-025</t>
  </si>
  <si>
    <t>42705-SA-RP-026</t>
  </si>
  <si>
    <t>42705-SA-RP-027</t>
  </si>
  <si>
    <t>42705-SA-RP-028</t>
  </si>
  <si>
    <t>42705-SA-RP-029</t>
  </si>
  <si>
    <t>42705-SA-RP-031</t>
  </si>
  <si>
    <t>42705-SA-RP-032</t>
  </si>
  <si>
    <t>42705-SA-RP-033</t>
  </si>
  <si>
    <t>42705-SA-RP-034</t>
  </si>
  <si>
    <t>42705-SA-RP-040</t>
  </si>
  <si>
    <t>42705-SA-RP-041</t>
  </si>
  <si>
    <t>42705-SA-RP-042</t>
  </si>
  <si>
    <t>42705-SA-RP-043</t>
  </si>
  <si>
    <t>42705-SA-RP-044</t>
  </si>
  <si>
    <t>42705-SA-RP-045</t>
  </si>
  <si>
    <t>42705-SA-RP-046</t>
  </si>
  <si>
    <t>La Cruz</t>
  </si>
  <si>
    <t>Huacalito</t>
  </si>
  <si>
    <t>C-5-10-008</t>
  </si>
  <si>
    <t>Zanjeo, hundimiento y daño general en la superficie de ruedo</t>
  </si>
  <si>
    <t>Reacondicionamiento de superficie de ruedo y relastreo</t>
  </si>
  <si>
    <t>Recursos propios</t>
  </si>
  <si>
    <t>Bello Horizonte</t>
  </si>
  <si>
    <t>C-5-10-027</t>
  </si>
  <si>
    <t xml:space="preserve">Junquillal </t>
  </si>
  <si>
    <t>C-5-10-009</t>
  </si>
  <si>
    <t>Socavamiento de espaldones, pasos de alcantarilla con superficie de ruedo en mal estado</t>
  </si>
  <si>
    <t>Reacondicionamiento de superficie de ruedo y bacheo</t>
  </si>
  <si>
    <t>Playa Pilas</t>
  </si>
  <si>
    <t>C-5-10-060</t>
  </si>
  <si>
    <t>Río Sontolí</t>
  </si>
  <si>
    <t>C-5-10-064</t>
  </si>
  <si>
    <t>Monte Plata</t>
  </si>
  <si>
    <t>C-5-11-006</t>
  </si>
  <si>
    <t>El Cacao</t>
  </si>
  <si>
    <t>C-5-10-113</t>
  </si>
  <si>
    <t>El Pegón</t>
  </si>
  <si>
    <t>C-5-10-111</t>
  </si>
  <si>
    <t>Los Macotelo</t>
  </si>
  <si>
    <t>C-5-10-007</t>
  </si>
  <si>
    <t>C-5-10-011</t>
  </si>
  <si>
    <t>El Porvenir - El Gallo</t>
  </si>
  <si>
    <t>C-5-10-015</t>
  </si>
  <si>
    <t>San Fernando - El Porvenir</t>
  </si>
  <si>
    <t>C-5-10-079</t>
  </si>
  <si>
    <t>La Garita</t>
  </si>
  <si>
    <t>Cuadrante El Guapinol</t>
  </si>
  <si>
    <t>C-5-10-005</t>
  </si>
  <si>
    <t>El Porvenir</t>
  </si>
  <si>
    <t>C-5-10-033</t>
  </si>
  <si>
    <t>Asentamiento El Gallo</t>
  </si>
  <si>
    <t>C-5-10-046</t>
  </si>
  <si>
    <t>Centro de Población El Gallo</t>
  </si>
  <si>
    <t>C-5-10-135</t>
  </si>
  <si>
    <t>El Porvenir - Guapinol</t>
  </si>
  <si>
    <t>C-5-10-016</t>
  </si>
  <si>
    <t xml:space="preserve">Oro Verde- Guapinol </t>
  </si>
  <si>
    <t>C-5-10-090</t>
  </si>
  <si>
    <t xml:space="preserve">San Fernando </t>
  </si>
  <si>
    <t>C-5-10-044</t>
  </si>
  <si>
    <t>Los Andes - San Fernando</t>
  </si>
  <si>
    <t>C-5-10-043</t>
  </si>
  <si>
    <t>Las Nubes</t>
  </si>
  <si>
    <t>C-5-10-045</t>
  </si>
  <si>
    <t>El Pochote</t>
  </si>
  <si>
    <t>C-5-10-028</t>
  </si>
  <si>
    <t>Guapinol - La Garita</t>
  </si>
  <si>
    <t>C-5-10-077</t>
  </si>
  <si>
    <t>Santa Elena - La  Virgen</t>
  </si>
  <si>
    <t>C-5-10-036</t>
  </si>
  <si>
    <t>La Yegua</t>
  </si>
  <si>
    <t>C-5-10-069</t>
  </si>
  <si>
    <t>Las Brumas</t>
  </si>
  <si>
    <t>C-5-10-021</t>
  </si>
  <si>
    <t>Brumas - Río Hacienda</t>
  </si>
  <si>
    <t>C-5-10-023</t>
  </si>
  <si>
    <t>C-5-10-030</t>
  </si>
  <si>
    <t>Belice</t>
  </si>
  <si>
    <t>C-5-10-002</t>
  </si>
  <si>
    <t>Argendora - Las Brumas</t>
  </si>
  <si>
    <t>C-5-10-024</t>
  </si>
  <si>
    <t>Quebrada Las Delicias</t>
  </si>
  <si>
    <t>C-5-10-035</t>
  </si>
  <si>
    <t>Los Palmares - El Caoba</t>
  </si>
  <si>
    <t>C-5-10-066</t>
  </si>
  <si>
    <t>C-5-10-039</t>
  </si>
  <si>
    <t>Los Cuendis</t>
  </si>
  <si>
    <t>C-5-10-129</t>
  </si>
  <si>
    <t>C-5-10-117</t>
  </si>
  <si>
    <t>Belice - El Caoba</t>
  </si>
  <si>
    <t>C-5-10-104</t>
  </si>
  <si>
    <t>Los Madrigal</t>
  </si>
  <si>
    <t>C-5-10-121</t>
  </si>
  <si>
    <t>La Virgen - Bella Vista</t>
  </si>
  <si>
    <t>C-5-10-115</t>
  </si>
  <si>
    <t>San Vicente</t>
  </si>
  <si>
    <t>C-5-10-097</t>
  </si>
  <si>
    <t>Armenia - San Pablo</t>
  </si>
  <si>
    <t>C-5-10-080</t>
  </si>
  <si>
    <t>Las Nubes - El Caoba</t>
  </si>
  <si>
    <t>C-5-10-106</t>
  </si>
  <si>
    <t>Callejón La Coyotera</t>
  </si>
  <si>
    <t>C-5-10-084</t>
  </si>
  <si>
    <t>C-5-10-076</t>
  </si>
  <si>
    <t>Asentamiento Juan Santa María</t>
  </si>
  <si>
    <t>C-5-10-037</t>
  </si>
  <si>
    <t>Las Caleras</t>
  </si>
  <si>
    <t>C-5-10-038</t>
  </si>
  <si>
    <t>Aguas Calientes</t>
  </si>
  <si>
    <t>C-5-10-013</t>
  </si>
  <si>
    <t>Puntarenas</t>
  </si>
  <si>
    <t>Cóbano</t>
  </si>
  <si>
    <t>Fernandez, Cabuya</t>
  </si>
  <si>
    <t>6-01-120</t>
  </si>
  <si>
    <t xml:space="preserve">Deterioro, socavación </t>
  </si>
  <si>
    <t>Conformación y lastrear</t>
  </si>
  <si>
    <t>Rosey, Cabuya</t>
  </si>
  <si>
    <t>Pescadería, Cabuya</t>
  </si>
  <si>
    <t>Panadería, Cabuya</t>
  </si>
  <si>
    <t>a Mal País, Cabuya</t>
  </si>
  <si>
    <t>6-01-121</t>
  </si>
  <si>
    <t>Escuela del sol, Cabuya</t>
  </si>
  <si>
    <t>6-01-122</t>
  </si>
  <si>
    <t>Deterioro, socavación por inundaciones</t>
  </si>
  <si>
    <t xml:space="preserve">Cóbano - San Jorge </t>
  </si>
  <si>
    <t>6-01-002</t>
  </si>
  <si>
    <t>ARIO-RIO FRIO, Plaza de Rio Frio a entronque con la 160 en Ario</t>
  </si>
  <si>
    <t>6-01-003</t>
  </si>
  <si>
    <t>Pedida de material por escorrentía superficial causado por las intensas lluvia</t>
  </si>
  <si>
    <t>RIO FRIO del corral Cachetes al entronque Ario - Rio Frio</t>
  </si>
  <si>
    <t>6-01-004</t>
  </si>
  <si>
    <t>Rehabilitar las vías cantonales</t>
  </si>
  <si>
    <t>RIO FRIO-ESPERANZA, Plaza de Rio Frio hasta el Puente del Bongo y plaza de Rio Frio a salir a la Esperanza entronque con la 160</t>
  </si>
  <si>
    <t>6-01-016</t>
  </si>
  <si>
    <t>Perdida dl material de préstamo colocado sobre la  superficie de rodamiento, por las fuertes escorrentías pluviales proveniente de las intensas lluvias causadas por el huracán Eta.</t>
  </si>
  <si>
    <t>Rehabilitar las vías cantonales, ya que dan acceso a diferentes vecinos de la localidad que necesitan mover sus producto de comercialización al centro de Cóbano</t>
  </si>
  <si>
    <t>RIO NEGRO-SANTIAGO, Entronque nacional 160 escuela de Rio Negro al pie de la cuesta Luis negro en Manzanillo</t>
  </si>
  <si>
    <t>6-01-036</t>
  </si>
  <si>
    <t>Colapso de la calzada en material de lastre generado por las escorrentía de la lluvia  provenientes de la montaña.</t>
  </si>
  <si>
    <t>Rehabilitar las vías cantonales, ya que dan acceso a diferente vecinos de la localidad que necesitan mover sus producto de comercialización al centro de Cóbano</t>
  </si>
  <si>
    <t>SAN ISIDRO-Entronque nacional 160 en los Mangos a entroncar con la 6-01-001, Cruce Santa Teresa - Mal País</t>
  </si>
  <si>
    <t>6-01-037</t>
  </si>
  <si>
    <t>Perdida del material de préstamo colocado sobre la  superficie de rodamiento, por las fuertes escorrentías pluviales proveniente de las intensas lluvias causadas por el huracán Eta.</t>
  </si>
  <si>
    <t>Cementerio de Cóbano - Cementerio de Delicias</t>
  </si>
  <si>
    <t>6-01-038</t>
  </si>
  <si>
    <t xml:space="preserve">Muelle de Tambor </t>
  </si>
  <si>
    <t>6-01-060</t>
  </si>
  <si>
    <t>SANTA FÉ, entronque bomba ruta nacional 160 al entronque cruce hacia a Ario y Menchita</t>
  </si>
  <si>
    <t>6-01-081</t>
  </si>
  <si>
    <t>Entronque con la nacional 160 en Rio Negro a entronque con el camino principal de Santa Clemencia</t>
  </si>
  <si>
    <t>6-01-089</t>
  </si>
  <si>
    <t>MANZANILLO-PALMITA, Pie cuesta Luis Negro a la Palmita a entronque con el camino principal a salir a Rio Negro</t>
  </si>
  <si>
    <t>6-01-109</t>
  </si>
  <si>
    <t>RIO EN MEDIO - entronque a Cabuya a Casa Camaleón Mal País</t>
  </si>
  <si>
    <t>6-01-110</t>
  </si>
  <si>
    <t>colapso de la calzada en material de lastre generado por las escorrentía de la lluvia  provenientes de la montaña.</t>
  </si>
  <si>
    <t xml:space="preserve">Calle PURA VIDA </t>
  </si>
  <si>
    <t>6-01-112</t>
  </si>
  <si>
    <t>BAR Cabuya - Reserva Cabo blanco</t>
  </si>
  <si>
    <t>6-01-117</t>
  </si>
  <si>
    <t>Acceso de playa en Cabuya frente al bar</t>
  </si>
  <si>
    <t>6-01-118</t>
  </si>
  <si>
    <t xml:space="preserve">Acceso de playa en Cabuya </t>
  </si>
  <si>
    <t>Acceso de playa en Cabuya</t>
  </si>
  <si>
    <t>6-01-123</t>
  </si>
  <si>
    <t>Acceso de playa en Cabuya Pescadería</t>
  </si>
  <si>
    <t>6-01-124</t>
  </si>
  <si>
    <t>Los Caraos - entronque 160 con la 624</t>
  </si>
  <si>
    <t>6-01-126</t>
  </si>
  <si>
    <t>CALLE CEDROS - Entronque con cruce la laguna a Cedros</t>
  </si>
  <si>
    <t>6-01-127</t>
  </si>
  <si>
    <t>Cuesta la cascada Montezuma-Canopy-Delicias Molino a Rio en Medio entronque camino a Cabuya</t>
  </si>
  <si>
    <t>6-01-128</t>
  </si>
  <si>
    <t>rehabilitar los caminos ya que es un sector turísticos por donde ingresa gran cantidad de turistas a diferentes hoteles</t>
  </si>
  <si>
    <t>Calle Tierra y Fuego a Inicio calle Juan Cielo</t>
  </si>
  <si>
    <t>6-01-129</t>
  </si>
  <si>
    <t>Molino Delicias centro a Mariposario por el puente de metal Amarillo</t>
  </si>
  <si>
    <t>6-01-130</t>
  </si>
  <si>
    <t>rehabilitar los caminos ya que es un sector turísticos por donde ingresa gran cantidad de turistas a diferentes hoteles de la zona.</t>
  </si>
  <si>
    <t>Rio en Medio entronque del río a Okhra a entronque camino Cabuya a la 6-01-001</t>
  </si>
  <si>
    <t>6-01-136</t>
  </si>
  <si>
    <t>Cuesta San Martín a entronque con la 6-01-036</t>
  </si>
  <si>
    <t>6-01-148</t>
  </si>
  <si>
    <t>Santiago Pedro Sandoval al tanque de agua en San Isidro</t>
  </si>
  <si>
    <t>6-01-150</t>
  </si>
  <si>
    <t>cruce la Palmita en Manzanillo a entronque con la 160 en Bettel</t>
  </si>
  <si>
    <t>6-01-152</t>
  </si>
  <si>
    <t>Manzanillo Bajada Luis negro a Atardecer Dorado</t>
  </si>
  <si>
    <t>6-01-157</t>
  </si>
  <si>
    <t>Perdida del material de préstamo colocado sobre la  superficie  de rodamiento, por las fuertes escorrentías pluviales proveniente de las intensas lluvias causadas por el huracán Eta.</t>
  </si>
  <si>
    <t>Santa Clemencia a entronque con la 160 en Bettel</t>
  </si>
  <si>
    <t>6-01-158</t>
  </si>
  <si>
    <t>Parcelas los Mangos a la Gallera</t>
  </si>
  <si>
    <t>6-01-160</t>
  </si>
  <si>
    <t>Parcelas Pilla al río antes de salir a la Menchita</t>
  </si>
  <si>
    <t>6-01-161</t>
  </si>
  <si>
    <t>Los Mangos Cuadrante</t>
  </si>
  <si>
    <t>6-01-164</t>
  </si>
  <si>
    <t>Cruce Santa Fe escuela a San Ramón de Ario con la 6-01-016</t>
  </si>
  <si>
    <t>6-01-166</t>
  </si>
  <si>
    <t>Río Pánica aplaza de Tambor</t>
  </si>
  <si>
    <t>6-01-179</t>
  </si>
  <si>
    <t>BOLSON</t>
  </si>
  <si>
    <t>CALLES URBANAS (CUADRANTES) ORTEGA</t>
  </si>
  <si>
    <t>5-03-062-00</t>
  </si>
  <si>
    <t>anegación de la vía, perdida de material de la superficie de ruedo</t>
  </si>
  <si>
    <t>Rehabilitacion de la via mediante colocacion de material granular</t>
  </si>
  <si>
    <t>CALLES URBANAS (CUADRANTES) BOLSÃ“N</t>
  </si>
  <si>
    <t>5-03-063-00</t>
  </si>
  <si>
    <t>(ENT.C.60)CUADRANTE URBANO BERNABELA (ENT.C.62)CUADRANTE URBANO ORTEGA</t>
  </si>
  <si>
    <t>5-03-082-00</t>
  </si>
  <si>
    <t>(ENT.C.285)BOLSON FIN DE CAMINO - LIMITE CANTONAL CON CARRILLO</t>
  </si>
  <si>
    <t>5-03-176-00</t>
  </si>
  <si>
    <t>(ENT.C.63)CUADRANTE URBANO BOLSÃ“N FIN DE CAMINO - ROTONDA A ATRACADERO PUERTO LAS VIGAS</t>
  </si>
  <si>
    <t>5-03-285-00</t>
  </si>
  <si>
    <t>(ENT.C.286)CEMENTERIO DE BOLSÃ“N (ENT.C.285)BOLSÃ“N</t>
  </si>
  <si>
    <t>5-03-287-00</t>
  </si>
  <si>
    <t>(ENT.C.287)CERROS LAGARTERO (ENT.C.286)EL LAGARTERO</t>
  </si>
  <si>
    <t>5-03-389-00</t>
  </si>
  <si>
    <t>(ENT.C.82)ORTEGA (ENT.C.397)BOLSÃ“N</t>
  </si>
  <si>
    <t>5-03-396-00</t>
  </si>
  <si>
    <t>(ENT.C.286)BOLSÃ“N FIN DE CAMINO - INACCESIBLE</t>
  </si>
  <si>
    <t>5-03-397-00</t>
  </si>
  <si>
    <t>CUAJINIQUIL</t>
  </si>
  <si>
    <t>(ENT.C.46)PLAZA DE LA UNIÃ“N (ENT.C.48)PALMARES</t>
  </si>
  <si>
    <t>5-03-007-00</t>
  </si>
  <si>
    <t xml:space="preserve">derrumbes en distintos tramos </t>
  </si>
  <si>
    <t>Eliminacion de derrumbes y rehabilitacion de la via</t>
  </si>
  <si>
    <t>(ENT.C.45)RIO CUAJINIQUIL (ENT.C.45)PLAZA LA FLORIDA - PALMARES</t>
  </si>
  <si>
    <t>5-03-033-00</t>
  </si>
  <si>
    <t>(ENT.N.160)QUEBRADA TURCO (ENT.N.160)RIO CUAJINIQUIL</t>
  </si>
  <si>
    <t>5-03-045-00</t>
  </si>
  <si>
    <t>(ENT.N.904)VISTA AL MAR (ENT.C.45)SITIO ALEMANIA</t>
  </si>
  <si>
    <t>5-03-046-00</t>
  </si>
  <si>
    <t>(ENT.N.160)SAN JUANILLO, HOTEL PURA VEDA (ENT.C.45)PALMARES</t>
  </si>
  <si>
    <t>5-03-048-00</t>
  </si>
  <si>
    <t>(ENT.N.160)PLAYA OSTIONAL FIN DE CAMINO - INACCESIBLE</t>
  </si>
  <si>
    <t>5-03-229-00</t>
  </si>
  <si>
    <t>(ENT.C.41)HOTEL LUNA AZUL (ENT.C.229)RAYOS DEL SOL</t>
  </si>
  <si>
    <t>5-03-235-00</t>
  </si>
  <si>
    <t>5-03-238-00</t>
  </si>
  <si>
    <t>(ENT.C.41)PROGRESO (ENT.N.160)MINI SUPER RIO MONTAÃ‘A</t>
  </si>
  <si>
    <t>5-03-281-00</t>
  </si>
  <si>
    <t>(ENT.N.160)RIO OSTIONAL (ENT.C.41)PACHA MAMA</t>
  </si>
  <si>
    <t>5-03-282-00</t>
  </si>
  <si>
    <t>(ENT.N.160)SAN JUANILLO FIN DE CAMINO - INACCESIBLE</t>
  </si>
  <si>
    <t>5-03-288-00</t>
  </si>
  <si>
    <t>(ENT.C.41)JAZMINAL FIN DE CAMINO - PORTÃ“N</t>
  </si>
  <si>
    <t>5-03-305-00</t>
  </si>
  <si>
    <t>(ENT.C.305)EL ROBLE FIN DE CAMINO - SIN SALIDA</t>
  </si>
  <si>
    <t>5-03-434-00</t>
  </si>
  <si>
    <t>(ENT.N.160)RÃO OSTIONAL (ENT.C.281)QUEBRADA SECA</t>
  </si>
  <si>
    <t>5-03-437-00</t>
  </si>
  <si>
    <t>DIRIA</t>
  </si>
  <si>
    <t>CALLES URBANAS (CUADRANTES) CACIQUE DIRIÃ</t>
  </si>
  <si>
    <t>5-03-093-00</t>
  </si>
  <si>
    <t>CALLES URBANAS (CUADRANTES) ORIENTE</t>
  </si>
  <si>
    <t>5-03-164-00</t>
  </si>
  <si>
    <t>(ENT.N.931)SANTA BARBARA, PULPERÍA MONTELIMAR (ENT.C.17)EL ANGEL</t>
  </si>
  <si>
    <t>5-03-168-00</t>
  </si>
  <si>
    <t>anegación de la vía, perdida de material de la superficie de ruedo, socavacion de via por rio Diria, perdida de material de la superficie de ruedo</t>
  </si>
  <si>
    <t>relleno y muro de contención, escolleras y rehabilitacion de la vía.</t>
  </si>
  <si>
    <t>(ENT.C.168)MONTELIMAR GUAITIL, 300M NO DE LA PLAZA</t>
  </si>
  <si>
    <t>5-03-175-00</t>
  </si>
  <si>
    <t>(ENT.C.174)QUEBRADA LIMONAL (ENT.C.168)1,1 KM S DEL BAR REST. LA CUEVA</t>
  </si>
  <si>
    <t>5-03-178-00</t>
  </si>
  <si>
    <t>(ENT.N.931) LA CUESTA (ENT.N.931)SANTA BÃRBARA</t>
  </si>
  <si>
    <t>5-03-202-00</t>
  </si>
  <si>
    <t>TEMPATE</t>
  </si>
  <si>
    <t>(ENT.C.58)CUARANTE URBANO DE TEMPATE (ENT.C.110)CUARANTE URBANO DE SURFSIDE</t>
  </si>
  <si>
    <t>5-03-080-00</t>
  </si>
  <si>
    <t>42705-C-RP-873</t>
  </si>
  <si>
    <t>42705-C-RP-874</t>
  </si>
  <si>
    <t>42705-C-RP-875</t>
  </si>
  <si>
    <t>42705-C-RP-876</t>
  </si>
  <si>
    <t>42705-C-RP-877</t>
  </si>
  <si>
    <t>42705-C-RP-878</t>
  </si>
  <si>
    <t>42705-C-RP-879</t>
  </si>
  <si>
    <t>42705-C-RP-880</t>
  </si>
  <si>
    <t>42705-C-RP-881</t>
  </si>
  <si>
    <t>42705-C-RP-882</t>
  </si>
  <si>
    <t>42705-C-RP-883</t>
  </si>
  <si>
    <t>42705-C-RP-884</t>
  </si>
  <si>
    <t>42705-C-RP-885</t>
  </si>
  <si>
    <t>42705-C-RP-886</t>
  </si>
  <si>
    <t>42705-C-RP-887</t>
  </si>
  <si>
    <t>42705-C-RP-888</t>
  </si>
  <si>
    <t>42705-C-RP-889</t>
  </si>
  <si>
    <t>42705-C-RP-890</t>
  </si>
  <si>
    <t>42705-C-RP-891</t>
  </si>
  <si>
    <t>42705-C-RP-892</t>
  </si>
  <si>
    <t>42705-C-RP-893</t>
  </si>
  <si>
    <t>42705-C-RP-894</t>
  </si>
  <si>
    <t>42705-C-RP-895</t>
  </si>
  <si>
    <t>42705-C-RP-896</t>
  </si>
  <si>
    <t>42705-C-RP-897</t>
  </si>
  <si>
    <t>42705-C-RP-898</t>
  </si>
  <si>
    <t>42705-C-RP-899</t>
  </si>
  <si>
    <t>42705-C-RP-900</t>
  </si>
  <si>
    <t>42705-C-RP-901</t>
  </si>
  <si>
    <t>42705-C-RP-902</t>
  </si>
  <si>
    <t>42705-C-RP-903</t>
  </si>
  <si>
    <t>42705-C-RP-904</t>
  </si>
  <si>
    <t>42705-C-RP-905</t>
  </si>
  <si>
    <t>42705-C-RP-906</t>
  </si>
  <si>
    <t>42705-C-RP-907</t>
  </si>
  <si>
    <t>42705-C-RP-908</t>
  </si>
  <si>
    <t>42705-C-RP-909</t>
  </si>
  <si>
    <t>42705-C-RP-910</t>
  </si>
  <si>
    <t>42705-C-RP-911</t>
  </si>
  <si>
    <t>42705-C-RP-912</t>
  </si>
  <si>
    <t>42705-C-RP-913</t>
  </si>
  <si>
    <t>42705-C-RP-914</t>
  </si>
  <si>
    <t>42705-C-RP-915</t>
  </si>
  <si>
    <t>42705-C-RP-916</t>
  </si>
  <si>
    <t>42705-C-RP-917</t>
  </si>
  <si>
    <t>42705-C-RP-918</t>
  </si>
  <si>
    <t>42705-C-FNE-919</t>
  </si>
  <si>
    <t>42705-C-FNE-920</t>
  </si>
  <si>
    <t>42705-C-FNE-921</t>
  </si>
  <si>
    <t>42705-C-FNE-922</t>
  </si>
  <si>
    <t>42705-C-FNE-923</t>
  </si>
  <si>
    <t>42705-C-FNE-924</t>
  </si>
  <si>
    <t>42705-C-FNE-925</t>
  </si>
  <si>
    <t>42705-C-FNE-926</t>
  </si>
  <si>
    <t>42705-C-FNE-927</t>
  </si>
  <si>
    <t>42705-C-FNE-928</t>
  </si>
  <si>
    <t>42705-C-FNE-929</t>
  </si>
  <si>
    <t>42705-C-FNE-930</t>
  </si>
  <si>
    <t>42705-C-FNE-931</t>
  </si>
  <si>
    <t>42705-C-FNE-932</t>
  </si>
  <si>
    <t>42705-C-FNE-933</t>
  </si>
  <si>
    <t>42705-C-FNE-934</t>
  </si>
  <si>
    <t>42705-C-FNE-935</t>
  </si>
  <si>
    <t>42705-C-FNE-936</t>
  </si>
  <si>
    <t>42705-C-FNE-937</t>
  </si>
  <si>
    <t>42705-C-FNE-938</t>
  </si>
  <si>
    <t>42705-C-FNE-939</t>
  </si>
  <si>
    <t>42705-C-FNE-940</t>
  </si>
  <si>
    <t>42705-C-FNE-941</t>
  </si>
  <si>
    <t>42705-C-FNE-942</t>
  </si>
  <si>
    <t>42705-C-FNE-943</t>
  </si>
  <si>
    <t>42705-C-FNE-944</t>
  </si>
  <si>
    <t>42705-C-FNE-945</t>
  </si>
  <si>
    <t>42705-C-FNE-946</t>
  </si>
  <si>
    <t>42705-C-FNE-947</t>
  </si>
  <si>
    <t>42705-C-FNE-948</t>
  </si>
  <si>
    <t>42705-C-FNE-949</t>
  </si>
  <si>
    <t>42705-C-FNE-950</t>
  </si>
  <si>
    <t>42705-C-FNE-951</t>
  </si>
  <si>
    <t>42705-C-FNE-952</t>
  </si>
  <si>
    <t>42705-C-FNE-953</t>
  </si>
  <si>
    <t>42705-C-FNE-954</t>
  </si>
  <si>
    <t>42705-C-FNE-955</t>
  </si>
  <si>
    <t>42705-C-FNE-956</t>
  </si>
  <si>
    <t>42705-C-FNE-957</t>
  </si>
  <si>
    <t>42705-C-FNE-958</t>
  </si>
  <si>
    <t>42705-C-FNE-959</t>
  </si>
  <si>
    <t>42705-C-FNE-960</t>
  </si>
  <si>
    <t>42705-C-FNE-961</t>
  </si>
  <si>
    <t>42705-C-FNE-962</t>
  </si>
  <si>
    <t>42705-C-FNE-963</t>
  </si>
  <si>
    <t>42705-C-FNE-964</t>
  </si>
  <si>
    <t>42705-C-FNE-965</t>
  </si>
  <si>
    <t>42705-C-FNE-966</t>
  </si>
  <si>
    <t>42705-C-FNE-967</t>
  </si>
  <si>
    <t>42705-C-FNE-968</t>
  </si>
  <si>
    <t>42705-C-FNE-969</t>
  </si>
  <si>
    <t>42705-C-FNE-970</t>
  </si>
  <si>
    <t>42705-C-FNE-971</t>
  </si>
  <si>
    <t>42705-C-FNE-972</t>
  </si>
  <si>
    <t>42705-C-FNE-973</t>
  </si>
  <si>
    <t>42705-C-FNE-974</t>
  </si>
  <si>
    <t>42705-C-FNE-975</t>
  </si>
  <si>
    <t>42705-C-FNE-976</t>
  </si>
  <si>
    <t>42705-C-FNE-977</t>
  </si>
  <si>
    <t>42705-C-FNE-978</t>
  </si>
  <si>
    <t>42705-C-FNE-979</t>
  </si>
  <si>
    <t>42705-C-FNE-980</t>
  </si>
  <si>
    <t>42705-C-FNE-981</t>
  </si>
  <si>
    <t>42705-C-FNE-982</t>
  </si>
  <si>
    <t>42705-C-FNE-983</t>
  </si>
  <si>
    <t>42705-C-FNE-984</t>
  </si>
  <si>
    <t>42705-C-FNE-985</t>
  </si>
  <si>
    <t>42705-C-FNE-986</t>
  </si>
  <si>
    <t>42705-C-FNE-987</t>
  </si>
  <si>
    <t>42705-C-FNE-988</t>
  </si>
  <si>
    <t>Sonzapote</t>
  </si>
  <si>
    <t>Río Sonzapote</t>
  </si>
  <si>
    <t>Paso de alcantarillas destruido</t>
  </si>
  <si>
    <t>Puente y rellenos de aproximación</t>
  </si>
  <si>
    <t>Puente de madera destruido</t>
  </si>
  <si>
    <t>Rio Frio</t>
  </si>
  <si>
    <t>Cóbano-Rio Frio (código 6-01-003)</t>
  </si>
  <si>
    <t>Puente golpeado por las fuertes crecidas del Rio , ocasionando deterioro de las Barandas y falseando la estructura</t>
  </si>
  <si>
    <t>Construccion de la estructura nueva</t>
  </si>
  <si>
    <t>Cabuya</t>
  </si>
  <si>
    <t>Montezuma - Cabuya   ( Codigo  6-01-001 )</t>
  </si>
  <si>
    <t>Rio Lajas</t>
  </si>
  <si>
    <t xml:space="preserve">Colocar barandas nuevas y reforzar la estructura </t>
  </si>
  <si>
    <t>Rio Miquelón</t>
  </si>
  <si>
    <t>Montezuma</t>
  </si>
  <si>
    <t>Montezuma - Cóbano ( Codigo 6-01-001)</t>
  </si>
  <si>
    <t>Rio Montezuma</t>
  </si>
  <si>
    <t>Puente colapsado por crecida del rio Montezuma falseando la estructura, por arrastre de troncos</t>
  </si>
  <si>
    <t>Se debe construir un puente nuevo, para evitar daños de los usuarios, especialmente turistas de la Zona</t>
  </si>
  <si>
    <t>Cóbano-San Jorge (Codigo 6-01-002)</t>
  </si>
  <si>
    <t>Rio D Ario</t>
  </si>
  <si>
    <t>Puente con problema de socavación en los aletones por aumento de la crecida, durante el Huracán Eta.</t>
  </si>
  <si>
    <t>Se debe construir los aletones del puente para proteger la estructura.</t>
  </si>
  <si>
    <t>La Menchita</t>
  </si>
  <si>
    <t>Cóbano - Menchita ( Codigo 6-01-002)</t>
  </si>
  <si>
    <t>Rio Cóbano</t>
  </si>
  <si>
    <t>Puente con problema de socavación en la losa inferior,  por aumento de la crecida, durante el  Huracán Eta.</t>
  </si>
  <si>
    <t>Se debe construir los la losa inferior del puente para proteger la estructura.</t>
  </si>
  <si>
    <t>Delicias</t>
  </si>
  <si>
    <t>Delicias - Cabuya  (6-01-127)</t>
  </si>
  <si>
    <t>Quebrada Buena Vista</t>
  </si>
  <si>
    <t>Puente con socavación en las dos bastiones, concreto fisurado</t>
  </si>
  <si>
    <t>Se debe construir los aletones y la losa de rodamiento y obras de protección en bastiones</t>
  </si>
  <si>
    <t>Cóbano - Delicias  (C6-01-038)</t>
  </si>
  <si>
    <t>Puente con socavación en las dos bastiones, concreto fisurado, las vigas de metal con problemas de estabilidad</t>
  </si>
  <si>
    <t>Se debe construir una nueva estructura de puente</t>
  </si>
  <si>
    <t>Esperanza</t>
  </si>
  <si>
    <t>Cóbano - Esperanza (C6-01-016)</t>
  </si>
  <si>
    <t>Se debe construir protección en los Bastiones y columnas de soporte</t>
  </si>
  <si>
    <t>Montezuma- Delicias  (C6-01-130)</t>
  </si>
  <si>
    <t>Quebrada Manchas</t>
  </si>
  <si>
    <t>Puente totalmente falseado, las vigas de metal con problemas de estabilidad por golpes de troncos y piedras.</t>
  </si>
  <si>
    <t>Se debe construir  un puente nuevo</t>
  </si>
  <si>
    <t>San Martin</t>
  </si>
  <si>
    <t>Cóbano- San Martin  (C6-01-001)</t>
  </si>
  <si>
    <t>Quebrada Peñón</t>
  </si>
  <si>
    <t>Se debe construir los bastiones  para el puente</t>
  </si>
  <si>
    <t>Cóbano- Pavones (C6-01-016)</t>
  </si>
  <si>
    <t>Quebrada Viscoyol</t>
  </si>
  <si>
    <t>Puente totalmente falseado, bastiones falseados y problemas en los aletones</t>
  </si>
  <si>
    <t>42705-P-FNE-132</t>
  </si>
  <si>
    <t>42705-P-FNE-133</t>
  </si>
  <si>
    <t>42705-P-FNE-134</t>
  </si>
  <si>
    <t>42705-P-FNE-135</t>
  </si>
  <si>
    <t>42705-P-FNE-136</t>
  </si>
  <si>
    <t>42705-P-FNE-137</t>
  </si>
  <si>
    <t>42705-P-FNE-138</t>
  </si>
  <si>
    <t>42705-P-FNE-139</t>
  </si>
  <si>
    <t>42705-P-FNE-140</t>
  </si>
  <si>
    <t>42705-P-FNE-141</t>
  </si>
  <si>
    <t>42705-P-FNE-142</t>
  </si>
  <si>
    <t>42705-P-FNE-143</t>
  </si>
  <si>
    <t>42705-P-FNE-144</t>
  </si>
  <si>
    <t>42705-P-FNE-145</t>
  </si>
  <si>
    <t>Quebrada Carmen</t>
  </si>
  <si>
    <t>Losa colapsada, hundida, fracturada, acero expuesto.</t>
  </si>
  <si>
    <t>Relleno de aproximaciones y vado</t>
  </si>
  <si>
    <t>No hay estructura sobre el cauce, las aproximaciones están destruidas</t>
  </si>
  <si>
    <t>Excavación y relleno de aproximaciones, vado de 11 m de largo</t>
  </si>
  <si>
    <t>Quebrada Papaturro</t>
  </si>
  <si>
    <t>No hay estructura sobre el cauce, las aproximaciones (empedrado) se encuentra lavado y destruido</t>
  </si>
  <si>
    <t>Alcantarilla de cuadro y rellenos de aproximación</t>
  </si>
  <si>
    <t>C6-01-117</t>
  </si>
  <si>
    <t>Rio Cenízaro</t>
  </si>
  <si>
    <t>Las alcantarillas que funcionaban como paso de agua, colapsaron por la cantidad de agua durante el evento.  Esto imposibilito el paso de los vehículos por la zona</t>
  </si>
  <si>
    <t>Alcantarilla de cuadro Se cambiaron por mayor diámetro, algunas requieren de cabezales y otras se deben cambiar por las alcantarilla.</t>
  </si>
  <si>
    <t>C6-01-118</t>
  </si>
  <si>
    <t>Q. Sin Nombre</t>
  </si>
  <si>
    <t>C6-01-119</t>
  </si>
  <si>
    <t>Q. Paso de Wicho</t>
  </si>
  <si>
    <t>C6-01-120</t>
  </si>
  <si>
    <t>Q. El Español</t>
  </si>
  <si>
    <t>C6-01-121</t>
  </si>
  <si>
    <t>Q. Miguel</t>
  </si>
  <si>
    <t>C6-01-122</t>
  </si>
  <si>
    <t>Q. Nacho Rojas</t>
  </si>
  <si>
    <t>C6-01-123</t>
  </si>
  <si>
    <t>Q. La Fiona</t>
  </si>
  <si>
    <t xml:space="preserve">C6-01-127              </t>
  </si>
  <si>
    <t>Q. Buena Vista</t>
  </si>
  <si>
    <t>Alcantarillas y Cabezal</t>
  </si>
  <si>
    <t xml:space="preserve">C6-01-128           </t>
  </si>
  <si>
    <t>Q.  Las Delicias</t>
  </si>
  <si>
    <t xml:space="preserve"> C6-01-135             </t>
  </si>
  <si>
    <t xml:space="preserve"> Rio Montezuma</t>
  </si>
  <si>
    <t>Alcantarilla de cuadro</t>
  </si>
  <si>
    <t>C6-01-036</t>
  </si>
  <si>
    <t>Rio En medio</t>
  </si>
  <si>
    <t>Q. Antenor</t>
  </si>
  <si>
    <t>Q. Manchas</t>
  </si>
  <si>
    <t xml:space="preserve">C6-01-166   </t>
  </si>
  <si>
    <t>Q.  El Salto</t>
  </si>
  <si>
    <t>Las alcantarillas que funcionaban como paso de agua, colapsaron.</t>
  </si>
  <si>
    <t xml:space="preserve">C6-01-167 </t>
  </si>
  <si>
    <t xml:space="preserve">C6-01-168       </t>
  </si>
  <si>
    <t>Rio Negro</t>
  </si>
  <si>
    <t>C6-01-009</t>
  </si>
  <si>
    <t>C6-01-010</t>
  </si>
  <si>
    <t>Q. La Maldita</t>
  </si>
  <si>
    <t>C6-01-011</t>
  </si>
  <si>
    <t>42705-AV-FNE-091</t>
  </si>
  <si>
    <t>42705-AV-FNE-092</t>
  </si>
  <si>
    <t>42705-AV-FNE-093</t>
  </si>
  <si>
    <t>42705-AV-FNE-094</t>
  </si>
  <si>
    <t>42705-AV-FNE-095</t>
  </si>
  <si>
    <t>42705-AV-FNE-096</t>
  </si>
  <si>
    <t>42705-AV-FNE-097</t>
  </si>
  <si>
    <t>42705-AV-FNE-098</t>
  </si>
  <si>
    <t>42705-AV-FNE-099</t>
  </si>
  <si>
    <t>42705-AV-FNE-100</t>
  </si>
  <si>
    <t>42705-AV-FNE-101</t>
  </si>
  <si>
    <t>42705-AV-FNE-102</t>
  </si>
  <si>
    <t>42705-AV-FNE-103</t>
  </si>
  <si>
    <t>42705-AV-FNE-104</t>
  </si>
  <si>
    <t>42705-AV-FNE-105</t>
  </si>
  <si>
    <t>42705-AV-FNE-106</t>
  </si>
  <si>
    <t>42705-AV-FNE-107</t>
  </si>
  <si>
    <t>42705-AV-FNE-108</t>
  </si>
  <si>
    <t>42705-AV-FNE-109</t>
  </si>
  <si>
    <t>42705-AV-FNE-110</t>
  </si>
  <si>
    <t>42705-AV-FNE-111</t>
  </si>
  <si>
    <t>42705-AV-FNE-112</t>
  </si>
  <si>
    <t>42705-AV-FNE-113</t>
  </si>
  <si>
    <t>Cuadro N° 4: ALCANTARILLAS Y VADOS</t>
  </si>
  <si>
    <t xml:space="preserve">San Dimas </t>
  </si>
  <si>
    <t>Sapoá</t>
  </si>
  <si>
    <t>Acumulación de material y erosión de márgenes, afecta vivienda y caminos públicos, riesgo de inundación</t>
  </si>
  <si>
    <t>Inundación de los barrios vecinos, pérdidas materiales, estructurales y de vidas animales.</t>
  </si>
  <si>
    <t>Canalización y limpieza del cauce. Colocación de roca extraída en el margen, tipo dique.</t>
  </si>
  <si>
    <t>Cuajiniquil</t>
  </si>
  <si>
    <t>Inundación de los barrios vecinos, pérdidas materiales, estructurales y animales.</t>
  </si>
  <si>
    <t>Salina</t>
  </si>
  <si>
    <t>Inundación de las propiedades, pérdidas materiales, estructurales y animales.</t>
  </si>
  <si>
    <t>Recursos Propios</t>
  </si>
  <si>
    <t>Quebradas tributarias Cuajiniquil</t>
  </si>
  <si>
    <t>Puentes, caminos y márgenes del rio</t>
  </si>
  <si>
    <t>Puentes y desbordamiento con rompimiento de las márgenes de ríos, socavando la calzada de los caminos circundantes.</t>
  </si>
  <si>
    <t>Dragado del Rio</t>
  </si>
  <si>
    <t>Mal País</t>
  </si>
  <si>
    <t>Quebrada Vanegas</t>
  </si>
  <si>
    <t>42705-RQ-FNE-152</t>
  </si>
  <si>
    <t>Residencial Corobicí 2 y Barrio Estocolmo</t>
  </si>
  <si>
    <t>Río En Medio</t>
  </si>
  <si>
    <t>Inundación de terrenos y viviendas</t>
  </si>
  <si>
    <t>Anegamiento de terrenos y viviendas</t>
  </si>
  <si>
    <t>Limpieza, recaba, extracción de material granular sedimentado y conformación del cauce. Estudios básicos (estudios hidrológicos, topografía, estudios hidráulicos y geotécnicos). Construcción de una obra de protección.</t>
  </si>
  <si>
    <t>42705-RQ-FNE-153</t>
  </si>
  <si>
    <t>Barrio Esquipulas</t>
  </si>
  <si>
    <t>Erosión de la margen derecha</t>
  </si>
  <si>
    <t>42705-RQ-FNE-154</t>
  </si>
  <si>
    <t>Barrio Santa Cecilia</t>
  </si>
  <si>
    <t>Río Diriá</t>
  </si>
  <si>
    <t>Limpieza, recaba, extracción de material granular sedimentado y conformación del cauce. Estudios básicos (estudios hidrológicos e hidráulicos).</t>
  </si>
  <si>
    <t>42705-RQ-FNE-155</t>
  </si>
  <si>
    <t>San Juan y la Lechuza</t>
  </si>
  <si>
    <t>Río San Juan</t>
  </si>
  <si>
    <t>42705-RQ-FNE-156</t>
  </si>
  <si>
    <t>Barrio Limón, Bernabela y Río Cañas Viejo.</t>
  </si>
  <si>
    <t>Inundación de Ruta Nacional N° 21 (Santa Cruz-Liberia), caminos vecinales, terrenos y viviendas.</t>
  </si>
  <si>
    <t>Anegamiento de la Ruta Nacional N° 21, caminos vecinales, terrenos y viviendas.</t>
  </si>
  <si>
    <t>42705-RQ-FNE-157</t>
  </si>
  <si>
    <t>Río Cañas Viejo</t>
  </si>
  <si>
    <t>Inundación de caminos vecinales, terrenos y viviendas.</t>
  </si>
  <si>
    <t>Anegamiento de caminos vecinales, terrenos y viviendas.</t>
  </si>
  <si>
    <t>42705-RQ-FNE-158</t>
  </si>
  <si>
    <t>Cuatro Esquinas, Lagunilla</t>
  </si>
  <si>
    <t>Quebrada La Lima</t>
  </si>
  <si>
    <t>Erosión margen derecha de la quebrada</t>
  </si>
  <si>
    <t>Pérdida de terreno, colapso de una construcción de bodega y riesgo de colapso de vivienda de una Adulta Mayor.</t>
  </si>
  <si>
    <t>Estudios básicos (estudios hidrológicos, topografía, estudios hidráulicos y geotécnicos). Construcción de una obra de protección.</t>
  </si>
  <si>
    <t>42705-RQ-FNE-159</t>
  </si>
  <si>
    <t>Bolsón</t>
  </si>
  <si>
    <t>Ortega</t>
  </si>
  <si>
    <t>Inundación de Ruta Nacional N° 920, caminos vecinales, terrenos y viviendas.</t>
  </si>
  <si>
    <t>Anegamiento de la Ruta Nacional N° 920, caminos vecinales, terrenos y viviendas.</t>
  </si>
  <si>
    <t xml:space="preserve">Limpieza, recaba, extracción de material sedimentado y conformación del cauce. Estudios básicos (estudios hidrológicos, topografía y estudios hidráulicos). </t>
  </si>
  <si>
    <t>42705-RQ-FNE-160</t>
  </si>
  <si>
    <t>Río Bolsón</t>
  </si>
  <si>
    <t>Limpieza, recaba, extracción de material sedimentado y conformación del cauce. Estudios básicos (estudios hidrológicos, topografía y estudios hidráulicos). Reubicación de viviendas.</t>
  </si>
  <si>
    <t>42705-RQ-FNE-161</t>
  </si>
  <si>
    <t>Veintisiete de Abril</t>
  </si>
  <si>
    <t>Veintisiete de Abril, Paso Hondo, La Alianza, El Jobo y Soncoyo</t>
  </si>
  <si>
    <t>Río Arenal</t>
  </si>
  <si>
    <t>Limpieza, recaba, extracción de material granular sedimentado y conformación del cauce. Estudios básicos (estudios hidrológicos, topografía y estudios hidráulicos).</t>
  </si>
  <si>
    <t>42705-RQ-FNE-162</t>
  </si>
  <si>
    <t>Río Limones</t>
  </si>
  <si>
    <t>Limpieza, recaba, extracción de material granular y conformación del cauce. Estudios básicos (estudios hidrológicos, hidráulicos y geotécnicos). Construcción de una obra de protección.</t>
  </si>
  <si>
    <t>42705-RQ-FNE-163</t>
  </si>
  <si>
    <t>Río Seco, Barrio El Cacao</t>
  </si>
  <si>
    <t>Río Andamojo</t>
  </si>
  <si>
    <t>Inundación de Ruta Nacional N° 160, caminos vecinales, terrenos y viviendas.</t>
  </si>
  <si>
    <t>Anegamiento de Ruta Nacional N° 160, caminos vecinales, terrenos y viviendas.</t>
  </si>
  <si>
    <t>Limpieza y conformación del cauce. Estudios básicos (estudios hidrológicos, topografía y estudios hidráulicos y geotécnicos). Construcción de una obra de protección.</t>
  </si>
  <si>
    <t>42705-RQ-FNE-164</t>
  </si>
  <si>
    <t>Río Seco</t>
  </si>
  <si>
    <t>42705-RQ-FNE-165</t>
  </si>
  <si>
    <t>Quebrada Carrizal</t>
  </si>
  <si>
    <t>Inundación de terrenos y viviendas.</t>
  </si>
  <si>
    <t>Anegamiento de terrenos y viviendas.</t>
  </si>
  <si>
    <t>Río Sequito</t>
  </si>
  <si>
    <t>Inundación de calles, caminos vecinales, terrenos y viviendas.</t>
  </si>
  <si>
    <t xml:space="preserve"> Tempate</t>
  </si>
  <si>
    <t>Tempate, Pueblo Nuevo</t>
  </si>
  <si>
    <t>Río Tempate</t>
  </si>
  <si>
    <t>Inundación de calles, terrenos y viviendas.</t>
  </si>
  <si>
    <t>Anegamiento de calles, terrenos y viviendas.</t>
  </si>
  <si>
    <t>Limpieza, recaba, extracción de material granular sedimentado y conformación del cauce. Estudios básicos (estudios hidrológicos, topografía y estudios hidráulicos y geotécnicos). Construcción de una obra de protección.</t>
  </si>
  <si>
    <t>Tempate</t>
  </si>
  <si>
    <t>Portegolpe</t>
  </si>
  <si>
    <t>Quebrada Indio</t>
  </si>
  <si>
    <t>Limpieza, recaba, extracción de material sedimentado y conformación del cauce. Estudios básicos (estudios hidrológicos, topografía y estudios hidráulicos).</t>
  </si>
  <si>
    <t>Urbanización Surfside, Playa Potrero</t>
  </si>
  <si>
    <t>Limpieza, recaba, extracción de material sedimentado y conformación del cauce. Estudios básicos (estudios hidrológicos, topografía y estudios hidráulicos.</t>
  </si>
  <si>
    <t>Playa Potrero Centro</t>
  </si>
  <si>
    <t>Quebrada Pilas</t>
  </si>
  <si>
    <t>Limpieza, recaba, extración de material sedimentado y conformación del cauce. Estudios básicos (estudios hidrológicos, topografía y estudios hidráulicos). Demolición de paso de alcantarilla existente. Construcción de puente.</t>
  </si>
  <si>
    <t>Cartagena</t>
  </si>
  <si>
    <t>Quebrada Toyosa</t>
  </si>
  <si>
    <t>Pérdida de terreno y peligro de colapso de construcciones</t>
  </si>
  <si>
    <t>Limpieza, recaba, extracción de material sedimentado  y conformación del cauce. Estudios básicos (estudios hidrológicos, topografía, estudios hidráulicos y geotécnicos). Construcción de una obra de protección.</t>
  </si>
  <si>
    <t>Quebrada Lomas</t>
  </si>
  <si>
    <t>Limpieza, recaba, extracción de material sedimentado y conformación del cauce. Estudios básicos (estudios hidrológicos, topografía, estudios hidráulicos y geotécnicos). Construcción de una obra de protección.</t>
  </si>
  <si>
    <t>Lorena</t>
  </si>
  <si>
    <t>Río Nimboyore</t>
  </si>
  <si>
    <t>Río Cuajiniquil</t>
  </si>
  <si>
    <t>Culiacán</t>
  </si>
  <si>
    <t>Río Ostional</t>
  </si>
  <si>
    <t>Limpieza, recaba, extracción de material y conformación del cauce. Estudios básicos (estudios hidrológicos, topografía y estudios hidráulicos).</t>
  </si>
  <si>
    <t>Inundación de Ruta Nacional N° 160, calles, terrenos y viviendas.</t>
  </si>
  <si>
    <t>Limpieza, recaba, extracción de materia sedimentado y conformación del cauce. Estudios básicos (estudios hidrológicos, topografía, estudios hidráulicos y geotécnicos). Construcción de una obra de protección.</t>
  </si>
  <si>
    <t xml:space="preserve"> Diriá</t>
  </si>
  <si>
    <t>Santa Bárbara, Oriente, La Cueva del León, Las Vegas</t>
  </si>
  <si>
    <t>Río Santa Bárbara</t>
  </si>
  <si>
    <t>Pérdida de terreno, destrucción de camino público y peligro de colapso de construcciones</t>
  </si>
  <si>
    <t>Talolinguita</t>
  </si>
  <si>
    <t>Río Talolinguita</t>
  </si>
  <si>
    <t>La Josefina, Tacasolapa</t>
  </si>
  <si>
    <t>Río Tacasolapa</t>
  </si>
  <si>
    <t>Inundación de caminos, calles, terrenos y viviendas.</t>
  </si>
  <si>
    <t>Anegamiento de caminos, calles, terrenos y viviendas.</t>
  </si>
  <si>
    <t>Limpieza, recaba, extracción de material granular y conformación del cauce. Estudios básicos (estudios hidrológicos, topografía y estudios hidráulicos).</t>
  </si>
  <si>
    <t>La Garita Nueva</t>
  </si>
  <si>
    <t>Río Lajas</t>
  </si>
  <si>
    <t>Limpieza, recaba, extracción de material granular sedimentado y conformación del cauce. Estudios básicos (estudios hidrológicos, hidráulicos y geotécnicos). Construcción de una obra de protección.</t>
  </si>
  <si>
    <t>El Llanito, Villarreal y Santa Rosa</t>
  </si>
  <si>
    <t>Río San Andrés</t>
  </si>
  <si>
    <t>42705-RQ-FNE-145</t>
  </si>
  <si>
    <t>42705-RQ-FNE-146</t>
  </si>
  <si>
    <t>42705-RQ-RP-147</t>
  </si>
  <si>
    <t>42705-RQ-RP-148</t>
  </si>
  <si>
    <t>42705-RQ-FNE-149</t>
  </si>
  <si>
    <t>42705-RQ-FNE-150</t>
  </si>
  <si>
    <t>42705-RQ-FNE-151</t>
  </si>
  <si>
    <t>42705-RQ-FNE-166</t>
  </si>
  <si>
    <t>42705-RQ-FNE-167</t>
  </si>
  <si>
    <t>42705-RQ-FNE-168</t>
  </si>
  <si>
    <t>42705-RQ-FNE-169</t>
  </si>
  <si>
    <t>42705-RQ-FNE-170</t>
  </si>
  <si>
    <t>42705-RQ-FNE-171</t>
  </si>
  <si>
    <t>42705-RQ-FNE-172</t>
  </si>
  <si>
    <t>42705-RQ-FNE-173</t>
  </si>
  <si>
    <t>42705-RQ-FNE-174</t>
  </si>
  <si>
    <t>42705-RQ-FNE-175</t>
  </si>
  <si>
    <t>42705-RQ-FNE-176</t>
  </si>
  <si>
    <t>42705-RQ-FNE-177</t>
  </si>
  <si>
    <t>42705-RQ-FNE-178</t>
  </si>
  <si>
    <t>42705-RQ-FNE-179</t>
  </si>
  <si>
    <t>42705-RQ-FNE-180</t>
  </si>
  <si>
    <t>42705-RQ-FNE-181</t>
  </si>
  <si>
    <t>Bello Horizonte
Tempatal</t>
  </si>
  <si>
    <t>Daños en viviendas, zona de riesgo</t>
  </si>
  <si>
    <t>Las Vegas, Cangrejal, Puero Mora</t>
  </si>
  <si>
    <t>Las Vegas, Cangrejal, Puerto Mora</t>
  </si>
  <si>
    <t>Cobano</t>
  </si>
  <si>
    <t>Aserri</t>
  </si>
  <si>
    <t>Barrio Lourdes, Barrio Maria Auxiliadora</t>
  </si>
  <si>
    <t>Terrenos inestables, peligro de deslizamiento</t>
  </si>
  <si>
    <t>San Gabriel centro, Villa Nueva</t>
  </si>
  <si>
    <t>Vuelta de Jorco</t>
  </si>
  <si>
    <t>Barrio El Pilar, Ojo de Agua, La Uruca, Vuelta de Jorco, La Rosalía</t>
  </si>
  <si>
    <t>Salitrillos</t>
  </si>
  <si>
    <t>Salitrillos, Barrio La Isla</t>
  </si>
  <si>
    <t>Mora</t>
  </si>
  <si>
    <t>Tabarcia</t>
  </si>
  <si>
    <t>Morado</t>
  </si>
  <si>
    <t>Falseamiento de bases, deslizamiento, reparaciones</t>
  </si>
  <si>
    <t>Jaris</t>
  </si>
  <si>
    <t>Falseamiento bases de la vivienda, grietas y movimiento irregular en piso y paredes.</t>
  </si>
  <si>
    <t>Quitirrisi</t>
  </si>
  <si>
    <t>Quitirrisi, Barrio San Juan</t>
  </si>
  <si>
    <t>Aserrí</t>
  </si>
  <si>
    <t>42705-V-FNE-0067</t>
  </si>
  <si>
    <t>42705-V-FNE-0068</t>
  </si>
  <si>
    <t>42705-V-FNE-0069</t>
  </si>
  <si>
    <t>42705-V-FNE-0070</t>
  </si>
  <si>
    <t>42705-V-FNE-0071</t>
  </si>
  <si>
    <t>42705-V-FNE-0072</t>
  </si>
  <si>
    <t>42705-V-FNE-0073</t>
  </si>
  <si>
    <t>42705-V-FNE-0074</t>
  </si>
  <si>
    <t>42705-V-FNE-0075</t>
  </si>
  <si>
    <t>42705-V-FNE-0076</t>
  </si>
  <si>
    <t>42705-V-FNE-0077</t>
  </si>
  <si>
    <t>42705-V-FNE-0078</t>
  </si>
  <si>
    <t>CUADRO Nº  10 AERÓDROMOS</t>
  </si>
  <si>
    <t>CUADRO N° 11: SOCIAL</t>
  </si>
  <si>
    <t>ORTEGA</t>
  </si>
  <si>
    <t>VEGAS DEL RIO CAÑAS</t>
  </si>
  <si>
    <t xml:space="preserve">LA CRUZ </t>
  </si>
  <si>
    <t>IRVIN</t>
  </si>
  <si>
    <t>Acosta</t>
  </si>
  <si>
    <t>PALMICHAL</t>
  </si>
  <si>
    <t>LAGUNILLAS</t>
  </si>
  <si>
    <t>SALITRILLOS</t>
  </si>
  <si>
    <t>42705-S-RP-093</t>
  </si>
  <si>
    <t>42705-S-RP-094</t>
  </si>
  <si>
    <t>42705-S-RP-095</t>
  </si>
  <si>
    <t>42705-S-RP-096</t>
  </si>
  <si>
    <t>42705-S-RP-097</t>
  </si>
  <si>
    <t>42705-S-RP-098</t>
  </si>
  <si>
    <t>Fuente de Recursos</t>
  </si>
  <si>
    <t>Guaitil</t>
  </si>
  <si>
    <t>1-12-001</t>
  </si>
  <si>
    <t>Deterioro en superficie de ruedo, y pérdida de material granular (tipo lastre)</t>
  </si>
  <si>
    <t>Limpieza mecanizada, suministro de material granular, conformación y compactación</t>
  </si>
  <si>
    <t>Bajos de Jorco -Bajo Calvo</t>
  </si>
  <si>
    <t>1-12-002</t>
  </si>
  <si>
    <t>La Escalera</t>
  </si>
  <si>
    <t>1-12-024</t>
  </si>
  <si>
    <t>Barrio Los Angeles San Luis</t>
  </si>
  <si>
    <t>1-12-025</t>
  </si>
  <si>
    <t>Palmichal</t>
  </si>
  <si>
    <t>Cementerio Bajo Cerdas</t>
  </si>
  <si>
    <t>1-12-052</t>
  </si>
  <si>
    <t>Guaitil - Bajo Calvo</t>
  </si>
  <si>
    <t>1-12-059</t>
  </si>
  <si>
    <t>Barrio Los Angeles Bajo Cerdas</t>
  </si>
  <si>
    <t>1-12-074</t>
  </si>
  <si>
    <t>San Miguel Bajo Cerdas</t>
  </si>
  <si>
    <t>1-12-075</t>
  </si>
  <si>
    <t>Cangrejal y Sabanillas</t>
  </si>
  <si>
    <t>Cruce La Palma Breñon Sabanillas</t>
  </si>
  <si>
    <t>1-12-079</t>
  </si>
  <si>
    <t>Pérdida de sección del camino. Deterioro en superficie de ruedo, y pérdida de material granular (tipo lastre)</t>
  </si>
  <si>
    <t xml:space="preserve">Realizar estudios de taludes, estudios básicos preliminares, obras de contención </t>
  </si>
  <si>
    <t>Cangrejal</t>
  </si>
  <si>
    <t>Ceiba Alta Gravilias Llano la Mesa</t>
  </si>
  <si>
    <t>1-12-082</t>
  </si>
  <si>
    <t>Deslizamientos, deterioro en superficie de ruedo, y pérdida de material granular (tipo lastre)</t>
  </si>
  <si>
    <t>Llano La Mesa Ceiba Alta</t>
  </si>
  <si>
    <t>1-12-085</t>
  </si>
  <si>
    <t>Teruel</t>
  </si>
  <si>
    <t>1-12-087</t>
  </si>
  <si>
    <t>La Uruca</t>
  </si>
  <si>
    <t>1-12-094</t>
  </si>
  <si>
    <t>Las Vegas Zoncuano Soledad</t>
  </si>
  <si>
    <t>1-12-098</t>
  </si>
  <si>
    <t>Ceiba Baja</t>
  </si>
  <si>
    <t>1-12-101</t>
  </si>
  <si>
    <t>1-12-102</t>
  </si>
  <si>
    <t>Pitales</t>
  </si>
  <si>
    <t>1-12-107</t>
  </si>
  <si>
    <t xml:space="preserve">Tiquiritos </t>
  </si>
  <si>
    <t>1-12-110</t>
  </si>
  <si>
    <t>La Fila Naranjal</t>
  </si>
  <si>
    <t>1-12-111</t>
  </si>
  <si>
    <t>Bajo Arias Teruel</t>
  </si>
  <si>
    <t>1-12-113</t>
  </si>
  <si>
    <t>Las Faldas-Gravilias</t>
  </si>
  <si>
    <t>1-12-117</t>
  </si>
  <si>
    <t>Calle Torre Cangrejal</t>
  </si>
  <si>
    <t>1-12-119</t>
  </si>
  <si>
    <t>Bajo Pérez</t>
  </si>
  <si>
    <t>1-12-122</t>
  </si>
  <si>
    <t>Calle Vidal Badilla -Los Carvajales</t>
  </si>
  <si>
    <t>1-12-126</t>
  </si>
  <si>
    <t>Los Chinchilla Ceiba Este</t>
  </si>
  <si>
    <t>1-12-127</t>
  </si>
  <si>
    <t>Los Cruces - Cangrejal</t>
  </si>
  <si>
    <t>1-12-129</t>
  </si>
  <si>
    <t>Los Godinez</t>
  </si>
  <si>
    <t>1-12-134</t>
  </si>
  <si>
    <t>El Coyol Linda Vista</t>
  </si>
  <si>
    <t>1-12-135</t>
  </si>
  <si>
    <t>El Rodeo Carvajales</t>
  </si>
  <si>
    <t>Los Fuentes-Los Caracoles- Sevilla</t>
  </si>
  <si>
    <t>Los Fernandez-La Uruca</t>
  </si>
  <si>
    <t>Barrio Los Fernandez-La Uruca</t>
  </si>
  <si>
    <t>Calle Los Badilla, Bajo Cerdas</t>
  </si>
  <si>
    <t>Bajo Fuentes Sevilla</t>
  </si>
  <si>
    <t>Calle Don Tuto , Alto Los Mora</t>
  </si>
  <si>
    <t>Calle Vieja Alto Los Mora</t>
  </si>
  <si>
    <t>Calle Entrada Caragral</t>
  </si>
  <si>
    <t>Calle Vieja La Escalera</t>
  </si>
  <si>
    <t>Calle Los Portilla, Bajos De Jorco</t>
  </si>
  <si>
    <t>Calle Vieja Ceiba Este</t>
  </si>
  <si>
    <t>Calle Rogelio Caspirola</t>
  </si>
  <si>
    <t>42705-C-RP-989</t>
  </si>
  <si>
    <t>42705-C-RP-990</t>
  </si>
  <si>
    <t>42705-C-RP-991</t>
  </si>
  <si>
    <t>42705-C-RP-992</t>
  </si>
  <si>
    <t>42705-C-RP-993</t>
  </si>
  <si>
    <t>42705-C-RP-994</t>
  </si>
  <si>
    <t>42705-C-RP-995</t>
  </si>
  <si>
    <t>42705-C-RP-996</t>
  </si>
  <si>
    <t>42705-C-RP-997</t>
  </si>
  <si>
    <t>42705-C-RP-998</t>
  </si>
  <si>
    <t>42705-C-RP-999</t>
  </si>
  <si>
    <t>42705-C-RP-1000</t>
  </si>
  <si>
    <t>42705-C-RP-1001</t>
  </si>
  <si>
    <t>42705-C-RP-1002</t>
  </si>
  <si>
    <t>42705-C-RP-1003</t>
  </si>
  <si>
    <t>42705-C-RP-1004</t>
  </si>
  <si>
    <t>42705-C-RP-1005</t>
  </si>
  <si>
    <t>42705-C-RP-1006</t>
  </si>
  <si>
    <t>42705-C-RP-1007</t>
  </si>
  <si>
    <t>42705-C-RP-1008</t>
  </si>
  <si>
    <t>42705-C-RP-1009</t>
  </si>
  <si>
    <t>42705-C-RP-1010</t>
  </si>
  <si>
    <t>42705-C-RP-1011</t>
  </si>
  <si>
    <t>42705-C-RP-1012</t>
  </si>
  <si>
    <t>42705-C-RP-1013</t>
  </si>
  <si>
    <t>42705-C-RP-1014</t>
  </si>
  <si>
    <t>42705-C-RP-1015</t>
  </si>
  <si>
    <t>42705-C-RP-1016</t>
  </si>
  <si>
    <t>42705-C-RP-1017</t>
  </si>
  <si>
    <t>42705-C-RP-1018</t>
  </si>
  <si>
    <t>42705-C-RP-1019</t>
  </si>
  <si>
    <t>42705-C-RP-1020</t>
  </si>
  <si>
    <t>42705-C-RP-1021</t>
  </si>
  <si>
    <t>42705-C-RP-1022</t>
  </si>
  <si>
    <t>42705-C-RP-1023</t>
  </si>
  <si>
    <t>42705-C-RP-1024</t>
  </si>
  <si>
    <t>42705-C-RP-1025</t>
  </si>
  <si>
    <t>42705-C-RP-1026</t>
  </si>
  <si>
    <t>42705-C-RP-1027</t>
  </si>
  <si>
    <t>42705-C-RP-1028</t>
  </si>
  <si>
    <t>42705-C-RP-1029</t>
  </si>
  <si>
    <t>CODIGO</t>
  </si>
  <si>
    <t>Provincia</t>
  </si>
  <si>
    <t>Cantón</t>
  </si>
  <si>
    <t>Carreteras</t>
  </si>
  <si>
    <t>Puentes</t>
  </si>
  <si>
    <t>Alcantarillas y Vados</t>
  </si>
  <si>
    <t>Ríos y Quebradas</t>
  </si>
  <si>
    <t>Sistemas de Agua</t>
  </si>
  <si>
    <t>Vivienda</t>
  </si>
  <si>
    <t>Social</t>
  </si>
  <si>
    <t xml:space="preserve">Acosta </t>
  </si>
  <si>
    <t>en espera que baje nivel de aguas, no se reportó dato del monto</t>
  </si>
  <si>
    <t>Distrito</t>
  </si>
  <si>
    <t>Agrícola</t>
  </si>
  <si>
    <t>Pecuario</t>
  </si>
  <si>
    <t>Aeródromos</t>
  </si>
  <si>
    <t>CÓDIGO</t>
  </si>
  <si>
    <t>Dirección (Por Puntos de Referencia)</t>
  </si>
  <si>
    <t>ACTIVIDAD</t>
  </si>
  <si>
    <t>Alajuela</t>
  </si>
  <si>
    <t>Decreto de Emergencia N° 42705-MP
Plan General de la Emergencia por Huracán ETA
Daños, Pérdidas y Propuestas de Atención</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</si>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</sst>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quot;₡&quot;* #,##0.00_-;\-&quot;₡&quot;* #,##0.00_-;_-&quot;₡&quot;* &quot;-&quot;_-;_-@_-"/>
    <numFmt numFmtId="166" formatCode="_-[$₡-140A]* #,##0.00_-;\-[$₡-140A]* #,##0.00_-;_-[$₡-140A]* &quot;-&quot;??_-;_-@_-"/>
    <numFmt numFmtId="167" formatCode="&quot;₡&quot;#,##0.00"/>
    <numFmt numFmtId="168" formatCode="_-* #,##0.00\ _€_-;\-* #,##0.00\ _€_-;_-* &quot;-&quot;??\ _€_-;_-@_-"/>
    <numFmt numFmtId="169" formatCode="_(\₡* #,##0.00_);_(\₡* \(#,##0.00\);_(\₡* \-??_);_(@_)"/>
    <numFmt numFmtId="170" formatCode="_-* #,##0.00\ &quot;€&quot;_-;\-* #,##0.00\ &quot;€&quot;_-;_-* &quot;-&quot;??\ &quot;€&quot;_-;_-@_-"/>
    <numFmt numFmtId="171" formatCode="_(&quot;₡&quot;* #,##0.00_);_(&quot;₡&quot;* \(#,##0.00\);_(&quot;₡&quot;* &quot;-&quot;??_);_(@_)"/>
    <numFmt numFmtId="172" formatCode="_-&quot;₡&quot;* #,##0_-;\-&quot;₡&quot;* #,##0_-;_-&quot;₡&quot;* &quot;-&quot;??_-;_-@_-"/>
    <numFmt numFmtId="173" formatCode="#,##0.00_ ;\-#,##0.00\ "/>
    <numFmt numFmtId="174" formatCode="&quot;₡&quot;#,##0"/>
    <numFmt numFmtId="175" formatCode="[$¢-140A]\ #,##0.00;[Red]\-[$¢-140A]\ #,##0.00"/>
    <numFmt numFmtId="176" formatCode="0.0"/>
    <numFmt numFmtId="177" formatCode="0\-00\-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Times New Roman"/>
      <family val="1"/>
    </font>
    <font>
      <sz val="9"/>
      <color indexed="81"/>
      <name val="Tahoma"/>
      <family val="2"/>
    </font>
    <font>
      <b/>
      <sz val="16"/>
      <name val="Arial Narrow"/>
      <family val="2"/>
    </font>
    <font>
      <sz val="10"/>
      <name val="Arial Narrow"/>
      <family val="2"/>
    </font>
    <font>
      <b/>
      <sz val="11"/>
      <name val="Arial Narrow"/>
      <family val="2"/>
    </font>
    <font>
      <sz val="11"/>
      <name val="Arial Narrow"/>
      <family val="2"/>
    </font>
    <font>
      <sz val="10"/>
      <name val="Arial"/>
      <family val="2"/>
    </font>
    <font>
      <u/>
      <sz val="10"/>
      <color theme="10"/>
      <name val="Arial"/>
      <family val="2"/>
    </font>
    <font>
      <sz val="11"/>
      <name val="Arial"/>
      <family val="2"/>
    </font>
    <font>
      <sz val="11"/>
      <color indexed="8"/>
      <name val="Calibri"/>
      <family val="2"/>
      <charset val="1"/>
    </font>
    <font>
      <sz val="10"/>
      <color rgb="FF000000"/>
      <name val="Arial"/>
      <family val="2"/>
    </font>
    <font>
      <sz val="10"/>
      <name val="Arial"/>
      <family val="2"/>
      <charset val="1"/>
    </font>
    <font>
      <sz val="10"/>
      <name val="Arial"/>
      <family val="2"/>
    </font>
    <font>
      <sz val="8"/>
      <name val="Arial"/>
      <family val="2"/>
    </font>
    <font>
      <sz val="9"/>
      <name val="Arial"/>
      <family val="2"/>
    </font>
    <font>
      <sz val="10"/>
      <name val="Arial"/>
      <family val="2"/>
    </font>
    <font>
      <b/>
      <sz val="9"/>
      <color indexed="81"/>
      <name val="Tahoma"/>
      <family val="2"/>
    </font>
    <font>
      <sz val="14"/>
      <name val="Arial"/>
      <family val="2"/>
    </font>
    <font>
      <sz val="8"/>
      <name val="Arial Narrow"/>
      <family val="2"/>
    </font>
    <font>
      <sz val="11"/>
      <color theme="1"/>
      <name val="Arial Narrow"/>
      <family val="2"/>
    </font>
    <font>
      <sz val="10"/>
      <color theme="1"/>
      <name val="Arial"/>
      <family val="2"/>
    </font>
    <font>
      <sz val="16"/>
      <color theme="1"/>
      <name val="Arial Narrow"/>
      <family val="2"/>
    </font>
    <font>
      <sz val="10"/>
      <color theme="1"/>
      <name val="Arial Narrow"/>
      <family val="2"/>
    </font>
    <font>
      <sz val="8"/>
      <color theme="1"/>
      <name val="Arial"/>
      <family val="2"/>
    </font>
    <font>
      <sz val="11"/>
      <color theme="1"/>
      <name val="Arial"/>
      <family val="2"/>
    </font>
    <font>
      <b/>
      <sz val="11"/>
      <color theme="0"/>
      <name val="Arial Narrow"/>
      <family val="2"/>
    </font>
    <font>
      <sz val="8"/>
      <name val="Arial"/>
      <family val="2"/>
    </font>
    <font>
      <sz val="11"/>
      <color rgb="FFFF0000"/>
      <name val="Arial Narrow"/>
      <family val="2"/>
    </font>
    <font>
      <b/>
      <sz val="9"/>
      <color theme="0"/>
      <name val="Arial Narrow"/>
      <family val="2"/>
    </font>
    <font>
      <b/>
      <sz val="16"/>
      <name val="Arial"/>
      <family val="2"/>
    </font>
    <font>
      <sz val="16"/>
      <color rgb="FF000000"/>
      <name val="Arial"/>
      <family val="2"/>
    </font>
    <font>
      <b/>
      <sz val="11"/>
      <color theme="0"/>
      <name val="Calibri"/>
      <family val="2"/>
    </font>
    <font>
      <b/>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rgb="FFFFFFFF"/>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36">
    <xf numFmtId="0" fontId="0" fillId="0" borderId="0"/>
    <xf numFmtId="0" fontId="12" fillId="0" borderId="0"/>
    <xf numFmtId="0" fontId="13" fillId="0" borderId="0" applyNumberFormat="0" applyFill="0" applyBorder="0" applyAlignment="0" applyProtection="0"/>
    <xf numFmtId="0" fontId="5" fillId="0" borderId="0"/>
    <xf numFmtId="0" fontId="15" fillId="0" borderId="0"/>
    <xf numFmtId="44" fontId="12" fillId="0" borderId="0" applyFont="0" applyFill="0" applyBorder="0" applyAlignment="0" applyProtection="0"/>
    <xf numFmtId="0" fontId="16" fillId="0" borderId="0"/>
    <xf numFmtId="168" fontId="16"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1" fontId="12" fillId="0" borderId="0" applyFont="0" applyFill="0" applyBorder="0" applyAlignment="0" applyProtection="0"/>
    <xf numFmtId="0" fontId="17" fillId="0" borderId="0"/>
    <xf numFmtId="169" fontId="17" fillId="0" borderId="0" applyBorder="0" applyProtection="0"/>
    <xf numFmtId="0" fontId="12" fillId="0" borderId="0"/>
    <xf numFmtId="170" fontId="12"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3" fontId="18" fillId="0" borderId="0" applyFont="0" applyFill="0" applyBorder="0" applyAlignment="0" applyProtection="0"/>
    <xf numFmtId="0" fontId="4" fillId="0" borderId="0"/>
    <xf numFmtId="43" fontId="4"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171" fontId="12" fillId="0" borderId="0" applyFont="0" applyFill="0" applyBorder="0" applyAlignment="0" applyProtection="0"/>
    <xf numFmtId="0" fontId="3" fillId="0" borderId="0"/>
    <xf numFmtId="164" fontId="12" fillId="0" borderId="0" applyFont="0" applyFill="0" applyBorder="0" applyAlignment="0" applyProtection="0"/>
    <xf numFmtId="0" fontId="2" fillId="0" borderId="0"/>
    <xf numFmtId="44" fontId="12" fillId="0" borderId="0" applyFont="0" applyFill="0" applyBorder="0" applyAlignment="0" applyProtection="0"/>
    <xf numFmtId="42" fontId="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2" fillId="0" borderId="0" applyFont="0" applyFill="0" applyBorder="0" applyAlignment="0" applyProtection="0"/>
  </cellStyleXfs>
  <cellXfs count="305">
    <xf numFmtId="0" fontId="0" fillId="0" borderId="0" xfId="0"/>
    <xf numFmtId="0" fontId="9" fillId="0" borderId="0" xfId="1" applyFont="1"/>
    <xf numFmtId="0" fontId="11" fillId="0" borderId="1" xfId="1" applyFont="1" applyBorder="1" applyAlignment="1">
      <alignment horizontal="center" vertical="center" wrapText="1"/>
    </xf>
    <xf numFmtId="0" fontId="9" fillId="0" borderId="0" xfId="1" applyFont="1" applyAlignment="1">
      <alignment horizontal="center"/>
    </xf>
    <xf numFmtId="0" fontId="9" fillId="0" borderId="0" xfId="0" applyFont="1"/>
    <xf numFmtId="44" fontId="9" fillId="0" borderId="0" xfId="1" applyNumberFormat="1" applyFont="1"/>
    <xf numFmtId="0" fontId="0" fillId="3" borderId="0" xfId="0" applyFill="1"/>
    <xf numFmtId="0" fontId="12" fillId="0" borderId="0" xfId="1"/>
    <xf numFmtId="0" fontId="12" fillId="0" borderId="0" xfId="1" applyAlignment="1">
      <alignment wrapText="1"/>
    </xf>
    <xf numFmtId="0" fontId="20" fillId="0" borderId="0" xfId="1" applyFont="1"/>
    <xf numFmtId="167" fontId="23" fillId="0" borderId="0" xfId="1" applyNumberFormat="1" applyFont="1"/>
    <xf numFmtId="0" fontId="12" fillId="0" borderId="0" xfId="1" applyAlignment="1">
      <alignment horizontal="center" vertical="center"/>
    </xf>
    <xf numFmtId="0" fontId="14" fillId="0" borderId="0" xfId="1" applyFont="1"/>
    <xf numFmtId="0" fontId="12" fillId="3" borderId="0" xfId="1" applyFill="1"/>
    <xf numFmtId="167" fontId="12" fillId="0" borderId="0" xfId="1" applyNumberFormat="1"/>
    <xf numFmtId="0" fontId="23" fillId="0" borderId="0" xfId="1" applyFont="1"/>
    <xf numFmtId="171" fontId="0" fillId="0" borderId="0" xfId="23" applyFont="1"/>
    <xf numFmtId="44" fontId="12" fillId="0" borderId="0" xfId="1" applyNumberFormat="1"/>
    <xf numFmtId="0" fontId="10" fillId="0" borderId="0" xfId="0" applyFont="1" applyAlignment="1">
      <alignment horizontal="center" vertical="center"/>
    </xf>
    <xf numFmtId="0" fontId="0" fillId="3" borderId="0" xfId="0" applyFill="1" applyAlignment="1">
      <alignment vertical="center"/>
    </xf>
    <xf numFmtId="0" fontId="0" fillId="0" borderId="0" xfId="0" applyAlignment="1">
      <alignment vertical="center"/>
    </xf>
    <xf numFmtId="0" fontId="11" fillId="0" borderId="0" xfId="0" applyFont="1"/>
    <xf numFmtId="0" fontId="11" fillId="0" borderId="0" xfId="1" applyFont="1"/>
    <xf numFmtId="0" fontId="11" fillId="0" borderId="0" xfId="1" applyFont="1" applyAlignment="1">
      <alignment wrapText="1"/>
    </xf>
    <xf numFmtId="0" fontId="11" fillId="3" borderId="0" xfId="1" applyFont="1" applyFill="1"/>
    <xf numFmtId="0" fontId="11" fillId="0" borderId="18" xfId="1" applyFont="1" applyBorder="1" applyAlignment="1">
      <alignment horizontal="center"/>
    </xf>
    <xf numFmtId="0" fontId="11" fillId="0" borderId="1" xfId="1" applyFont="1" applyBorder="1" applyAlignment="1">
      <alignment vertical="center"/>
    </xf>
    <xf numFmtId="0" fontId="11" fillId="0" borderId="1" xfId="1" applyFont="1" applyBorder="1" applyAlignment="1">
      <alignment horizontal="center" vertical="center"/>
    </xf>
    <xf numFmtId="0" fontId="11" fillId="0" borderId="1" xfId="1" applyFont="1" applyBorder="1"/>
    <xf numFmtId="0" fontId="11" fillId="0" borderId="1" xfId="1" applyFont="1" applyBorder="1" applyAlignment="1">
      <alignment horizontal="center"/>
    </xf>
    <xf numFmtId="0" fontId="11" fillId="3" borderId="1" xfId="1" applyFont="1" applyFill="1" applyBorder="1" applyAlignment="1">
      <alignment wrapText="1"/>
    </xf>
    <xf numFmtId="0" fontId="11" fillId="0" borderId="1" xfId="1" applyFont="1" applyBorder="1" applyAlignment="1">
      <alignment vertical="center" wrapText="1"/>
    </xf>
    <xf numFmtId="0" fontId="11" fillId="0" borderId="1" xfId="1" applyFont="1" applyBorder="1" applyAlignment="1">
      <alignment horizontal="left" vertical="top" wrapText="1"/>
    </xf>
    <xf numFmtId="167" fontId="11" fillId="0" borderId="1" xfId="23" applyNumberFormat="1" applyFont="1" applyFill="1" applyBorder="1" applyAlignment="1">
      <alignment horizontal="center" vertical="center"/>
    </xf>
    <xf numFmtId="0" fontId="11" fillId="0" borderId="1" xfId="1" applyFont="1" applyBorder="1" applyAlignment="1">
      <alignment horizontal="left" vertical="center" wrapText="1"/>
    </xf>
    <xf numFmtId="0" fontId="11" fillId="0" borderId="15" xfId="1" applyFont="1" applyBorder="1" applyAlignment="1">
      <alignment horizontal="center"/>
    </xf>
    <xf numFmtId="1" fontId="11" fillId="0" borderId="18" xfId="1" applyNumberFormat="1" applyFont="1" applyBorder="1" applyAlignment="1">
      <alignment horizontal="center"/>
    </xf>
    <xf numFmtId="0" fontId="11" fillId="0" borderId="13" xfId="1" applyFont="1" applyBorder="1" applyAlignment="1">
      <alignment horizontal="center" vertical="center"/>
    </xf>
    <xf numFmtId="0" fontId="11" fillId="0" borderId="14" xfId="1" applyFont="1" applyBorder="1" applyAlignment="1">
      <alignment horizontal="center"/>
    </xf>
    <xf numFmtId="0" fontId="11" fillId="0" borderId="12" xfId="1" applyFont="1" applyBorder="1" applyAlignment="1">
      <alignment horizontal="center"/>
    </xf>
    <xf numFmtId="1" fontId="11" fillId="0" borderId="19" xfId="1" applyNumberFormat="1" applyFont="1" applyBorder="1" applyAlignment="1">
      <alignment horizontal="center"/>
    </xf>
    <xf numFmtId="0" fontId="11" fillId="0" borderId="1" xfId="1" applyFont="1" applyBorder="1" applyAlignment="1">
      <alignment vertical="top" wrapText="1"/>
    </xf>
    <xf numFmtId="172" fontId="11" fillId="0" borderId="1" xfId="23" applyNumberFormat="1" applyFont="1" applyBorder="1"/>
    <xf numFmtId="0" fontId="11" fillId="3" borderId="1" xfId="1" applyFont="1" applyFill="1" applyBorder="1"/>
    <xf numFmtId="0" fontId="11" fillId="3" borderId="1" xfId="1" applyFont="1" applyFill="1" applyBorder="1" applyAlignment="1">
      <alignment horizontal="center" vertical="center"/>
    </xf>
    <xf numFmtId="0" fontId="11" fillId="0" borderId="0" xfId="1" applyFont="1" applyAlignment="1">
      <alignment horizontal="center" vertical="center"/>
    </xf>
    <xf numFmtId="0" fontId="9" fillId="3" borderId="0" xfId="0" applyFont="1" applyFill="1"/>
    <xf numFmtId="0" fontId="11" fillId="0" borderId="1" xfId="0" applyFont="1" applyBorder="1" applyAlignment="1">
      <alignment horizontal="center" vertical="center"/>
    </xf>
    <xf numFmtId="0" fontId="10" fillId="0" borderId="0" xfId="0" applyFont="1" applyAlignment="1">
      <alignment horizontal="right" vertical="center"/>
    </xf>
    <xf numFmtId="0" fontId="11" fillId="0" borderId="0" xfId="0" applyFont="1" applyAlignment="1">
      <alignment vertical="center"/>
    </xf>
    <xf numFmtId="165" fontId="11" fillId="0" borderId="0" xfId="0" applyNumberFormat="1" applyFont="1" applyAlignment="1">
      <alignment vertical="center"/>
    </xf>
    <xf numFmtId="0" fontId="11" fillId="0" borderId="0" xfId="0" applyFont="1" applyAlignment="1">
      <alignment horizontal="center" vertical="center"/>
    </xf>
    <xf numFmtId="0" fontId="14" fillId="0" borderId="1" xfId="26" applyFont="1" applyBorder="1" applyAlignment="1">
      <alignment horizontal="center" vertical="center" wrapText="1"/>
    </xf>
    <xf numFmtId="0" fontId="11" fillId="3" borderId="0" xfId="0" applyFont="1" applyFill="1"/>
    <xf numFmtId="0" fontId="27" fillId="0" borderId="0" xfId="0" applyFont="1"/>
    <xf numFmtId="0" fontId="28" fillId="0" borderId="0" xfId="0" applyFont="1"/>
    <xf numFmtId="0" fontId="28" fillId="0" borderId="0" xfId="0" applyFont="1" applyAlignment="1">
      <alignment vertical="center"/>
    </xf>
    <xf numFmtId="167" fontId="29" fillId="3" borderId="0" xfId="0" applyNumberFormat="1" applyFont="1" applyFill="1" applyAlignment="1">
      <alignment horizontal="center" vertical="center" wrapText="1"/>
    </xf>
    <xf numFmtId="0" fontId="29" fillId="0" borderId="0" xfId="0" applyFont="1" applyAlignment="1">
      <alignment horizontal="center" vertical="center" wrapText="1"/>
    </xf>
    <xf numFmtId="167" fontId="29" fillId="3"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6" fillId="3" borderId="0" xfId="0" applyFont="1" applyFill="1" applyAlignment="1">
      <alignment horizontal="center" vertical="center" wrapText="1"/>
    </xf>
    <xf numFmtId="0" fontId="29" fillId="3" borderId="0" xfId="0" applyFont="1" applyFill="1" applyAlignment="1">
      <alignment horizontal="center" vertical="center" wrapText="1"/>
    </xf>
    <xf numFmtId="0" fontId="29" fillId="3" borderId="0" xfId="0" applyFont="1" applyFill="1" applyAlignment="1">
      <alignment horizontal="left" vertical="center" wrapText="1"/>
    </xf>
    <xf numFmtId="0" fontId="29" fillId="3" borderId="5" xfId="0" applyFont="1" applyFill="1" applyBorder="1" applyAlignment="1">
      <alignment horizontal="center" vertical="center"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42" fontId="30" fillId="0" borderId="1" xfId="22" applyFont="1" applyFill="1" applyBorder="1" applyAlignment="1">
      <alignment horizontal="right" vertical="center" wrapText="1"/>
    </xf>
    <xf numFmtId="44" fontId="30" fillId="0" borderId="1" xfId="5" applyFont="1" applyFill="1" applyBorder="1" applyAlignment="1">
      <alignment horizontal="right"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right" vertical="center" wrapText="1"/>
    </xf>
    <xf numFmtId="2" fontId="11"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4" fillId="0" borderId="1" xfId="0" applyFont="1" applyBorder="1" applyAlignment="1">
      <alignment horizontal="center" vertical="center" wrapText="1"/>
    </xf>
    <xf numFmtId="167"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14" fontId="24"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3" xfId="0" applyFont="1" applyBorder="1" applyAlignment="1">
      <alignment horizontal="center" vertical="center"/>
    </xf>
    <xf numFmtId="4" fontId="11"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25" fillId="0" borderId="1" xfId="0" applyFont="1" applyBorder="1" applyAlignment="1">
      <alignment horizontal="center" vertical="center"/>
    </xf>
    <xf numFmtId="0" fontId="11" fillId="0" borderId="4" xfId="0" applyFont="1" applyBorder="1" applyAlignment="1">
      <alignment horizontal="center" vertical="center"/>
    </xf>
    <xf numFmtId="4" fontId="11" fillId="0" borderId="1" xfId="1" applyNumberFormat="1" applyFont="1" applyBorder="1" applyAlignment="1">
      <alignment horizontal="center" vertical="center" wrapText="1"/>
    </xf>
    <xf numFmtId="4" fontId="33" fillId="0" borderId="1" xfId="0" applyNumberFormat="1" applyFont="1" applyBorder="1" applyAlignment="1">
      <alignment horizontal="center" vertical="center" wrapText="1"/>
    </xf>
    <xf numFmtId="0" fontId="14" fillId="0" borderId="1" xfId="0" applyFont="1" applyBorder="1" applyAlignment="1">
      <alignment horizontal="center" wrapText="1"/>
    </xf>
    <xf numFmtId="4" fontId="11" fillId="0" borderId="1" xfId="0" applyNumberFormat="1" applyFont="1" applyBorder="1" applyAlignment="1">
      <alignment horizontal="right" vertical="center" wrapText="1"/>
    </xf>
    <xf numFmtId="4" fontId="14" fillId="0" borderId="1" xfId="0" applyNumberFormat="1" applyFont="1" applyBorder="1" applyAlignment="1">
      <alignment horizontal="right" vertical="center" wrapText="1"/>
    </xf>
    <xf numFmtId="0" fontId="14" fillId="0" borderId="1" xfId="1" applyFont="1" applyBorder="1" applyAlignment="1">
      <alignment horizontal="center" vertical="center"/>
    </xf>
    <xf numFmtId="0" fontId="14" fillId="0" borderId="1" xfId="1" applyFont="1" applyBorder="1" applyAlignment="1">
      <alignment horizontal="center" vertical="center" wrapText="1"/>
    </xf>
    <xf numFmtId="0" fontId="11" fillId="0" borderId="3" xfId="1" applyFont="1" applyBorder="1" applyAlignment="1">
      <alignment horizontal="center" vertical="center"/>
    </xf>
    <xf numFmtId="0" fontId="11" fillId="0" borderId="3" xfId="1" applyFont="1" applyBorder="1"/>
    <xf numFmtId="0" fontId="11" fillId="0" borderId="3" xfId="1" applyFont="1" applyBorder="1" applyAlignment="1">
      <alignment horizontal="center"/>
    </xf>
    <xf numFmtId="0" fontId="11" fillId="0" borderId="3" xfId="1" applyFont="1" applyBorder="1" applyAlignment="1">
      <alignment wrapText="1"/>
    </xf>
    <xf numFmtId="167" fontId="11" fillId="0" borderId="3" xfId="23" applyNumberFormat="1" applyFont="1" applyFill="1" applyBorder="1"/>
    <xf numFmtId="0" fontId="11" fillId="0" borderId="1" xfId="1" applyFont="1" applyBorder="1" applyAlignment="1">
      <alignment wrapText="1"/>
    </xf>
    <xf numFmtId="167" fontId="11" fillId="0" borderId="1" xfId="23" applyNumberFormat="1" applyFont="1" applyFill="1" applyBorder="1"/>
    <xf numFmtId="0" fontId="11" fillId="0" borderId="1" xfId="1" applyFont="1" applyBorder="1" applyAlignment="1">
      <alignment horizontal="left" indent="1"/>
    </xf>
    <xf numFmtId="171" fontId="11" fillId="0" borderId="13" xfId="23" applyFont="1" applyFill="1" applyBorder="1"/>
    <xf numFmtId="0" fontId="11" fillId="0" borderId="1" xfId="1" applyFont="1" applyBorder="1" applyAlignment="1">
      <alignment horizontal="center" wrapText="1"/>
    </xf>
    <xf numFmtId="167" fontId="11" fillId="0" borderId="1" xfId="1" applyNumberFormat="1" applyFont="1" applyBorder="1" applyAlignment="1">
      <alignment vertical="center"/>
    </xf>
    <xf numFmtId="0" fontId="25" fillId="0" borderId="1" xfId="24" applyFont="1" applyBorder="1" applyAlignment="1">
      <alignment horizontal="justify" vertical="top" wrapText="1"/>
    </xf>
    <xf numFmtId="0" fontId="25" fillId="0" borderId="1" xfId="24" applyFont="1" applyBorder="1" applyAlignment="1">
      <alignment horizontal="center" vertical="top" wrapText="1"/>
    </xf>
    <xf numFmtId="2" fontId="25" fillId="0" borderId="1" xfId="24" applyNumberFormat="1" applyFont="1" applyBorder="1" applyAlignment="1">
      <alignment horizontal="center" vertical="top" wrapText="1"/>
    </xf>
    <xf numFmtId="0" fontId="25" fillId="0" borderId="1" xfId="24" applyFont="1" applyBorder="1" applyAlignment="1">
      <alignment vertical="center"/>
    </xf>
    <xf numFmtId="0" fontId="11" fillId="0" borderId="1" xfId="24" applyFont="1" applyBorder="1" applyAlignment="1">
      <alignment vertical="center" wrapText="1"/>
    </xf>
    <xf numFmtId="166" fontId="25" fillId="0" borderId="1" xfId="24" applyNumberFormat="1" applyFont="1" applyBorder="1" applyAlignment="1">
      <alignment vertical="center"/>
    </xf>
    <xf numFmtId="0" fontId="25" fillId="0" borderId="3" xfId="24" applyFont="1" applyBorder="1" applyAlignment="1">
      <alignment horizontal="justify" vertical="top" wrapText="1"/>
    </xf>
    <xf numFmtId="0" fontId="11" fillId="0" borderId="3" xfId="24" applyFont="1" applyBorder="1" applyAlignment="1">
      <alignment horizontal="center" vertical="top" wrapText="1"/>
    </xf>
    <xf numFmtId="2" fontId="25" fillId="0" borderId="3" xfId="24" applyNumberFormat="1" applyFont="1" applyBorder="1" applyAlignment="1">
      <alignment horizontal="center" vertical="top" wrapText="1"/>
    </xf>
    <xf numFmtId="0" fontId="11" fillId="0" borderId="3" xfId="24" applyFont="1" applyBorder="1" applyAlignment="1">
      <alignment horizontal="center" vertical="center"/>
    </xf>
    <xf numFmtId="0" fontId="25" fillId="0" borderId="3" xfId="24" applyFont="1" applyBorder="1" applyAlignment="1">
      <alignment vertical="center"/>
    </xf>
    <xf numFmtId="0" fontId="11" fillId="0" borderId="3" xfId="24" applyFont="1" applyBorder="1" applyAlignment="1">
      <alignment vertical="center" wrapText="1"/>
    </xf>
    <xf numFmtId="166" fontId="25" fillId="0" borderId="3" xfId="24" applyNumberFormat="1" applyFont="1" applyBorder="1" applyAlignment="1">
      <alignment vertical="center"/>
    </xf>
    <xf numFmtId="0" fontId="11" fillId="0" borderId="1" xfId="24" applyFont="1" applyBorder="1" applyAlignment="1">
      <alignment horizontal="center" vertical="top" wrapText="1"/>
    </xf>
    <xf numFmtId="0" fontId="11" fillId="0" borderId="1" xfId="24" applyFont="1" applyBorder="1" applyAlignment="1">
      <alignment horizontal="center" vertical="center"/>
    </xf>
    <xf numFmtId="0" fontId="25" fillId="0" borderId="1" xfId="24" applyFont="1" applyBorder="1"/>
    <xf numFmtId="0" fontId="11" fillId="0" borderId="2" xfId="24" applyFont="1" applyBorder="1"/>
    <xf numFmtId="0" fontId="25" fillId="0" borderId="1" xfId="1" applyFont="1" applyBorder="1" applyAlignment="1">
      <alignment vertical="center" wrapText="1"/>
    </xf>
    <xf numFmtId="167" fontId="11" fillId="0" borderId="1" xfId="1" applyNumberFormat="1" applyFont="1" applyBorder="1" applyAlignment="1">
      <alignment horizontal="center" vertical="center"/>
    </xf>
    <xf numFmtId="0" fontId="11" fillId="0" borderId="5" xfId="1" applyFont="1" applyBorder="1" applyAlignment="1">
      <alignment horizontal="center" vertical="center"/>
    </xf>
    <xf numFmtId="0" fontId="25" fillId="0" borderId="1" xfId="0" applyFont="1" applyBorder="1" applyAlignment="1">
      <alignment horizontal="center" vertical="center" wrapText="1"/>
    </xf>
    <xf numFmtId="166" fontId="25" fillId="0" borderId="1" xfId="0" applyNumberFormat="1" applyFont="1" applyBorder="1" applyAlignment="1">
      <alignment horizontal="left" vertical="center" wrapText="1"/>
    </xf>
    <xf numFmtId="4" fontId="25" fillId="0" borderId="1" xfId="0" applyNumberFormat="1" applyFont="1" applyBorder="1" applyAlignment="1">
      <alignment horizontal="center" vertical="center" wrapText="1"/>
    </xf>
    <xf numFmtId="0" fontId="11" fillId="0" borderId="1" xfId="0" applyFont="1" applyBorder="1" applyAlignment="1">
      <alignment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7" fontId="30" fillId="0" borderId="1" xfId="0" applyNumberFormat="1" applyFont="1" applyBorder="1" applyAlignment="1">
      <alignment horizontal="center" vertical="center" wrapText="1"/>
    </xf>
    <xf numFmtId="4" fontId="30"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14" fontId="30" fillId="0" borderId="1" xfId="0" applyNumberFormat="1" applyFont="1" applyBorder="1" applyAlignment="1">
      <alignment horizontal="center" vertical="center" wrapText="1"/>
    </xf>
    <xf numFmtId="0" fontId="30" fillId="0" borderId="1" xfId="0" applyFont="1" applyBorder="1" applyAlignment="1">
      <alignment horizontal="center"/>
    </xf>
    <xf numFmtId="44" fontId="11" fillId="0" borderId="1" xfId="1" applyNumberFormat="1" applyFont="1" applyBorder="1" applyAlignment="1">
      <alignment horizontal="center" vertical="center" wrapText="1"/>
    </xf>
    <xf numFmtId="167" fontId="11" fillId="0" borderId="1" xfId="1" applyNumberFormat="1" applyFont="1" applyBorder="1" applyAlignment="1">
      <alignment vertical="center" wrapText="1"/>
    </xf>
    <xf numFmtId="167" fontId="11" fillId="0" borderId="13" xfId="23" applyNumberFormat="1" applyFont="1" applyBorder="1" applyAlignment="1">
      <alignment horizontal="center" vertical="center"/>
    </xf>
    <xf numFmtId="167" fontId="11" fillId="0" borderId="9" xfId="23" applyNumberFormat="1" applyFont="1" applyBorder="1" applyAlignment="1">
      <alignment horizontal="center" vertical="center"/>
    </xf>
    <xf numFmtId="167" fontId="11" fillId="0" borderId="1" xfId="23" applyNumberFormat="1" applyFont="1" applyBorder="1" applyAlignment="1">
      <alignment vertical="center"/>
    </xf>
    <xf numFmtId="167" fontId="11" fillId="0" borderId="0" xfId="1" applyNumberFormat="1" applyFont="1" applyAlignment="1">
      <alignment vertical="center"/>
    </xf>
    <xf numFmtId="167" fontId="12" fillId="0" borderId="0" xfId="1" applyNumberFormat="1" applyAlignment="1">
      <alignment vertical="center"/>
    </xf>
    <xf numFmtId="0" fontId="11" fillId="0" borderId="16" xfId="1" applyFont="1" applyBorder="1" applyAlignment="1">
      <alignment wrapText="1"/>
    </xf>
    <xf numFmtId="0" fontId="11" fillId="0" borderId="20" xfId="1" applyFont="1" applyBorder="1" applyAlignment="1">
      <alignment wrapText="1"/>
    </xf>
    <xf numFmtId="0" fontId="11" fillId="0" borderId="3" xfId="1" applyFont="1" applyBorder="1" applyAlignment="1">
      <alignment vertical="center" wrapText="1"/>
    </xf>
    <xf numFmtId="0" fontId="11" fillId="0" borderId="3" xfId="1" applyFont="1" applyBorder="1" applyAlignment="1">
      <alignment vertical="center"/>
    </xf>
    <xf numFmtId="0" fontId="11" fillId="0" borderId="3" xfId="1" applyFont="1" applyBorder="1" applyAlignment="1">
      <alignment horizontal="center" vertical="center" wrapText="1"/>
    </xf>
    <xf numFmtId="166" fontId="11" fillId="0" borderId="1" xfId="25" applyNumberFormat="1" applyFont="1" applyFill="1"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xf>
    <xf numFmtId="0" fontId="0" fillId="0" borderId="1" xfId="0" applyBorder="1"/>
    <xf numFmtId="173" fontId="0" fillId="0" borderId="1" xfId="10" applyNumberFormat="1" applyFont="1" applyBorder="1"/>
    <xf numFmtId="0" fontId="12" fillId="0" borderId="1" xfId="0" applyFont="1" applyBorder="1" applyAlignment="1">
      <alignment horizontal="center" vertical="center"/>
    </xf>
    <xf numFmtId="0" fontId="12" fillId="0" borderId="1" xfId="0" applyFont="1" applyBorder="1"/>
    <xf numFmtId="0" fontId="0" fillId="0" borderId="1" xfId="0" applyBorder="1" applyAlignment="1">
      <alignment horizontal="left" vertical="center"/>
    </xf>
    <xf numFmtId="0" fontId="0" fillId="0" borderId="1" xfId="0" applyBorder="1" applyAlignment="1">
      <alignment vertical="center"/>
    </xf>
    <xf numFmtId="0" fontId="12" fillId="0" borderId="1" xfId="0" applyFont="1" applyBorder="1" applyAlignment="1">
      <alignment vertical="center"/>
    </xf>
    <xf numFmtId="167" fontId="14" fillId="0" borderId="1" xfId="0" applyNumberFormat="1" applyFont="1" applyBorder="1" applyAlignment="1">
      <alignment horizontal="center" vertical="center" wrapText="1"/>
    </xf>
    <xf numFmtId="167" fontId="14" fillId="0" borderId="1" xfId="21" applyNumberFormat="1" applyFont="1" applyFill="1" applyBorder="1" applyAlignment="1">
      <alignment horizontal="center" vertical="center" wrapText="1"/>
    </xf>
    <xf numFmtId="167" fontId="11" fillId="0" borderId="0" xfId="0" applyNumberFormat="1" applyFont="1"/>
    <xf numFmtId="0" fontId="31" fillId="4" borderId="1" xfId="0" applyFont="1" applyFill="1" applyBorder="1" applyAlignment="1">
      <alignment horizontal="center" vertical="center" wrapText="1"/>
    </xf>
    <xf numFmtId="0" fontId="31" fillId="4" borderId="3" xfId="0" applyFont="1" applyFill="1" applyBorder="1" applyAlignment="1">
      <alignment horizontal="center" vertical="center" wrapText="1"/>
    </xf>
    <xf numFmtId="174" fontId="12" fillId="0" borderId="1" xfId="1" applyNumberFormat="1" applyBorder="1" applyAlignment="1">
      <alignment horizontal="right" vertical="center" wrapText="1"/>
    </xf>
    <xf numFmtId="4" fontId="12" fillId="0" borderId="1" xfId="0" applyNumberFormat="1" applyFont="1" applyBorder="1" applyAlignment="1">
      <alignment horizontal="righ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4" fontId="12" fillId="0" borderId="1" xfId="0" applyNumberFormat="1" applyFont="1" applyBorder="1" applyAlignment="1">
      <alignment horizontal="center" vertical="center"/>
    </xf>
    <xf numFmtId="3" fontId="12" fillId="0" borderId="1" xfId="0" applyNumberFormat="1" applyFont="1" applyBorder="1" applyAlignment="1">
      <alignment horizontal="center" vertical="center"/>
    </xf>
    <xf numFmtId="167" fontId="12" fillId="0" borderId="1" xfId="0" applyNumberFormat="1" applyFont="1" applyBorder="1" applyAlignment="1">
      <alignment horizontal="right" vertical="center" wrapText="1"/>
    </xf>
    <xf numFmtId="0" fontId="12" fillId="0" borderId="1" xfId="0" applyFont="1" applyBorder="1" applyAlignment="1">
      <alignment vertical="center" wrapText="1"/>
    </xf>
    <xf numFmtId="0" fontId="19" fillId="0" borderId="1" xfId="0" applyFont="1" applyBorder="1" applyAlignment="1">
      <alignment horizontal="center" vertical="center" wrapText="1"/>
    </xf>
    <xf numFmtId="167" fontId="12" fillId="0" borderId="1" xfId="0" applyNumberFormat="1" applyFont="1" applyBorder="1" applyAlignment="1">
      <alignment horizontal="center" vertical="center" wrapText="1"/>
    </xf>
    <xf numFmtId="43" fontId="12" fillId="0" borderId="1" xfId="10" applyFont="1" applyFill="1" applyBorder="1" applyAlignment="1">
      <alignment horizontal="center" vertical="center" wrapText="1"/>
    </xf>
    <xf numFmtId="0" fontId="9" fillId="0" borderId="0" xfId="1" applyFont="1" applyAlignment="1">
      <alignment horizontal="center" vertical="center"/>
    </xf>
    <xf numFmtId="167" fontId="14" fillId="0" borderId="1" xfId="26" applyNumberFormat="1" applyFont="1" applyBorder="1" applyAlignment="1">
      <alignment horizontal="center" vertical="center" wrapText="1"/>
    </xf>
    <xf numFmtId="167" fontId="14" fillId="0" borderId="1" xfId="28" applyNumberFormat="1" applyFont="1" applyFill="1" applyBorder="1" applyAlignment="1">
      <alignment horizontal="center" vertical="center" wrapText="1"/>
    </xf>
    <xf numFmtId="0" fontId="9" fillId="3" borderId="1" xfId="1" applyFont="1" applyFill="1" applyBorder="1" applyAlignment="1">
      <alignment horizontal="center" vertical="center"/>
    </xf>
    <xf numFmtId="44"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43" fontId="12" fillId="0" borderId="1" xfId="10" applyFont="1" applyBorder="1" applyAlignment="1">
      <alignment horizontal="center" vertical="center"/>
    </xf>
    <xf numFmtId="0" fontId="31" fillId="4" borderId="1" xfId="1" applyFont="1" applyFill="1" applyBorder="1" applyAlignment="1">
      <alignment horizontal="center" vertical="center" wrapText="1"/>
    </xf>
    <xf numFmtId="4" fontId="31" fillId="4" borderId="1" xfId="1" applyNumberFormat="1" applyFont="1" applyFill="1" applyBorder="1" applyAlignment="1">
      <alignment horizontal="center" vertical="center" wrapText="1"/>
    </xf>
    <xf numFmtId="174" fontId="12" fillId="0" borderId="1" xfId="0" applyNumberFormat="1" applyFont="1" applyBorder="1" applyAlignment="1">
      <alignment horizontal="right" vertical="center" wrapText="1"/>
    </xf>
    <xf numFmtId="0" fontId="28" fillId="0" borderId="1" xfId="0" applyFont="1" applyBorder="1" applyAlignment="1">
      <alignment horizontal="center" vertical="center"/>
    </xf>
    <xf numFmtId="167" fontId="31" fillId="4" borderId="1" xfId="1"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174" fontId="12" fillId="0" borderId="1" xfId="0" applyNumberFormat="1" applyFont="1" applyBorder="1" applyAlignment="1">
      <alignment vertical="center" wrapText="1"/>
    </xf>
    <xf numFmtId="175" fontId="12" fillId="0" borderId="1" xfId="0" applyNumberFormat="1" applyFont="1" applyBorder="1" applyAlignment="1">
      <alignment horizontal="center" vertical="center" wrapText="1"/>
    </xf>
    <xf numFmtId="0" fontId="9"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49" fontId="12" fillId="5" borderId="1" xfId="0" applyNumberFormat="1" applyFont="1" applyFill="1" applyBorder="1" applyAlignment="1">
      <alignment horizontal="left" vertical="top" wrapText="1"/>
    </xf>
    <xf numFmtId="167" fontId="12" fillId="5" borderId="1" xfId="0" applyNumberFormat="1" applyFont="1" applyFill="1" applyBorder="1" applyAlignment="1">
      <alignment horizontal="right" vertical="center" wrapText="1"/>
    </xf>
    <xf numFmtId="0" fontId="12" fillId="5" borderId="1" xfId="0" applyFont="1" applyFill="1" applyBorder="1" applyAlignment="1">
      <alignment horizontal="left" vertical="center" wrapText="1"/>
    </xf>
    <xf numFmtId="49" fontId="12" fillId="5" borderId="1" xfId="0" applyNumberFormat="1" applyFont="1" applyFill="1" applyBorder="1" applyAlignment="1">
      <alignment horizontal="left" vertical="center" wrapText="1"/>
    </xf>
    <xf numFmtId="0" fontId="9" fillId="3" borderId="1" xfId="0" applyFont="1" applyFill="1" applyBorder="1" applyAlignment="1">
      <alignment horizontal="center" vertical="center"/>
    </xf>
    <xf numFmtId="49" fontId="12" fillId="0" borderId="1" xfId="0" applyNumberFormat="1" applyFont="1" applyBorder="1" applyAlignment="1">
      <alignment horizontal="left" vertical="top" wrapText="1"/>
    </xf>
    <xf numFmtId="166" fontId="24" fillId="0" borderId="1" xfId="10" applyNumberFormat="1" applyFont="1" applyFill="1" applyBorder="1" applyAlignment="1">
      <alignment horizontal="center" vertical="center" wrapText="1"/>
    </xf>
    <xf numFmtId="166" fontId="19" fillId="0" borderId="1" xfId="18" applyNumberFormat="1" applyFont="1" applyFill="1" applyBorder="1" applyAlignment="1">
      <alignment horizontal="center" vertical="center" wrapText="1"/>
    </xf>
    <xf numFmtId="4" fontId="19" fillId="0" borderId="1" xfId="0" applyNumberFormat="1" applyFont="1" applyBorder="1" applyAlignment="1">
      <alignment horizontal="right" vertical="center" wrapText="1"/>
    </xf>
    <xf numFmtId="175" fontId="12" fillId="5" borderId="1" xfId="0" applyNumberFormat="1" applyFont="1" applyFill="1" applyBorder="1" applyAlignment="1">
      <alignment horizontal="center" vertical="center" wrapText="1"/>
    </xf>
    <xf numFmtId="0" fontId="9" fillId="0" borderId="0" xfId="0" applyFont="1" applyAlignment="1">
      <alignment horizontal="center"/>
    </xf>
    <xf numFmtId="4" fontId="34" fillId="4" borderId="1" xfId="0" applyNumberFormat="1"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4" borderId="1" xfId="1" applyFont="1" applyFill="1" applyBorder="1" applyAlignment="1">
      <alignment vertical="center" wrapText="1"/>
    </xf>
    <xf numFmtId="0" fontId="19" fillId="0" borderId="1" xfId="0" applyFont="1" applyBorder="1" applyAlignment="1">
      <alignment horizontal="center" vertical="center"/>
    </xf>
    <xf numFmtId="167" fontId="19" fillId="0" borderId="1" xfId="0" applyNumberFormat="1" applyFont="1" applyBorder="1" applyAlignment="1">
      <alignment horizontal="center" vertical="center"/>
    </xf>
    <xf numFmtId="167" fontId="14" fillId="0" borderId="1" xfId="1" applyNumberFormat="1" applyFont="1" applyBorder="1" applyAlignment="1">
      <alignment horizontal="center" vertical="center"/>
    </xf>
    <xf numFmtId="0" fontId="11" fillId="0" borderId="17" xfId="0" applyFont="1" applyBorder="1" applyAlignment="1">
      <alignment horizontal="center" vertical="center"/>
    </xf>
    <xf numFmtId="1" fontId="11" fillId="0" borderId="17" xfId="1" applyNumberFormat="1" applyFont="1" applyBorder="1" applyAlignment="1">
      <alignment horizontal="center"/>
    </xf>
    <xf numFmtId="0" fontId="11" fillId="0" borderId="4" xfId="1" applyFont="1" applyBorder="1" applyAlignment="1">
      <alignment vertical="center"/>
    </xf>
    <xf numFmtId="0" fontId="11" fillId="0" borderId="4" xfId="1" applyFont="1" applyBorder="1"/>
    <xf numFmtId="0" fontId="11" fillId="0" borderId="2" xfId="1" applyFont="1" applyBorder="1" applyAlignment="1">
      <alignment wrapText="1"/>
    </xf>
    <xf numFmtId="0" fontId="11" fillId="0" borderId="2" xfId="1" applyFont="1" applyBorder="1" applyAlignment="1">
      <alignment horizontal="center"/>
    </xf>
    <xf numFmtId="0" fontId="31" fillId="4" borderId="23"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1" fillId="0" borderId="1" xfId="0" applyFont="1" applyBorder="1"/>
    <xf numFmtId="0" fontId="1" fillId="0" borderId="1" xfId="0" applyFont="1" applyBorder="1" applyAlignment="1">
      <alignment vertical="center"/>
    </xf>
    <xf numFmtId="0" fontId="1" fillId="0" borderId="1" xfId="0" applyFont="1" applyBorder="1" applyAlignment="1">
      <alignment horizontal="left" vertical="center"/>
    </xf>
    <xf numFmtId="0" fontId="12" fillId="0" borderId="3" xfId="0" applyFont="1" applyBorder="1" applyAlignment="1">
      <alignment horizontal="center" vertical="center"/>
    </xf>
    <xf numFmtId="0" fontId="1" fillId="0" borderId="3" xfId="0" applyFont="1" applyBorder="1" applyAlignment="1">
      <alignment horizontal="center" vertical="center"/>
    </xf>
    <xf numFmtId="0" fontId="0" fillId="0" borderId="3" xfId="0" applyBorder="1" applyAlignment="1">
      <alignment horizontal="center"/>
    </xf>
    <xf numFmtId="0" fontId="14" fillId="0" borderId="3" xfId="0" applyFont="1" applyBorder="1" applyAlignment="1">
      <alignment horizontal="center" vertical="center" wrapText="1"/>
    </xf>
    <xf numFmtId="44" fontId="0" fillId="0" borderId="3" xfId="10" applyNumberFormat="1" applyFont="1" applyFill="1" applyBorder="1" applyAlignment="1">
      <alignment horizontal="center"/>
    </xf>
    <xf numFmtId="0" fontId="1" fillId="0" borderId="1" xfId="0" applyFont="1" applyBorder="1" applyAlignment="1">
      <alignment horizontal="center" vertical="center"/>
    </xf>
    <xf numFmtId="44" fontId="0" fillId="0" borderId="1" xfId="10" applyNumberFormat="1" applyFont="1" applyFill="1" applyBorder="1" applyAlignment="1">
      <alignment horizontal="center"/>
    </xf>
    <xf numFmtId="0" fontId="12" fillId="3" borderId="1" xfId="0" applyFont="1" applyFill="1" applyBorder="1" applyAlignment="1">
      <alignment horizontal="center"/>
    </xf>
    <xf numFmtId="0" fontId="36" fillId="0" borderId="0" xfId="0" applyFont="1" applyAlignment="1">
      <alignment horizontal="left" vertical="center" readingOrder="1"/>
    </xf>
    <xf numFmtId="176" fontId="19"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19" fillId="6" borderId="1" xfId="1" applyFont="1" applyFill="1" applyBorder="1" applyAlignment="1">
      <alignment horizontal="center" vertical="center" wrapText="1"/>
    </xf>
    <xf numFmtId="4" fontId="19"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177" fontId="19" fillId="0" borderId="1" xfId="0" applyNumberFormat="1" applyFont="1" applyBorder="1" applyAlignment="1">
      <alignment horizontal="center" vertical="center" wrapText="1"/>
    </xf>
    <xf numFmtId="0" fontId="31" fillId="4" borderId="1" xfId="0" applyFont="1" applyFill="1" applyBorder="1" applyAlignment="1">
      <alignment horizontal="center" vertical="center"/>
    </xf>
    <xf numFmtId="0" fontId="31" fillId="4" borderId="10" xfId="0" applyFont="1" applyFill="1" applyBorder="1" applyAlignment="1">
      <alignment horizontal="center" vertical="center"/>
    </xf>
    <xf numFmtId="4" fontId="31" fillId="4" borderId="2" xfId="0" applyNumberFormat="1" applyFont="1" applyFill="1" applyBorder="1" applyAlignment="1">
      <alignment horizontal="center" vertical="center" wrapText="1"/>
    </xf>
    <xf numFmtId="0" fontId="31" fillId="4" borderId="11"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xf>
    <xf numFmtId="164" fontId="0" fillId="0" borderId="0" xfId="0" applyNumberFormat="1"/>
    <xf numFmtId="0" fontId="31" fillId="4" borderId="2" xfId="0" applyFont="1" applyFill="1" applyBorder="1" applyAlignment="1">
      <alignment horizontal="center" vertical="center"/>
    </xf>
    <xf numFmtId="4" fontId="31" fillId="4" borderId="1" xfId="1" applyNumberFormat="1" applyFont="1" applyFill="1" applyBorder="1" applyAlignment="1">
      <alignment vertical="center" wrapText="1"/>
    </xf>
    <xf numFmtId="0" fontId="31" fillId="4" borderId="8" xfId="0" applyFont="1" applyFill="1" applyBorder="1" applyAlignment="1">
      <alignment vertical="center" wrapText="1"/>
    </xf>
    <xf numFmtId="0" fontId="11" fillId="0" borderId="4" xfId="1" applyFont="1" applyBorder="1" applyAlignment="1">
      <alignment horizontal="center"/>
    </xf>
    <xf numFmtId="1" fontId="11" fillId="0" borderId="0" xfId="1" applyNumberFormat="1" applyFont="1" applyAlignment="1">
      <alignment horizontal="center"/>
    </xf>
    <xf numFmtId="0" fontId="11" fillId="0" borderId="18" xfId="1" applyFont="1" applyBorder="1" applyAlignment="1">
      <alignment horizontal="center" vertical="center"/>
    </xf>
    <xf numFmtId="167" fontId="11" fillId="0" borderId="1" xfId="23" applyNumberFormat="1" applyFont="1" applyBorder="1" applyAlignment="1">
      <alignment horizontal="center" vertical="center"/>
    </xf>
    <xf numFmtId="0" fontId="37" fillId="4" borderId="30" xfId="0" applyFont="1" applyFill="1" applyBorder="1" applyAlignment="1">
      <alignment horizontal="center"/>
    </xf>
    <xf numFmtId="0" fontId="37" fillId="4" borderId="31" xfId="0" applyFont="1" applyFill="1" applyBorder="1" applyAlignment="1">
      <alignment horizontal="center"/>
    </xf>
    <xf numFmtId="0" fontId="37" fillId="4" borderId="26" xfId="0" applyFont="1" applyFill="1" applyBorder="1" applyAlignment="1">
      <alignment horizontal="center"/>
    </xf>
    <xf numFmtId="0" fontId="0" fillId="0" borderId="32" xfId="0" applyBorder="1" applyAlignment="1">
      <alignment horizontal="left"/>
    </xf>
    <xf numFmtId="0" fontId="0" fillId="0" borderId="33" xfId="0" applyBorder="1" applyAlignment="1">
      <alignment horizontal="left"/>
    </xf>
    <xf numFmtId="0" fontId="0" fillId="0" borderId="32" xfId="0" applyBorder="1"/>
    <xf numFmtId="0" fontId="0" fillId="0" borderId="33" xfId="0" applyBorder="1"/>
    <xf numFmtId="44" fontId="0" fillId="0" borderId="24" xfId="0" applyNumberFormat="1" applyBorder="1"/>
    <xf numFmtId="44" fontId="0" fillId="0" borderId="34" xfId="0" applyNumberFormat="1" applyBorder="1"/>
    <xf numFmtId="44" fontId="0" fillId="0" borderId="35" xfId="0" applyNumberFormat="1" applyBorder="1"/>
    <xf numFmtId="44" fontId="0" fillId="0" borderId="33" xfId="0" applyNumberFormat="1" applyBorder="1"/>
    <xf numFmtId="44" fontId="0" fillId="0" borderId="36" xfId="0" applyNumberFormat="1" applyBorder="1"/>
    <xf numFmtId="44" fontId="37" fillId="4" borderId="26" xfId="18" applyNumberFormat="1" applyFont="1" applyFill="1" applyBorder="1"/>
    <xf numFmtId="44" fontId="38" fillId="0" borderId="18" xfId="0" applyNumberFormat="1" applyFont="1" applyBorder="1"/>
    <xf numFmtId="44" fontId="38" fillId="0" borderId="37" xfId="0" applyNumberFormat="1" applyFont="1" applyBorder="1"/>
    <xf numFmtId="0" fontId="12" fillId="0" borderId="38" xfId="0" applyFont="1" applyBorder="1"/>
    <xf numFmtId="0" fontId="12" fillId="0" borderId="38" xfId="0" applyFont="1" applyBorder="1" applyAlignment="1">
      <alignment horizontal="left"/>
    </xf>
    <xf numFmtId="44" fontId="0" fillId="0" borderId="38" xfId="0" applyNumberFormat="1" applyBorder="1"/>
    <xf numFmtId="44" fontId="38" fillId="0" borderId="39" xfId="0" applyNumberFormat="1" applyFont="1" applyBorder="1"/>
    <xf numFmtId="44" fontId="37" fillId="4" borderId="30" xfId="18" applyNumberFormat="1" applyFont="1" applyFill="1" applyBorder="1"/>
    <xf numFmtId="44" fontId="37" fillId="4" borderId="31" xfId="18" applyNumberFormat="1" applyFont="1" applyFill="1" applyBorder="1"/>
    <xf numFmtId="43" fontId="0" fillId="0" borderId="3" xfId="10" applyFont="1" applyFill="1" applyBorder="1"/>
    <xf numFmtId="43" fontId="0" fillId="0" borderId="1" xfId="10" applyFont="1" applyFill="1" applyBorder="1"/>
    <xf numFmtId="43" fontId="0" fillId="0" borderId="2" xfId="10" applyFont="1" applyFill="1" applyBorder="1"/>
    <xf numFmtId="0" fontId="37" fillId="4" borderId="27" xfId="0" applyFont="1" applyFill="1" applyBorder="1" applyAlignment="1">
      <alignment horizontal="center" vertical="center" wrapText="1"/>
    </xf>
    <xf numFmtId="0" fontId="37" fillId="4" borderId="28" xfId="0" applyFont="1" applyFill="1" applyBorder="1" applyAlignment="1">
      <alignment horizontal="center" vertical="center" wrapText="1"/>
    </xf>
    <xf numFmtId="0" fontId="37" fillId="4" borderId="21" xfId="0" applyFont="1" applyFill="1" applyBorder="1" applyAlignment="1">
      <alignment horizontal="center" vertical="center" wrapText="1"/>
    </xf>
    <xf numFmtId="0" fontId="37" fillId="4" borderId="29" xfId="0" applyFont="1" applyFill="1" applyBorder="1" applyAlignment="1">
      <alignment horizontal="center"/>
    </xf>
    <xf numFmtId="0" fontId="37" fillId="4" borderId="30" xfId="0" applyFont="1" applyFill="1" applyBorder="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center" vertical="center" wrapText="1"/>
    </xf>
    <xf numFmtId="0" fontId="8" fillId="0" borderId="6" xfId="1" applyFont="1" applyBorder="1" applyAlignment="1">
      <alignment horizontal="center" vertical="center" wrapText="1"/>
    </xf>
    <xf numFmtId="0" fontId="26" fillId="3" borderId="0" xfId="0" applyFont="1" applyFill="1" applyAlignment="1">
      <alignment horizontal="center" vertical="center" wrapText="1"/>
    </xf>
    <xf numFmtId="0" fontId="29" fillId="3" borderId="0" xfId="0" applyFont="1" applyFill="1" applyAlignment="1">
      <alignment horizontal="center" vertical="center" wrapText="1"/>
    </xf>
    <xf numFmtId="0" fontId="26" fillId="3"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8" fillId="0" borderId="20" xfId="1" applyFont="1" applyBorder="1" applyAlignment="1">
      <alignment horizontal="center" vertical="center"/>
    </xf>
    <xf numFmtId="0" fontId="8" fillId="0" borderId="24" xfId="1" applyFont="1" applyBorder="1" applyAlignment="1">
      <alignment horizontal="center" vertical="center" wrapText="1"/>
    </xf>
    <xf numFmtId="0" fontId="8" fillId="0" borderId="16" xfId="1" applyFont="1" applyBorder="1" applyAlignment="1">
      <alignment horizontal="center" vertical="center" wrapText="1"/>
    </xf>
    <xf numFmtId="0" fontId="8" fillId="3" borderId="0" xfId="1" applyFont="1" applyFill="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8" fillId="0" borderId="0" xfId="1" applyFont="1" applyAlignment="1">
      <alignment horizontal="center"/>
    </xf>
    <xf numFmtId="0" fontId="8" fillId="3" borderId="0" xfId="0" applyFont="1" applyFill="1" applyAlignment="1">
      <alignment horizontal="center" vertical="center" wrapText="1"/>
    </xf>
    <xf numFmtId="0" fontId="8" fillId="3" borderId="0" xfId="0" applyFont="1" applyFill="1" applyAlignment="1">
      <alignment horizontal="center" vertical="center"/>
    </xf>
  </cellXfs>
  <cellStyles count="36">
    <cellStyle name="Excel Built-in Normal" xfId="4" xr:uid="{00000000-0005-0000-0000-000000000000}"/>
    <cellStyle name="Hipervínculo 2" xfId="2" xr:uid="{00000000-0005-0000-0000-000001000000}"/>
    <cellStyle name="Millares" xfId="18" builtinId="3"/>
    <cellStyle name="Millares [0] 2" xfId="11" xr:uid="{00000000-0005-0000-0000-000003000000}"/>
    <cellStyle name="Millares [0] 2 2" xfId="34" xr:uid="{00000000-0005-0000-0000-000004000000}"/>
    <cellStyle name="Millares [0] 2 3" xfId="30" xr:uid="{00000000-0005-0000-0000-000005000000}"/>
    <cellStyle name="Millares 2" xfId="7" xr:uid="{00000000-0005-0000-0000-000006000000}"/>
    <cellStyle name="Millares 3" xfId="10" xr:uid="{00000000-0005-0000-0000-000007000000}"/>
    <cellStyle name="Millares 3 2" xfId="33" xr:uid="{00000000-0005-0000-0000-000008000000}"/>
    <cellStyle name="Millares 3 3" xfId="29" xr:uid="{00000000-0005-0000-0000-000009000000}"/>
    <cellStyle name="Millares 4" xfId="20" xr:uid="{00000000-0005-0000-0000-00000A000000}"/>
    <cellStyle name="Millares 5" xfId="25" xr:uid="{00000000-0005-0000-0000-00000B000000}"/>
    <cellStyle name="Moneda" xfId="21" builtinId="4"/>
    <cellStyle name="Moneda [0]" xfId="22" builtinId="7"/>
    <cellStyle name="Moneda [0] 2" xfId="17" xr:uid="{00000000-0005-0000-0000-00000E000000}"/>
    <cellStyle name="Moneda [0] 2 2" xfId="32" xr:uid="{00000000-0005-0000-0000-00000F000000}"/>
    <cellStyle name="Moneda [0] 3" xfId="28" xr:uid="{00000000-0005-0000-0000-000010000000}"/>
    <cellStyle name="Moneda 2" xfId="5" xr:uid="{00000000-0005-0000-0000-000011000000}"/>
    <cellStyle name="Moneda 2 2" xfId="31" xr:uid="{00000000-0005-0000-0000-000012000000}"/>
    <cellStyle name="Moneda 2 3" xfId="27" xr:uid="{00000000-0005-0000-0000-000013000000}"/>
    <cellStyle name="Moneda 3" xfId="13" xr:uid="{00000000-0005-0000-0000-000014000000}"/>
    <cellStyle name="Moneda 4" xfId="15" xr:uid="{00000000-0005-0000-0000-000015000000}"/>
    <cellStyle name="Moneda 5" xfId="16" xr:uid="{00000000-0005-0000-0000-000016000000}"/>
    <cellStyle name="Moneda 5 2" xfId="35" xr:uid="{00000000-0005-0000-0000-000017000000}"/>
    <cellStyle name="Moneda 6" xfId="23" xr:uid="{00000000-0005-0000-0000-000018000000}"/>
    <cellStyle name="Normal" xfId="0" builtinId="0"/>
    <cellStyle name="Normal 2" xfId="1" xr:uid="{00000000-0005-0000-0000-00001A000000}"/>
    <cellStyle name="Normal 2 2" xfId="8" xr:uid="{00000000-0005-0000-0000-00001B000000}"/>
    <cellStyle name="Normal 2 2 2" xfId="12" xr:uid="{00000000-0005-0000-0000-00001C000000}"/>
    <cellStyle name="Normal 2 3" xfId="24" xr:uid="{00000000-0005-0000-0000-00001D000000}"/>
    <cellStyle name="Normal 3" xfId="9" xr:uid="{00000000-0005-0000-0000-00001E000000}"/>
    <cellStyle name="Normal 4" xfId="6" xr:uid="{00000000-0005-0000-0000-00001F000000}"/>
    <cellStyle name="Normal 5" xfId="14" xr:uid="{00000000-0005-0000-0000-000020000000}"/>
    <cellStyle name="Normal 6" xfId="3" xr:uid="{00000000-0005-0000-0000-000021000000}"/>
    <cellStyle name="Normal 7" xfId="19" xr:uid="{00000000-0005-0000-0000-000022000000}"/>
    <cellStyle name="Normal 8" xfId="26" xr:uid="{00000000-0005-0000-0000-000023000000}"/>
  </cellStyles>
  <dxfs count="0"/>
  <tableStyles count="1" defaultTableStyle="TableStyleMedium9" defaultPivotStyle="PivotStyleLight16">
    <tableStyle name="Invisible"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cne.go.cr/ude/PLANES%20DE%20EMERGENCIA/42705/2.%20Formularios%20de%20da&#241;os%20y%20p&#233;rdidas/Municipalidades/Corredores/Formularios/Formulario%20N&#176;%2002%20Carretera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CARRETERAS"/>
      <sheetName val="FICHA TÉCNICA MUNI"/>
      <sheetName val="FICHA TÉCNICA GENERAL MUNI"/>
      <sheetName val="FICHA TÉCNICA FNE"/>
      <sheetName val="FICHA TÉCNICA GENERAL FNE"/>
      <sheetName val="Inventario"/>
    </sheetNames>
    <sheetDataSet>
      <sheetData sheetId="0"/>
      <sheetData sheetId="1"/>
      <sheetData sheetId="2"/>
      <sheetData sheetId="3"/>
      <sheetData sheetId="4"/>
      <sheetData sheetId="5">
        <row r="6">
          <cell r="B6" t="str">
            <v>6-10-001</v>
          </cell>
          <cell r="C6" t="str">
            <v>Caracol Norte</v>
          </cell>
          <cell r="D6" t="str">
            <v>Corredor</v>
          </cell>
          <cell r="E6" t="str">
            <v>(Ent.N.02) Puente Río Caracol</v>
          </cell>
          <cell r="F6" t="str">
            <v>Puente Río Caracol (Límite Golfito)</v>
          </cell>
          <cell r="G6">
            <v>2.0910000000000002</v>
          </cell>
          <cell r="H6">
            <v>97</v>
          </cell>
          <cell r="I6">
            <v>67</v>
          </cell>
          <cell r="J6" t="str">
            <v>Lastre</v>
          </cell>
        </row>
        <row r="7">
          <cell r="B7" t="str">
            <v>6-10-002</v>
          </cell>
          <cell r="C7" t="str">
            <v>Campo dos y Medio - Bajo Los Indios</v>
          </cell>
          <cell r="D7" t="str">
            <v>Corredor</v>
          </cell>
          <cell r="E7" t="str">
            <v>(Ent.N.237) Campo Dos y Medio</v>
          </cell>
          <cell r="F7" t="str">
            <v>Río Corredor (Bajo Los Indios)</v>
          </cell>
          <cell r="G7">
            <v>6.6920000000000002</v>
          </cell>
          <cell r="H7">
            <v>37</v>
          </cell>
          <cell r="I7">
            <v>54</v>
          </cell>
          <cell r="J7" t="str">
            <v>Lastre</v>
          </cell>
        </row>
        <row r="8">
          <cell r="B8" t="str">
            <v>6-10-003</v>
          </cell>
          <cell r="C8" t="str">
            <v>Las Brisas</v>
          </cell>
          <cell r="D8" t="str">
            <v>Corredor</v>
          </cell>
          <cell r="E8" t="str">
            <v>(ENT.C.099) Ciudad Neily-Barrio El Estadio</v>
          </cell>
          <cell r="F8" t="str">
            <v>Finca FR-39110</v>
          </cell>
          <cell r="G8">
            <v>0.93500000000000005</v>
          </cell>
          <cell r="H8">
            <v>18</v>
          </cell>
          <cell r="I8">
            <v>47</v>
          </cell>
          <cell r="J8" t="str">
            <v>Lastre</v>
          </cell>
        </row>
        <row r="9">
          <cell r="B9" t="str">
            <v>6-10-004</v>
          </cell>
          <cell r="C9" t="str">
            <v>San Rafael - Guayabí</v>
          </cell>
          <cell r="D9" t="str">
            <v>Corredor</v>
          </cell>
          <cell r="E9" t="str">
            <v>(Ent.C.175) San Rafael</v>
          </cell>
          <cell r="F9" t="str">
            <v>(Ent.C.002) Guayabí</v>
          </cell>
          <cell r="G9">
            <v>5.0640000000000001</v>
          </cell>
          <cell r="H9">
            <v>97</v>
          </cell>
          <cell r="I9">
            <v>71</v>
          </cell>
          <cell r="J9" t="str">
            <v>Lastre</v>
          </cell>
        </row>
        <row r="10">
          <cell r="B10" t="str">
            <v>6-10-005</v>
          </cell>
          <cell r="C10" t="str">
            <v>Abrojo - Villa Roma</v>
          </cell>
          <cell r="D10" t="str">
            <v>Corredor</v>
          </cell>
          <cell r="E10" t="str">
            <v>(Ent.N.02) Abrojo</v>
          </cell>
          <cell r="F10" t="str">
            <v>Quebrada Salitre (Límite Coto Brus)</v>
          </cell>
          <cell r="G10">
            <v>20.292999999999999</v>
          </cell>
          <cell r="H10">
            <v>189</v>
          </cell>
          <cell r="I10">
            <v>60</v>
          </cell>
          <cell r="J10" t="str">
            <v>Lastre</v>
          </cell>
        </row>
        <row r="11">
          <cell r="B11" t="str">
            <v>6-10-006</v>
          </cell>
          <cell r="C11" t="str">
            <v>San Antonio</v>
          </cell>
          <cell r="D11" t="str">
            <v>Canoas-Corredor</v>
          </cell>
          <cell r="E11" t="str">
            <v>(Ent.C.103) Barrio El Carmen</v>
          </cell>
          <cell r="F11" t="str">
            <v>(Ent.C.228) Altos de Brujo</v>
          </cell>
          <cell r="G11">
            <v>10.073</v>
          </cell>
          <cell r="H11">
            <v>63</v>
          </cell>
          <cell r="I11">
            <v>54</v>
          </cell>
          <cell r="J11" t="str">
            <v>Lastre</v>
          </cell>
        </row>
        <row r="12">
          <cell r="B12" t="str">
            <v>6-10-007</v>
          </cell>
          <cell r="C12" t="str">
            <v>Las Pangas</v>
          </cell>
          <cell r="D12" t="str">
            <v>Corredor</v>
          </cell>
          <cell r="E12" t="str">
            <v>(ENT.N.608) Puente Río Corredor (Puente Amarillo)</v>
          </cell>
          <cell r="F12" t="str">
            <v>Rio Corredor</v>
          </cell>
          <cell r="G12">
            <v>7.5</v>
          </cell>
          <cell r="H12">
            <v>9</v>
          </cell>
          <cell r="I12">
            <v>33</v>
          </cell>
          <cell r="J12" t="str">
            <v>Lastre</v>
          </cell>
        </row>
        <row r="13">
          <cell r="B13" t="str">
            <v>6-10-008</v>
          </cell>
          <cell r="C13" t="str">
            <v>Bambito-Puesto Gonzalez</v>
          </cell>
          <cell r="D13" t="str">
            <v>Laurel</v>
          </cell>
          <cell r="E13" t="str">
            <v>(Ent.C.146 Bambito</v>
          </cell>
          <cell r="F13" t="str">
            <v>(Ent.C.064) Puesto Gonzalez</v>
          </cell>
          <cell r="G13">
            <v>2.2229999999999999</v>
          </cell>
          <cell r="H13">
            <v>26</v>
          </cell>
          <cell r="I13">
            <v>43</v>
          </cell>
          <cell r="J13" t="str">
            <v>Lastre</v>
          </cell>
        </row>
        <row r="14">
          <cell r="B14" t="str">
            <v>6-10-009</v>
          </cell>
          <cell r="C14" t="str">
            <v>Vereh</v>
          </cell>
          <cell r="D14" t="str">
            <v>Laurel</v>
          </cell>
          <cell r="E14" t="str">
            <v>(Ent.N.608) Tamarindo</v>
          </cell>
          <cell r="F14" t="str">
            <v>(Ent.C.010) Vereh</v>
          </cell>
          <cell r="G14">
            <v>5.5640000000000001</v>
          </cell>
          <cell r="H14">
            <v>73</v>
          </cell>
          <cell r="I14">
            <v>60</v>
          </cell>
          <cell r="J14" t="str">
            <v>Lastre</v>
          </cell>
        </row>
        <row r="15">
          <cell r="B15" t="str">
            <v>6-10-010</v>
          </cell>
          <cell r="C15" t="str">
            <v>Cariari - Vereh</v>
          </cell>
          <cell r="D15" t="str">
            <v>Laurel</v>
          </cell>
          <cell r="E15" t="str">
            <v>(Ent.C.011) La  Nubia-La Bambu</v>
          </cell>
          <cell r="F15" t="str">
            <v>(Ent.C.082) Cuatro Bocas</v>
          </cell>
          <cell r="G15">
            <v>3.3109999999999999</v>
          </cell>
          <cell r="H15">
            <v>21</v>
          </cell>
          <cell r="I15">
            <v>43</v>
          </cell>
          <cell r="J15" t="str">
            <v>Lastre</v>
          </cell>
        </row>
        <row r="16">
          <cell r="B16" t="str">
            <v>6-10-011</v>
          </cell>
          <cell r="C16" t="str">
            <v>La Bambú - La Nubia</v>
          </cell>
          <cell r="D16" t="str">
            <v>Laurel</v>
          </cell>
          <cell r="E16" t="str">
            <v>(Ent.N.608) La Nubia</v>
          </cell>
          <cell r="F16" t="str">
            <v>(Ent.N.608) La Bambu</v>
          </cell>
          <cell r="G16">
            <v>7.2</v>
          </cell>
          <cell r="H16">
            <v>48</v>
          </cell>
          <cell r="I16">
            <v>51</v>
          </cell>
          <cell r="J16" t="str">
            <v>Lastre</v>
          </cell>
        </row>
        <row r="17">
          <cell r="B17" t="str">
            <v>6-10-012</v>
          </cell>
          <cell r="C17" t="str">
            <v>Mango - Caimito</v>
          </cell>
          <cell r="D17" t="str">
            <v>Laurel</v>
          </cell>
          <cell r="E17" t="str">
            <v>(Ent.N.238) Grupo Materiales Laurel</v>
          </cell>
          <cell r="F17" t="str">
            <v>(Ent.C.009) Vereh</v>
          </cell>
          <cell r="G17">
            <v>3.8620000000000001</v>
          </cell>
          <cell r="H17">
            <v>74</v>
          </cell>
          <cell r="I17">
            <v>62</v>
          </cell>
          <cell r="J17" t="str">
            <v>Lastre</v>
          </cell>
        </row>
        <row r="18">
          <cell r="B18" t="str">
            <v>6-10-013</v>
          </cell>
          <cell r="C18" t="str">
            <v>Abangares-Caracol</v>
          </cell>
          <cell r="D18" t="str">
            <v>Laurel</v>
          </cell>
          <cell r="E18" t="str">
            <v>(Ent.N.611) Abangares</v>
          </cell>
          <cell r="F18" t="str">
            <v>(Ent.C.024) Caracol</v>
          </cell>
          <cell r="G18">
            <v>3.6030000000000002</v>
          </cell>
          <cell r="H18">
            <v>42</v>
          </cell>
          <cell r="I18">
            <v>49</v>
          </cell>
          <cell r="J18" t="str">
            <v>Lastre</v>
          </cell>
        </row>
        <row r="19">
          <cell r="B19" t="str">
            <v>6-10-014</v>
          </cell>
          <cell r="C19" t="str">
            <v>Control</v>
          </cell>
          <cell r="D19" t="str">
            <v>La Cuesta</v>
          </cell>
          <cell r="E19" t="str">
            <v>(Ent.N.238) Control</v>
          </cell>
          <cell r="F19" t="str">
            <v xml:space="preserve"> La Brujita</v>
          </cell>
          <cell r="G19">
            <v>3.6930000000000001</v>
          </cell>
          <cell r="H19">
            <v>85</v>
          </cell>
          <cell r="I19">
            <v>65</v>
          </cell>
          <cell r="J19" t="str">
            <v>Lastre</v>
          </cell>
        </row>
        <row r="20">
          <cell r="B20" t="str">
            <v>6-10-015</v>
          </cell>
          <cell r="C20" t="str">
            <v xml:space="preserve"> La Campiña</v>
          </cell>
          <cell r="D20" t="str">
            <v>Corredor-Laurel</v>
          </cell>
          <cell r="E20" t="str">
            <v>(Ent.N.238) Pulperia Los Nuñitos</v>
          </cell>
          <cell r="F20" t="str">
            <v>(Ent.N.608) Pulperia El Cinco Menos</v>
          </cell>
          <cell r="G20">
            <v>4.3940000000000001</v>
          </cell>
          <cell r="H20">
            <v>25</v>
          </cell>
          <cell r="I20">
            <v>54</v>
          </cell>
          <cell r="J20" t="str">
            <v>Lastre</v>
          </cell>
        </row>
        <row r="21">
          <cell r="B21" t="str">
            <v>6-10-016</v>
          </cell>
          <cell r="C21" t="str">
            <v>Cuervito 01</v>
          </cell>
          <cell r="D21" t="str">
            <v>La Cuesta</v>
          </cell>
          <cell r="E21" t="str">
            <v>(Ent.N.238) La Cuesta</v>
          </cell>
          <cell r="F21" t="str">
            <v>(Ent.C.051) Cuervito</v>
          </cell>
          <cell r="G21">
            <v>1.431</v>
          </cell>
          <cell r="H21">
            <v>76</v>
          </cell>
          <cell r="I21">
            <v>66</v>
          </cell>
          <cell r="J21" t="str">
            <v>Lastre</v>
          </cell>
        </row>
        <row r="22">
          <cell r="B22" t="str">
            <v>6-10-017</v>
          </cell>
          <cell r="C22" t="str">
            <v>Veracruz</v>
          </cell>
          <cell r="D22" t="str">
            <v>Canoas-Corredor</v>
          </cell>
          <cell r="E22" t="str">
            <v>(Ent.N.02) Escuela Barrio Nuevo</v>
          </cell>
          <cell r="F22" t="str">
            <v>(Ent.C.006) San Antonio Abajo</v>
          </cell>
          <cell r="G22">
            <v>2</v>
          </cell>
          <cell r="H22">
            <v>54</v>
          </cell>
          <cell r="I22">
            <v>60</v>
          </cell>
          <cell r="J22" t="str">
            <v>Lastre</v>
          </cell>
        </row>
        <row r="23">
          <cell r="B23" t="str">
            <v>6-10-018</v>
          </cell>
          <cell r="C23" t="str">
            <v>Los Lotes</v>
          </cell>
          <cell r="D23" t="str">
            <v>Canoas</v>
          </cell>
          <cell r="E23" t="str">
            <v>(Ent.N.02) Bar Aguacero</v>
          </cell>
          <cell r="F23" t="str">
            <v>(Ent.C.042) Bar Teffy</v>
          </cell>
          <cell r="G23">
            <v>4.54</v>
          </cell>
          <cell r="H23">
            <v>155</v>
          </cell>
          <cell r="I23">
            <v>70</v>
          </cell>
          <cell r="J23" t="str">
            <v>Lastre</v>
          </cell>
        </row>
        <row r="24">
          <cell r="B24" t="str">
            <v>6-10-019</v>
          </cell>
          <cell r="C24" t="str">
            <v>La Mariposa</v>
          </cell>
          <cell r="D24" t="str">
            <v>Canoas</v>
          </cell>
          <cell r="E24" t="str">
            <v>(Ent.N.614) La Mariposa</v>
          </cell>
          <cell r="F24" t="str">
            <v>(Ent.C.023) Calle El Plantel</v>
          </cell>
          <cell r="G24">
            <v>2.145</v>
          </cell>
          <cell r="H24">
            <v>7</v>
          </cell>
          <cell r="I24">
            <v>33</v>
          </cell>
          <cell r="J24" t="str">
            <v>Lastre</v>
          </cell>
        </row>
        <row r="25">
          <cell r="B25" t="str">
            <v>6-10-020</v>
          </cell>
          <cell r="C25" t="str">
            <v>San Jorge-Darizara</v>
          </cell>
          <cell r="D25" t="str">
            <v>Canoas</v>
          </cell>
          <cell r="E25" t="str">
            <v>(Ent.C.042) San Jorge</v>
          </cell>
          <cell r="F25" t="str">
            <v>(Ent.C.018) Los Lotes</v>
          </cell>
          <cell r="G25">
            <v>1.357</v>
          </cell>
          <cell r="H25">
            <v>99</v>
          </cell>
          <cell r="I25">
            <v>56</v>
          </cell>
          <cell r="J25" t="str">
            <v>Lastre</v>
          </cell>
        </row>
        <row r="26">
          <cell r="B26" t="str">
            <v>6-10-021</v>
          </cell>
          <cell r="C26" t="str">
            <v>Zaragoza</v>
          </cell>
          <cell r="D26" t="str">
            <v>Laurel</v>
          </cell>
          <cell r="E26" t="str">
            <v>(Ent.C.025) Naranjo</v>
          </cell>
          <cell r="F26" t="str">
            <v>Colegio Buriquí (Límite Golfito)</v>
          </cell>
          <cell r="G26">
            <v>16.814</v>
          </cell>
          <cell r="H26">
            <v>70</v>
          </cell>
          <cell r="I26">
            <v>51</v>
          </cell>
          <cell r="J26" t="str">
            <v>Lastre</v>
          </cell>
        </row>
        <row r="27">
          <cell r="B27" t="str">
            <v>6-10-022</v>
          </cell>
          <cell r="C27" t="str">
            <v>El Tajo 01</v>
          </cell>
          <cell r="D27" t="str">
            <v>Canoas-La Cuesta</v>
          </cell>
          <cell r="E27" t="str">
            <v>(Ent.N.02) Plaza Canoas</v>
          </cell>
          <cell r="F27" t="str">
            <v>(Ent.N.238) Colegio CTP Corredores</v>
          </cell>
          <cell r="G27">
            <v>7.117</v>
          </cell>
          <cell r="H27">
            <v>44</v>
          </cell>
          <cell r="I27">
            <v>46</v>
          </cell>
          <cell r="J27" t="str">
            <v>Lastre</v>
          </cell>
        </row>
        <row r="28">
          <cell r="B28" t="str">
            <v>6-10-023</v>
          </cell>
          <cell r="C28" t="str">
            <v>Calle Plantel</v>
          </cell>
          <cell r="D28" t="str">
            <v>Canoas</v>
          </cell>
          <cell r="E28" t="str">
            <v>(Ent.N.002) La Poza del Abuelo</v>
          </cell>
          <cell r="F28" t="str">
            <v>(Ent.N.614) Colorado</v>
          </cell>
          <cell r="G28">
            <v>7.6</v>
          </cell>
          <cell r="H28">
            <v>20</v>
          </cell>
          <cell r="I28">
            <v>32</v>
          </cell>
          <cell r="J28" t="str">
            <v>Lastre</v>
          </cell>
        </row>
        <row r="29">
          <cell r="B29" t="str">
            <v>6-10-024</v>
          </cell>
          <cell r="C29" t="str">
            <v>Caracol</v>
          </cell>
          <cell r="D29" t="str">
            <v>Laurel</v>
          </cell>
          <cell r="E29" t="str">
            <v>(Ent.N.238) Caracol</v>
          </cell>
          <cell r="F29" t="str">
            <v>Río La Vaca</v>
          </cell>
          <cell r="G29">
            <v>4.6189999999999998</v>
          </cell>
          <cell r="H29">
            <v>70</v>
          </cell>
          <cell r="I29">
            <v>68</v>
          </cell>
          <cell r="J29" t="str">
            <v>Lastre</v>
          </cell>
        </row>
        <row r="30">
          <cell r="B30" t="str">
            <v>6-10-025</v>
          </cell>
          <cell r="C30" t="str">
            <v>Naranjo</v>
          </cell>
          <cell r="D30" t="str">
            <v>Laurel</v>
          </cell>
          <cell r="E30" t="str">
            <v>(Ent.N.238) Naranjo</v>
          </cell>
          <cell r="F30" t="str">
            <v>Río La Vaca</v>
          </cell>
          <cell r="G30">
            <v>3.1</v>
          </cell>
          <cell r="H30">
            <v>95</v>
          </cell>
          <cell r="I30">
            <v>68</v>
          </cell>
          <cell r="J30" t="str">
            <v>Lastre</v>
          </cell>
        </row>
        <row r="31">
          <cell r="B31" t="str">
            <v>6-10-026</v>
          </cell>
          <cell r="C31" t="str">
            <v>San Martín</v>
          </cell>
          <cell r="D31" t="str">
            <v>Canoas</v>
          </cell>
          <cell r="E31" t="str">
            <v>(Ent.C.042) San Jorge</v>
          </cell>
          <cell r="F31" t="str">
            <v>(Ent.C.039) San Isidro</v>
          </cell>
          <cell r="G31">
            <v>4.1909999999999998</v>
          </cell>
          <cell r="H31">
            <v>90</v>
          </cell>
          <cell r="I31">
            <v>68</v>
          </cell>
          <cell r="J31" t="str">
            <v>Lastre</v>
          </cell>
        </row>
        <row r="32">
          <cell r="B32" t="str">
            <v>6-10-027</v>
          </cell>
          <cell r="C32" t="str">
            <v>La Montaña</v>
          </cell>
          <cell r="D32" t="str">
            <v>Laurel</v>
          </cell>
          <cell r="E32" t="str">
            <v>(Ent.C.082) Cuatro Bocas</v>
          </cell>
          <cell r="F32" t="str">
            <v>(Ent.C.081) Cuatro Bocas</v>
          </cell>
          <cell r="G32">
            <v>0.91900000000000004</v>
          </cell>
          <cell r="H32">
            <v>4</v>
          </cell>
          <cell r="I32">
            <v>43</v>
          </cell>
          <cell r="J32" t="str">
            <v>Lastre</v>
          </cell>
        </row>
        <row r="33">
          <cell r="B33" t="str">
            <v>6-10-028</v>
          </cell>
          <cell r="C33" t="str">
            <v>Coto 49</v>
          </cell>
          <cell r="D33" t="str">
            <v>Corredor</v>
          </cell>
          <cell r="E33" t="str">
            <v>(Ent.N.608) Finca 49</v>
          </cell>
          <cell r="F33" t="str">
            <v>Río Caracol (Límite Golfito)</v>
          </cell>
          <cell r="G33">
            <v>3.7629999999999999</v>
          </cell>
          <cell r="H33">
            <v>2</v>
          </cell>
          <cell r="I33">
            <v>54</v>
          </cell>
          <cell r="J33" t="str">
            <v>Lastre</v>
          </cell>
        </row>
        <row r="34">
          <cell r="B34" t="str">
            <v>6-10-029</v>
          </cell>
          <cell r="C34" t="str">
            <v>Río Bonito</v>
          </cell>
          <cell r="D34" t="str">
            <v>Corredor</v>
          </cell>
          <cell r="E34" t="str">
            <v>(Ent.C.099) Barrio El Estadio</v>
          </cell>
          <cell r="F34" t="str">
            <v>(Ent.C.305) Caño Seco</v>
          </cell>
          <cell r="G34">
            <v>4.3120000000000003</v>
          </cell>
          <cell r="H34">
            <v>35</v>
          </cell>
          <cell r="I34">
            <v>48</v>
          </cell>
          <cell r="J34" t="str">
            <v>Lastre</v>
          </cell>
        </row>
        <row r="35">
          <cell r="B35" t="str">
            <v>6-10-030</v>
          </cell>
          <cell r="C35" t="str">
            <v>Las Veguitas-San Jocesito</v>
          </cell>
          <cell r="D35" t="str">
            <v>Corredor-Canoas</v>
          </cell>
          <cell r="E35" t="str">
            <v>(Ent.N.614) La Mariposa</v>
          </cell>
          <cell r="F35" t="str">
            <v>(Ent.C.056) Las Veguitas</v>
          </cell>
          <cell r="G35">
            <v>5.88</v>
          </cell>
          <cell r="H35">
            <v>28</v>
          </cell>
          <cell r="I35">
            <v>39</v>
          </cell>
          <cell r="J35" t="str">
            <v>Lastre</v>
          </cell>
        </row>
        <row r="36">
          <cell r="B36" t="str">
            <v>6-10-031</v>
          </cell>
          <cell r="C36" t="str">
            <v>Cementerio</v>
          </cell>
          <cell r="D36" t="str">
            <v>Canoas</v>
          </cell>
          <cell r="E36" t="str">
            <v>(Ent.C.018) El Triunfo</v>
          </cell>
          <cell r="F36" t="str">
            <v>(Ent.C.039) San Isidro</v>
          </cell>
          <cell r="G36">
            <v>1.353</v>
          </cell>
          <cell r="H36">
            <v>5</v>
          </cell>
          <cell r="I36">
            <v>39</v>
          </cell>
          <cell r="J36" t="str">
            <v>Lastre</v>
          </cell>
        </row>
        <row r="37">
          <cell r="B37" t="str">
            <v>6-10-032</v>
          </cell>
          <cell r="C37" t="str">
            <v>Las Nubes 01</v>
          </cell>
          <cell r="D37" t="str">
            <v>Corredor</v>
          </cell>
          <cell r="E37" t="str">
            <v>Caracol Norte (Quebrada Zumbona-Límite Golfito)</v>
          </cell>
          <cell r="F37" t="str">
            <v>Las Nubes (Límite Coto Brus)</v>
          </cell>
          <cell r="G37">
            <v>2.6589999999999998</v>
          </cell>
          <cell r="H37">
            <v>3</v>
          </cell>
          <cell r="I37">
            <v>30</v>
          </cell>
          <cell r="J37" t="str">
            <v>Lastre</v>
          </cell>
        </row>
        <row r="38">
          <cell r="B38" t="str">
            <v>6-10-033</v>
          </cell>
          <cell r="C38" t="str">
            <v xml:space="preserve">Taller Polaco </v>
          </cell>
          <cell r="D38" t="str">
            <v>Corredor</v>
          </cell>
          <cell r="E38" t="str">
            <v>(Ent.N.002) Taller Polaco</v>
          </cell>
          <cell r="F38" t="str">
            <v>(Ent.C.029) Río Bonito</v>
          </cell>
          <cell r="G38">
            <v>2.129</v>
          </cell>
          <cell r="H38">
            <v>33</v>
          </cell>
          <cell r="I38">
            <v>46</v>
          </cell>
          <cell r="J38" t="str">
            <v>Lastre</v>
          </cell>
        </row>
        <row r="39">
          <cell r="B39" t="str">
            <v>6-10-034</v>
          </cell>
          <cell r="C39" t="str">
            <v xml:space="preserve"> Cuadrante Hogar de Ancianos</v>
          </cell>
          <cell r="D39" t="str">
            <v>Corredor</v>
          </cell>
          <cell r="E39" t="str">
            <v>Calles Urbanas (Cuadrantes)</v>
          </cell>
          <cell r="F39" t="str">
            <v>Cuadrante Hogar de Ancianos</v>
          </cell>
          <cell r="G39">
            <v>1.1299999999999999</v>
          </cell>
          <cell r="H39">
            <v>33</v>
          </cell>
          <cell r="I39">
            <v>59</v>
          </cell>
          <cell r="J39" t="str">
            <v>Lastre</v>
          </cell>
        </row>
        <row r="40">
          <cell r="B40" t="str">
            <v>6-10-035</v>
          </cell>
          <cell r="C40" t="str">
            <v>Cacoragua</v>
          </cell>
          <cell r="D40" t="str">
            <v>Corredor</v>
          </cell>
          <cell r="E40" t="str">
            <v>(Ent.C.005) Abrojo</v>
          </cell>
          <cell r="F40" t="str">
            <v>(Ent.C.005) Abrojo-Montezuma</v>
          </cell>
          <cell r="G40">
            <v>5.21</v>
          </cell>
          <cell r="H40">
            <v>24</v>
          </cell>
          <cell r="I40">
            <v>51</v>
          </cell>
          <cell r="J40" t="str">
            <v>Lastre</v>
          </cell>
        </row>
        <row r="41">
          <cell r="B41" t="str">
            <v>6-10-036</v>
          </cell>
          <cell r="C41" t="str">
            <v>La Papayera</v>
          </cell>
          <cell r="D41" t="str">
            <v>Corredor</v>
          </cell>
          <cell r="E41" t="str">
            <v>(Ent.N.002)  Rancho Guaimy</v>
          </cell>
          <cell r="F41" t="str">
            <v>(Ent.C.116) Coto 42</v>
          </cell>
          <cell r="G41">
            <v>2.1280000000000001</v>
          </cell>
          <cell r="H41">
            <v>2</v>
          </cell>
          <cell r="I41">
            <v>37</v>
          </cell>
          <cell r="J41" t="str">
            <v>Lastre</v>
          </cell>
        </row>
        <row r="42">
          <cell r="B42" t="str">
            <v>6-10-037</v>
          </cell>
          <cell r="C42" t="str">
            <v>Miramar</v>
          </cell>
          <cell r="D42" t="str">
            <v>Corredor</v>
          </cell>
          <cell r="E42" t="str">
            <v>(Ent.C.005) Abrojo Norte</v>
          </cell>
          <cell r="F42" t="str">
            <v>(Ent.C.037) Abrojo Norte</v>
          </cell>
          <cell r="G42">
            <v>6.0810000000000004</v>
          </cell>
          <cell r="H42">
            <v>39</v>
          </cell>
          <cell r="I42">
            <v>30</v>
          </cell>
          <cell r="J42" t="str">
            <v>Lastre</v>
          </cell>
        </row>
        <row r="43">
          <cell r="B43" t="str">
            <v>6-10-038</v>
          </cell>
          <cell r="C43" t="str">
            <v>Guayabal</v>
          </cell>
          <cell r="D43" t="str">
            <v>Canoas</v>
          </cell>
          <cell r="E43" t="str">
            <v>(Ent.C.017) Veracruz</v>
          </cell>
          <cell r="F43" t="str">
            <v>(Ent.C.039) Guayabal</v>
          </cell>
          <cell r="G43">
            <v>1.69</v>
          </cell>
          <cell r="H43">
            <v>70</v>
          </cell>
          <cell r="I43">
            <v>65</v>
          </cell>
          <cell r="J43" t="str">
            <v>Lastre</v>
          </cell>
        </row>
        <row r="44">
          <cell r="B44" t="str">
            <v>6-10-039</v>
          </cell>
          <cell r="C44" t="str">
            <v>San Isidro</v>
          </cell>
          <cell r="D44" t="str">
            <v>Canoas</v>
          </cell>
          <cell r="E44" t="str">
            <v xml:space="preserve">(Ent.N.002)  Guayabal </v>
          </cell>
          <cell r="F44" t="str">
            <v>(Ent.C.006)  San Antonio</v>
          </cell>
          <cell r="G44">
            <v>5.3559999999999999</v>
          </cell>
          <cell r="H44">
            <v>23</v>
          </cell>
          <cell r="I44">
            <v>48</v>
          </cell>
          <cell r="J44" t="str">
            <v>Lastre</v>
          </cell>
        </row>
        <row r="45">
          <cell r="B45" t="str">
            <v>6-10-040</v>
          </cell>
          <cell r="C45" t="str">
            <v>San Cristóbal</v>
          </cell>
          <cell r="D45" t="str">
            <v>Canoas</v>
          </cell>
          <cell r="E45" t="str">
            <v>(Ent.C.026) San Martín</v>
          </cell>
          <cell r="F45" t="str">
            <v>(Ent.C.018) El Triunfo</v>
          </cell>
          <cell r="G45">
            <v>2.4590000000000001</v>
          </cell>
          <cell r="H45">
            <v>42</v>
          </cell>
          <cell r="I45">
            <v>60</v>
          </cell>
          <cell r="J45" t="str">
            <v>Lastre</v>
          </cell>
        </row>
        <row r="46">
          <cell r="B46" t="str">
            <v>6-10-041</v>
          </cell>
          <cell r="C46" t="str">
            <v>San Gil</v>
          </cell>
          <cell r="D46" t="str">
            <v>Canoas</v>
          </cell>
          <cell r="E46" t="str">
            <v>(Ent.C.026) San Martín</v>
          </cell>
          <cell r="F46" t="str">
            <v>(Ent.C.020) San Jorge</v>
          </cell>
          <cell r="G46">
            <v>1.647</v>
          </cell>
          <cell r="H46">
            <v>18</v>
          </cell>
          <cell r="I46">
            <v>45</v>
          </cell>
          <cell r="J46" t="str">
            <v>Lastre</v>
          </cell>
        </row>
        <row r="47">
          <cell r="B47" t="str">
            <v>6-10-042</v>
          </cell>
          <cell r="C47" t="str">
            <v>San Jorge</v>
          </cell>
          <cell r="D47" t="str">
            <v>Canoas</v>
          </cell>
          <cell r="E47" t="str">
            <v>(Ent.N.002)  Paso Canoas</v>
          </cell>
          <cell r="F47" t="str">
            <v xml:space="preserve"> San Martín (Límite Fronterizo)</v>
          </cell>
          <cell r="G47">
            <v>4.1310000000000002</v>
          </cell>
          <cell r="H47">
            <v>144</v>
          </cell>
          <cell r="I47">
            <v>74</v>
          </cell>
          <cell r="J47" t="str">
            <v>Lastre</v>
          </cell>
        </row>
        <row r="48">
          <cell r="B48" t="str">
            <v>6-10-043</v>
          </cell>
          <cell r="C48" t="str">
            <v>El Chorizo</v>
          </cell>
          <cell r="D48" t="str">
            <v>Canoas</v>
          </cell>
          <cell r="E48" t="str">
            <v>(Ent.C.297) Gusano Barrenador</v>
          </cell>
          <cell r="F48" t="str">
            <v>(Ent.C.042) Hotel Los Olivos</v>
          </cell>
          <cell r="G48">
            <v>0.95499999999999996</v>
          </cell>
          <cell r="H48">
            <v>44</v>
          </cell>
          <cell r="I48">
            <v>56</v>
          </cell>
          <cell r="J48" t="str">
            <v>Lastre</v>
          </cell>
        </row>
        <row r="49">
          <cell r="B49" t="str">
            <v>6-10-044</v>
          </cell>
          <cell r="C49" t="str">
            <v>Gusano Barrenador</v>
          </cell>
          <cell r="D49" t="str">
            <v>Canoas</v>
          </cell>
          <cell r="E49" t="str">
            <v>(Ent.N.002) Gusano Barrenador</v>
          </cell>
          <cell r="F49" t="str">
            <v>(Ent.C.045) Picamila</v>
          </cell>
          <cell r="G49">
            <v>1.425</v>
          </cell>
          <cell r="H49">
            <v>18</v>
          </cell>
          <cell r="I49">
            <v>43</v>
          </cell>
          <cell r="J49" t="str">
            <v>Lastre</v>
          </cell>
        </row>
        <row r="50">
          <cell r="B50" t="str">
            <v>6-10-045</v>
          </cell>
          <cell r="C50" t="str">
            <v>Picamila</v>
          </cell>
          <cell r="D50" t="str">
            <v>Canoas</v>
          </cell>
          <cell r="E50" t="str">
            <v>(Ent.N.238) Paso Canoas</v>
          </cell>
          <cell r="F50" t="str">
            <v>(Ent.C.022) Tajo Corredor</v>
          </cell>
          <cell r="G50">
            <v>2.8220000000000001</v>
          </cell>
          <cell r="H50">
            <v>32</v>
          </cell>
          <cell r="I50">
            <v>46</v>
          </cell>
          <cell r="J50" t="str">
            <v>Lastre</v>
          </cell>
        </row>
        <row r="51">
          <cell r="B51" t="str">
            <v>6-10-046</v>
          </cell>
          <cell r="C51" t="str">
            <v>Cuadrante Calin Rodriguez</v>
          </cell>
          <cell r="D51" t="str">
            <v>Canoas</v>
          </cell>
          <cell r="E51" t="str">
            <v>Calles Urbanas (Cuadrantes)</v>
          </cell>
          <cell r="F51" t="str">
            <v>Cuadrante Calin Rodriguez</v>
          </cell>
          <cell r="G51">
            <v>1.9</v>
          </cell>
          <cell r="H51">
            <v>103</v>
          </cell>
          <cell r="I51">
            <v>59</v>
          </cell>
          <cell r="J51" t="str">
            <v>Lastre</v>
          </cell>
        </row>
        <row r="52">
          <cell r="B52" t="str">
            <v>6-10-047</v>
          </cell>
          <cell r="C52" t="str">
            <v>Betania 02</v>
          </cell>
          <cell r="D52" t="str">
            <v>Canoas</v>
          </cell>
          <cell r="E52" t="str">
            <v>Ent.C.022) Tajo</v>
          </cell>
          <cell r="F52" t="str">
            <v>(Ent.C.167) Betania</v>
          </cell>
          <cell r="G52">
            <v>0.69799999999999995</v>
          </cell>
          <cell r="H52">
            <v>11</v>
          </cell>
          <cell r="I52">
            <v>47</v>
          </cell>
          <cell r="J52" t="str">
            <v>Lastre</v>
          </cell>
        </row>
        <row r="53">
          <cell r="B53" t="str">
            <v>6-10-048</v>
          </cell>
          <cell r="C53" t="str">
            <v>Gusano Barrenador-Hotel Osly</v>
          </cell>
          <cell r="D53" t="str">
            <v>Canoas</v>
          </cell>
          <cell r="E53" t="str">
            <v>(Ent.C.044) Gusano Barrenador</v>
          </cell>
          <cell r="F53" t="str">
            <v>(Ent.C.107) Hotel Osly</v>
          </cell>
          <cell r="G53">
            <v>0.80800000000000005</v>
          </cell>
          <cell r="H53">
            <v>29</v>
          </cell>
          <cell r="I53">
            <v>49</v>
          </cell>
          <cell r="J53" t="str">
            <v>Lastre</v>
          </cell>
        </row>
        <row r="54">
          <cell r="B54" t="str">
            <v>6-10-049</v>
          </cell>
          <cell r="C54" t="str">
            <v>La Gloria 01</v>
          </cell>
          <cell r="D54" t="str">
            <v>Canoas</v>
          </cell>
          <cell r="E54" t="str">
            <v>(Ent.N.002) Plaza Canoas</v>
          </cell>
          <cell r="F54" t="str">
            <v>(Ent.C.049) La Palma</v>
          </cell>
          <cell r="G54">
            <v>6.5</v>
          </cell>
          <cell r="H54">
            <v>44</v>
          </cell>
          <cell r="I54">
            <v>37</v>
          </cell>
          <cell r="J54" t="str">
            <v>Lastre</v>
          </cell>
        </row>
        <row r="55">
          <cell r="B55" t="str">
            <v>6-10-050</v>
          </cell>
          <cell r="C55" t="str">
            <v>Veracruz 02</v>
          </cell>
          <cell r="D55" t="str">
            <v>Canoas</v>
          </cell>
          <cell r="E55" t="str">
            <v>(Ent.N.002) Colegio Madre del Divino Pastor</v>
          </cell>
          <cell r="F55" t="str">
            <v>Fincas</v>
          </cell>
          <cell r="G55">
            <v>0.69599999999999995</v>
          </cell>
          <cell r="H55">
            <v>1</v>
          </cell>
          <cell r="I55">
            <v>33</v>
          </cell>
          <cell r="J55" t="str">
            <v>Lastre</v>
          </cell>
        </row>
        <row r="56">
          <cell r="B56" t="str">
            <v>6-10-051</v>
          </cell>
          <cell r="C56" t="str">
            <v>El Rodeo</v>
          </cell>
          <cell r="D56" t="str">
            <v>La Cuesta</v>
          </cell>
          <cell r="E56" t="str">
            <v>(Ent.N.238) Servicentro</v>
          </cell>
          <cell r="F56" t="str">
            <v>(Ent.C.014) Control</v>
          </cell>
          <cell r="G56">
            <v>8.2189999999999994</v>
          </cell>
          <cell r="H56">
            <v>80</v>
          </cell>
          <cell r="I56">
            <v>57</v>
          </cell>
          <cell r="J56" t="str">
            <v>Lastre</v>
          </cell>
        </row>
        <row r="57">
          <cell r="B57" t="str">
            <v>6-10-052</v>
          </cell>
          <cell r="C57" t="str">
            <v>Tucurrique</v>
          </cell>
          <cell r="D57" t="str">
            <v xml:space="preserve">La Cuesta </v>
          </cell>
          <cell r="E57" t="str">
            <v>(Ent.N.238) Barrio Urbina</v>
          </cell>
          <cell r="F57" t="str">
            <v>(Ent.C.051) Cuervito</v>
          </cell>
          <cell r="G57">
            <v>0.69099999999999995</v>
          </cell>
          <cell r="H57">
            <v>22</v>
          </cell>
          <cell r="I57">
            <v>52</v>
          </cell>
          <cell r="J57" t="str">
            <v>Lastre</v>
          </cell>
        </row>
        <row r="58">
          <cell r="B58" t="str">
            <v>6-10-053</v>
          </cell>
          <cell r="C58" t="str">
            <v>Pueblo Nuevo</v>
          </cell>
          <cell r="D58" t="str">
            <v>La Cuesta</v>
          </cell>
          <cell r="E58" t="str">
            <v>(Ent.N.238) Pueblo Nuevo</v>
          </cell>
          <cell r="F58" t="str">
            <v>Fincas</v>
          </cell>
          <cell r="G58">
            <v>1.08</v>
          </cell>
          <cell r="H58">
            <v>40</v>
          </cell>
          <cell r="I58">
            <v>56</v>
          </cell>
          <cell r="J58" t="str">
            <v>Lastre</v>
          </cell>
        </row>
        <row r="59">
          <cell r="B59" t="str">
            <v>6-10-054</v>
          </cell>
          <cell r="C59" t="str">
            <v>Calles Urbanas de La Cuesta sector Norte</v>
          </cell>
          <cell r="D59" t="str">
            <v>La Cuesta</v>
          </cell>
          <cell r="E59" t="str">
            <v>Calles Urbanas La Cuesta</v>
          </cell>
          <cell r="F59" t="str">
            <v>Calles Urbanas La Cuesta Sector Norte</v>
          </cell>
          <cell r="G59">
            <v>0.45100000000000001</v>
          </cell>
          <cell r="H59">
            <v>23</v>
          </cell>
          <cell r="I59">
            <v>61</v>
          </cell>
          <cell r="J59" t="str">
            <v>Lastre</v>
          </cell>
        </row>
        <row r="60">
          <cell r="B60" t="str">
            <v>6-10-055</v>
          </cell>
          <cell r="C60" t="str">
            <v>Control 03</v>
          </cell>
          <cell r="D60" t="str">
            <v>La Cuesta</v>
          </cell>
          <cell r="E60" t="str">
            <v>(Ent.C.014) La Cuesta</v>
          </cell>
          <cell r="F60" t="str">
            <v>Fincas</v>
          </cell>
          <cell r="G60">
            <v>0.89500000000000002</v>
          </cell>
          <cell r="H60">
            <v>1</v>
          </cell>
          <cell r="I60">
            <v>25</v>
          </cell>
          <cell r="J60" t="str">
            <v>Lastre</v>
          </cell>
        </row>
        <row r="61">
          <cell r="B61" t="str">
            <v>6-10-056</v>
          </cell>
          <cell r="C61" t="str">
            <v>Las Veguitas  01</v>
          </cell>
          <cell r="D61" t="str">
            <v>Canoas-Corredor</v>
          </cell>
          <cell r="E61" t="str">
            <v>(Ent.N.614) Las Veguitas</v>
          </cell>
          <cell r="F61" t="str">
            <v>Rio Coloradito</v>
          </cell>
          <cell r="G61">
            <v>3.0089999999999999</v>
          </cell>
          <cell r="H61">
            <v>6</v>
          </cell>
          <cell r="I61">
            <v>39</v>
          </cell>
          <cell r="J61" t="str">
            <v>Lastre</v>
          </cell>
        </row>
        <row r="62">
          <cell r="B62" t="str">
            <v>6-10-057</v>
          </cell>
          <cell r="C62" t="str">
            <v>Cañaza - El Chorro</v>
          </cell>
          <cell r="D62" t="str">
            <v>La Cuesta</v>
          </cell>
          <cell r="E62" t="str">
            <v>(Ent.N.614) La Cañaza</v>
          </cell>
          <cell r="F62" t="str">
            <v>(Ent.C.058) El Chorro</v>
          </cell>
          <cell r="G62">
            <v>2.6469999999999998</v>
          </cell>
          <cell r="H62">
            <v>22</v>
          </cell>
          <cell r="I62">
            <v>31</v>
          </cell>
          <cell r="J62" t="str">
            <v>Lastre</v>
          </cell>
        </row>
        <row r="63">
          <cell r="B63" t="str">
            <v>6-10-058</v>
          </cell>
          <cell r="C63" t="str">
            <v>El Chorro</v>
          </cell>
          <cell r="D63" t="str">
            <v>La Cuesta</v>
          </cell>
          <cell r="E63" t="str">
            <v>(Ent.N.238) El Chorro</v>
          </cell>
          <cell r="F63" t="str">
            <v>Fincas</v>
          </cell>
          <cell r="G63">
            <v>4.2750000000000004</v>
          </cell>
          <cell r="H63">
            <v>8</v>
          </cell>
          <cell r="I63">
            <v>37</v>
          </cell>
          <cell r="J63" t="str">
            <v>Lastre</v>
          </cell>
        </row>
        <row r="64">
          <cell r="B64" t="str">
            <v>6-10-059</v>
          </cell>
          <cell r="C64" t="str">
            <v>La Bota 02</v>
          </cell>
          <cell r="D64" t="str">
            <v>La Cuesta</v>
          </cell>
          <cell r="E64" t="str">
            <v>(Ent.N.238) Control</v>
          </cell>
          <cell r="F64" t="str">
            <v>(Ent.C.060) La Bota</v>
          </cell>
          <cell r="G64">
            <v>3.0779999999999998</v>
          </cell>
          <cell r="H64">
            <v>2</v>
          </cell>
          <cell r="I64">
            <v>43</v>
          </cell>
          <cell r="J64" t="str">
            <v>Lastre</v>
          </cell>
        </row>
        <row r="65">
          <cell r="B65" t="str">
            <v>6-10-060</v>
          </cell>
          <cell r="C65" t="str">
            <v>La Bota 01</v>
          </cell>
          <cell r="D65" t="str">
            <v>Laurel-La Cuesta</v>
          </cell>
          <cell r="E65" t="str">
            <v>(Ent.N.238) La Bota</v>
          </cell>
          <cell r="F65" t="str">
            <v>(Ent.C.009) Vereh</v>
          </cell>
          <cell r="G65">
            <v>6.835</v>
          </cell>
          <cell r="H65">
            <v>60</v>
          </cell>
          <cell r="I65">
            <v>54</v>
          </cell>
          <cell r="J65" t="str">
            <v>Lastre</v>
          </cell>
        </row>
        <row r="66">
          <cell r="B66" t="str">
            <v>6-10-061</v>
          </cell>
          <cell r="C66" t="str">
            <v>La Campesina</v>
          </cell>
          <cell r="D66" t="str">
            <v>Laurel</v>
          </cell>
          <cell r="E66" t="str">
            <v>(Ent.N.238) Antigua Pulperia La Campesina</v>
          </cell>
          <cell r="F66" t="str">
            <v>(Ent.C.063) Peral</v>
          </cell>
          <cell r="G66">
            <v>1.4790000000000001</v>
          </cell>
          <cell r="H66">
            <v>12</v>
          </cell>
          <cell r="I66">
            <v>43</v>
          </cell>
          <cell r="J66" t="str">
            <v>Lastre</v>
          </cell>
        </row>
        <row r="67">
          <cell r="B67" t="str">
            <v>6-10-062</v>
          </cell>
          <cell r="C67" t="str">
            <v>Jobo - Peral</v>
          </cell>
          <cell r="D67" t="str">
            <v>Laurel</v>
          </cell>
          <cell r="E67" t="str">
            <v>(Ent.N.238) Antigua Bar Bonanza</v>
          </cell>
          <cell r="F67" t="str">
            <v>(Ent.C.063) Plaza Peral</v>
          </cell>
          <cell r="G67">
            <v>1.7030000000000001</v>
          </cell>
          <cell r="H67">
            <v>38</v>
          </cell>
          <cell r="I67">
            <v>57</v>
          </cell>
          <cell r="J67" t="str">
            <v>Lastre</v>
          </cell>
        </row>
        <row r="68">
          <cell r="B68" t="str">
            <v>6-10-063</v>
          </cell>
          <cell r="C68" t="str">
            <v>Peral</v>
          </cell>
          <cell r="D68" t="str">
            <v>Laurel</v>
          </cell>
          <cell r="E68" t="str">
            <v>(Ent.C.064) Puesto Gonzalez</v>
          </cell>
          <cell r="F68" t="str">
            <v>Fincas</v>
          </cell>
          <cell r="G68">
            <v>4.4790000000000001</v>
          </cell>
          <cell r="H68">
            <v>18</v>
          </cell>
          <cell r="I68">
            <v>37</v>
          </cell>
          <cell r="J68" t="str">
            <v>Lastre</v>
          </cell>
        </row>
        <row r="69">
          <cell r="B69" t="str">
            <v>6-10-064</v>
          </cell>
          <cell r="C69" t="str">
            <v>Puesto González</v>
          </cell>
          <cell r="D69" t="str">
            <v>Laurel</v>
          </cell>
          <cell r="E69" t="str">
            <v>(Ent.N.238) Laurel</v>
          </cell>
          <cell r="F69" t="str">
            <v>(Ent Limite Fronterizo) Balsa</v>
          </cell>
          <cell r="G69">
            <v>1.954</v>
          </cell>
          <cell r="H69">
            <v>56</v>
          </cell>
          <cell r="I69">
            <v>74</v>
          </cell>
          <cell r="J69" t="str">
            <v>Lastre</v>
          </cell>
        </row>
        <row r="70">
          <cell r="B70" t="str">
            <v>6-10-065</v>
          </cell>
          <cell r="C70" t="str">
            <v>Caucho - Mango</v>
          </cell>
          <cell r="D70" t="str">
            <v>Laurel</v>
          </cell>
          <cell r="E70" t="str">
            <v>(Ent.N.608) Caucho</v>
          </cell>
          <cell r="F70" t="str">
            <v>(Ent.C.012)  Escuela Mango</v>
          </cell>
          <cell r="G70">
            <v>1.129</v>
          </cell>
          <cell r="H70">
            <v>15</v>
          </cell>
          <cell r="I70">
            <v>49</v>
          </cell>
          <cell r="J70" t="str">
            <v>Lastre</v>
          </cell>
        </row>
        <row r="71">
          <cell r="B71" t="str">
            <v>6-10-066</v>
          </cell>
          <cell r="C71" t="str">
            <v>Caucho - Cenizo</v>
          </cell>
          <cell r="D71" t="str">
            <v>Laurel</v>
          </cell>
          <cell r="E71" t="str">
            <v>(Ent.N.238)  Puente Cenizo</v>
          </cell>
          <cell r="F71" t="str">
            <v>(Ent.N.608) Caucho</v>
          </cell>
          <cell r="G71">
            <v>0.92200000000000004</v>
          </cell>
          <cell r="H71">
            <v>3</v>
          </cell>
          <cell r="I71">
            <v>43</v>
          </cell>
          <cell r="J71" t="str">
            <v>Lastre</v>
          </cell>
        </row>
        <row r="72">
          <cell r="B72" t="str">
            <v>6-10-067</v>
          </cell>
          <cell r="C72" t="str">
            <v>Roble 01</v>
          </cell>
          <cell r="D72" t="str">
            <v>Laurel</v>
          </cell>
          <cell r="E72" t="str">
            <v>(Ent.N.238) Laguna de Oxidacion</v>
          </cell>
          <cell r="F72" t="str">
            <v>(Ent.N.238) Roble</v>
          </cell>
          <cell r="G72">
            <v>1.1000000000000001</v>
          </cell>
          <cell r="H72">
            <v>13</v>
          </cell>
          <cell r="I72">
            <v>57</v>
          </cell>
          <cell r="J72" t="str">
            <v>Lastre</v>
          </cell>
        </row>
        <row r="73">
          <cell r="B73" t="str">
            <v>6-10-068</v>
          </cell>
          <cell r="C73" t="str">
            <v>Roblito 01</v>
          </cell>
          <cell r="D73" t="str">
            <v>Laurel</v>
          </cell>
          <cell r="E73" t="str">
            <v>(Ent.C.067) Roble</v>
          </cell>
          <cell r="F73" t="str">
            <v>(Ent.C.069) Roblito</v>
          </cell>
          <cell r="G73">
            <v>1.913</v>
          </cell>
          <cell r="H73">
            <v>29</v>
          </cell>
          <cell r="I73">
            <v>57</v>
          </cell>
          <cell r="J73" t="str">
            <v>Lastre</v>
          </cell>
        </row>
        <row r="74">
          <cell r="B74" t="str">
            <v>6-10-069</v>
          </cell>
          <cell r="C74" t="str">
            <v>Roblito 02</v>
          </cell>
          <cell r="D74" t="str">
            <v>Laurel</v>
          </cell>
          <cell r="E74" t="str">
            <v>(Ent.C.021) Zaragoza</v>
          </cell>
          <cell r="F74" t="str">
            <v>(Ent.C.067) El Roble</v>
          </cell>
          <cell r="G74">
            <v>3.2589999999999999</v>
          </cell>
          <cell r="H74">
            <v>16</v>
          </cell>
          <cell r="I74">
            <v>43</v>
          </cell>
          <cell r="J74" t="str">
            <v>Lastre</v>
          </cell>
        </row>
        <row r="75">
          <cell r="B75" t="str">
            <v>6-10-070</v>
          </cell>
          <cell r="C75" t="str">
            <v>Naranjo - Tamarindo</v>
          </cell>
          <cell r="D75" t="str">
            <v>Laurel</v>
          </cell>
          <cell r="E75" t="str">
            <v>(Ent.N.238) Naranjo</v>
          </cell>
          <cell r="F75" t="str">
            <v>(Ent.N.608) Tamarindo</v>
          </cell>
          <cell r="G75">
            <v>2.8130000000000002</v>
          </cell>
          <cell r="H75">
            <v>44</v>
          </cell>
          <cell r="I75">
            <v>74</v>
          </cell>
          <cell r="J75" t="str">
            <v>Lastre</v>
          </cell>
        </row>
        <row r="76">
          <cell r="B76" t="str">
            <v>6-10-071</v>
          </cell>
          <cell r="C76" t="str">
            <v>Bella Luz-Incendio</v>
          </cell>
          <cell r="D76" t="str">
            <v>Laurel</v>
          </cell>
          <cell r="E76" t="str">
            <v>(Ent.N.611)  Ebais Bella Luz</v>
          </cell>
          <cell r="F76" t="str">
            <v>(Ent.C.075)Escuela Incendio</v>
          </cell>
          <cell r="G76">
            <v>2.649</v>
          </cell>
          <cell r="H76">
            <v>70</v>
          </cell>
          <cell r="I76">
            <v>71</v>
          </cell>
          <cell r="J76" t="str">
            <v>Lastre</v>
          </cell>
        </row>
        <row r="77">
          <cell r="B77" t="str">
            <v>6-10-072</v>
          </cell>
          <cell r="C77" t="str">
            <v>Santa Rosa</v>
          </cell>
          <cell r="D77" t="str">
            <v>Laurel</v>
          </cell>
          <cell r="E77" t="str">
            <v>(Ent.C.071) Incendio</v>
          </cell>
          <cell r="F77" t="str">
            <v>(Ent.C.179) Quebrada Vueltas</v>
          </cell>
          <cell r="G77">
            <v>6.5090000000000003</v>
          </cell>
          <cell r="H77">
            <v>24</v>
          </cell>
          <cell r="I77">
            <v>54</v>
          </cell>
          <cell r="J77" t="str">
            <v>Lastre</v>
          </cell>
        </row>
        <row r="78">
          <cell r="B78" t="str">
            <v>6-10-073</v>
          </cell>
          <cell r="C78" t="str">
            <v xml:space="preserve">Santa-Rosa-Pueblo de Dios </v>
          </cell>
          <cell r="D78" t="str">
            <v>Laurel</v>
          </cell>
          <cell r="E78" t="str">
            <v>(Ent.C.072) Santa Rosa</v>
          </cell>
          <cell r="F78" t="str">
            <v>(Ent.C.074) Pueblo de Dios</v>
          </cell>
          <cell r="G78">
            <v>1.113</v>
          </cell>
          <cell r="H78">
            <v>0</v>
          </cell>
          <cell r="I78">
            <v>19</v>
          </cell>
          <cell r="J78" t="str">
            <v>Lastre</v>
          </cell>
        </row>
        <row r="79">
          <cell r="B79" t="str">
            <v>6-10-074</v>
          </cell>
          <cell r="C79" t="str">
            <v>Pueblo de Dios</v>
          </cell>
          <cell r="D79" t="str">
            <v>Laurel</v>
          </cell>
          <cell r="E79" t="str">
            <v>(Ent.C.024)  Plaza Caracol</v>
          </cell>
          <cell r="F79" t="str">
            <v>Rio La Vaca</v>
          </cell>
          <cell r="G79">
            <v>4.7510000000000003</v>
          </cell>
          <cell r="H79">
            <v>22</v>
          </cell>
          <cell r="I79">
            <v>40</v>
          </cell>
          <cell r="J79" t="str">
            <v>Lastre</v>
          </cell>
        </row>
        <row r="80">
          <cell r="B80" t="str">
            <v>6-10-075</v>
          </cell>
          <cell r="C80" t="str">
            <v>Los Tanques de Agua</v>
          </cell>
          <cell r="D80" t="str">
            <v>Laurel</v>
          </cell>
          <cell r="E80" t="str">
            <v>(Ent.N.611) Vivero El Comegen</v>
          </cell>
          <cell r="F80" t="str">
            <v xml:space="preserve">Tanques de Agua </v>
          </cell>
          <cell r="G80">
            <v>3.222</v>
          </cell>
          <cell r="H80">
            <v>67</v>
          </cell>
          <cell r="I80">
            <v>65</v>
          </cell>
          <cell r="J80" t="str">
            <v>Lastre</v>
          </cell>
        </row>
        <row r="81">
          <cell r="B81" t="str">
            <v>6-10-076</v>
          </cell>
          <cell r="C81" t="str">
            <v>Guido</v>
          </cell>
          <cell r="D81" t="str">
            <v>Laurel</v>
          </cell>
          <cell r="E81" t="str">
            <v>(Ent.N.611) Las Carretas</v>
          </cell>
          <cell r="F81" t="str">
            <v>(Ent.N.238) Coyoche</v>
          </cell>
          <cell r="G81">
            <v>2.6280000000000001</v>
          </cell>
          <cell r="H81">
            <v>23</v>
          </cell>
          <cell r="I81">
            <v>49</v>
          </cell>
          <cell r="J81" t="str">
            <v>Lastre</v>
          </cell>
        </row>
        <row r="82">
          <cell r="B82" t="str">
            <v>6-10-077</v>
          </cell>
          <cell r="C82" t="str">
            <v>Monteverde</v>
          </cell>
          <cell r="D82" t="str">
            <v>Laurel</v>
          </cell>
          <cell r="E82" t="str">
            <v>(Ent.N.238) Coyoche</v>
          </cell>
          <cell r="F82" t="str">
            <v>(Ent.C.079) Cangrejo Verde</v>
          </cell>
          <cell r="G82">
            <v>3.4169999999999998</v>
          </cell>
          <cell r="H82">
            <v>49</v>
          </cell>
          <cell r="I82">
            <v>52</v>
          </cell>
          <cell r="J82" t="str">
            <v>Lastre</v>
          </cell>
        </row>
        <row r="83">
          <cell r="B83" t="str">
            <v>6-10-078</v>
          </cell>
          <cell r="C83" t="str">
            <v>Santa Lucía - Monteverde</v>
          </cell>
          <cell r="D83" t="str">
            <v>Laurel</v>
          </cell>
          <cell r="E83" t="str">
            <v>(Ent.N.238) Escuela Santa Lucía</v>
          </cell>
          <cell r="F83" t="str">
            <v>(Ent. C.077)Monte Verde</v>
          </cell>
          <cell r="G83">
            <v>1.7410000000000001</v>
          </cell>
          <cell r="H83">
            <v>14</v>
          </cell>
          <cell r="I83">
            <v>49</v>
          </cell>
          <cell r="J83" t="str">
            <v>Lastre</v>
          </cell>
        </row>
        <row r="84">
          <cell r="B84" t="str">
            <v>6-10-079</v>
          </cell>
          <cell r="C84" t="str">
            <v>Cangrejo Verde</v>
          </cell>
          <cell r="D84" t="str">
            <v>Laurel</v>
          </cell>
          <cell r="E84" t="str">
            <v>(Ent.N.608) Cangrejo Verde</v>
          </cell>
          <cell r="F84" t="str">
            <v>(Ent.C.015) La Campiña</v>
          </cell>
          <cell r="G84">
            <v>5.476</v>
          </cell>
          <cell r="H84">
            <v>16</v>
          </cell>
          <cell r="I84">
            <v>47</v>
          </cell>
          <cell r="J84" t="str">
            <v>Lastre</v>
          </cell>
        </row>
        <row r="85">
          <cell r="B85" t="str">
            <v>6-10-080</v>
          </cell>
          <cell r="C85" t="str">
            <v>Caracol - Incendio</v>
          </cell>
          <cell r="D85" t="str">
            <v>Laurel</v>
          </cell>
          <cell r="E85" t="str">
            <v>(Ent.C.013) Caracol</v>
          </cell>
          <cell r="F85" t="str">
            <v>(Ent.C.071) Incendio</v>
          </cell>
          <cell r="G85">
            <v>1.3660000000000001</v>
          </cell>
          <cell r="H85">
            <v>8</v>
          </cell>
          <cell r="I85">
            <v>39</v>
          </cell>
          <cell r="J85" t="str">
            <v>Lastre</v>
          </cell>
        </row>
        <row r="86">
          <cell r="B86" t="str">
            <v>6-10-081</v>
          </cell>
          <cell r="C86" t="str">
            <v>Vereh-Nubia</v>
          </cell>
          <cell r="D86" t="str">
            <v>Laurel</v>
          </cell>
          <cell r="E86" t="str">
            <v>(Ent.C.010) Vereh</v>
          </cell>
          <cell r="F86" t="str">
            <v>(Ent.C.011) Nubia</v>
          </cell>
          <cell r="G86">
            <v>3.3</v>
          </cell>
          <cell r="H86">
            <v>9</v>
          </cell>
          <cell r="I86">
            <v>39</v>
          </cell>
          <cell r="J86" t="str">
            <v>Lastre</v>
          </cell>
        </row>
        <row r="87">
          <cell r="B87" t="str">
            <v>6-10-082</v>
          </cell>
          <cell r="C87" t="str">
            <v>Cuatro Bocas -Vereh</v>
          </cell>
          <cell r="D87" t="str">
            <v>Laurel</v>
          </cell>
          <cell r="E87" t="str">
            <v>(Ent.N.608) Km 24</v>
          </cell>
          <cell r="F87" t="str">
            <v>(Ent.C.135) Vereh</v>
          </cell>
          <cell r="G87">
            <v>7.9</v>
          </cell>
          <cell r="H87">
            <v>38</v>
          </cell>
          <cell r="I87">
            <v>51</v>
          </cell>
          <cell r="J87" t="str">
            <v>Lastre</v>
          </cell>
        </row>
        <row r="88">
          <cell r="B88" t="str">
            <v>6-10-083</v>
          </cell>
          <cell r="C88" t="str">
            <v>Tamarindo-Cenizo</v>
          </cell>
          <cell r="D88" t="str">
            <v>Laurel</v>
          </cell>
          <cell r="E88" t="str">
            <v>(Ent.N.608) Tamarindo</v>
          </cell>
          <cell r="F88" t="str">
            <v>(Ent.C.066) Cenizo</v>
          </cell>
          <cell r="G88">
            <v>2.2999999999999998</v>
          </cell>
          <cell r="H88">
            <v>43</v>
          </cell>
          <cell r="I88">
            <v>60</v>
          </cell>
          <cell r="J88" t="str">
            <v>Lastre</v>
          </cell>
        </row>
        <row r="89">
          <cell r="B89" t="str">
            <v>6-10-084</v>
          </cell>
          <cell r="C89" t="str">
            <v>Los Castaños</v>
          </cell>
          <cell r="D89" t="str">
            <v>Corredor</v>
          </cell>
          <cell r="E89" t="str">
            <v>(Ent.N.608) Pulperia La Castañita</v>
          </cell>
          <cell r="F89" t="str">
            <v>Río Colorado</v>
          </cell>
          <cell r="G89">
            <v>3.7</v>
          </cell>
          <cell r="H89">
            <v>32</v>
          </cell>
          <cell r="I89">
            <v>47</v>
          </cell>
          <cell r="J89" t="str">
            <v>Lastre</v>
          </cell>
        </row>
        <row r="90">
          <cell r="B90" t="str">
            <v>6-10-085</v>
          </cell>
          <cell r="C90" t="str">
            <v>La Central Campesina</v>
          </cell>
          <cell r="D90" t="str">
            <v>Corredor</v>
          </cell>
          <cell r="E90" t="str">
            <v>(Ent.N.608) La Central</v>
          </cell>
          <cell r="F90" t="str">
            <v>Fincas</v>
          </cell>
          <cell r="G90">
            <v>2.4910000000000001</v>
          </cell>
          <cell r="H90">
            <v>15</v>
          </cell>
          <cell r="I90">
            <v>43</v>
          </cell>
          <cell r="J90" t="str">
            <v>Lastre</v>
          </cell>
        </row>
        <row r="91">
          <cell r="B91" t="str">
            <v>6-10-086</v>
          </cell>
          <cell r="C91" t="str">
            <v>La Argentina</v>
          </cell>
          <cell r="D91" t="str">
            <v>Corredor</v>
          </cell>
          <cell r="E91" t="str">
            <v>(Ent.N.614) El Retiro</v>
          </cell>
          <cell r="F91" t="str">
            <v>(Ent.C.116) Coto 42</v>
          </cell>
          <cell r="G91">
            <v>5.0869999999999997</v>
          </cell>
          <cell r="H91">
            <v>11</v>
          </cell>
          <cell r="I91">
            <v>43</v>
          </cell>
          <cell r="J91" t="str">
            <v>Lastre</v>
          </cell>
        </row>
        <row r="92">
          <cell r="B92" t="str">
            <v>6-10-087</v>
          </cell>
          <cell r="C92" t="str">
            <v>La Cuesta-El Chorro</v>
          </cell>
          <cell r="D92" t="str">
            <v>La Cuesta</v>
          </cell>
          <cell r="E92" t="str">
            <v>(Ent.N.238) La Cuesta</v>
          </cell>
          <cell r="F92" t="str">
            <v>(Ent. C.057) El Chorro</v>
          </cell>
          <cell r="G92">
            <v>3.137</v>
          </cell>
          <cell r="H92">
            <v>123</v>
          </cell>
          <cell r="I92">
            <v>49</v>
          </cell>
          <cell r="J92" t="str">
            <v>Lastre</v>
          </cell>
        </row>
        <row r="93">
          <cell r="B93" t="str">
            <v>6-10-088</v>
          </cell>
          <cell r="C93" t="str">
            <v>La Gloria 02</v>
          </cell>
          <cell r="D93" t="str">
            <v>Canoas</v>
          </cell>
          <cell r="E93" t="str">
            <v>(Ent.C.022) Tajo Corredor</v>
          </cell>
          <cell r="F93" t="str">
            <v>(Ent.C.049) La Gloria</v>
          </cell>
          <cell r="G93">
            <v>2.5619999999999998</v>
          </cell>
          <cell r="H93">
            <v>6</v>
          </cell>
          <cell r="I93">
            <v>43</v>
          </cell>
          <cell r="J93" t="str">
            <v>Lastre</v>
          </cell>
        </row>
        <row r="94">
          <cell r="B94" t="str">
            <v>6-10-089</v>
          </cell>
          <cell r="C94" t="str">
            <v>Roble 02</v>
          </cell>
          <cell r="D94" t="str">
            <v>Laurel</v>
          </cell>
          <cell r="E94" t="str">
            <v>(Ent.N.067) Plaza Roble</v>
          </cell>
          <cell r="F94" t="str">
            <v>Límite Fronterizo</v>
          </cell>
          <cell r="G94">
            <v>1.169</v>
          </cell>
          <cell r="H94">
            <v>29</v>
          </cell>
          <cell r="I94">
            <v>53</v>
          </cell>
          <cell r="J94" t="str">
            <v>Lastre</v>
          </cell>
        </row>
        <row r="95">
          <cell r="B95" t="str">
            <v>6-10-090</v>
          </cell>
          <cell r="C95" t="str">
            <v>Coyoche 01</v>
          </cell>
          <cell r="D95" t="str">
            <v>Laurel</v>
          </cell>
          <cell r="E95" t="str">
            <v>(Ent.N.238) Coyoche</v>
          </cell>
          <cell r="F95" t="str">
            <v>(Ent.C.076) Guido</v>
          </cell>
          <cell r="G95">
            <v>1.206</v>
          </cell>
          <cell r="H95">
            <v>11</v>
          </cell>
          <cell r="I95">
            <v>30</v>
          </cell>
          <cell r="J95" t="str">
            <v>Lastre</v>
          </cell>
        </row>
        <row r="96">
          <cell r="B96" t="str">
            <v>6-10-091</v>
          </cell>
          <cell r="C96" t="str">
            <v>Colorado</v>
          </cell>
          <cell r="D96" t="str">
            <v>Laurel-Canoas</v>
          </cell>
          <cell r="E96" t="str">
            <v>(Ent. N.614) Colorado</v>
          </cell>
          <cell r="F96" t="str">
            <v>(Ent.C.082) Cuatro Bocas</v>
          </cell>
          <cell r="G96">
            <v>2.2599999999999998</v>
          </cell>
          <cell r="H96">
            <v>2</v>
          </cell>
          <cell r="I96">
            <v>39</v>
          </cell>
          <cell r="J96" t="str">
            <v>Lastre</v>
          </cell>
        </row>
        <row r="97">
          <cell r="B97" t="str">
            <v>6-10-092</v>
          </cell>
          <cell r="C97" t="str">
            <v xml:space="preserve">La Bambú </v>
          </cell>
          <cell r="D97" t="str">
            <v>Laurel</v>
          </cell>
          <cell r="E97" t="str">
            <v>(Ent.N.608) La Bambú</v>
          </cell>
          <cell r="F97" t="str">
            <v>Fincas</v>
          </cell>
          <cell r="G97">
            <v>0.80300000000000005</v>
          </cell>
          <cell r="H97">
            <v>8</v>
          </cell>
          <cell r="I97">
            <v>43</v>
          </cell>
          <cell r="J97" t="str">
            <v>Lastre</v>
          </cell>
        </row>
        <row r="98">
          <cell r="B98" t="str">
            <v>6-10-093</v>
          </cell>
          <cell r="C98" t="str">
            <v>Alcabú</v>
          </cell>
          <cell r="D98" t="str">
            <v>Laurel</v>
          </cell>
          <cell r="E98" t="str">
            <v>(Ent.C.082) Cuatro Bocas</v>
          </cell>
          <cell r="F98" t="str">
            <v xml:space="preserve">Fincas </v>
          </cell>
          <cell r="G98">
            <v>3.3650000000000002</v>
          </cell>
          <cell r="H98">
            <v>18</v>
          </cell>
          <cell r="I98">
            <v>26</v>
          </cell>
          <cell r="J98" t="str">
            <v>Lastre</v>
          </cell>
        </row>
        <row r="99">
          <cell r="B99" t="str">
            <v>6-10-094</v>
          </cell>
          <cell r="C99" t="str">
            <v>Tamarindo-Caucho 01</v>
          </cell>
          <cell r="D99" t="str">
            <v>Laurel</v>
          </cell>
          <cell r="E99" t="str">
            <v>(Ent.N.608) Caucho</v>
          </cell>
          <cell r="F99" t="str">
            <v>(Ent.C.009) Tamarindo</v>
          </cell>
          <cell r="G99">
            <v>1.7</v>
          </cell>
          <cell r="H99">
            <v>18</v>
          </cell>
          <cell r="I99">
            <v>35</v>
          </cell>
          <cell r="J99" t="str">
            <v>Lastre</v>
          </cell>
        </row>
        <row r="100">
          <cell r="B100" t="str">
            <v>6-10-095</v>
          </cell>
          <cell r="C100" t="str">
            <v>Caucho - Caimito</v>
          </cell>
          <cell r="D100" t="str">
            <v>Laurel</v>
          </cell>
          <cell r="E100" t="str">
            <v>(Ent.C.094) Caucho</v>
          </cell>
          <cell r="F100" t="str">
            <v>(Ent.C.012) Caimito</v>
          </cell>
          <cell r="G100">
            <v>1.1890000000000001</v>
          </cell>
          <cell r="H100">
            <v>23</v>
          </cell>
          <cell r="I100">
            <v>41</v>
          </cell>
          <cell r="J100" t="str">
            <v>Lastre</v>
          </cell>
        </row>
        <row r="101">
          <cell r="B101" t="str">
            <v>6-10-096</v>
          </cell>
          <cell r="C101" t="str">
            <v>El Guay</v>
          </cell>
          <cell r="D101" t="str">
            <v>Canoas</v>
          </cell>
          <cell r="E101" t="str">
            <v>(Ent.N.614) El Guay</v>
          </cell>
          <cell r="F101" t="str">
            <v>(Ent.C.023) Nispero</v>
          </cell>
          <cell r="G101">
            <v>2.7290000000000001</v>
          </cell>
          <cell r="H101">
            <v>1</v>
          </cell>
          <cell r="I101">
            <v>19</v>
          </cell>
          <cell r="J101" t="str">
            <v>Lastre</v>
          </cell>
        </row>
        <row r="102">
          <cell r="B102" t="str">
            <v>6-10-097</v>
          </cell>
          <cell r="C102" t="str">
            <v>La Gloria 03</v>
          </cell>
          <cell r="D102" t="str">
            <v>Canoas</v>
          </cell>
          <cell r="E102" t="str">
            <v>(Ent.C.023) Nispero</v>
          </cell>
          <cell r="F102" t="str">
            <v>(Ent.C.049) La Gloria</v>
          </cell>
          <cell r="G102">
            <v>1.9039999999999999</v>
          </cell>
          <cell r="H102">
            <v>1</v>
          </cell>
          <cell r="I102">
            <v>27</v>
          </cell>
          <cell r="J102" t="str">
            <v>Lastre</v>
          </cell>
        </row>
        <row r="103">
          <cell r="B103" t="str">
            <v>6-10-098</v>
          </cell>
          <cell r="C103" t="str">
            <v>Urbanización Río Nuevo</v>
          </cell>
          <cell r="D103" t="str">
            <v>Corredor</v>
          </cell>
          <cell r="E103" t="str">
            <v>Calles Urbanas (Cuadrantes)</v>
          </cell>
          <cell r="F103" t="str">
            <v>Urbanización Río Nuevo</v>
          </cell>
          <cell r="G103">
            <v>1.921</v>
          </cell>
          <cell r="H103">
            <v>298</v>
          </cell>
          <cell r="I103">
            <v>47</v>
          </cell>
          <cell r="J103" t="str">
            <v>Lastre</v>
          </cell>
        </row>
        <row r="104">
          <cell r="B104" t="str">
            <v>6-10-099</v>
          </cell>
          <cell r="C104" t="str">
            <v>Calles Urbanas Ciudad Neily sector Oeste</v>
          </cell>
          <cell r="D104" t="str">
            <v>Corredor</v>
          </cell>
          <cell r="E104" t="str">
            <v>Calles Urbanas (Cuadrantes)</v>
          </cell>
          <cell r="F104" t="str">
            <v>Ciudad Neily sector Oeste</v>
          </cell>
          <cell r="G104">
            <v>5.6840000000000002</v>
          </cell>
          <cell r="H104">
            <v>196</v>
          </cell>
          <cell r="I104">
            <v>67</v>
          </cell>
          <cell r="J104" t="str">
            <v>Lastre</v>
          </cell>
        </row>
        <row r="105">
          <cell r="B105" t="str">
            <v>6-10-100</v>
          </cell>
          <cell r="C105" t="str">
            <v>Cuadrante 22 de Octubre</v>
          </cell>
          <cell r="D105" t="str">
            <v>Corredor</v>
          </cell>
          <cell r="E105" t="str">
            <v>Calles Urbanas (Cuadrantes)</v>
          </cell>
          <cell r="F105" t="str">
            <v>Cuadrante 22 de Octubre</v>
          </cell>
          <cell r="G105">
            <v>1.7909999999999999</v>
          </cell>
          <cell r="H105">
            <v>249</v>
          </cell>
          <cell r="I105">
            <v>67</v>
          </cell>
          <cell r="J105" t="str">
            <v>Asfalto</v>
          </cell>
        </row>
        <row r="106">
          <cell r="B106" t="str">
            <v>6-10-101</v>
          </cell>
          <cell r="C106" t="str">
            <v>Sector Salas Vindas- El Bosque</v>
          </cell>
          <cell r="D106" t="str">
            <v>Corredor</v>
          </cell>
          <cell r="E106" t="str">
            <v>Calles Urbanas (Cuadrantes)</v>
          </cell>
          <cell r="F106" t="str">
            <v>Sector Salas Vindas- El Bosque</v>
          </cell>
          <cell r="G106">
            <v>2.4249999999999998</v>
          </cell>
          <cell r="H106">
            <v>288</v>
          </cell>
          <cell r="I106">
            <v>58</v>
          </cell>
          <cell r="J106" t="str">
            <v>Lastre</v>
          </cell>
        </row>
        <row r="107">
          <cell r="B107" t="str">
            <v>6-10-102</v>
          </cell>
          <cell r="C107" t="str">
            <v>Barrio El Carmen</v>
          </cell>
          <cell r="D107" t="str">
            <v>Corredor</v>
          </cell>
          <cell r="E107" t="str">
            <v>Calles Urbanas (Cuadrantes)</v>
          </cell>
          <cell r="F107" t="str">
            <v>Barrio El Carmen</v>
          </cell>
          <cell r="G107">
            <v>6.782</v>
          </cell>
          <cell r="H107">
            <v>480</v>
          </cell>
          <cell r="I107">
            <v>64</v>
          </cell>
          <cell r="J107" t="str">
            <v>Lastre</v>
          </cell>
        </row>
        <row r="108">
          <cell r="B108" t="str">
            <v>6-10-103</v>
          </cell>
          <cell r="C108" t="str">
            <v>Cuadrante Villas de Darizara</v>
          </cell>
          <cell r="D108" t="str">
            <v>Canoas</v>
          </cell>
          <cell r="E108" t="str">
            <v>Calles Urbanas (Cuadrantes)</v>
          </cell>
          <cell r="F108" t="str">
            <v>Cuadrante Villas de Darizara</v>
          </cell>
          <cell r="G108">
            <v>2.2719999999999998</v>
          </cell>
          <cell r="H108">
            <v>228</v>
          </cell>
          <cell r="I108">
            <v>59</v>
          </cell>
          <cell r="J108" t="str">
            <v>Lastre</v>
          </cell>
        </row>
        <row r="109">
          <cell r="B109" t="str">
            <v>6-10-104</v>
          </cell>
          <cell r="C109" t="str">
            <v>Cuadrante El Triunfo</v>
          </cell>
          <cell r="D109" t="str">
            <v>Canoas</v>
          </cell>
          <cell r="E109" t="str">
            <v>Calles Urbanas (Cuadrantes)</v>
          </cell>
          <cell r="F109" t="str">
            <v>Cuadrante El Triunfo</v>
          </cell>
          <cell r="G109">
            <v>1.5620000000000001</v>
          </cell>
          <cell r="H109">
            <v>94</v>
          </cell>
          <cell r="I109">
            <v>53</v>
          </cell>
          <cell r="J109" t="str">
            <v>Lastre</v>
          </cell>
        </row>
        <row r="110">
          <cell r="B110" t="str">
            <v>6-10-105</v>
          </cell>
          <cell r="C110" t="str">
            <v>Cuadrante Lotes Cartín</v>
          </cell>
          <cell r="D110" t="str">
            <v>Canoas</v>
          </cell>
          <cell r="E110" t="str">
            <v>Calles Urbanas (Cuadrantes)</v>
          </cell>
          <cell r="F110" t="str">
            <v>Cuadrante Lotes CartÍn</v>
          </cell>
          <cell r="G110">
            <v>1.425</v>
          </cell>
          <cell r="H110">
            <v>75</v>
          </cell>
          <cell r="I110">
            <v>42</v>
          </cell>
          <cell r="J110" t="str">
            <v>Lastre</v>
          </cell>
        </row>
        <row r="111">
          <cell r="B111" t="str">
            <v>6-10-106</v>
          </cell>
          <cell r="C111" t="str">
            <v>Campo Bello</v>
          </cell>
          <cell r="D111" t="str">
            <v>Canoas</v>
          </cell>
          <cell r="E111" t="str">
            <v>(Ent.C.048) Campo Bello</v>
          </cell>
          <cell r="F111" t="str">
            <v>Viviendas</v>
          </cell>
          <cell r="G111">
            <v>0.154</v>
          </cell>
          <cell r="H111">
            <v>21</v>
          </cell>
          <cell r="I111">
            <v>43</v>
          </cell>
          <cell r="J111" t="str">
            <v>Lastre</v>
          </cell>
        </row>
        <row r="112">
          <cell r="B112" t="str">
            <v>6-10-107</v>
          </cell>
          <cell r="C112" t="str">
            <v>Calles Urbanas Paso Canoas Sector Sur</v>
          </cell>
          <cell r="D112" t="str">
            <v>Canoas</v>
          </cell>
          <cell r="E112" t="str">
            <v>Calles Urbanas (Cuadrantes)</v>
          </cell>
          <cell r="F112" t="str">
            <v>Calles Urbanas Paso Canoas Sector Sur</v>
          </cell>
          <cell r="G112">
            <v>3.0710000000000002</v>
          </cell>
          <cell r="H112">
            <v>172</v>
          </cell>
          <cell r="I112">
            <v>70</v>
          </cell>
          <cell r="J112" t="str">
            <v>Asfalto</v>
          </cell>
        </row>
        <row r="113">
          <cell r="B113" t="str">
            <v>6-10-108</v>
          </cell>
          <cell r="C113" t="str">
            <v>Calles Urbanas La Cuesta Sector Sur</v>
          </cell>
          <cell r="D113" t="str">
            <v>La Cuesta</v>
          </cell>
          <cell r="E113" t="str">
            <v>Calles Urbanas (Cuadrantes)</v>
          </cell>
          <cell r="F113" t="str">
            <v>Calles Urbanas La Cuesta Sector Sur</v>
          </cell>
          <cell r="G113">
            <v>1.8839999999999999</v>
          </cell>
          <cell r="H113">
            <v>140</v>
          </cell>
          <cell r="I113">
            <v>58</v>
          </cell>
          <cell r="J113" t="str">
            <v>TSB</v>
          </cell>
        </row>
        <row r="114">
          <cell r="B114" t="str">
            <v>6-10-109</v>
          </cell>
          <cell r="C114" t="str">
            <v>Calles Urbanas Laurel Sector Norte</v>
          </cell>
          <cell r="D114" t="str">
            <v>Laurel</v>
          </cell>
          <cell r="E114" t="str">
            <v>Calles Urbanas (Cuadrantes)</v>
          </cell>
          <cell r="F114" t="str">
            <v>Calles Urbanas Laurel Sector Norte</v>
          </cell>
          <cell r="G114">
            <v>4.343</v>
          </cell>
          <cell r="H114">
            <v>183</v>
          </cell>
          <cell r="I114">
            <v>67</v>
          </cell>
          <cell r="J114" t="str">
            <v>Lastre</v>
          </cell>
        </row>
        <row r="115">
          <cell r="B115" t="str">
            <v>6-10-110</v>
          </cell>
          <cell r="C115" t="str">
            <v>La Florida</v>
          </cell>
          <cell r="D115" t="str">
            <v>Corredor</v>
          </cell>
          <cell r="E115" t="str">
            <v>(Ent.C.002) La Florida</v>
          </cell>
          <cell r="F115" t="str">
            <v>Fincas</v>
          </cell>
          <cell r="G115">
            <v>1.514</v>
          </cell>
          <cell r="H115">
            <v>4</v>
          </cell>
          <cell r="I115">
            <v>25</v>
          </cell>
          <cell r="J115" t="str">
            <v>Lastre</v>
          </cell>
        </row>
        <row r="116">
          <cell r="B116" t="str">
            <v>6-10-111</v>
          </cell>
          <cell r="C116" t="str">
            <v>Relleno Sanitario</v>
          </cell>
          <cell r="D116" t="str">
            <v>Corredor</v>
          </cell>
          <cell r="E116" t="str">
            <v>(Ent.N.002) El Ceibo</v>
          </cell>
          <cell r="F116" t="str">
            <v>Relleno Sanitario</v>
          </cell>
          <cell r="G116">
            <v>1.8560000000000001</v>
          </cell>
          <cell r="H116">
            <v>5</v>
          </cell>
          <cell r="I116">
            <v>40</v>
          </cell>
          <cell r="J116" t="str">
            <v>Lastre</v>
          </cell>
        </row>
        <row r="117">
          <cell r="B117" t="str">
            <v>6-10-112</v>
          </cell>
          <cell r="C117" t="str">
            <v>El Ceibo</v>
          </cell>
          <cell r="D117" t="str">
            <v>Corredor</v>
          </cell>
          <cell r="E117" t="str">
            <v>(Ent.N.002) El Ceibo</v>
          </cell>
          <cell r="F117" t="str">
            <v>Fincas</v>
          </cell>
          <cell r="G117">
            <v>1.7689999999999999</v>
          </cell>
          <cell r="H117">
            <v>10</v>
          </cell>
          <cell r="I117">
            <v>23</v>
          </cell>
          <cell r="J117" t="str">
            <v>Lastre</v>
          </cell>
        </row>
        <row r="118">
          <cell r="B118" t="str">
            <v>6-10-113</v>
          </cell>
          <cell r="C118" t="str">
            <v>Interamericano</v>
          </cell>
          <cell r="D118" t="str">
            <v>Corredor</v>
          </cell>
          <cell r="E118" t="str">
            <v>(Ent.N.002) Interamericano</v>
          </cell>
          <cell r="F118" t="str">
            <v>Fincas</v>
          </cell>
          <cell r="G118">
            <v>0.52700000000000002</v>
          </cell>
          <cell r="H118">
            <v>17</v>
          </cell>
          <cell r="I118">
            <v>42</v>
          </cell>
          <cell r="J118" t="str">
            <v>Lastre</v>
          </cell>
        </row>
        <row r="119">
          <cell r="B119" t="str">
            <v>6-10-114</v>
          </cell>
          <cell r="C119" t="str">
            <v>Cuadrante La Fortuna</v>
          </cell>
          <cell r="D119" t="str">
            <v>Corredor</v>
          </cell>
          <cell r="E119" t="str">
            <v>(Ent.N.002)La Fortuna</v>
          </cell>
          <cell r="F119" t="str">
            <v>La Fortuna</v>
          </cell>
          <cell r="G119">
            <v>0.4</v>
          </cell>
          <cell r="H119">
            <v>35</v>
          </cell>
          <cell r="I119">
            <v>55</v>
          </cell>
          <cell r="J119" t="str">
            <v>Lastre</v>
          </cell>
        </row>
        <row r="120">
          <cell r="B120" t="str">
            <v>6-10-115</v>
          </cell>
          <cell r="C120" t="str">
            <v>Cuadrante Coto 52</v>
          </cell>
          <cell r="D120" t="str">
            <v>Corredor</v>
          </cell>
          <cell r="E120" t="str">
            <v>Calles Urbanas (Cuadrantes)</v>
          </cell>
          <cell r="F120" t="str">
            <v>Cuadrante Coto 52</v>
          </cell>
          <cell r="G120">
            <v>2.6179999999999999</v>
          </cell>
          <cell r="H120">
            <v>25</v>
          </cell>
          <cell r="I120">
            <v>43</v>
          </cell>
          <cell r="J120" t="str">
            <v>Lastre</v>
          </cell>
        </row>
        <row r="121">
          <cell r="B121" t="str">
            <v>6-10-116</v>
          </cell>
          <cell r="C121" t="str">
            <v>Coto 42</v>
          </cell>
          <cell r="D121" t="str">
            <v>Corredor</v>
          </cell>
          <cell r="E121" t="str">
            <v>(Ent.N.608) Esquina Sur ASD</v>
          </cell>
          <cell r="F121" t="str">
            <v>(Ent.C.285) El Clavo</v>
          </cell>
          <cell r="G121">
            <v>9.89</v>
          </cell>
          <cell r="H121">
            <v>3</v>
          </cell>
          <cell r="I121">
            <v>43</v>
          </cell>
          <cell r="J121" t="str">
            <v>Lastre</v>
          </cell>
        </row>
        <row r="122">
          <cell r="B122" t="str">
            <v>6-10-117</v>
          </cell>
          <cell r="C122" t="str">
            <v>Coto 45</v>
          </cell>
          <cell r="D122" t="str">
            <v>Corredor</v>
          </cell>
          <cell r="E122" t="str">
            <v>(Ent.C.116) Coto 42</v>
          </cell>
          <cell r="F122" t="str">
            <v>(Ent.C.285) Coto 44</v>
          </cell>
          <cell r="G122">
            <v>4.274</v>
          </cell>
          <cell r="H122">
            <v>16</v>
          </cell>
          <cell r="I122">
            <v>51</v>
          </cell>
          <cell r="J122" t="str">
            <v>Lastre</v>
          </cell>
        </row>
        <row r="123">
          <cell r="B123" t="str">
            <v>6-10-118</v>
          </cell>
          <cell r="C123" t="str">
            <v>Coto 43</v>
          </cell>
          <cell r="D123" t="str">
            <v>Corredor</v>
          </cell>
          <cell r="E123" t="str">
            <v>(Ent.C.116) Coto 41</v>
          </cell>
          <cell r="F123" t="str">
            <v>(Ent.C.117) Coto 45</v>
          </cell>
          <cell r="G123">
            <v>3.3119999999999998</v>
          </cell>
          <cell r="H123">
            <v>1</v>
          </cell>
          <cell r="I123">
            <v>27</v>
          </cell>
          <cell r="J123" t="str">
            <v>Lastre</v>
          </cell>
        </row>
        <row r="124">
          <cell r="B124" t="str">
            <v>6-10-119</v>
          </cell>
          <cell r="C124" t="str">
            <v>Cañada</v>
          </cell>
          <cell r="D124" t="str">
            <v>Corredor</v>
          </cell>
          <cell r="E124" t="str">
            <v>(Ent. N.608) La Central Campesina</v>
          </cell>
          <cell r="F124" t="str">
            <v>Fincas</v>
          </cell>
          <cell r="G124">
            <v>2.1</v>
          </cell>
          <cell r="H124">
            <v>2</v>
          </cell>
          <cell r="I124">
            <v>29</v>
          </cell>
          <cell r="J124" t="str">
            <v>Lastre</v>
          </cell>
        </row>
        <row r="125">
          <cell r="B125" t="str">
            <v>6-10-120</v>
          </cell>
          <cell r="C125" t="str">
            <v>Estrella del Sur</v>
          </cell>
          <cell r="D125" t="str">
            <v>Corredor</v>
          </cell>
          <cell r="E125" t="str">
            <v>(Ent.N.608) Santa Rita</v>
          </cell>
          <cell r="F125" t="str">
            <v>Fincas</v>
          </cell>
          <cell r="G125">
            <v>2.61</v>
          </cell>
          <cell r="H125">
            <v>5</v>
          </cell>
          <cell r="I125">
            <v>29</v>
          </cell>
          <cell r="J125" t="str">
            <v>Lastre</v>
          </cell>
        </row>
        <row r="126">
          <cell r="B126" t="str">
            <v>6-10-121</v>
          </cell>
          <cell r="C126" t="str">
            <v>Bijagual</v>
          </cell>
          <cell r="D126" t="str">
            <v>Laurel-Corredor</v>
          </cell>
          <cell r="E126" t="str">
            <v>(Ent.C.015) La Campiña</v>
          </cell>
          <cell r="F126" t="str">
            <v>Rio Colorado</v>
          </cell>
          <cell r="G126">
            <v>4.3</v>
          </cell>
          <cell r="H126">
            <v>0</v>
          </cell>
          <cell r="I126">
            <v>19</v>
          </cell>
          <cell r="J126" t="str">
            <v>Lastre</v>
          </cell>
        </row>
        <row r="127">
          <cell r="B127" t="str">
            <v>6-10-122</v>
          </cell>
          <cell r="C127" t="str">
            <v>El Barrido 01</v>
          </cell>
          <cell r="D127" t="str">
            <v>Corredor</v>
          </cell>
          <cell r="E127" t="str">
            <v>(Ent.N.238) El Barrido</v>
          </cell>
          <cell r="F127" t="str">
            <v>Puente Río Conte (límite Golfito)</v>
          </cell>
          <cell r="G127">
            <v>0.76600000000000001</v>
          </cell>
          <cell r="H127">
            <v>9</v>
          </cell>
          <cell r="I127">
            <v>43</v>
          </cell>
          <cell r="J127" t="str">
            <v>Asfalto</v>
          </cell>
        </row>
        <row r="128">
          <cell r="B128" t="str">
            <v>6-10-123</v>
          </cell>
          <cell r="C128" t="str">
            <v>Cuadrante Pueblo Nuevo</v>
          </cell>
          <cell r="D128" t="str">
            <v>Corredor</v>
          </cell>
          <cell r="E128" t="str">
            <v>(Ent.N.238) El Barrido</v>
          </cell>
          <cell r="F128" t="str">
            <v>Calles Urbanas Pueblo Nuevo</v>
          </cell>
          <cell r="G128">
            <v>0.314</v>
          </cell>
          <cell r="H128">
            <v>8</v>
          </cell>
          <cell r="I128">
            <v>51</v>
          </cell>
          <cell r="J128" t="str">
            <v>Lastre</v>
          </cell>
        </row>
        <row r="129">
          <cell r="B129" t="str">
            <v>6-10-124</v>
          </cell>
          <cell r="C129" t="str">
            <v>La Unión</v>
          </cell>
          <cell r="D129" t="str">
            <v>Corredor</v>
          </cell>
          <cell r="E129" t="str">
            <v>(Ent.N.238) La Unión</v>
          </cell>
          <cell r="F129" t="str">
            <v>Puente Río Conte (Límite Golfito)</v>
          </cell>
          <cell r="G129">
            <v>0.45200000000000001</v>
          </cell>
          <cell r="H129">
            <v>0</v>
          </cell>
          <cell r="I129">
            <v>27</v>
          </cell>
          <cell r="J129" t="str">
            <v>Lastre</v>
          </cell>
        </row>
        <row r="130">
          <cell r="B130" t="str">
            <v>6-10-125</v>
          </cell>
          <cell r="C130" t="str">
            <v>Entrada Rodrigo Jiménez</v>
          </cell>
          <cell r="D130" t="str">
            <v>Corredor</v>
          </cell>
          <cell r="E130" t="str">
            <v>(Ent.N.002) Instituto DAZ</v>
          </cell>
          <cell r="F130" t="str">
            <v>Fincas</v>
          </cell>
          <cell r="G130">
            <v>0.185</v>
          </cell>
          <cell r="H130">
            <v>0</v>
          </cell>
          <cell r="I130">
            <v>34</v>
          </cell>
          <cell r="J130" t="str">
            <v>Lastre</v>
          </cell>
        </row>
        <row r="131">
          <cell r="B131" t="str">
            <v>6-10-126</v>
          </cell>
          <cell r="C131" t="str">
            <v>Coyoche 02</v>
          </cell>
          <cell r="D131" t="str">
            <v>Laurel</v>
          </cell>
          <cell r="E131" t="str">
            <v>(Ent.N.238) Coyoche</v>
          </cell>
          <cell r="F131" t="str">
            <v>Fincas</v>
          </cell>
          <cell r="G131">
            <v>2.2330000000000001</v>
          </cell>
          <cell r="H131">
            <v>9</v>
          </cell>
          <cell r="I131">
            <v>25</v>
          </cell>
          <cell r="J131" t="str">
            <v>Lastre</v>
          </cell>
        </row>
        <row r="132">
          <cell r="B132" t="str">
            <v>6-10-127</v>
          </cell>
          <cell r="C132" t="str">
            <v>Coyoche 03</v>
          </cell>
          <cell r="D132" t="str">
            <v>Laurel</v>
          </cell>
          <cell r="E132" t="str">
            <v>(Ent.N.238) Coyoche</v>
          </cell>
          <cell r="F132" t="str">
            <v>Fincas</v>
          </cell>
          <cell r="G132">
            <v>1.143</v>
          </cell>
          <cell r="H132">
            <v>4</v>
          </cell>
          <cell r="I132">
            <v>37</v>
          </cell>
          <cell r="J132" t="str">
            <v>Lastre</v>
          </cell>
        </row>
        <row r="133">
          <cell r="B133" t="str">
            <v>6-10-128</v>
          </cell>
          <cell r="C133" t="str">
            <v>Abangares</v>
          </cell>
          <cell r="D133" t="str">
            <v>Laurel</v>
          </cell>
          <cell r="E133" t="str">
            <v>(Ent.N.238) Distribuidor Palmero</v>
          </cell>
          <cell r="F133" t="str">
            <v>Fincas</v>
          </cell>
          <cell r="G133">
            <v>0.80900000000000005</v>
          </cell>
          <cell r="H133">
            <v>3</v>
          </cell>
          <cell r="I133">
            <v>19</v>
          </cell>
          <cell r="J133" t="str">
            <v>Lastre</v>
          </cell>
        </row>
        <row r="134">
          <cell r="B134" t="str">
            <v>6-10-129</v>
          </cell>
          <cell r="C134" t="str">
            <v>Quebrada Negra</v>
          </cell>
          <cell r="D134" t="str">
            <v>Corredor</v>
          </cell>
          <cell r="E134" t="str">
            <v>(Ent.C.035) Puente Colgante</v>
          </cell>
          <cell r="F134" t="str">
            <v>Fincas</v>
          </cell>
          <cell r="G134">
            <v>1.3</v>
          </cell>
          <cell r="H134">
            <v>4</v>
          </cell>
          <cell r="I134">
            <v>16</v>
          </cell>
          <cell r="J134" t="str">
            <v>Lastre</v>
          </cell>
        </row>
        <row r="135">
          <cell r="B135" t="str">
            <v>6-10-130</v>
          </cell>
          <cell r="C135" t="str">
            <v>C.CCuadrante Naranjo</v>
          </cell>
          <cell r="D135" t="str">
            <v>Laurel</v>
          </cell>
          <cell r="E135" t="str">
            <v>(Ent.N.238) Iglesia Catolica</v>
          </cell>
          <cell r="F135" t="str">
            <v>(Ent.C.070) Salon Comunal</v>
          </cell>
          <cell r="G135">
            <v>0.36199999999999999</v>
          </cell>
          <cell r="H135">
            <v>15</v>
          </cell>
          <cell r="I135">
            <v>53</v>
          </cell>
          <cell r="J135" t="str">
            <v>Lastre</v>
          </cell>
        </row>
        <row r="136">
          <cell r="B136" t="str">
            <v>6-10-131</v>
          </cell>
          <cell r="C136" t="str">
            <v xml:space="preserve">Naranjo </v>
          </cell>
          <cell r="D136" t="str">
            <v>Laurel</v>
          </cell>
          <cell r="E136" t="str">
            <v>(Ent.C.070) Naranjo</v>
          </cell>
          <cell r="F136" t="str">
            <v>Fincas</v>
          </cell>
          <cell r="G136">
            <v>0.39500000000000002</v>
          </cell>
          <cell r="H136">
            <v>11</v>
          </cell>
          <cell r="I136">
            <v>57</v>
          </cell>
          <cell r="J136" t="str">
            <v>Lastre</v>
          </cell>
        </row>
        <row r="137">
          <cell r="B137" t="str">
            <v>6-10-132</v>
          </cell>
          <cell r="C137" t="str">
            <v>Barrio el Naranjal</v>
          </cell>
          <cell r="D137" t="str">
            <v>Laurel</v>
          </cell>
          <cell r="E137" t="str">
            <v>(Ent.C.070) El Naranjal</v>
          </cell>
          <cell r="F137" t="str">
            <v>Viviendas</v>
          </cell>
          <cell r="G137">
            <v>0.76500000000000001</v>
          </cell>
          <cell r="H137">
            <v>56</v>
          </cell>
          <cell r="I137">
            <v>57</v>
          </cell>
          <cell r="J137" t="str">
            <v>Lastre</v>
          </cell>
        </row>
        <row r="138">
          <cell r="B138" t="str">
            <v>6-10-133</v>
          </cell>
          <cell r="C138" t="str">
            <v xml:space="preserve">Incendio </v>
          </cell>
          <cell r="D138" t="str">
            <v>Laurel</v>
          </cell>
          <cell r="E138" t="str">
            <v>(Ent.C.075)  Plaza Incendio</v>
          </cell>
          <cell r="F138" t="str">
            <v>Fincas</v>
          </cell>
          <cell r="G138">
            <v>1.105</v>
          </cell>
          <cell r="H138">
            <v>18</v>
          </cell>
          <cell r="I138">
            <v>47</v>
          </cell>
          <cell r="J138" t="str">
            <v>Lastre</v>
          </cell>
        </row>
        <row r="139">
          <cell r="B139" t="str">
            <v>6-10-134</v>
          </cell>
          <cell r="C139" t="str">
            <v xml:space="preserve">Morantes </v>
          </cell>
          <cell r="D139" t="str">
            <v>La Cuesta</v>
          </cell>
          <cell r="E139" t="str">
            <v>(Ent.C.052) Tucurrique</v>
          </cell>
          <cell r="F139" t="str">
            <v>Viviendas</v>
          </cell>
          <cell r="G139">
            <v>8.5999999999999993E-2</v>
          </cell>
          <cell r="H139">
            <v>1</v>
          </cell>
          <cell r="I139">
            <v>6</v>
          </cell>
          <cell r="J139" t="str">
            <v>Lastre</v>
          </cell>
        </row>
        <row r="140">
          <cell r="B140" t="str">
            <v>6-10-135</v>
          </cell>
          <cell r="C140" t="str">
            <v>La Escuela</v>
          </cell>
          <cell r="D140" t="str">
            <v>Laurel</v>
          </cell>
          <cell r="E140" t="str">
            <v>(Ent.C.009)  Pulperia Vereh</v>
          </cell>
          <cell r="F140" t="str">
            <v>Fincas</v>
          </cell>
          <cell r="G140">
            <v>2.7</v>
          </cell>
          <cell r="H140">
            <v>13</v>
          </cell>
          <cell r="I140">
            <v>33</v>
          </cell>
          <cell r="J140" t="str">
            <v>Lastre</v>
          </cell>
        </row>
        <row r="141">
          <cell r="B141" t="str">
            <v>6-10-136</v>
          </cell>
          <cell r="C141" t="str">
            <v>Paloma 01</v>
          </cell>
          <cell r="D141" t="str">
            <v>Laurel</v>
          </cell>
          <cell r="E141" t="str">
            <v>(Ent.C.009) Vereh</v>
          </cell>
          <cell r="F141" t="str">
            <v>(Ent.C.011) Cariari</v>
          </cell>
          <cell r="G141">
            <v>2.4</v>
          </cell>
          <cell r="H141">
            <v>9</v>
          </cell>
          <cell r="I141">
            <v>39</v>
          </cell>
          <cell r="J141" t="str">
            <v>Lastre</v>
          </cell>
        </row>
        <row r="142">
          <cell r="B142" t="str">
            <v>6-10-137</v>
          </cell>
          <cell r="C142" t="str">
            <v>Paloma 02</v>
          </cell>
          <cell r="D142" t="str">
            <v>Laurel</v>
          </cell>
          <cell r="E142" t="str">
            <v>(Ent.C.009) Recibidor Thomson</v>
          </cell>
          <cell r="F142" t="str">
            <v>Fincas</v>
          </cell>
          <cell r="G142">
            <v>1.3049999999999999</v>
          </cell>
          <cell r="H142">
            <v>4</v>
          </cell>
          <cell r="I142">
            <v>39</v>
          </cell>
          <cell r="J142" t="str">
            <v>Lastre</v>
          </cell>
        </row>
        <row r="143">
          <cell r="B143" t="str">
            <v>6-10-138</v>
          </cell>
          <cell r="C143" t="str">
            <v>Jobo</v>
          </cell>
          <cell r="D143" t="str">
            <v>Laurel</v>
          </cell>
          <cell r="E143" t="str">
            <v>(Ent.N.238) Jobo</v>
          </cell>
          <cell r="F143" t="str">
            <v>(Ent.C.060) Vereh</v>
          </cell>
          <cell r="G143">
            <v>6.46</v>
          </cell>
          <cell r="H143">
            <v>40</v>
          </cell>
          <cell r="I143">
            <v>51</v>
          </cell>
          <cell r="J143" t="str">
            <v>Lastre</v>
          </cell>
        </row>
        <row r="144">
          <cell r="B144" t="str">
            <v>6-10-139</v>
          </cell>
          <cell r="C144" t="str">
            <v>Corotú</v>
          </cell>
          <cell r="D144" t="str">
            <v>Laurel</v>
          </cell>
          <cell r="E144" t="str">
            <v>(Ent.C.060) Corotú</v>
          </cell>
          <cell r="F144" t="str">
            <v>(Ent.C.138) Jobo</v>
          </cell>
          <cell r="G144">
            <v>1.2</v>
          </cell>
          <cell r="H144">
            <v>14</v>
          </cell>
          <cell r="I144">
            <v>35</v>
          </cell>
          <cell r="J144" t="str">
            <v>Lastre</v>
          </cell>
        </row>
        <row r="145">
          <cell r="B145" t="str">
            <v>6-10-140</v>
          </cell>
          <cell r="C145" t="str">
            <v>Caimito-Jobo</v>
          </cell>
          <cell r="D145" t="str">
            <v>Laurel</v>
          </cell>
          <cell r="E145" t="str">
            <v>(Ent.C.012) Caimito</v>
          </cell>
          <cell r="F145" t="str">
            <v>(Ent.C.138) Jobo</v>
          </cell>
          <cell r="G145">
            <v>1.139</v>
          </cell>
          <cell r="H145">
            <v>0</v>
          </cell>
          <cell r="I145">
            <v>23</v>
          </cell>
          <cell r="J145" t="str">
            <v>Lastre</v>
          </cell>
        </row>
        <row r="146">
          <cell r="B146" t="str">
            <v>6-10-141</v>
          </cell>
          <cell r="C146" t="str">
            <v xml:space="preserve">Laurel </v>
          </cell>
          <cell r="D146" t="str">
            <v>Laurel</v>
          </cell>
          <cell r="E146" t="str">
            <v>(Ent.N.238) Laurel</v>
          </cell>
          <cell r="F146" t="str">
            <v>(Ent.C.065) Caucho-Mango</v>
          </cell>
          <cell r="G146">
            <v>1.198</v>
          </cell>
          <cell r="H146">
            <v>10</v>
          </cell>
          <cell r="I146">
            <v>25</v>
          </cell>
          <cell r="J146" t="str">
            <v>Lastre</v>
          </cell>
        </row>
        <row r="147">
          <cell r="B147" t="str">
            <v>6-10-142</v>
          </cell>
          <cell r="C147" t="str">
            <v xml:space="preserve">Caucho </v>
          </cell>
          <cell r="D147" t="str">
            <v>Laurel</v>
          </cell>
          <cell r="E147" t="str">
            <v>(Ent.C.095) Caimito</v>
          </cell>
          <cell r="F147" t="str">
            <v>(Ent.C.171) Caucho</v>
          </cell>
          <cell r="G147">
            <v>0.97</v>
          </cell>
          <cell r="H147">
            <v>3</v>
          </cell>
          <cell r="I147">
            <v>25</v>
          </cell>
          <cell r="J147" t="str">
            <v>Lastre</v>
          </cell>
        </row>
        <row r="148">
          <cell r="B148" t="str">
            <v>6-10-143</v>
          </cell>
          <cell r="C148" t="str">
            <v>Cuadrante Cenizo</v>
          </cell>
          <cell r="D148" t="str">
            <v>Laurel</v>
          </cell>
          <cell r="E148" t="str">
            <v>Calles Urbanas (Cuadrantes)</v>
          </cell>
          <cell r="F148" t="str">
            <v>Cuadrante Cenizo</v>
          </cell>
          <cell r="G148">
            <v>0.5</v>
          </cell>
          <cell r="H148">
            <v>36</v>
          </cell>
          <cell r="I148">
            <v>47</v>
          </cell>
          <cell r="J148" t="str">
            <v>Lastre</v>
          </cell>
        </row>
        <row r="149">
          <cell r="B149" t="str">
            <v>6-10-144</v>
          </cell>
          <cell r="C149" t="str">
            <v>Cuadrante Bambito</v>
          </cell>
          <cell r="D149" t="str">
            <v>Laurel</v>
          </cell>
          <cell r="E149" t="str">
            <v>(Ent.N.238) Bambito</v>
          </cell>
          <cell r="F149" t="str">
            <v>Cuadrante Urbano</v>
          </cell>
          <cell r="G149">
            <v>1.65</v>
          </cell>
          <cell r="H149">
            <v>37</v>
          </cell>
          <cell r="I149">
            <v>44</v>
          </cell>
          <cell r="J149" t="str">
            <v>Lastre</v>
          </cell>
        </row>
        <row r="150">
          <cell r="B150" t="str">
            <v>6-10-145</v>
          </cell>
          <cell r="C150" t="str">
            <v>Bambito 01</v>
          </cell>
          <cell r="D150" t="str">
            <v>Laurel</v>
          </cell>
          <cell r="E150" t="str">
            <v>(Ent.C.144) Cuadrante Bambito</v>
          </cell>
          <cell r="F150" t="str">
            <v>(Ent.C.146) Bambito</v>
          </cell>
          <cell r="G150">
            <v>1.226</v>
          </cell>
          <cell r="H150">
            <v>2</v>
          </cell>
          <cell r="I150">
            <v>23</v>
          </cell>
          <cell r="J150" t="str">
            <v>Lastre</v>
          </cell>
        </row>
        <row r="151">
          <cell r="B151" t="str">
            <v>6-10-146</v>
          </cell>
          <cell r="C151" t="str">
            <v>La Callejonuda</v>
          </cell>
          <cell r="D151" t="str">
            <v>Canoas</v>
          </cell>
          <cell r="E151" t="str">
            <v>(Ent.C.006) Quebrada Callejonuda</v>
          </cell>
          <cell r="F151" t="str">
            <v>Viviendas</v>
          </cell>
          <cell r="G151">
            <v>0.45</v>
          </cell>
          <cell r="H151">
            <v>6</v>
          </cell>
          <cell r="I151">
            <v>24</v>
          </cell>
          <cell r="J151" t="str">
            <v>Tierra</v>
          </cell>
        </row>
        <row r="152">
          <cell r="B152" t="str">
            <v>6-10-147</v>
          </cell>
          <cell r="C152" t="str">
            <v>Bambito 02</v>
          </cell>
          <cell r="D152" t="str">
            <v>Laurel</v>
          </cell>
          <cell r="E152" t="str">
            <v>(Ent.N.238) Bambito</v>
          </cell>
          <cell r="F152" t="str">
            <v>Fincas</v>
          </cell>
          <cell r="G152">
            <v>0.45</v>
          </cell>
          <cell r="H152">
            <v>2</v>
          </cell>
          <cell r="I152">
            <v>19</v>
          </cell>
          <cell r="J152" t="str">
            <v>Lastre</v>
          </cell>
        </row>
        <row r="153">
          <cell r="B153" t="str">
            <v>6-10-148</v>
          </cell>
          <cell r="C153" t="str">
            <v>Las Nubes 02</v>
          </cell>
          <cell r="D153" t="str">
            <v>Corredor</v>
          </cell>
          <cell r="E153" t="str">
            <v>(Ent.C.032) Las Nubes</v>
          </cell>
          <cell r="F153" t="str">
            <v>(Ent.C.032) Las Nubes</v>
          </cell>
          <cell r="G153">
            <v>2.5819999999999999</v>
          </cell>
          <cell r="H153">
            <v>8</v>
          </cell>
          <cell r="I153">
            <v>42</v>
          </cell>
          <cell r="J153" t="str">
            <v>Lastre</v>
          </cell>
        </row>
        <row r="154">
          <cell r="B154" t="str">
            <v>6-10-149</v>
          </cell>
          <cell r="C154" t="str">
            <v>Vereh 02</v>
          </cell>
          <cell r="D154" t="str">
            <v>Laurel</v>
          </cell>
          <cell r="E154" t="str">
            <v>(Ent.C.060) Vereh</v>
          </cell>
          <cell r="F154" t="str">
            <v>Fincas</v>
          </cell>
          <cell r="G154">
            <v>0.5</v>
          </cell>
          <cell r="H154">
            <v>0</v>
          </cell>
          <cell r="I154">
            <v>16</v>
          </cell>
          <cell r="J154" t="str">
            <v>Lastre</v>
          </cell>
        </row>
        <row r="155">
          <cell r="B155" t="str">
            <v>6-10-150</v>
          </cell>
          <cell r="C155" t="str">
            <v>Cuadrante La Aurora</v>
          </cell>
          <cell r="D155" t="str">
            <v>La Cuesta</v>
          </cell>
          <cell r="E155" t="str">
            <v>Calles Urbanas (Cuadrantes)</v>
          </cell>
          <cell r="F155" t="str">
            <v>Cuadrante La Aurora</v>
          </cell>
          <cell r="G155">
            <v>0.58099999999999996</v>
          </cell>
          <cell r="H155">
            <v>49</v>
          </cell>
          <cell r="I155">
            <v>59</v>
          </cell>
          <cell r="J155" t="str">
            <v>Lastre</v>
          </cell>
        </row>
        <row r="156">
          <cell r="B156" t="str">
            <v>6-10-151</v>
          </cell>
          <cell r="C156" t="str">
            <v>El Tajo 02</v>
          </cell>
          <cell r="D156" t="str">
            <v>La Cuesta</v>
          </cell>
          <cell r="E156" t="str">
            <v>(Ent.N.614) La Arrocera</v>
          </cell>
          <cell r="F156" t="str">
            <v>Fincas</v>
          </cell>
          <cell r="G156">
            <v>1.1479999999999999</v>
          </cell>
          <cell r="H156">
            <v>44</v>
          </cell>
          <cell r="I156">
            <v>54</v>
          </cell>
          <cell r="J156" t="str">
            <v>Lastre</v>
          </cell>
        </row>
        <row r="157">
          <cell r="B157" t="str">
            <v>6-10-152</v>
          </cell>
          <cell r="C157" t="str">
            <v>La Cañaza-Tajo</v>
          </cell>
          <cell r="D157" t="str">
            <v>La Cuesta-Canoas</v>
          </cell>
          <cell r="E157" t="str">
            <v>(Ent.N.614) La Cañaza</v>
          </cell>
          <cell r="F157" t="str">
            <v>(Ent.C.022) El Tajo</v>
          </cell>
          <cell r="G157">
            <v>1.5</v>
          </cell>
          <cell r="H157">
            <v>17</v>
          </cell>
          <cell r="I157">
            <v>39</v>
          </cell>
          <cell r="J157" t="str">
            <v>Lastre</v>
          </cell>
        </row>
        <row r="158">
          <cell r="B158" t="str">
            <v>6-10-153</v>
          </cell>
          <cell r="C158" t="str">
            <v>La Bonita 01</v>
          </cell>
          <cell r="D158" t="str">
            <v>Canoas</v>
          </cell>
          <cell r="E158" t="str">
            <v>(Ent.N.614) La Bonita</v>
          </cell>
          <cell r="F158" t="str">
            <v>(Ent.C.088) La Gloria</v>
          </cell>
          <cell r="G158">
            <v>3</v>
          </cell>
          <cell r="H158">
            <v>7</v>
          </cell>
          <cell r="I158">
            <v>43</v>
          </cell>
          <cell r="J158" t="str">
            <v>Lastre</v>
          </cell>
        </row>
        <row r="159">
          <cell r="B159" t="str">
            <v>6-10-154</v>
          </cell>
          <cell r="C159" t="str">
            <v>La Bonita 02</v>
          </cell>
          <cell r="D159" t="str">
            <v>Canoas</v>
          </cell>
          <cell r="E159" t="str">
            <v>(Ent.C.049) La Gloria</v>
          </cell>
          <cell r="F159" t="str">
            <v>(Ent.C.153) La Bonita</v>
          </cell>
          <cell r="G159">
            <v>1.5609999999999999</v>
          </cell>
          <cell r="H159">
            <v>3</v>
          </cell>
          <cell r="I159">
            <v>19</v>
          </cell>
          <cell r="J159" t="str">
            <v>Lastre</v>
          </cell>
        </row>
        <row r="160">
          <cell r="B160" t="str">
            <v>6-10-155</v>
          </cell>
          <cell r="C160" t="str">
            <v>Huacal</v>
          </cell>
          <cell r="D160" t="str">
            <v>Canoas</v>
          </cell>
          <cell r="E160" t="str">
            <v>(Ent.C.023) Calle Plantel</v>
          </cell>
          <cell r="F160" t="str">
            <v>(Ent.C.019) La Mariposa</v>
          </cell>
          <cell r="G160">
            <v>2.0299999999999998</v>
          </cell>
          <cell r="H160">
            <v>31</v>
          </cell>
          <cell r="I160">
            <v>39</v>
          </cell>
          <cell r="J160" t="str">
            <v>Lastre</v>
          </cell>
        </row>
        <row r="161">
          <cell r="B161" t="str">
            <v>6-10-156</v>
          </cell>
          <cell r="C161" t="str">
            <v>Las Tucas</v>
          </cell>
          <cell r="D161" t="str">
            <v>Canoas</v>
          </cell>
          <cell r="E161" t="str">
            <v>(Ent.N.614) Las Veguitas</v>
          </cell>
          <cell r="F161" t="str">
            <v>(Ent.C.155) La Mariposa</v>
          </cell>
          <cell r="G161">
            <v>1.5569999999999999</v>
          </cell>
          <cell r="H161">
            <v>0</v>
          </cell>
          <cell r="I161">
            <v>29</v>
          </cell>
          <cell r="J161" t="str">
            <v>Lastre</v>
          </cell>
        </row>
        <row r="162">
          <cell r="B162" t="str">
            <v>6-10-157</v>
          </cell>
          <cell r="C162" t="str">
            <v xml:space="preserve"> Cuadrante Colorado</v>
          </cell>
          <cell r="D162" t="str">
            <v>Canoas</v>
          </cell>
          <cell r="E162" t="str">
            <v>Calles Urbanas (Cuadrantes)</v>
          </cell>
          <cell r="F162" t="str">
            <v xml:space="preserve"> Cuadrante Colorado</v>
          </cell>
          <cell r="G162">
            <v>0.43</v>
          </cell>
          <cell r="H162">
            <v>10</v>
          </cell>
          <cell r="I162">
            <v>33</v>
          </cell>
          <cell r="J162" t="str">
            <v>Lastre</v>
          </cell>
        </row>
        <row r="163">
          <cell r="B163" t="str">
            <v>6-10-158</v>
          </cell>
          <cell r="C163" t="str">
            <v>La Fortuna 02</v>
          </cell>
          <cell r="D163" t="str">
            <v>Corredor</v>
          </cell>
          <cell r="E163" t="str">
            <v>(Ent.N.002) Diagonal Taller Polaco</v>
          </cell>
          <cell r="F163" t="str">
            <v>Viviendas</v>
          </cell>
          <cell r="G163">
            <v>0.11799999999999999</v>
          </cell>
          <cell r="H163">
            <v>6</v>
          </cell>
          <cell r="I163">
            <v>35</v>
          </cell>
          <cell r="J163" t="str">
            <v>Lastre</v>
          </cell>
        </row>
        <row r="164">
          <cell r="B164" t="str">
            <v>6-10-159</v>
          </cell>
          <cell r="C164" t="str">
            <v>El Albergue</v>
          </cell>
          <cell r="D164" t="str">
            <v>Canoas</v>
          </cell>
          <cell r="E164" t="str">
            <v>(Ent.N.614) El Retiro</v>
          </cell>
          <cell r="F164" t="str">
            <v>Fincas</v>
          </cell>
          <cell r="G164">
            <v>1.589</v>
          </cell>
          <cell r="H164">
            <v>2</v>
          </cell>
          <cell r="I164">
            <v>25</v>
          </cell>
          <cell r="J164" t="str">
            <v>Lastre</v>
          </cell>
        </row>
        <row r="165">
          <cell r="B165" t="str">
            <v>6-10-160</v>
          </cell>
          <cell r="C165" t="str">
            <v>Melinal</v>
          </cell>
          <cell r="D165" t="str">
            <v>Canoas</v>
          </cell>
          <cell r="E165" t="str">
            <v>(Ent.C.039) Quebrada Tinaja</v>
          </cell>
          <cell r="F165" t="str">
            <v>(Ent.C.039) Río Coloradito</v>
          </cell>
          <cell r="G165">
            <v>1.5880000000000001</v>
          </cell>
          <cell r="H165">
            <v>4</v>
          </cell>
          <cell r="I165">
            <v>19</v>
          </cell>
          <cell r="J165" t="str">
            <v>Tierra</v>
          </cell>
        </row>
        <row r="166">
          <cell r="B166" t="str">
            <v>6-10-161</v>
          </cell>
          <cell r="C166" t="str">
            <v>San Miguel 01</v>
          </cell>
          <cell r="D166" t="str">
            <v>Canoas</v>
          </cell>
          <cell r="E166" t="str">
            <v>(Ent.C.026) San Miguel</v>
          </cell>
          <cell r="F166" t="str">
            <v>Fincas</v>
          </cell>
          <cell r="G166">
            <v>1.84</v>
          </cell>
          <cell r="H166">
            <v>5</v>
          </cell>
          <cell r="I166">
            <v>16</v>
          </cell>
          <cell r="J166" t="str">
            <v>Tierra</v>
          </cell>
        </row>
        <row r="167">
          <cell r="B167" t="str">
            <v>6-10-162</v>
          </cell>
          <cell r="C167" t="str">
            <v>San Miguel 02</v>
          </cell>
          <cell r="D167" t="str">
            <v>Canoas</v>
          </cell>
          <cell r="E167" t="str">
            <v>(Ent.C.026) Escuela San Miguel</v>
          </cell>
          <cell r="F167" t="str">
            <v>Fincas</v>
          </cell>
          <cell r="G167">
            <v>0.9</v>
          </cell>
          <cell r="H167">
            <v>4</v>
          </cell>
          <cell r="I167">
            <v>25</v>
          </cell>
          <cell r="J167" t="str">
            <v>Tierra</v>
          </cell>
        </row>
        <row r="168">
          <cell r="B168" t="str">
            <v>6-10-163</v>
          </cell>
          <cell r="C168" t="str">
            <v>San Martín-San Miguel</v>
          </cell>
          <cell r="D168" t="str">
            <v>Canoas</v>
          </cell>
          <cell r="E168" t="str">
            <v>Ent.C.026) San Martín</v>
          </cell>
          <cell r="F168" t="str">
            <v>(Ent.C.162) San Miguel</v>
          </cell>
          <cell r="G168">
            <v>3.7</v>
          </cell>
          <cell r="H168">
            <v>18</v>
          </cell>
          <cell r="I168">
            <v>30</v>
          </cell>
          <cell r="J168" t="str">
            <v>Tierra</v>
          </cell>
        </row>
        <row r="169">
          <cell r="B169" t="str">
            <v>6-10-164</v>
          </cell>
          <cell r="C169" t="str">
            <v>Bajos De Limoncito</v>
          </cell>
          <cell r="D169" t="str">
            <v>Corredor</v>
          </cell>
          <cell r="E169" t="str">
            <v>(Ent.C.005) Abrojo</v>
          </cell>
          <cell r="F169" t="str">
            <v>(Ent.C.165) Limoncito</v>
          </cell>
          <cell r="G169">
            <v>4.4000000000000004</v>
          </cell>
          <cell r="H169">
            <v>9</v>
          </cell>
          <cell r="I169">
            <v>16</v>
          </cell>
          <cell r="J169" t="str">
            <v>Tierra</v>
          </cell>
        </row>
        <row r="170">
          <cell r="B170" t="str">
            <v>6-10-165</v>
          </cell>
          <cell r="C170" t="str">
            <v>Los Planes</v>
          </cell>
          <cell r="D170" t="str">
            <v>Corredor</v>
          </cell>
          <cell r="E170" t="str">
            <v>(Ent. C.005) Los Planes</v>
          </cell>
          <cell r="F170" t="str">
            <v>(Ent.C.218) Los Planes</v>
          </cell>
          <cell r="G170">
            <v>8.1620000000000008</v>
          </cell>
          <cell r="H170">
            <v>28</v>
          </cell>
          <cell r="I170">
            <v>43</v>
          </cell>
          <cell r="J170" t="str">
            <v>Lastre</v>
          </cell>
        </row>
        <row r="171">
          <cell r="B171" t="str">
            <v>6-10-166</v>
          </cell>
          <cell r="C171" t="str">
            <v>Coyoche 04</v>
          </cell>
          <cell r="D171" t="str">
            <v>Laurel</v>
          </cell>
          <cell r="E171" t="str">
            <v>(Ent.N.238) Coyoche</v>
          </cell>
          <cell r="F171" t="str">
            <v>Fincas</v>
          </cell>
          <cell r="G171">
            <v>1.1479999999999999</v>
          </cell>
          <cell r="H171">
            <v>3</v>
          </cell>
          <cell r="I171">
            <v>25</v>
          </cell>
          <cell r="J171" t="str">
            <v>Lastre</v>
          </cell>
        </row>
        <row r="172">
          <cell r="B172" t="str">
            <v>6-10-167</v>
          </cell>
          <cell r="C172" t="str">
            <v>Betania 01</v>
          </cell>
          <cell r="D172" t="str">
            <v>Canoas</v>
          </cell>
          <cell r="E172" t="str">
            <v>(Ent.N.002) Betania</v>
          </cell>
          <cell r="F172" t="str">
            <v>(Ent.C.022) Tajo</v>
          </cell>
          <cell r="G172">
            <v>0.91700000000000004</v>
          </cell>
          <cell r="H172">
            <v>14</v>
          </cell>
          <cell r="I172">
            <v>47</v>
          </cell>
          <cell r="J172" t="str">
            <v>Lastre</v>
          </cell>
        </row>
        <row r="173">
          <cell r="B173" t="str">
            <v>6-10-168</v>
          </cell>
          <cell r="C173" t="str">
            <v>La Leona 01</v>
          </cell>
          <cell r="D173" t="str">
            <v>Canoas</v>
          </cell>
          <cell r="E173" t="str">
            <v>(Ent.N.614) La Leona</v>
          </cell>
          <cell r="F173" t="str">
            <v>(Ent.C.169) La Leona</v>
          </cell>
          <cell r="G173">
            <v>1.119</v>
          </cell>
          <cell r="H173">
            <v>23</v>
          </cell>
          <cell r="I173">
            <v>53</v>
          </cell>
          <cell r="J173" t="str">
            <v>Lastre</v>
          </cell>
        </row>
        <row r="174">
          <cell r="B174" t="str">
            <v>6-10-169</v>
          </cell>
          <cell r="C174" t="str">
            <v>La Leona 02</v>
          </cell>
          <cell r="D174" t="str">
            <v>Canoas</v>
          </cell>
          <cell r="E174" t="str">
            <v>(Ent.N.614) La Leona</v>
          </cell>
          <cell r="F174" t="str">
            <v>Fincas</v>
          </cell>
          <cell r="G174">
            <v>2.2530000000000001</v>
          </cell>
          <cell r="H174">
            <v>11</v>
          </cell>
          <cell r="I174">
            <v>33</v>
          </cell>
          <cell r="J174" t="str">
            <v>Lastre</v>
          </cell>
        </row>
        <row r="175">
          <cell r="B175" t="str">
            <v>6-10-170</v>
          </cell>
          <cell r="C175" t="str">
            <v>La Laguna</v>
          </cell>
          <cell r="D175" t="str">
            <v>Canoas</v>
          </cell>
          <cell r="E175" t="str">
            <v>(Ent.N.614) Colorado</v>
          </cell>
          <cell r="F175" t="str">
            <v>La Laguna</v>
          </cell>
          <cell r="G175">
            <v>1.05</v>
          </cell>
          <cell r="H175">
            <v>1</v>
          </cell>
          <cell r="I175">
            <v>29</v>
          </cell>
          <cell r="J175" t="str">
            <v>Lastre</v>
          </cell>
        </row>
        <row r="176">
          <cell r="B176" t="str">
            <v>6-10-171</v>
          </cell>
          <cell r="C176" t="str">
            <v>La Empacadora</v>
          </cell>
          <cell r="D176" t="str">
            <v>Laurel</v>
          </cell>
          <cell r="E176" t="str">
            <v>(Ent.N.608)Empacadora Caucho</v>
          </cell>
          <cell r="F176" t="str">
            <v>(Ent.C.012) Mango</v>
          </cell>
          <cell r="G176">
            <v>1.2</v>
          </cell>
          <cell r="H176">
            <v>3</v>
          </cell>
          <cell r="I176">
            <v>25</v>
          </cell>
          <cell r="J176" t="str">
            <v>Lastre</v>
          </cell>
        </row>
        <row r="177">
          <cell r="B177" t="str">
            <v>6-10-172</v>
          </cell>
          <cell r="C177" t="str">
            <v>Bajos de La Palma</v>
          </cell>
          <cell r="D177" t="str">
            <v>Canoas</v>
          </cell>
          <cell r="E177" t="str">
            <v>(Ent.N.614) La Palma</v>
          </cell>
          <cell r="F177" t="str">
            <v>Fincas</v>
          </cell>
          <cell r="G177">
            <v>2.085</v>
          </cell>
          <cell r="H177">
            <v>25</v>
          </cell>
          <cell r="I177">
            <v>43</v>
          </cell>
          <cell r="J177" t="str">
            <v>Lastre</v>
          </cell>
        </row>
        <row r="178">
          <cell r="B178" t="str">
            <v>6-10-173</v>
          </cell>
          <cell r="C178" t="str">
            <v xml:space="preserve"> Entrada Puriscal</v>
          </cell>
          <cell r="D178" t="str">
            <v>Canoas</v>
          </cell>
          <cell r="E178" t="str">
            <v>(Ent.N.002) Puriscal</v>
          </cell>
          <cell r="F178" t="str">
            <v>Fincas</v>
          </cell>
          <cell r="G178">
            <v>0.66500000000000004</v>
          </cell>
          <cell r="H178">
            <v>28</v>
          </cell>
          <cell r="I178">
            <v>59</v>
          </cell>
          <cell r="J178" t="str">
            <v>Lastre</v>
          </cell>
        </row>
        <row r="179">
          <cell r="B179" t="str">
            <v>6-10-174</v>
          </cell>
          <cell r="C179" t="str">
            <v>Ciudadela La González</v>
          </cell>
          <cell r="D179" t="str">
            <v>Corredor</v>
          </cell>
          <cell r="E179" t="str">
            <v>Calles Urbanas (Cuadrantes)</v>
          </cell>
          <cell r="F179" t="str">
            <v>Ciudadela La González</v>
          </cell>
          <cell r="G179">
            <v>1.5429999999999999</v>
          </cell>
          <cell r="H179">
            <v>108</v>
          </cell>
          <cell r="I179">
            <v>58</v>
          </cell>
          <cell r="J179" t="str">
            <v>Lastre</v>
          </cell>
        </row>
        <row r="180">
          <cell r="B180" t="str">
            <v>6-10-175</v>
          </cell>
          <cell r="C180" t="str">
            <v>Barrio San Rafael</v>
          </cell>
          <cell r="D180" t="str">
            <v>Corredor</v>
          </cell>
          <cell r="E180" t="str">
            <v>Calles Urbanas (Cuadrantes)</v>
          </cell>
          <cell r="F180" t="str">
            <v>Barrio San Rafael</v>
          </cell>
          <cell r="G180">
            <v>1.79</v>
          </cell>
          <cell r="H180">
            <v>148</v>
          </cell>
          <cell r="I180">
            <v>58</v>
          </cell>
          <cell r="J180" t="str">
            <v>Lastre</v>
          </cell>
        </row>
        <row r="181">
          <cell r="B181" t="str">
            <v>6-10-176</v>
          </cell>
          <cell r="C181" t="str">
            <v>Taller Siul</v>
          </cell>
          <cell r="D181" t="str">
            <v>Corredor</v>
          </cell>
          <cell r="E181" t="str">
            <v>(Ent. N.002) Taller Siul</v>
          </cell>
          <cell r="F181" t="str">
            <v>Fincas</v>
          </cell>
          <cell r="G181">
            <v>0.96299999999999997</v>
          </cell>
          <cell r="H181">
            <v>22</v>
          </cell>
          <cell r="I181">
            <v>33</v>
          </cell>
          <cell r="J181" t="str">
            <v>Lastre</v>
          </cell>
        </row>
        <row r="182">
          <cell r="B182" t="str">
            <v>6-10-177</v>
          </cell>
          <cell r="C182" t="str">
            <v>El Barrido 02</v>
          </cell>
          <cell r="D182" t="str">
            <v>Corredor</v>
          </cell>
          <cell r="E182" t="str">
            <v>(Ent.N.238) El Barrido</v>
          </cell>
          <cell r="F182" t="str">
            <v>Fincas</v>
          </cell>
          <cell r="G182">
            <v>1.044</v>
          </cell>
          <cell r="H182">
            <v>10</v>
          </cell>
          <cell r="I182">
            <v>30</v>
          </cell>
          <cell r="J182" t="str">
            <v>Lastre</v>
          </cell>
        </row>
        <row r="183">
          <cell r="B183" t="str">
            <v>6-10-178</v>
          </cell>
          <cell r="C183" t="str">
            <v>El Barrido 03</v>
          </cell>
          <cell r="D183" t="str">
            <v>Corredor</v>
          </cell>
          <cell r="E183" t="str">
            <v>(Ent.N.238) El Barrido</v>
          </cell>
          <cell r="F183" t="str">
            <v>Fincas</v>
          </cell>
          <cell r="G183">
            <v>1.7</v>
          </cell>
          <cell r="H183">
            <v>0</v>
          </cell>
          <cell r="I183">
            <v>24</v>
          </cell>
          <cell r="J183" t="str">
            <v>Lastre</v>
          </cell>
        </row>
        <row r="184">
          <cell r="B184" t="str">
            <v>6-10-179</v>
          </cell>
          <cell r="C184" t="str">
            <v xml:space="preserve"> Las Vegas</v>
          </cell>
          <cell r="D184" t="str">
            <v>Laurel</v>
          </cell>
          <cell r="E184" t="str">
            <v>(Ent.C.072) Santa Rosa</v>
          </cell>
          <cell r="F184" t="str">
            <v>Brazo izquierdo de Río La Vaca</v>
          </cell>
          <cell r="G184">
            <v>3.34</v>
          </cell>
          <cell r="H184">
            <v>27</v>
          </cell>
          <cell r="I184">
            <v>26</v>
          </cell>
          <cell r="J184" t="str">
            <v>Tierra</v>
          </cell>
        </row>
        <row r="185">
          <cell r="B185" t="str">
            <v>6-10-180</v>
          </cell>
          <cell r="C185" t="str">
            <v>Alto Rey 01</v>
          </cell>
          <cell r="D185" t="str">
            <v>Corredor</v>
          </cell>
          <cell r="E185" t="str">
            <v>(Ent.C.005) Colegio Montezuma</v>
          </cell>
          <cell r="F185" t="str">
            <v>(Ent.C.002) Bajo Los Indios</v>
          </cell>
          <cell r="G185">
            <v>4.9610000000000003</v>
          </cell>
          <cell r="H185">
            <v>39</v>
          </cell>
          <cell r="I185">
            <v>18</v>
          </cell>
          <cell r="J185" t="str">
            <v>Tierra</v>
          </cell>
        </row>
        <row r="186">
          <cell r="B186" t="str">
            <v>6-10-181</v>
          </cell>
          <cell r="C186" t="str">
            <v>La Brujita</v>
          </cell>
          <cell r="D186" t="str">
            <v>La Cuesta</v>
          </cell>
          <cell r="E186" t="str">
            <v>(Ent.C.014) Control</v>
          </cell>
          <cell r="F186" t="str">
            <v>Fincas</v>
          </cell>
          <cell r="G186">
            <v>0.89400000000000002</v>
          </cell>
          <cell r="H186">
            <v>0</v>
          </cell>
          <cell r="I186">
            <v>19</v>
          </cell>
          <cell r="J186" t="str">
            <v>Tierra</v>
          </cell>
        </row>
        <row r="187">
          <cell r="B187" t="str">
            <v>6-10-182</v>
          </cell>
          <cell r="C187" t="str">
            <v>Urbanización Palma Real</v>
          </cell>
          <cell r="D187" t="str">
            <v>Corredor</v>
          </cell>
          <cell r="E187" t="str">
            <v>Calles Urbanas (Cuadrantes)</v>
          </cell>
          <cell r="F187" t="str">
            <v>Urbanización Palma Real</v>
          </cell>
          <cell r="G187">
            <v>1.1459999999999999</v>
          </cell>
          <cell r="H187">
            <v>167</v>
          </cell>
          <cell r="I187">
            <v>67</v>
          </cell>
          <cell r="J187" t="str">
            <v>Lastre</v>
          </cell>
        </row>
        <row r="188">
          <cell r="B188" t="str">
            <v>6-10-183</v>
          </cell>
          <cell r="C188" t="str">
            <v>Calles Urbanas Ciudad Neily Sector Este</v>
          </cell>
          <cell r="D188" t="str">
            <v>Corredor</v>
          </cell>
          <cell r="E188" t="str">
            <v>Calles Urbanas (Cuadrantes)</v>
          </cell>
          <cell r="F188" t="str">
            <v>Calles Urbanas Ciudad Neily Sector Este</v>
          </cell>
          <cell r="G188">
            <v>2.8</v>
          </cell>
          <cell r="H188">
            <v>221</v>
          </cell>
          <cell r="I188">
            <v>64</v>
          </cell>
          <cell r="J188" t="str">
            <v>Lastre</v>
          </cell>
        </row>
        <row r="189">
          <cell r="B189" t="str">
            <v>6-10-184</v>
          </cell>
          <cell r="C189" t="str">
            <v>Barrio El Progreso</v>
          </cell>
          <cell r="D189" t="str">
            <v>Corredor</v>
          </cell>
          <cell r="E189" t="str">
            <v>Calles Urbanas (Cuadrantes)</v>
          </cell>
          <cell r="F189" t="str">
            <v>Barrio El Progreso</v>
          </cell>
          <cell r="G189">
            <v>0.8</v>
          </cell>
          <cell r="H189">
            <v>92</v>
          </cell>
          <cell r="I189">
            <v>50</v>
          </cell>
          <cell r="J189" t="str">
            <v>Lastre</v>
          </cell>
        </row>
        <row r="190">
          <cell r="B190" t="str">
            <v>6-10-185</v>
          </cell>
          <cell r="C190" t="str">
            <v>Calles Urbanas Ciudad Neily Sector Central</v>
          </cell>
          <cell r="D190" t="str">
            <v>Corredor</v>
          </cell>
          <cell r="E190" t="str">
            <v>Calles Urbanas (Cuadrantes)</v>
          </cell>
          <cell r="F190" t="str">
            <v>Calles Urbanas Ciudad Neily Sector Central</v>
          </cell>
          <cell r="G190">
            <v>1.5640000000000001</v>
          </cell>
          <cell r="H190">
            <v>60</v>
          </cell>
          <cell r="I190">
            <v>67</v>
          </cell>
          <cell r="J190" t="str">
            <v>Asfalto</v>
          </cell>
        </row>
        <row r="191">
          <cell r="B191" t="str">
            <v>6-10-186</v>
          </cell>
          <cell r="C191" t="str">
            <v>Barrio La Colina</v>
          </cell>
          <cell r="D191" t="str">
            <v>Corredor</v>
          </cell>
          <cell r="E191" t="str">
            <v>Calles Urbanas (Cuadrantes)</v>
          </cell>
          <cell r="F191" t="str">
            <v>Barrio La Colina</v>
          </cell>
          <cell r="G191">
            <v>1.1000000000000001</v>
          </cell>
          <cell r="H191">
            <v>80</v>
          </cell>
          <cell r="I191">
            <v>58</v>
          </cell>
          <cell r="J191" t="str">
            <v>Lastre</v>
          </cell>
        </row>
        <row r="192">
          <cell r="B192" t="str">
            <v>6-10-187</v>
          </cell>
          <cell r="C192" t="str">
            <v>Calles Urbanas Ciudad Neily Sector El Dique</v>
          </cell>
          <cell r="D192" t="str">
            <v>Corredor</v>
          </cell>
          <cell r="E192" t="str">
            <v>Calles Urbanas (Cuadrantes)</v>
          </cell>
          <cell r="F192" t="str">
            <v>Calles Urbanas Ciudad Neily Sector El Dique</v>
          </cell>
          <cell r="G192">
            <v>0.44400000000000001</v>
          </cell>
          <cell r="H192">
            <v>28</v>
          </cell>
          <cell r="I192">
            <v>39</v>
          </cell>
          <cell r="J192" t="str">
            <v>Lastre</v>
          </cell>
        </row>
        <row r="193">
          <cell r="B193" t="str">
            <v>6-10-188</v>
          </cell>
          <cell r="C193" t="str">
            <v>Cuadrante Villarreal</v>
          </cell>
          <cell r="D193" t="str">
            <v>Canoas</v>
          </cell>
          <cell r="E193" t="str">
            <v>Calles Urbanas (Cuadrantes)</v>
          </cell>
          <cell r="F193" t="str">
            <v>Calles Urbanas Villarreal</v>
          </cell>
          <cell r="G193">
            <v>1.373</v>
          </cell>
          <cell r="H193">
            <v>45</v>
          </cell>
          <cell r="I193">
            <v>50</v>
          </cell>
          <cell r="J193" t="str">
            <v>Lastre</v>
          </cell>
        </row>
        <row r="194">
          <cell r="B194" t="str">
            <v>6-10-189</v>
          </cell>
          <cell r="C194" t="str">
            <v>Cuadrante Padilla-Yireth</v>
          </cell>
          <cell r="D194" t="str">
            <v>Canoas</v>
          </cell>
          <cell r="E194" t="str">
            <v>Calles Urbanas (Cuadrantes)</v>
          </cell>
          <cell r="F194" t="str">
            <v>Calles Urbanas Padilla Yireth</v>
          </cell>
          <cell r="G194">
            <v>0.95</v>
          </cell>
          <cell r="H194">
            <v>60</v>
          </cell>
          <cell r="I194">
            <v>50</v>
          </cell>
          <cell r="J194" t="str">
            <v>Lastre</v>
          </cell>
        </row>
        <row r="195">
          <cell r="B195" t="str">
            <v>6-10-190</v>
          </cell>
          <cell r="C195" t="str">
            <v>Cuadrante La Brigada</v>
          </cell>
          <cell r="D195" t="str">
            <v>Canoas</v>
          </cell>
          <cell r="E195" t="str">
            <v>Calles Urbanas (Cuadrantes)</v>
          </cell>
          <cell r="F195" t="str">
            <v>Calles Urbanas La Brigada</v>
          </cell>
          <cell r="G195">
            <v>1.5580000000000001</v>
          </cell>
          <cell r="H195">
            <v>111</v>
          </cell>
          <cell r="I195">
            <v>50</v>
          </cell>
          <cell r="J195" t="str">
            <v>Lastre</v>
          </cell>
        </row>
        <row r="196">
          <cell r="B196" t="str">
            <v>6-10-191</v>
          </cell>
          <cell r="C196" t="str">
            <v>Cuadrante San Jorge Sector Sur</v>
          </cell>
          <cell r="D196" t="str">
            <v>Canoas</v>
          </cell>
          <cell r="E196" t="str">
            <v>Calles Urbanas (Cuadrantes)</v>
          </cell>
          <cell r="F196" t="str">
            <v>Cuadrante San Jorge Sector Sur</v>
          </cell>
          <cell r="G196">
            <v>5.6859999999999999</v>
          </cell>
          <cell r="H196">
            <v>344</v>
          </cell>
          <cell r="I196">
            <v>64</v>
          </cell>
          <cell r="J196" t="str">
            <v>Lastre</v>
          </cell>
        </row>
        <row r="197">
          <cell r="B197" t="str">
            <v>6-10-192</v>
          </cell>
          <cell r="C197" t="str">
            <v>Cuadrante San Jorge Sector Norte</v>
          </cell>
          <cell r="D197" t="str">
            <v>Canoas</v>
          </cell>
          <cell r="E197" t="str">
            <v>Calles Urbanas (Cuadrantes)</v>
          </cell>
          <cell r="F197" t="str">
            <v>Cuadrante San Jorge Sector Norte</v>
          </cell>
          <cell r="G197">
            <v>3.319</v>
          </cell>
          <cell r="H197">
            <v>155</v>
          </cell>
          <cell r="I197">
            <v>64</v>
          </cell>
          <cell r="J197" t="str">
            <v>Lastre</v>
          </cell>
        </row>
        <row r="198">
          <cell r="B198" t="str">
            <v>6-10-193</v>
          </cell>
          <cell r="C198" t="str">
            <v>Cuadrante La Adventista</v>
          </cell>
          <cell r="D198" t="str">
            <v>Canoas</v>
          </cell>
          <cell r="E198" t="str">
            <v>Calles Urbanas (Cuadrantes)</v>
          </cell>
          <cell r="F198" t="str">
            <v>Cuadrante La Adventista</v>
          </cell>
          <cell r="G198">
            <v>0.90400000000000003</v>
          </cell>
          <cell r="H198">
            <v>53</v>
          </cell>
          <cell r="I198">
            <v>50</v>
          </cell>
          <cell r="J198" t="str">
            <v>Lastre</v>
          </cell>
        </row>
        <row r="199">
          <cell r="B199" t="str">
            <v>6-10-194</v>
          </cell>
          <cell r="C199" t="str">
            <v>Calle Manfred</v>
          </cell>
          <cell r="D199" t="str">
            <v>La Cuesta</v>
          </cell>
          <cell r="E199" t="str">
            <v>(Ent.C.016) Taller Mario</v>
          </cell>
          <cell r="F199" t="str">
            <v>Fincas</v>
          </cell>
          <cell r="G199">
            <v>0.18099999999999999</v>
          </cell>
          <cell r="H199">
            <v>6</v>
          </cell>
          <cell r="I199">
            <v>35</v>
          </cell>
          <cell r="J199" t="str">
            <v>Lastre</v>
          </cell>
        </row>
        <row r="200">
          <cell r="B200" t="str">
            <v>6-10-195</v>
          </cell>
          <cell r="C200" t="str">
            <v>Cuadrante Santa Lucia</v>
          </cell>
          <cell r="D200" t="str">
            <v>Laurel</v>
          </cell>
          <cell r="E200" t="str">
            <v>Calles Urbanas (Cuadrantes)</v>
          </cell>
          <cell r="F200" t="str">
            <v>Cuadrante Santa Lucia</v>
          </cell>
          <cell r="G200">
            <v>0.191</v>
          </cell>
          <cell r="H200">
            <v>7</v>
          </cell>
          <cell r="I200">
            <v>50</v>
          </cell>
          <cell r="J200" t="str">
            <v>Lastre</v>
          </cell>
        </row>
        <row r="201">
          <cell r="B201" t="str">
            <v>6-10-196</v>
          </cell>
          <cell r="C201" t="str">
            <v>Calles Urbanas  Laurel Sector Sur</v>
          </cell>
          <cell r="D201" t="str">
            <v>Laurel</v>
          </cell>
          <cell r="E201" t="str">
            <v>Calles Urbanas (Cuadrantes)</v>
          </cell>
          <cell r="F201" t="str">
            <v>Calles Urbanas  Laurel Sector Sur</v>
          </cell>
          <cell r="G201">
            <v>1.393</v>
          </cell>
          <cell r="H201">
            <v>80</v>
          </cell>
          <cell r="I201">
            <v>67</v>
          </cell>
          <cell r="J201" t="str">
            <v>Lastre</v>
          </cell>
        </row>
        <row r="202">
          <cell r="B202" t="str">
            <v>6-10-197</v>
          </cell>
          <cell r="C202" t="str">
            <v>Sector La Lechería</v>
          </cell>
          <cell r="D202" t="str">
            <v>Corredor</v>
          </cell>
          <cell r="E202" t="str">
            <v>(Ent.N.002) Pulperia Frandy</v>
          </cell>
          <cell r="F202" t="str">
            <v>Viviendas</v>
          </cell>
          <cell r="G202">
            <v>0.51400000000000001</v>
          </cell>
          <cell r="H202">
            <v>42</v>
          </cell>
          <cell r="I202">
            <v>55</v>
          </cell>
          <cell r="J202" t="str">
            <v>Lastre</v>
          </cell>
        </row>
        <row r="203">
          <cell r="B203" t="str">
            <v>6-10-198</v>
          </cell>
          <cell r="C203" t="str">
            <v>Las Cataratas</v>
          </cell>
          <cell r="D203" t="str">
            <v>Corredor</v>
          </cell>
          <cell r="E203" t="str">
            <v>(Ent.C.005) Abrojo</v>
          </cell>
          <cell r="F203" t="str">
            <v>Río Abrojo</v>
          </cell>
          <cell r="G203">
            <v>0.11899999999999999</v>
          </cell>
          <cell r="H203">
            <v>8</v>
          </cell>
          <cell r="I203">
            <v>32</v>
          </cell>
          <cell r="J203" t="str">
            <v>Lastre</v>
          </cell>
        </row>
        <row r="204">
          <cell r="B204" t="str">
            <v>6-10-199</v>
          </cell>
          <cell r="C204" t="str">
            <v>Calle El Saino</v>
          </cell>
          <cell r="D204" t="str">
            <v>Laurel</v>
          </cell>
          <cell r="E204" t="str">
            <v>(Ent.C.141) Laurel 01</v>
          </cell>
          <cell r="F204" t="str">
            <v>Calle El Saino</v>
          </cell>
          <cell r="G204">
            <v>0.27600000000000002</v>
          </cell>
          <cell r="H204">
            <v>56</v>
          </cell>
          <cell r="I204">
            <v>56</v>
          </cell>
          <cell r="J204" t="str">
            <v>Lastre</v>
          </cell>
        </row>
        <row r="205">
          <cell r="B205" t="str">
            <v>6-10-200</v>
          </cell>
          <cell r="C205" t="str">
            <v>Cuadrante Veracruz</v>
          </cell>
          <cell r="D205" t="str">
            <v>Canoas</v>
          </cell>
          <cell r="E205" t="str">
            <v>Calles Urbanas (Cuadrantes)</v>
          </cell>
          <cell r="F205" t="str">
            <v>Cuadrante Veracruz</v>
          </cell>
          <cell r="G205">
            <v>0.38300000000000001</v>
          </cell>
          <cell r="H205">
            <v>29</v>
          </cell>
          <cell r="I205">
            <v>54</v>
          </cell>
          <cell r="J205" t="str">
            <v>Lastre</v>
          </cell>
        </row>
        <row r="206">
          <cell r="B206" t="str">
            <v>6-10-201</v>
          </cell>
          <cell r="C206" t="str">
            <v>C.C Cuadrante Peral</v>
          </cell>
          <cell r="D206" t="str">
            <v>Laurel</v>
          </cell>
          <cell r="E206" t="str">
            <v>(Ent.C.062) PLAZA PERAL</v>
          </cell>
          <cell r="F206" t="str">
            <v>(Ent.C.063) PLAZA PERAL</v>
          </cell>
          <cell r="G206">
            <v>0.22</v>
          </cell>
          <cell r="H206">
            <v>14</v>
          </cell>
          <cell r="I206">
            <v>53</v>
          </cell>
          <cell r="J206" t="str">
            <v>Lastre</v>
          </cell>
        </row>
        <row r="207">
          <cell r="B207" t="str">
            <v>6-10-202</v>
          </cell>
          <cell r="C207" t="str">
            <v>Cuadrante Caimito</v>
          </cell>
          <cell r="D207" t="str">
            <v>Laurel</v>
          </cell>
          <cell r="E207" t="str">
            <v>Calles Urbanas (Cuadrantes)</v>
          </cell>
          <cell r="F207" t="str">
            <v>Cuadrante Caimito</v>
          </cell>
          <cell r="G207">
            <v>0.32500000000000001</v>
          </cell>
          <cell r="H207">
            <v>15</v>
          </cell>
          <cell r="I207">
            <v>43</v>
          </cell>
          <cell r="J207" t="str">
            <v>Lastre</v>
          </cell>
        </row>
        <row r="208">
          <cell r="B208" t="str">
            <v>6-10-203</v>
          </cell>
          <cell r="C208" t="str">
            <v>Cuadrante Central Campesina</v>
          </cell>
          <cell r="D208" t="str">
            <v>Corredor</v>
          </cell>
          <cell r="E208" t="str">
            <v>Calles Urbanas (Cuadrantes)</v>
          </cell>
          <cell r="F208" t="str">
            <v>Cuadrante Central Campesina</v>
          </cell>
          <cell r="G208">
            <v>0.96</v>
          </cell>
          <cell r="H208">
            <v>24</v>
          </cell>
          <cell r="I208">
            <v>47</v>
          </cell>
          <cell r="J208" t="str">
            <v>Lastre</v>
          </cell>
        </row>
        <row r="209">
          <cell r="B209" t="str">
            <v>6-10-204</v>
          </cell>
          <cell r="C209" t="str">
            <v>C.C Cuadrante Roble</v>
          </cell>
          <cell r="D209" t="str">
            <v>Laurel</v>
          </cell>
          <cell r="E209" t="str">
            <v>(Ent.C.089) TANQUE DE AGUA</v>
          </cell>
          <cell r="F209" t="str">
            <v>(Ent.C.089) PLZA ROBLE</v>
          </cell>
          <cell r="G209">
            <v>0.33900000000000002</v>
          </cell>
          <cell r="H209">
            <v>20</v>
          </cell>
          <cell r="I209">
            <v>47</v>
          </cell>
          <cell r="J209" t="str">
            <v>Lastre</v>
          </cell>
        </row>
        <row r="210">
          <cell r="B210" t="str">
            <v>6-10-205</v>
          </cell>
          <cell r="C210" t="str">
            <v>Urbanización María Fernanda</v>
          </cell>
          <cell r="D210" t="str">
            <v>Laurel</v>
          </cell>
          <cell r="E210" t="str">
            <v>Calles Urbanas (Cuadrantes)</v>
          </cell>
          <cell r="F210" t="str">
            <v>Urbanización María Fernanda</v>
          </cell>
          <cell r="G210">
            <v>0.90800000000000003</v>
          </cell>
          <cell r="H210">
            <v>150</v>
          </cell>
          <cell r="I210">
            <v>67</v>
          </cell>
          <cell r="J210" t="str">
            <v>Asfalto</v>
          </cell>
        </row>
        <row r="211">
          <cell r="B211" t="str">
            <v>6-10-206</v>
          </cell>
          <cell r="C211" t="str">
            <v>Cuadrante Nueva Luz</v>
          </cell>
          <cell r="D211" t="str">
            <v>Corredor</v>
          </cell>
          <cell r="E211" t="str">
            <v>Calles Urbanas (Cuadrantes)</v>
          </cell>
          <cell r="F211" t="str">
            <v>Cuadrante Nueva Luz</v>
          </cell>
          <cell r="G211">
            <v>1.206</v>
          </cell>
          <cell r="H211">
            <v>67</v>
          </cell>
          <cell r="I211">
            <v>55</v>
          </cell>
          <cell r="J211" t="str">
            <v>Lastre</v>
          </cell>
        </row>
        <row r="212">
          <cell r="B212" t="str">
            <v>6-10-207</v>
          </cell>
          <cell r="C212" t="str">
            <v>Cuadrante Caucho</v>
          </cell>
          <cell r="D212" t="str">
            <v>Laurel</v>
          </cell>
          <cell r="E212" t="str">
            <v>Calles Urbanas (Cuadrantes)</v>
          </cell>
          <cell r="F212" t="str">
            <v>Cuadrante Caucho</v>
          </cell>
          <cell r="G212">
            <v>0.432</v>
          </cell>
          <cell r="H212">
            <v>26</v>
          </cell>
          <cell r="I212">
            <v>20</v>
          </cell>
          <cell r="J212" t="str">
            <v>Lastre</v>
          </cell>
        </row>
        <row r="213">
          <cell r="B213" t="str">
            <v>6-10-208</v>
          </cell>
          <cell r="C213" t="str">
            <v>Cuadrante Tamarindo</v>
          </cell>
          <cell r="D213" t="str">
            <v>Laurel</v>
          </cell>
          <cell r="E213" t="str">
            <v>Calles Urbanas (Cuadrantes)</v>
          </cell>
          <cell r="F213" t="str">
            <v>Cuadrante Tamarindo</v>
          </cell>
          <cell r="G213">
            <v>0.255</v>
          </cell>
          <cell r="H213">
            <v>20</v>
          </cell>
          <cell r="I213">
            <v>32</v>
          </cell>
          <cell r="J213" t="str">
            <v>Lastre</v>
          </cell>
        </row>
        <row r="214">
          <cell r="B214" t="str">
            <v>6-10-209</v>
          </cell>
          <cell r="C214" t="str">
            <v>C.C Cuadrante La Mariposa</v>
          </cell>
          <cell r="D214" t="str">
            <v>Canoas</v>
          </cell>
          <cell r="E214" t="str">
            <v>(Ent.N.608) Salon Comunal</v>
          </cell>
          <cell r="F214" t="str">
            <v>(Ent.N.608) Plaza La Mariposa</v>
          </cell>
          <cell r="G214">
            <v>0.15</v>
          </cell>
          <cell r="H214">
            <v>1</v>
          </cell>
          <cell r="I214">
            <v>37</v>
          </cell>
          <cell r="J214" t="str">
            <v>Lastre</v>
          </cell>
        </row>
        <row r="215">
          <cell r="B215" t="str">
            <v>6-10-210</v>
          </cell>
          <cell r="C215" t="str">
            <v>Escuela Santa Lucía</v>
          </cell>
          <cell r="D215" t="str">
            <v>Laurel</v>
          </cell>
          <cell r="E215" t="str">
            <v>(Ent.N.238) Santa Lucía</v>
          </cell>
          <cell r="F215" t="str">
            <v>Puente Río Incendio (Límite Golfito)</v>
          </cell>
          <cell r="G215">
            <v>0.17899999999999999</v>
          </cell>
          <cell r="H215">
            <v>0</v>
          </cell>
          <cell r="I215">
            <v>50</v>
          </cell>
          <cell r="J215" t="str">
            <v>Lastre</v>
          </cell>
        </row>
        <row r="216">
          <cell r="B216" t="str">
            <v>6-10-211</v>
          </cell>
          <cell r="C216" t="str">
            <v>La Embotelladora</v>
          </cell>
          <cell r="D216" t="str">
            <v>Corredor</v>
          </cell>
          <cell r="E216" t="str">
            <v>(Ent.C.029) Río Bonito</v>
          </cell>
          <cell r="F216" t="str">
            <v>Fincas (Embotelladora)</v>
          </cell>
          <cell r="G216">
            <v>0.55000000000000004</v>
          </cell>
          <cell r="H216">
            <v>6</v>
          </cell>
          <cell r="I216">
            <v>42</v>
          </cell>
          <cell r="J216" t="str">
            <v>Lastre</v>
          </cell>
        </row>
        <row r="217">
          <cell r="B217" t="str">
            <v>6-10-212</v>
          </cell>
          <cell r="C217" t="str">
            <v>Piangua 01</v>
          </cell>
          <cell r="D217" t="str">
            <v>Canoas</v>
          </cell>
          <cell r="E217" t="str">
            <v>(Ent.C.041) San Gil</v>
          </cell>
          <cell r="F217" t="str">
            <v>Fincas</v>
          </cell>
          <cell r="G217">
            <v>0.32800000000000001</v>
          </cell>
          <cell r="H217">
            <v>3</v>
          </cell>
          <cell r="I217">
            <v>16</v>
          </cell>
          <cell r="J217" t="str">
            <v>Tierra</v>
          </cell>
        </row>
        <row r="218">
          <cell r="B218" t="str">
            <v>6-10-213</v>
          </cell>
          <cell r="C218" t="str">
            <v>Sector Finca Mango</v>
          </cell>
          <cell r="D218" t="str">
            <v>Laurel</v>
          </cell>
          <cell r="E218" t="str">
            <v>Calles Urbanas (Cuadrantes)</v>
          </cell>
          <cell r="F218" t="str">
            <v>Sector Finca Mango</v>
          </cell>
          <cell r="G218">
            <v>5.7839999999999998</v>
          </cell>
          <cell r="H218">
            <v>29</v>
          </cell>
          <cell r="I218">
            <v>32</v>
          </cell>
          <cell r="J218" t="str">
            <v>Lastre</v>
          </cell>
        </row>
        <row r="219">
          <cell r="B219" t="str">
            <v>6-10-214</v>
          </cell>
          <cell r="C219" t="str">
            <v>Laurel Sector Noreste</v>
          </cell>
          <cell r="D219" t="str">
            <v>Laurel</v>
          </cell>
          <cell r="E219" t="str">
            <v>Calles Urbanas (Cuadrantes)</v>
          </cell>
          <cell r="F219" t="str">
            <v>Calles Urbanas Laurel sector Noreste</v>
          </cell>
          <cell r="G219">
            <v>1.32</v>
          </cell>
          <cell r="H219">
            <v>12</v>
          </cell>
          <cell r="I219">
            <v>45</v>
          </cell>
          <cell r="J219" t="str">
            <v>Lastre</v>
          </cell>
        </row>
        <row r="220">
          <cell r="B220" t="str">
            <v>6-10-215</v>
          </cell>
          <cell r="C220" t="str">
            <v>La Fortuna 01</v>
          </cell>
          <cell r="D220" t="str">
            <v>Corredor</v>
          </cell>
          <cell r="E220" t="str">
            <v>(Ent.C.033) La Fortuna</v>
          </cell>
          <cell r="F220" t="str">
            <v>Viviendas</v>
          </cell>
          <cell r="G220">
            <v>0.19500000000000001</v>
          </cell>
          <cell r="H220">
            <v>21</v>
          </cell>
          <cell r="I220">
            <v>43</v>
          </cell>
          <cell r="J220" t="str">
            <v>Lastre</v>
          </cell>
        </row>
        <row r="221">
          <cell r="B221" t="str">
            <v>6-10-216</v>
          </cell>
          <cell r="C221" t="str">
            <v>Cementerio</v>
          </cell>
          <cell r="D221" t="str">
            <v>Corredor</v>
          </cell>
          <cell r="E221" t="str">
            <v>(Ent.N.002) Cementerio</v>
          </cell>
          <cell r="F221" t="str">
            <v>Viviendas</v>
          </cell>
          <cell r="G221">
            <v>0.20399999999999999</v>
          </cell>
          <cell r="H221">
            <v>6</v>
          </cell>
          <cell r="I221">
            <v>35</v>
          </cell>
          <cell r="J221" t="str">
            <v>Lastre</v>
          </cell>
        </row>
        <row r="222">
          <cell r="B222" t="str">
            <v>6-10-217</v>
          </cell>
          <cell r="C222" t="str">
            <v>La Capri</v>
          </cell>
          <cell r="D222" t="str">
            <v>Corredor</v>
          </cell>
          <cell r="E222" t="str">
            <v>(Ent.N.002) La Capri</v>
          </cell>
          <cell r="F222" t="str">
            <v>Fincas</v>
          </cell>
          <cell r="G222">
            <v>0.2</v>
          </cell>
          <cell r="H222">
            <v>12</v>
          </cell>
          <cell r="I222">
            <v>42</v>
          </cell>
          <cell r="J222" t="str">
            <v>Lastre</v>
          </cell>
        </row>
        <row r="223">
          <cell r="B223" t="str">
            <v>6-10-218</v>
          </cell>
          <cell r="C223" t="str">
            <v>Limoncito</v>
          </cell>
          <cell r="D223" t="str">
            <v>Corredor</v>
          </cell>
          <cell r="E223" t="str">
            <v>(Ent.C.165) Los Planes</v>
          </cell>
          <cell r="F223" t="str">
            <v>Límite Fronterizo</v>
          </cell>
          <cell r="G223">
            <v>4.5679999999999996</v>
          </cell>
          <cell r="H223">
            <v>4</v>
          </cell>
          <cell r="I223">
            <v>25</v>
          </cell>
          <cell r="J223" t="str">
            <v>Tierra</v>
          </cell>
        </row>
        <row r="224">
          <cell r="B224" t="str">
            <v>6-10-219</v>
          </cell>
          <cell r="C224" t="str">
            <v>Villa Roma</v>
          </cell>
          <cell r="D224" t="str">
            <v>Corredor</v>
          </cell>
          <cell r="E224" t="str">
            <v>(Ent.C.005) Villa Roma</v>
          </cell>
          <cell r="F224" t="str">
            <v>Límite Coto Brus</v>
          </cell>
          <cell r="G224">
            <v>1.746</v>
          </cell>
          <cell r="H224">
            <v>15</v>
          </cell>
          <cell r="I224">
            <v>42</v>
          </cell>
          <cell r="J224" t="str">
            <v>Lastre</v>
          </cell>
        </row>
        <row r="225">
          <cell r="B225" t="str">
            <v>6-10-220</v>
          </cell>
          <cell r="C225" t="str">
            <v>Bomba</v>
          </cell>
          <cell r="D225" t="str">
            <v>Laurel</v>
          </cell>
          <cell r="E225" t="str">
            <v>(Ent.N.238) Bomba</v>
          </cell>
          <cell r="F225" t="str">
            <v>(Ent.C.141) Laurel</v>
          </cell>
          <cell r="G225">
            <v>0.252</v>
          </cell>
          <cell r="H225">
            <v>2</v>
          </cell>
          <cell r="I225">
            <v>37</v>
          </cell>
          <cell r="J225" t="str">
            <v>Lastre</v>
          </cell>
        </row>
        <row r="226">
          <cell r="B226" t="str">
            <v>6-10-221</v>
          </cell>
          <cell r="C226" t="str">
            <v>El Matadero</v>
          </cell>
          <cell r="D226" t="str">
            <v>Corredor</v>
          </cell>
          <cell r="E226" t="str">
            <v>(Ent.N.002) Coloradito</v>
          </cell>
          <cell r="F226" t="str">
            <v>(Ent.C.086) San Jocesito</v>
          </cell>
          <cell r="G226">
            <v>2.5009999999999999</v>
          </cell>
          <cell r="H226">
            <v>18</v>
          </cell>
          <cell r="I226">
            <v>30</v>
          </cell>
          <cell r="J226" t="str">
            <v>Lastre</v>
          </cell>
        </row>
        <row r="227">
          <cell r="B227" t="str">
            <v>6-10-222</v>
          </cell>
          <cell r="C227" t="str">
            <v>Lavacar Chemo</v>
          </cell>
          <cell r="D227" t="str">
            <v>Canoas</v>
          </cell>
          <cell r="E227" t="str">
            <v>(Ent.N.238) Lavacar Chemo</v>
          </cell>
          <cell r="F227" t="str">
            <v>Fincas</v>
          </cell>
          <cell r="G227">
            <v>0.38700000000000001</v>
          </cell>
          <cell r="H227">
            <v>19</v>
          </cell>
          <cell r="I227">
            <v>42</v>
          </cell>
          <cell r="J227" t="str">
            <v>Lastre</v>
          </cell>
        </row>
        <row r="228">
          <cell r="B228" t="str">
            <v>6-10-223</v>
          </cell>
          <cell r="C228" t="str">
            <v>Abrojo Sur</v>
          </cell>
          <cell r="D228" t="str">
            <v>Corredor</v>
          </cell>
          <cell r="E228" t="str">
            <v>(Ent.N.002) Abrojo Sur</v>
          </cell>
          <cell r="F228" t="str">
            <v>Viviendas</v>
          </cell>
          <cell r="G228">
            <v>0.14000000000000001</v>
          </cell>
          <cell r="H228">
            <v>9</v>
          </cell>
          <cell r="I228">
            <v>54</v>
          </cell>
          <cell r="J228" t="str">
            <v>Lastre</v>
          </cell>
        </row>
        <row r="229">
          <cell r="B229" t="str">
            <v>6-10-224</v>
          </cell>
          <cell r="C229" t="str">
            <v>El Bajillo de Abrojo</v>
          </cell>
          <cell r="D229" t="str">
            <v>Corredor</v>
          </cell>
          <cell r="E229" t="str">
            <v>(Ent.N.002) Abrojo</v>
          </cell>
          <cell r="F229" t="str">
            <v>Viviendas</v>
          </cell>
          <cell r="G229">
            <v>0.26300000000000001</v>
          </cell>
          <cell r="H229">
            <v>22</v>
          </cell>
          <cell r="I229">
            <v>50</v>
          </cell>
          <cell r="J229" t="str">
            <v>Lastre</v>
          </cell>
        </row>
        <row r="230">
          <cell r="B230" t="str">
            <v>6-10-225</v>
          </cell>
          <cell r="C230" t="str">
            <v>Tajo Paso Canoas</v>
          </cell>
          <cell r="D230" t="str">
            <v>Canoas</v>
          </cell>
          <cell r="E230" t="str">
            <v>(Ent.N.238) Paso Canoas</v>
          </cell>
          <cell r="F230" t="str">
            <v>Tajo Paso Canoas</v>
          </cell>
          <cell r="G230">
            <v>0.16200000000000001</v>
          </cell>
          <cell r="H230">
            <v>5</v>
          </cell>
          <cell r="I230">
            <v>49</v>
          </cell>
          <cell r="J230" t="str">
            <v>Lastre</v>
          </cell>
        </row>
        <row r="231">
          <cell r="B231" t="str">
            <v>6-10-226</v>
          </cell>
          <cell r="C231" t="str">
            <v>Cenizo 01</v>
          </cell>
          <cell r="D231" t="str">
            <v>Laurel</v>
          </cell>
          <cell r="E231" t="str">
            <v>(Ent.C.066) Cenizo</v>
          </cell>
          <cell r="F231" t="str">
            <v>(Ent.C.083) Cenizo</v>
          </cell>
          <cell r="G231">
            <v>1.0329999999999999</v>
          </cell>
          <cell r="H231">
            <v>6</v>
          </cell>
          <cell r="I231">
            <v>43</v>
          </cell>
          <cell r="J231" t="str">
            <v>Lastre</v>
          </cell>
        </row>
        <row r="232">
          <cell r="B232" t="str">
            <v>6-10-227</v>
          </cell>
          <cell r="C232" t="str">
            <v>Pata Gallina 01</v>
          </cell>
          <cell r="D232" t="str">
            <v>Canoas</v>
          </cell>
          <cell r="E232" t="str">
            <v>(Ent.C.026) Pata Gallina</v>
          </cell>
          <cell r="F232" t="str">
            <v>Viviendas</v>
          </cell>
          <cell r="G232">
            <v>0.26600000000000001</v>
          </cell>
          <cell r="H232">
            <v>16</v>
          </cell>
          <cell r="I232">
            <v>50</v>
          </cell>
          <cell r="J232" t="str">
            <v>Lastre</v>
          </cell>
        </row>
        <row r="233">
          <cell r="B233" t="str">
            <v>6-10-228</v>
          </cell>
          <cell r="C233" t="str">
            <v>Altos del Brujo-Miramar</v>
          </cell>
          <cell r="D233" t="str">
            <v>Corredor-Canoas</v>
          </cell>
          <cell r="E233" t="str">
            <v>(Ent.C.006) Altos del Brujo</v>
          </cell>
          <cell r="F233" t="str">
            <v>(Ent.C.037) Miramar</v>
          </cell>
          <cell r="G233">
            <v>5.6</v>
          </cell>
          <cell r="H233">
            <v>1</v>
          </cell>
          <cell r="I233">
            <v>22</v>
          </cell>
          <cell r="J233" t="str">
            <v>Tierra</v>
          </cell>
        </row>
        <row r="234">
          <cell r="B234" t="str">
            <v>6-10-229</v>
          </cell>
          <cell r="C234" t="str">
            <v>Altos del Brujo-Límite Fronterizo</v>
          </cell>
          <cell r="D234" t="str">
            <v>Canoas</v>
          </cell>
          <cell r="E234" t="str">
            <v>(Ent.C.006) Altos del Brujo</v>
          </cell>
          <cell r="F234" t="str">
            <v>Límite Fronterizo</v>
          </cell>
          <cell r="G234">
            <v>1.4850000000000001</v>
          </cell>
          <cell r="H234">
            <v>3</v>
          </cell>
          <cell r="I234">
            <v>22</v>
          </cell>
          <cell r="J234" t="str">
            <v>Tierra</v>
          </cell>
        </row>
        <row r="235">
          <cell r="B235" t="str">
            <v>6-10-230</v>
          </cell>
          <cell r="C235" t="str">
            <v>Cámara de Ganaderos</v>
          </cell>
          <cell r="D235" t="str">
            <v>Corredor</v>
          </cell>
          <cell r="E235" t="str">
            <v>(Ent.N.608) Cámara de Ganaderos</v>
          </cell>
          <cell r="F235" t="str">
            <v>Viviendas</v>
          </cell>
          <cell r="G235">
            <v>0.115</v>
          </cell>
          <cell r="H235">
            <v>7</v>
          </cell>
          <cell r="I235">
            <v>30</v>
          </cell>
          <cell r="J235" t="str">
            <v>Lastre</v>
          </cell>
        </row>
        <row r="236">
          <cell r="B236" t="str">
            <v>6-10-231</v>
          </cell>
          <cell r="C236" t="str">
            <v>Caracol-Río La Vaca</v>
          </cell>
          <cell r="D236" t="str">
            <v>Laurel</v>
          </cell>
          <cell r="E236" t="str">
            <v>(Ent.C.024) Caracol</v>
          </cell>
          <cell r="F236" t="str">
            <v>Río La Vaca</v>
          </cell>
          <cell r="G236">
            <v>0.92800000000000005</v>
          </cell>
          <cell r="H236">
            <v>14</v>
          </cell>
          <cell r="I236">
            <v>39</v>
          </cell>
          <cell r="J236" t="str">
            <v>Lastre</v>
          </cell>
        </row>
        <row r="237">
          <cell r="B237" t="str">
            <v>6-10-232</v>
          </cell>
          <cell r="C237" t="str">
            <v>Escuela Cangrejo Verde</v>
          </cell>
          <cell r="D237" t="str">
            <v>Laurel</v>
          </cell>
          <cell r="E237" t="str">
            <v>(Ent.C.079) Cangrejo Verde</v>
          </cell>
          <cell r="F237" t="str">
            <v>Fincas</v>
          </cell>
          <cell r="G237">
            <v>0.21099999999999999</v>
          </cell>
          <cell r="H237">
            <v>6</v>
          </cell>
          <cell r="I237">
            <v>57</v>
          </cell>
          <cell r="J237" t="str">
            <v>Lastre</v>
          </cell>
        </row>
        <row r="238">
          <cell r="B238" t="str">
            <v>6-10-233</v>
          </cell>
          <cell r="C238" t="str">
            <v>Plaza Miramar</v>
          </cell>
          <cell r="D238" t="str">
            <v>Corredor</v>
          </cell>
          <cell r="E238" t="str">
            <v>(Ent.C.037) Miramar</v>
          </cell>
          <cell r="F238" t="str">
            <v>Viviendas</v>
          </cell>
          <cell r="G238">
            <v>0.63400000000000001</v>
          </cell>
          <cell r="H238">
            <v>13</v>
          </cell>
          <cell r="I238">
            <v>29</v>
          </cell>
          <cell r="J238" t="str">
            <v>Lastre</v>
          </cell>
        </row>
        <row r="239">
          <cell r="B239" t="str">
            <v>6-10-234</v>
          </cell>
          <cell r="C239" t="str">
            <v>Iglesia Betania</v>
          </cell>
          <cell r="D239" t="str">
            <v>Canoas</v>
          </cell>
          <cell r="E239" t="str">
            <v>(Ent.N.002) Betania</v>
          </cell>
          <cell r="F239" t="str">
            <v>Fincas</v>
          </cell>
          <cell r="G239">
            <v>0.11600000000000001</v>
          </cell>
          <cell r="H239">
            <v>4</v>
          </cell>
          <cell r="I239">
            <v>49</v>
          </cell>
          <cell r="J239" t="str">
            <v>Lastre</v>
          </cell>
        </row>
        <row r="240">
          <cell r="B240" t="str">
            <v>6-10-235</v>
          </cell>
          <cell r="C240" t="str">
            <v>Tamarindo Canal</v>
          </cell>
          <cell r="D240" t="str">
            <v>Laurel</v>
          </cell>
          <cell r="E240" t="str">
            <v>(Ent.C.070) Tamarindo</v>
          </cell>
          <cell r="F240" t="str">
            <v>Canal</v>
          </cell>
          <cell r="G240">
            <v>0.6</v>
          </cell>
          <cell r="H240">
            <v>2</v>
          </cell>
          <cell r="I240">
            <v>29</v>
          </cell>
          <cell r="J240" t="str">
            <v>Lastre</v>
          </cell>
        </row>
        <row r="241">
          <cell r="B241" t="str">
            <v>6-10-236</v>
          </cell>
          <cell r="C241" t="str">
            <v>Gavilanes 01</v>
          </cell>
          <cell r="D241" t="str">
            <v>Corredor</v>
          </cell>
          <cell r="E241" t="str">
            <v>(Ent.N.002) Concretarq</v>
          </cell>
          <cell r="F241" t="str">
            <v>Viviendas</v>
          </cell>
          <cell r="G241">
            <v>0.52100000000000002</v>
          </cell>
          <cell r="H241">
            <v>12</v>
          </cell>
          <cell r="I241">
            <v>50</v>
          </cell>
          <cell r="J241" t="str">
            <v>Lastre</v>
          </cell>
        </row>
        <row r="242">
          <cell r="B242" t="str">
            <v>6-10-237</v>
          </cell>
          <cell r="C242" t="str">
            <v>La Bota 03</v>
          </cell>
          <cell r="D242" t="str">
            <v>La Cuesta</v>
          </cell>
          <cell r="E242" t="str">
            <v>(Ent.C.059) La Bota</v>
          </cell>
          <cell r="F242" t="str">
            <v>Fincas</v>
          </cell>
          <cell r="G242">
            <v>0.46</v>
          </cell>
          <cell r="H242">
            <v>2</v>
          </cell>
          <cell r="I242">
            <v>37</v>
          </cell>
          <cell r="J242" t="str">
            <v>Lastre</v>
          </cell>
        </row>
        <row r="243">
          <cell r="B243" t="str">
            <v>6-10-238</v>
          </cell>
          <cell r="C243" t="str">
            <v>Calle Malinche</v>
          </cell>
          <cell r="D243" t="str">
            <v>Canoas</v>
          </cell>
          <cell r="E243" t="str">
            <v>(Ent.N.238) Malinche</v>
          </cell>
          <cell r="F243" t="str">
            <v>Fincas</v>
          </cell>
          <cell r="G243">
            <v>0.435</v>
          </cell>
          <cell r="H243">
            <v>20</v>
          </cell>
          <cell r="I243">
            <v>43</v>
          </cell>
          <cell r="J243" t="str">
            <v>Lastre</v>
          </cell>
        </row>
        <row r="244">
          <cell r="B244" t="str">
            <v>6-10-239</v>
          </cell>
          <cell r="C244" t="str">
            <v>Caucho 01</v>
          </cell>
          <cell r="D244" t="str">
            <v>Laurel</v>
          </cell>
          <cell r="E244" t="str">
            <v>(Ent.N.608) Caucho</v>
          </cell>
          <cell r="F244" t="str">
            <v>(Ent.C.171) Caucho</v>
          </cell>
          <cell r="G244">
            <v>0.48899999999999999</v>
          </cell>
          <cell r="H244">
            <v>0</v>
          </cell>
          <cell r="I244">
            <v>33</v>
          </cell>
          <cell r="J244" t="str">
            <v>Lastre</v>
          </cell>
        </row>
        <row r="245">
          <cell r="B245" t="str">
            <v>6-10-240</v>
          </cell>
          <cell r="C245" t="str">
            <v>Cuadrante La Nubia</v>
          </cell>
          <cell r="D245" t="str">
            <v>Laurel</v>
          </cell>
          <cell r="E245" t="str">
            <v>Calles Urbanas (Cuadrantes)</v>
          </cell>
          <cell r="F245" t="str">
            <v>Cuadrante La Nubia</v>
          </cell>
          <cell r="G245">
            <v>0.54800000000000004</v>
          </cell>
          <cell r="H245">
            <v>10</v>
          </cell>
          <cell r="I245">
            <v>37</v>
          </cell>
          <cell r="J245" t="str">
            <v>Lastre</v>
          </cell>
        </row>
        <row r="246">
          <cell r="B246" t="str">
            <v>6-10-241</v>
          </cell>
          <cell r="C246" t="str">
            <v>Cuadrante Las Torres</v>
          </cell>
          <cell r="D246" t="str">
            <v xml:space="preserve">La Cuesta-Canoas </v>
          </cell>
          <cell r="E246" t="str">
            <v>Calles Urbanas (Cuadrantes)</v>
          </cell>
          <cell r="F246" t="str">
            <v>Cuadrante Las Torres</v>
          </cell>
          <cell r="G246">
            <v>1.004</v>
          </cell>
          <cell r="H246">
            <v>42</v>
          </cell>
          <cell r="I246">
            <v>57</v>
          </cell>
          <cell r="J246" t="str">
            <v>Lastre</v>
          </cell>
        </row>
        <row r="247">
          <cell r="B247" t="str">
            <v>6-10-242</v>
          </cell>
          <cell r="C247" t="str">
            <v>Bambito-Límite Fronterizo</v>
          </cell>
          <cell r="D247" t="str">
            <v>Laurel</v>
          </cell>
          <cell r="E247" t="str">
            <v>(Ent.C.008) Bambito</v>
          </cell>
          <cell r="F247" t="str">
            <v>Límite Fronterizo</v>
          </cell>
          <cell r="G247">
            <v>0.39600000000000002</v>
          </cell>
          <cell r="H247">
            <v>0</v>
          </cell>
          <cell r="I247">
            <v>27</v>
          </cell>
          <cell r="J247" t="str">
            <v>Lastre</v>
          </cell>
        </row>
        <row r="248">
          <cell r="B248" t="str">
            <v>6-10-243</v>
          </cell>
          <cell r="C248" t="str">
            <v>Cuadrante Caracol</v>
          </cell>
          <cell r="D248" t="str">
            <v>Corredor</v>
          </cell>
          <cell r="E248" t="str">
            <v>Calles Urbanas (Cuadrantes)</v>
          </cell>
          <cell r="F248" t="str">
            <v>Cuadrante Caracol</v>
          </cell>
          <cell r="G248">
            <v>0.85</v>
          </cell>
          <cell r="H248">
            <v>34</v>
          </cell>
          <cell r="I248">
            <v>47</v>
          </cell>
          <cell r="J248" t="str">
            <v>Lastre</v>
          </cell>
        </row>
        <row r="249">
          <cell r="B249" t="str">
            <v>6-10-244</v>
          </cell>
          <cell r="C249" t="str">
            <v>Puente Polo</v>
          </cell>
          <cell r="D249" t="str">
            <v>Laurel</v>
          </cell>
          <cell r="E249" t="str">
            <v>(Ent.C.072) Santa Rosa</v>
          </cell>
          <cell r="F249" t="str">
            <v>Quebrada Piedra Azul</v>
          </cell>
          <cell r="G249">
            <v>1.28</v>
          </cell>
          <cell r="H249">
            <v>8</v>
          </cell>
          <cell r="I249">
            <v>39</v>
          </cell>
          <cell r="J249" t="str">
            <v>Lastre</v>
          </cell>
        </row>
        <row r="250">
          <cell r="B250" t="str">
            <v>6-10-245</v>
          </cell>
          <cell r="C250" t="str">
            <v>Cacao</v>
          </cell>
          <cell r="D250" t="str">
            <v>Laurel</v>
          </cell>
          <cell r="E250" t="str">
            <v>(Ent.C.060) Finca Cacao</v>
          </cell>
          <cell r="F250" t="str">
            <v>(Ent.C.135) Finca Cortés</v>
          </cell>
          <cell r="G250">
            <v>1.2110000000000001</v>
          </cell>
          <cell r="H250">
            <v>2</v>
          </cell>
          <cell r="I250">
            <v>43</v>
          </cell>
          <cell r="J250" t="str">
            <v>Lastre</v>
          </cell>
        </row>
        <row r="251">
          <cell r="B251" t="str">
            <v>6-10-246</v>
          </cell>
          <cell r="C251" t="str">
            <v>Km 24-Finca Alcabú</v>
          </cell>
          <cell r="D251" t="str">
            <v>Laurel</v>
          </cell>
          <cell r="E251" t="str">
            <v>(Ent.N.608) Km 24</v>
          </cell>
          <cell r="F251" t="str">
            <v>(Ent.C.093) Finca Alcabú</v>
          </cell>
          <cell r="G251">
            <v>3.0819999999999999</v>
          </cell>
          <cell r="H251">
            <v>0</v>
          </cell>
          <cell r="I251">
            <v>19</v>
          </cell>
          <cell r="J251" t="str">
            <v>Tierra</v>
          </cell>
        </row>
        <row r="252">
          <cell r="B252" t="str">
            <v>6-10-247</v>
          </cell>
          <cell r="C252" t="str">
            <v>Caimito</v>
          </cell>
          <cell r="D252" t="str">
            <v>Laurel</v>
          </cell>
          <cell r="E252" t="str">
            <v>(Ent.C.009) Vereh</v>
          </cell>
          <cell r="F252" t="str">
            <v>(Ent.C.012) Caimito</v>
          </cell>
          <cell r="G252">
            <v>0.28999999999999998</v>
          </cell>
          <cell r="H252">
            <v>0</v>
          </cell>
          <cell r="I252">
            <v>30</v>
          </cell>
          <cell r="J252" t="str">
            <v>Lastre</v>
          </cell>
        </row>
        <row r="253">
          <cell r="B253" t="str">
            <v>6-10-248</v>
          </cell>
          <cell r="C253" t="str">
            <v>Laguna de Oxidación 01</v>
          </cell>
          <cell r="D253" t="str">
            <v>Laurel</v>
          </cell>
          <cell r="E253" t="str">
            <v>(Ent.N.238) Laguna de Oxidación</v>
          </cell>
          <cell r="F253" t="str">
            <v>(Ent.C.070) Tamarindo</v>
          </cell>
          <cell r="G253">
            <v>1.4630000000000001</v>
          </cell>
          <cell r="H253">
            <v>0</v>
          </cell>
          <cell r="I253">
            <v>19</v>
          </cell>
          <cell r="J253" t="str">
            <v>Tierra</v>
          </cell>
        </row>
        <row r="254">
          <cell r="B254" t="str">
            <v>6-10-249</v>
          </cell>
          <cell r="C254" t="str">
            <v>Cementerio Pueblo Nuevo</v>
          </cell>
          <cell r="D254" t="str">
            <v>Corredor</v>
          </cell>
          <cell r="E254" t="str">
            <v>(Ent.N.238) Pueblo Nuevo</v>
          </cell>
          <cell r="F254" t="str">
            <v>Cementerio Pueblo Nuevo</v>
          </cell>
          <cell r="G254">
            <v>0.502</v>
          </cell>
          <cell r="H254">
            <v>1</v>
          </cell>
          <cell r="I254">
            <v>25</v>
          </cell>
          <cell r="J254" t="str">
            <v>Lastre</v>
          </cell>
        </row>
        <row r="255">
          <cell r="B255" t="str">
            <v>6-10-250</v>
          </cell>
          <cell r="C255" t="str">
            <v xml:space="preserve"> Sector Monumento a Los Caídos</v>
          </cell>
          <cell r="D255" t="str">
            <v>Corredor</v>
          </cell>
          <cell r="E255" t="str">
            <v>Calles Urbanas (Cuadrantes)</v>
          </cell>
          <cell r="F255" t="str">
            <v>Sector Monumento A Los Caidos</v>
          </cell>
          <cell r="G255">
            <v>0.5</v>
          </cell>
          <cell r="H255">
            <v>11</v>
          </cell>
          <cell r="I255">
            <v>47</v>
          </cell>
          <cell r="J255" t="str">
            <v>Lastre</v>
          </cell>
        </row>
        <row r="256">
          <cell r="B256" t="str">
            <v>6-10-251</v>
          </cell>
          <cell r="C256" t="str">
            <v>Entrada El Ceibo</v>
          </cell>
          <cell r="D256" t="str">
            <v>Canoas</v>
          </cell>
          <cell r="E256" t="str">
            <v>(Ent.C.006) San Antonio</v>
          </cell>
          <cell r="F256" t="str">
            <v>Fincas</v>
          </cell>
          <cell r="G256">
            <v>0.5</v>
          </cell>
          <cell r="H256">
            <v>4</v>
          </cell>
          <cell r="I256">
            <v>15</v>
          </cell>
          <cell r="J256" t="str">
            <v>Tierra</v>
          </cell>
        </row>
        <row r="257">
          <cell r="B257" t="str">
            <v>6-10-252</v>
          </cell>
          <cell r="C257" t="str">
            <v>Barrio Los Comandos</v>
          </cell>
          <cell r="D257" t="str">
            <v>Corredor</v>
          </cell>
          <cell r="E257" t="str">
            <v>(Ent.N.002) Barrio Los Comandos</v>
          </cell>
          <cell r="F257" t="str">
            <v>Quebrada Agua Buena</v>
          </cell>
          <cell r="G257">
            <v>0.311</v>
          </cell>
          <cell r="H257">
            <v>32</v>
          </cell>
          <cell r="I257">
            <v>43</v>
          </cell>
          <cell r="J257" t="str">
            <v>Lastre</v>
          </cell>
        </row>
        <row r="258">
          <cell r="B258" t="str">
            <v>6-10-253</v>
          </cell>
          <cell r="C258" t="str">
            <v>Calle Joel</v>
          </cell>
          <cell r="D258" t="str">
            <v>Canoas</v>
          </cell>
          <cell r="E258" t="str">
            <v>(Ent.C.042) Plaza San Jorge</v>
          </cell>
          <cell r="F258" t="str">
            <v>(Ent.C.020) San Gil</v>
          </cell>
          <cell r="G258">
            <v>1.1259999999999999</v>
          </cell>
          <cell r="H258">
            <v>35</v>
          </cell>
          <cell r="I258">
            <v>50</v>
          </cell>
          <cell r="J258" t="str">
            <v>Lastre</v>
          </cell>
        </row>
        <row r="259">
          <cell r="B259" t="str">
            <v>6-10-254</v>
          </cell>
          <cell r="C259" t="str">
            <v>Cenizo 02</v>
          </cell>
          <cell r="D259" t="str">
            <v>Laurel</v>
          </cell>
          <cell r="E259" t="str">
            <v>(Ent.C.083) Cenizo</v>
          </cell>
          <cell r="F259" t="str">
            <v>Canal Sin Nombre</v>
          </cell>
          <cell r="G259">
            <v>0.52500000000000002</v>
          </cell>
          <cell r="H259">
            <v>3</v>
          </cell>
          <cell r="I259">
            <v>33</v>
          </cell>
          <cell r="J259" t="str">
            <v>Lastre</v>
          </cell>
        </row>
        <row r="260">
          <cell r="B260" t="str">
            <v>6-10-255</v>
          </cell>
          <cell r="C260" t="str">
            <v>El Manzano</v>
          </cell>
          <cell r="D260" t="str">
            <v>Corredor</v>
          </cell>
          <cell r="E260" t="str">
            <v>(Ent.N.002) El Manzano</v>
          </cell>
          <cell r="F260" t="str">
            <v>Fincas</v>
          </cell>
          <cell r="G260">
            <v>0.14299999999999999</v>
          </cell>
          <cell r="H260">
            <v>8</v>
          </cell>
          <cell r="I260">
            <v>39</v>
          </cell>
          <cell r="J260" t="str">
            <v>Lastre</v>
          </cell>
        </row>
        <row r="261">
          <cell r="B261" t="str">
            <v>6-10-256</v>
          </cell>
          <cell r="C261" t="str">
            <v>Tamarindo -Caucho 02</v>
          </cell>
          <cell r="D261" t="str">
            <v>Laurel</v>
          </cell>
          <cell r="E261" t="str">
            <v>(Ent.C.009) Tamarindo</v>
          </cell>
          <cell r="F261" t="str">
            <v>(Ent.C.095) Caucho</v>
          </cell>
          <cell r="G261">
            <v>1.0580000000000001</v>
          </cell>
          <cell r="H261">
            <v>23</v>
          </cell>
          <cell r="I261">
            <v>57</v>
          </cell>
          <cell r="J261" t="str">
            <v>Lastre</v>
          </cell>
        </row>
        <row r="262">
          <cell r="B262" t="str">
            <v>6-10-257</v>
          </cell>
          <cell r="C262" t="str">
            <v>Cuadrante Caracol de la Vaca</v>
          </cell>
          <cell r="D262" t="str">
            <v>Laurel</v>
          </cell>
          <cell r="E262" t="str">
            <v>Calles Urbanas (Cuadrantes)</v>
          </cell>
          <cell r="F262" t="str">
            <v>Cuadrante Caracol de la Vaca</v>
          </cell>
          <cell r="G262">
            <v>0.47799999999999998</v>
          </cell>
          <cell r="H262">
            <v>5</v>
          </cell>
          <cell r="I262">
            <v>35</v>
          </cell>
          <cell r="J262" t="str">
            <v>Lastre</v>
          </cell>
        </row>
        <row r="263">
          <cell r="B263" t="str">
            <v>6-10-258</v>
          </cell>
          <cell r="C263" t="str">
            <v>Las Vegas-Alto Conte</v>
          </cell>
          <cell r="D263" t="str">
            <v>Laurel</v>
          </cell>
          <cell r="E263" t="str">
            <v>(Ent.C.179) Las Vegas</v>
          </cell>
          <cell r="F263" t="str">
            <v>Límite Golfito</v>
          </cell>
          <cell r="G263">
            <v>2</v>
          </cell>
          <cell r="H263">
            <v>4</v>
          </cell>
          <cell r="I263">
            <v>12</v>
          </cell>
          <cell r="J263" t="str">
            <v>Tierra</v>
          </cell>
        </row>
        <row r="264">
          <cell r="B264" t="str">
            <v>6-10-259</v>
          </cell>
          <cell r="C264" t="str">
            <v>Barrio El Estadio</v>
          </cell>
          <cell r="D264" t="str">
            <v>Corredor</v>
          </cell>
          <cell r="E264" t="str">
            <v>Calles Urbanas (Cuadrantes)</v>
          </cell>
          <cell r="F264" t="str">
            <v>Barrio El Estadio</v>
          </cell>
          <cell r="G264">
            <v>0.625</v>
          </cell>
          <cell r="H264">
            <v>22</v>
          </cell>
          <cell r="I264">
            <v>57</v>
          </cell>
          <cell r="J264" t="str">
            <v>Lastre</v>
          </cell>
        </row>
        <row r="265">
          <cell r="B265" t="str">
            <v>6-10-260</v>
          </cell>
          <cell r="C265" t="str">
            <v>Tajo Tobías</v>
          </cell>
          <cell r="D265" t="str">
            <v>Canoas</v>
          </cell>
          <cell r="E265" t="str">
            <v>(Ent.C.006) San Antonio</v>
          </cell>
          <cell r="F265" t="str">
            <v>Fincas</v>
          </cell>
          <cell r="G265">
            <v>0.54800000000000004</v>
          </cell>
          <cell r="H265">
            <v>4</v>
          </cell>
          <cell r="I265">
            <v>12</v>
          </cell>
          <cell r="J265" t="str">
            <v>Tierra</v>
          </cell>
        </row>
        <row r="266">
          <cell r="B266" t="str">
            <v>6-10-261</v>
          </cell>
          <cell r="C266" t="str">
            <v>Laguna de Oxidación 02</v>
          </cell>
          <cell r="D266" t="str">
            <v>Laurel</v>
          </cell>
          <cell r="E266" t="str">
            <v>(Ent.N.238) Laguna de Oxidación</v>
          </cell>
          <cell r="F266" t="str">
            <v>(Ent.C.070) Tamarindo</v>
          </cell>
          <cell r="G266">
            <v>1.49</v>
          </cell>
          <cell r="H266">
            <v>0</v>
          </cell>
          <cell r="I266">
            <v>16</v>
          </cell>
          <cell r="J266" t="str">
            <v>Tierra</v>
          </cell>
        </row>
        <row r="267">
          <cell r="B267" t="str">
            <v>6-10-262</v>
          </cell>
          <cell r="C267" t="str">
            <v>Guayabí</v>
          </cell>
          <cell r="D267" t="str">
            <v>Corredor</v>
          </cell>
          <cell r="E267" t="str">
            <v>(Ent.C.002) Iglesia Católica</v>
          </cell>
          <cell r="F267" t="str">
            <v>Fincas</v>
          </cell>
          <cell r="G267">
            <v>1.8</v>
          </cell>
          <cell r="H267">
            <v>2</v>
          </cell>
          <cell r="I267">
            <v>19</v>
          </cell>
          <cell r="J267" t="str">
            <v>Tierra</v>
          </cell>
        </row>
        <row r="268">
          <cell r="B268" t="str">
            <v>6-10-263</v>
          </cell>
          <cell r="C268" t="str">
            <v>Calle Fernely</v>
          </cell>
          <cell r="D268" t="str">
            <v>Laurel</v>
          </cell>
          <cell r="E268" t="str">
            <v>(Ent.N.608) Bar El Prado</v>
          </cell>
          <cell r="F268" t="str">
            <v>Canal Sin Nombre</v>
          </cell>
          <cell r="G268">
            <v>0.56599999999999995</v>
          </cell>
          <cell r="H268">
            <v>11</v>
          </cell>
          <cell r="I268">
            <v>43</v>
          </cell>
          <cell r="J268" t="str">
            <v>Lastre</v>
          </cell>
        </row>
        <row r="269">
          <cell r="B269" t="str">
            <v>6-10-264</v>
          </cell>
          <cell r="C269" t="str">
            <v>Cuadrante La Cartonera</v>
          </cell>
          <cell r="D269" t="str">
            <v>Corredor</v>
          </cell>
          <cell r="E269" t="str">
            <v>Calles Urbanas (Cuadrantes)</v>
          </cell>
          <cell r="F269" t="str">
            <v>Cuadrante La Cartonera</v>
          </cell>
          <cell r="G269">
            <v>0.60499999999999998</v>
          </cell>
          <cell r="H269">
            <v>29</v>
          </cell>
          <cell r="I269">
            <v>61</v>
          </cell>
          <cell r="J269" t="str">
            <v>Lastre</v>
          </cell>
        </row>
        <row r="270">
          <cell r="B270" t="str">
            <v>6-10-265</v>
          </cell>
          <cell r="C270" t="str">
            <v>Campo de Aterrizaje</v>
          </cell>
          <cell r="D270" t="str">
            <v>Laurel</v>
          </cell>
          <cell r="E270" t="str">
            <v>(Ent.N.238) Laurel</v>
          </cell>
          <cell r="F270" t="str">
            <v>(Ent.C.064) Puesto González</v>
          </cell>
          <cell r="G270">
            <v>1.901</v>
          </cell>
          <cell r="H270">
            <v>33</v>
          </cell>
          <cell r="I270">
            <v>57</v>
          </cell>
          <cell r="J270" t="str">
            <v>Lastre</v>
          </cell>
        </row>
        <row r="271">
          <cell r="B271" t="str">
            <v>6-10-266</v>
          </cell>
          <cell r="C271" t="str">
            <v>Cuadrante Zona Americana</v>
          </cell>
          <cell r="D271" t="str">
            <v>Corredor</v>
          </cell>
          <cell r="E271" t="str">
            <v>Calles Urbanas (Cuadrantes)</v>
          </cell>
          <cell r="F271" t="str">
            <v>Cuadrante Zona Americana</v>
          </cell>
          <cell r="G271">
            <v>0.44400000000000001</v>
          </cell>
          <cell r="H271">
            <v>21</v>
          </cell>
          <cell r="I271">
            <v>47</v>
          </cell>
          <cell r="J271" t="str">
            <v>Lastre</v>
          </cell>
        </row>
        <row r="272">
          <cell r="B272" t="str">
            <v>6-10-267</v>
          </cell>
          <cell r="C272" t="str">
            <v>Comando Sur</v>
          </cell>
          <cell r="D272" t="str">
            <v>Corredor</v>
          </cell>
          <cell r="E272" t="str">
            <v>(Ent.N.608) Laurel</v>
          </cell>
          <cell r="F272" t="str">
            <v>Río Corredores</v>
          </cell>
          <cell r="G272">
            <v>0.16300000000000001</v>
          </cell>
          <cell r="H272">
            <v>14</v>
          </cell>
          <cell r="I272">
            <v>31</v>
          </cell>
          <cell r="J272" t="str">
            <v>Lastre</v>
          </cell>
        </row>
        <row r="273">
          <cell r="B273" t="str">
            <v>6-10-268</v>
          </cell>
          <cell r="C273" t="str">
            <v>Caracol de la Vaca</v>
          </cell>
          <cell r="D273" t="str">
            <v>Laurel</v>
          </cell>
          <cell r="E273" t="str">
            <v>(Ent.C.024) Puesto González</v>
          </cell>
          <cell r="F273" t="str">
            <v>Viviendas</v>
          </cell>
          <cell r="G273">
            <v>0.13300000000000001</v>
          </cell>
          <cell r="H273">
            <v>6</v>
          </cell>
          <cell r="I273">
            <v>15</v>
          </cell>
          <cell r="J273" t="str">
            <v>Lastre</v>
          </cell>
        </row>
        <row r="274">
          <cell r="B274" t="str">
            <v>6-10-269</v>
          </cell>
          <cell r="C274" t="str">
            <v>Sector Campo Aterrizaje</v>
          </cell>
          <cell r="D274" t="str">
            <v>Laurel</v>
          </cell>
          <cell r="E274" t="str">
            <v>Calles Urbanas (Cuadrantes)</v>
          </cell>
          <cell r="F274" t="str">
            <v>Sector Campo Aterrizaje</v>
          </cell>
          <cell r="G274">
            <v>0.17799999999999999</v>
          </cell>
          <cell r="H274">
            <v>2</v>
          </cell>
          <cell r="I274">
            <v>25</v>
          </cell>
          <cell r="J274" t="str">
            <v>Lastre</v>
          </cell>
        </row>
        <row r="275">
          <cell r="B275" t="str">
            <v>6-10-270</v>
          </cell>
          <cell r="C275" t="str">
            <v>San Martín 03</v>
          </cell>
          <cell r="D275" t="str">
            <v>Canoas</v>
          </cell>
          <cell r="E275" t="str">
            <v>(Ent.C.026) San Martín</v>
          </cell>
          <cell r="F275" t="str">
            <v>Viviendas</v>
          </cell>
          <cell r="G275">
            <v>0.33</v>
          </cell>
          <cell r="H275">
            <v>7</v>
          </cell>
          <cell r="I275">
            <v>36</v>
          </cell>
          <cell r="J275" t="str">
            <v>Lastre</v>
          </cell>
        </row>
        <row r="276">
          <cell r="B276" t="str">
            <v>6-10-271</v>
          </cell>
          <cell r="C276" t="str">
            <v>Gavilanes 02</v>
          </cell>
          <cell r="D276" t="str">
            <v>Corredor</v>
          </cell>
          <cell r="E276" t="str">
            <v>(Ent.N.002) El Ceibo</v>
          </cell>
          <cell r="F276" t="str">
            <v>Viviendas</v>
          </cell>
          <cell r="G276">
            <v>8.5999999999999993E-2</v>
          </cell>
          <cell r="H276">
            <v>16</v>
          </cell>
          <cell r="I276">
            <v>6</v>
          </cell>
          <cell r="J276" t="str">
            <v>Lastre</v>
          </cell>
        </row>
        <row r="277">
          <cell r="B277" t="str">
            <v>6-10-272</v>
          </cell>
          <cell r="C277" t="str">
            <v>Pata Gallina 02</v>
          </cell>
          <cell r="D277" t="str">
            <v>Canoas</v>
          </cell>
          <cell r="E277" t="str">
            <v>(Ent.C.026) Pata Gallina</v>
          </cell>
          <cell r="F277" t="str">
            <v>Viviendas</v>
          </cell>
          <cell r="G277">
            <v>0.122</v>
          </cell>
          <cell r="H277">
            <v>8</v>
          </cell>
          <cell r="I277">
            <v>50</v>
          </cell>
          <cell r="J277" t="str">
            <v>Lastre</v>
          </cell>
        </row>
        <row r="278">
          <cell r="B278" t="str">
            <v>6-10-273</v>
          </cell>
          <cell r="C278" t="str">
            <v>Cuatro Bocas</v>
          </cell>
          <cell r="D278" t="str">
            <v>Laurel</v>
          </cell>
          <cell r="E278" t="str">
            <v>(Ent.C.081) Cuatro Bocas</v>
          </cell>
          <cell r="F278" t="str">
            <v>(Ent.C.082) Cuatro Bocas</v>
          </cell>
          <cell r="G278">
            <v>0.66200000000000003</v>
          </cell>
          <cell r="H278">
            <v>1</v>
          </cell>
          <cell r="I278">
            <v>33</v>
          </cell>
          <cell r="J278" t="str">
            <v>Lastre</v>
          </cell>
        </row>
        <row r="279">
          <cell r="B279" t="str">
            <v>6-10-274</v>
          </cell>
          <cell r="C279" t="str">
            <v>Barrio Hospital</v>
          </cell>
          <cell r="D279" t="str">
            <v>Corredor</v>
          </cell>
          <cell r="E279" t="str">
            <v>(Ent.N.002) Barrio Hospital</v>
          </cell>
          <cell r="F279" t="str">
            <v>Viviendas</v>
          </cell>
          <cell r="G279">
            <v>0.16400000000000001</v>
          </cell>
          <cell r="H279">
            <v>8</v>
          </cell>
          <cell r="I279">
            <v>39</v>
          </cell>
          <cell r="J279" t="str">
            <v>Lastre</v>
          </cell>
        </row>
        <row r="280">
          <cell r="B280" t="str">
            <v>6-10-275</v>
          </cell>
          <cell r="C280" t="str">
            <v>Bajo Los Indios</v>
          </cell>
          <cell r="D280" t="str">
            <v>Corredor</v>
          </cell>
          <cell r="E280" t="str">
            <v>(Ent.C.002) Río Corredor</v>
          </cell>
          <cell r="F280" t="str">
            <v>Fincas</v>
          </cell>
          <cell r="G280">
            <v>3.1819999999999999</v>
          </cell>
          <cell r="H280">
            <v>14</v>
          </cell>
          <cell r="I280">
            <v>19</v>
          </cell>
          <cell r="J280" t="str">
            <v>Tierra</v>
          </cell>
        </row>
        <row r="281">
          <cell r="B281" t="str">
            <v>6-10-276</v>
          </cell>
          <cell r="C281" t="str">
            <v>Cuervito 02</v>
          </cell>
          <cell r="D281" t="str">
            <v>La Cuesta</v>
          </cell>
          <cell r="E281" t="str">
            <v>(Ent.C.051) Cuervito Bar El Rinconcito</v>
          </cell>
          <cell r="F281" t="str">
            <v>(Ent.C.150) La Aurora</v>
          </cell>
          <cell r="G281">
            <v>0.45800000000000002</v>
          </cell>
          <cell r="H281">
            <v>3</v>
          </cell>
          <cell r="I281">
            <v>25</v>
          </cell>
          <cell r="J281" t="str">
            <v>Lastre</v>
          </cell>
        </row>
        <row r="282">
          <cell r="B282" t="str">
            <v>6-10-277</v>
          </cell>
          <cell r="C282" t="str">
            <v>Las Vegas-Buriquí</v>
          </cell>
          <cell r="D282" t="str">
            <v>Laurel</v>
          </cell>
          <cell r="E282" t="str">
            <v>(Ent.C.179) Las Vegas</v>
          </cell>
          <cell r="F282" t="str">
            <v>Límite Golfito</v>
          </cell>
          <cell r="G282">
            <v>4.67</v>
          </cell>
          <cell r="H282">
            <v>1</v>
          </cell>
          <cell r="I282">
            <v>9</v>
          </cell>
          <cell r="J282" t="str">
            <v>Tierra</v>
          </cell>
        </row>
        <row r="283">
          <cell r="B283" t="str">
            <v>6-10-278</v>
          </cell>
          <cell r="C283" t="str">
            <v>Cuadrante KM 27</v>
          </cell>
          <cell r="D283" t="str">
            <v>Laurel</v>
          </cell>
          <cell r="E283" t="str">
            <v>(Ent.N.608) KM 27</v>
          </cell>
          <cell r="F283" t="str">
            <v>Viviendas</v>
          </cell>
          <cell r="G283">
            <v>0.19</v>
          </cell>
          <cell r="H283">
            <v>6</v>
          </cell>
          <cell r="I283">
            <v>37</v>
          </cell>
          <cell r="J283" t="str">
            <v>Lastre</v>
          </cell>
        </row>
        <row r="284">
          <cell r="B284" t="str">
            <v>6-10-279</v>
          </cell>
          <cell r="C284" t="str">
            <v>Tajo Gamboa</v>
          </cell>
          <cell r="D284" t="str">
            <v>Canoas</v>
          </cell>
          <cell r="E284" t="str">
            <v>(Ent.N.238) Paso Canoas</v>
          </cell>
          <cell r="F284" t="str">
            <v>Tajo Gamboa</v>
          </cell>
          <cell r="G284">
            <v>0.32500000000000001</v>
          </cell>
          <cell r="H284">
            <v>10</v>
          </cell>
          <cell r="I284">
            <v>53</v>
          </cell>
          <cell r="J284" t="str">
            <v>Lastre</v>
          </cell>
        </row>
        <row r="285">
          <cell r="B285" t="str">
            <v>6-10-280</v>
          </cell>
          <cell r="C285" t="str">
            <v>Auto Lavado Justin</v>
          </cell>
          <cell r="D285" t="str">
            <v>Canoas</v>
          </cell>
          <cell r="E285" t="str">
            <v>(Ent.N.238) Paso Canoas</v>
          </cell>
          <cell r="F285" t="str">
            <v>Viviendas</v>
          </cell>
          <cell r="G285">
            <v>0.12</v>
          </cell>
          <cell r="H285">
            <v>4</v>
          </cell>
          <cell r="I285">
            <v>49</v>
          </cell>
          <cell r="J285" t="str">
            <v>Lastre</v>
          </cell>
        </row>
        <row r="286">
          <cell r="B286" t="str">
            <v>6-10-281</v>
          </cell>
          <cell r="C286" t="str">
            <v>Calle Canales</v>
          </cell>
          <cell r="D286" t="str">
            <v>Corredor</v>
          </cell>
          <cell r="E286" t="str">
            <v>(Ent.N.002) El Ceibo</v>
          </cell>
          <cell r="F286" t="str">
            <v>Fincas</v>
          </cell>
          <cell r="G286">
            <v>0.183</v>
          </cell>
          <cell r="H286">
            <v>7</v>
          </cell>
          <cell r="I286">
            <v>0</v>
          </cell>
          <cell r="J286" t="str">
            <v>Lastre</v>
          </cell>
        </row>
        <row r="287">
          <cell r="B287" t="str">
            <v>6-10-282</v>
          </cell>
          <cell r="C287" t="str">
            <v>Sector Pueblo Nuevo</v>
          </cell>
          <cell r="D287" t="str">
            <v>La Cuesta</v>
          </cell>
          <cell r="E287" t="str">
            <v>Calles Urbanas (Cuadrantes)</v>
          </cell>
          <cell r="F287" t="str">
            <v>Sector Pueblo Nuevo</v>
          </cell>
          <cell r="G287">
            <v>0.19700000000000001</v>
          </cell>
          <cell r="H287">
            <v>2</v>
          </cell>
          <cell r="I287">
            <v>39</v>
          </cell>
          <cell r="J287" t="str">
            <v>Lastre</v>
          </cell>
        </row>
        <row r="288">
          <cell r="B288" t="str">
            <v>6-10-283</v>
          </cell>
          <cell r="C288" t="str">
            <v>Colorado</v>
          </cell>
          <cell r="D288" t="str">
            <v>Canoas</v>
          </cell>
          <cell r="E288" t="str">
            <v>(Ent.N.614) Colorado Iglesia Evangélica</v>
          </cell>
          <cell r="F288" t="str">
            <v>(Ent.C.023) Calle Plantel</v>
          </cell>
          <cell r="G288">
            <v>0.996</v>
          </cell>
          <cell r="H288">
            <v>7</v>
          </cell>
          <cell r="I288">
            <v>40</v>
          </cell>
          <cell r="J288" t="str">
            <v>Tierra</v>
          </cell>
        </row>
        <row r="289">
          <cell r="B289" t="str">
            <v>6-10-284</v>
          </cell>
          <cell r="C289" t="str">
            <v>Control 04</v>
          </cell>
          <cell r="D289" t="str">
            <v>La Cuesta</v>
          </cell>
          <cell r="E289" t="str">
            <v>(Ent.C.014) Escuela Zurik</v>
          </cell>
          <cell r="F289" t="str">
            <v>Fincas</v>
          </cell>
          <cell r="G289">
            <v>0.61199999999999999</v>
          </cell>
          <cell r="H289">
            <v>1</v>
          </cell>
          <cell r="I289">
            <v>19</v>
          </cell>
          <cell r="J289" t="str">
            <v>Lastre</v>
          </cell>
        </row>
        <row r="290">
          <cell r="B290" t="str">
            <v>6-10-285</v>
          </cell>
          <cell r="C290" t="str">
            <v>Coto 44-El Clavo</v>
          </cell>
          <cell r="D290" t="str">
            <v>Corredor-Canoas</v>
          </cell>
          <cell r="E290" t="str">
            <v>(Ent.N.608) Coto 44</v>
          </cell>
          <cell r="F290" t="str">
            <v>(Ent.C.056) El Clavo</v>
          </cell>
          <cell r="G290">
            <v>4.173</v>
          </cell>
          <cell r="H290">
            <v>4</v>
          </cell>
          <cell r="I290">
            <v>39</v>
          </cell>
          <cell r="J290" t="str">
            <v>Lastre</v>
          </cell>
        </row>
        <row r="291">
          <cell r="B291" t="str">
            <v>6-10-286</v>
          </cell>
          <cell r="C291" t="str">
            <v>San Martín 02</v>
          </cell>
          <cell r="D291" t="str">
            <v>Canoas</v>
          </cell>
          <cell r="E291" t="str">
            <v>(Ent.C.163) San Martín</v>
          </cell>
          <cell r="F291" t="str">
            <v>Fincas</v>
          </cell>
          <cell r="G291">
            <v>0.373</v>
          </cell>
          <cell r="H291">
            <v>0</v>
          </cell>
          <cell r="I291">
            <v>16</v>
          </cell>
          <cell r="J291" t="str">
            <v>Tierra</v>
          </cell>
        </row>
        <row r="292">
          <cell r="B292" t="str">
            <v>6-10-287</v>
          </cell>
          <cell r="C292" t="str">
            <v>Barrio Urbina</v>
          </cell>
          <cell r="D292" t="str">
            <v>La Cuesta</v>
          </cell>
          <cell r="E292" t="str">
            <v>(Ent.N.238) Barrio Urbina</v>
          </cell>
          <cell r="F292" t="str">
            <v>Viviendas</v>
          </cell>
          <cell r="G292">
            <v>0.11</v>
          </cell>
          <cell r="H292">
            <v>6</v>
          </cell>
          <cell r="I292">
            <v>35</v>
          </cell>
          <cell r="J292" t="str">
            <v>Lastre</v>
          </cell>
        </row>
        <row r="293">
          <cell r="B293" t="str">
            <v>6-10-288</v>
          </cell>
          <cell r="C293" t="str">
            <v>Las Veguitas 03</v>
          </cell>
          <cell r="D293" t="str">
            <v>Canoas</v>
          </cell>
          <cell r="E293" t="str">
            <v>(Ent.C.030) Las Veguitas</v>
          </cell>
          <cell r="F293" t="str">
            <v>(Ent.C.056) Escuela Las Veguitas</v>
          </cell>
          <cell r="G293">
            <v>1.177</v>
          </cell>
          <cell r="H293">
            <v>2</v>
          </cell>
          <cell r="I293">
            <v>36</v>
          </cell>
          <cell r="J293" t="str">
            <v>Lastre</v>
          </cell>
        </row>
        <row r="294">
          <cell r="B294" t="str">
            <v>6-10-289</v>
          </cell>
          <cell r="C294" t="str">
            <v>San Juan</v>
          </cell>
          <cell r="D294" t="str">
            <v>Laurel</v>
          </cell>
          <cell r="E294" t="str">
            <v>(Ent.N.238) Jobo Civil</v>
          </cell>
          <cell r="F294" t="str">
            <v>(Ent.C.138) Escuela de Jobo Civil</v>
          </cell>
          <cell r="G294">
            <v>2.4710000000000001</v>
          </cell>
          <cell r="H294">
            <v>21</v>
          </cell>
          <cell r="I294">
            <v>49</v>
          </cell>
          <cell r="J294" t="str">
            <v>Lastre</v>
          </cell>
        </row>
        <row r="295">
          <cell r="B295" t="str">
            <v>6-10-290</v>
          </cell>
          <cell r="C295" t="str">
            <v>Cortés</v>
          </cell>
          <cell r="D295" t="str">
            <v>Laurel</v>
          </cell>
          <cell r="E295" t="str">
            <v>(Ent.C135) Finca Cortés</v>
          </cell>
          <cell r="F295" t="str">
            <v>Río Colorado</v>
          </cell>
          <cell r="G295">
            <v>0.68500000000000005</v>
          </cell>
          <cell r="H295">
            <v>4</v>
          </cell>
          <cell r="I295">
            <v>37</v>
          </cell>
          <cell r="J295" t="str">
            <v>Lastre</v>
          </cell>
        </row>
        <row r="296">
          <cell r="B296" t="str">
            <v>6-10-291</v>
          </cell>
          <cell r="C296" t="str">
            <v>Tamarindo  01</v>
          </cell>
          <cell r="D296" t="str">
            <v>Laurel</v>
          </cell>
          <cell r="E296" t="str">
            <v>(Ent.C.094) Tamarindo</v>
          </cell>
          <cell r="F296" t="str">
            <v>(Ent.C.094) Tamarindo Caimito</v>
          </cell>
          <cell r="G296">
            <v>0.28299999999999997</v>
          </cell>
          <cell r="H296">
            <v>4</v>
          </cell>
          <cell r="I296">
            <v>39</v>
          </cell>
          <cell r="J296" t="str">
            <v>Lastre</v>
          </cell>
        </row>
        <row r="297">
          <cell r="B297" t="str">
            <v>6-10-292</v>
          </cell>
          <cell r="C297" t="str">
            <v>Sindicato Palma Tica</v>
          </cell>
          <cell r="D297" t="str">
            <v>Corredor</v>
          </cell>
          <cell r="E297" t="str">
            <v>(Ent.N.608) Sindicato Palma Tica</v>
          </cell>
          <cell r="F297" t="str">
            <v>(Ent.N.608) Sindicato Palma Tica</v>
          </cell>
          <cell r="G297">
            <v>8.1000000000000003E-2</v>
          </cell>
          <cell r="H297">
            <v>6</v>
          </cell>
          <cell r="I297">
            <v>47</v>
          </cell>
          <cell r="J297" t="str">
            <v>Lastre</v>
          </cell>
        </row>
        <row r="298">
          <cell r="B298" t="str">
            <v>6-10-293</v>
          </cell>
          <cell r="C298" t="str">
            <v>Las Veguitas 02</v>
          </cell>
          <cell r="D298" t="str">
            <v>Canoas</v>
          </cell>
          <cell r="E298" t="str">
            <v>(Ent.C.030) Las Veguitas</v>
          </cell>
          <cell r="F298" t="str">
            <v>(Ent.C.056) Las Veguitas</v>
          </cell>
          <cell r="G298">
            <v>1.284</v>
          </cell>
          <cell r="H298">
            <v>1</v>
          </cell>
          <cell r="I298">
            <v>10</v>
          </cell>
          <cell r="J298" t="str">
            <v>Tierra</v>
          </cell>
        </row>
        <row r="299">
          <cell r="B299" t="str">
            <v>6-10-294</v>
          </cell>
          <cell r="C299" t="str">
            <v>Control 02</v>
          </cell>
          <cell r="D299" t="str">
            <v>La Cuesta</v>
          </cell>
          <cell r="E299" t="str">
            <v>(Ent.C.014) Control</v>
          </cell>
          <cell r="F299" t="str">
            <v>Fincas</v>
          </cell>
          <cell r="G299">
            <v>1.012</v>
          </cell>
          <cell r="H299">
            <v>0</v>
          </cell>
          <cell r="I299">
            <v>19</v>
          </cell>
          <cell r="J299" t="str">
            <v>Lastre</v>
          </cell>
        </row>
        <row r="300">
          <cell r="B300" t="str">
            <v>6-10-295</v>
          </cell>
          <cell r="C300" t="str">
            <v>Tamarindo 02</v>
          </cell>
          <cell r="D300" t="str">
            <v>Laurel</v>
          </cell>
          <cell r="E300" t="str">
            <v>(Ent.N.608) Tamarindo</v>
          </cell>
          <cell r="F300" t="str">
            <v>(Ent.C.094) Tamarindo Caimito</v>
          </cell>
          <cell r="G300">
            <v>0.28799999999999998</v>
          </cell>
          <cell r="H300">
            <v>3</v>
          </cell>
          <cell r="I300">
            <v>45</v>
          </cell>
          <cell r="J300" t="str">
            <v>Lastre</v>
          </cell>
        </row>
        <row r="301">
          <cell r="B301" t="str">
            <v>6-10-296</v>
          </cell>
          <cell r="C301" t="str">
            <v>Caracol</v>
          </cell>
          <cell r="D301" t="str">
            <v>Corredor</v>
          </cell>
          <cell r="E301" t="str">
            <v>(Ent.C.001) Caracol</v>
          </cell>
          <cell r="F301" t="str">
            <v>Fincas</v>
          </cell>
          <cell r="G301">
            <v>0.28000000000000003</v>
          </cell>
          <cell r="H301">
            <v>5</v>
          </cell>
          <cell r="I301">
            <v>29</v>
          </cell>
          <cell r="J301" t="str">
            <v>Lastre</v>
          </cell>
        </row>
        <row r="302">
          <cell r="B302" t="str">
            <v>6-10-297</v>
          </cell>
          <cell r="C302" t="str">
            <v>La Brigada</v>
          </cell>
          <cell r="D302" t="str">
            <v>Canoas</v>
          </cell>
          <cell r="E302" t="str">
            <v>(Ent.N.002) Gusano Barrenador</v>
          </cell>
          <cell r="F302" t="str">
            <v>Viviendas</v>
          </cell>
          <cell r="G302">
            <v>0.14000000000000001</v>
          </cell>
          <cell r="H302">
            <v>3</v>
          </cell>
          <cell r="I302">
            <v>40</v>
          </cell>
          <cell r="J302" t="str">
            <v>Lastre</v>
          </cell>
        </row>
        <row r="303">
          <cell r="B303" t="str">
            <v>6-10-298</v>
          </cell>
          <cell r="C303" t="str">
            <v>Piangua 02</v>
          </cell>
          <cell r="D303" t="str">
            <v>Canoas</v>
          </cell>
          <cell r="E303" t="str">
            <v>(Ent.C.041) San Gil</v>
          </cell>
          <cell r="F303" t="str">
            <v>Fincas</v>
          </cell>
          <cell r="G303">
            <v>0.28999999999999998</v>
          </cell>
          <cell r="H303">
            <v>1</v>
          </cell>
          <cell r="I303">
            <v>19</v>
          </cell>
          <cell r="J303" t="str">
            <v>Tierra</v>
          </cell>
        </row>
        <row r="304">
          <cell r="B304" t="str">
            <v>6-10-299</v>
          </cell>
          <cell r="C304" t="str">
            <v>KM 27-Cariari</v>
          </cell>
          <cell r="D304" t="str">
            <v>Laurel</v>
          </cell>
          <cell r="E304" t="str">
            <v>(Ent.N.608) KM 27</v>
          </cell>
          <cell r="F304" t="str">
            <v>(Ent.C.011) Cariari</v>
          </cell>
          <cell r="G304">
            <v>1.972</v>
          </cell>
          <cell r="H304">
            <v>1</v>
          </cell>
          <cell r="I304">
            <v>33</v>
          </cell>
          <cell r="J304" t="str">
            <v>Tierra</v>
          </cell>
        </row>
        <row r="305">
          <cell r="B305" t="str">
            <v>6-10-300</v>
          </cell>
          <cell r="C305" t="str">
            <v>Alto Rey 02</v>
          </cell>
          <cell r="D305" t="str">
            <v>Corredor</v>
          </cell>
          <cell r="E305" t="str">
            <v>(Ent.C.180) Alto Rey</v>
          </cell>
          <cell r="F305" t="str">
            <v>(Ent.C.180) Alto Rey</v>
          </cell>
          <cell r="G305">
            <v>1.5</v>
          </cell>
          <cell r="H305">
            <v>6</v>
          </cell>
          <cell r="I305">
            <v>9</v>
          </cell>
          <cell r="J305" t="str">
            <v>Tierra</v>
          </cell>
        </row>
        <row r="306">
          <cell r="B306" t="str">
            <v>6-10-301</v>
          </cell>
          <cell r="C306" t="str">
            <v>Sector San Antonio</v>
          </cell>
          <cell r="D306" t="str">
            <v>Canoas</v>
          </cell>
          <cell r="E306" t="str">
            <v>Calles Urbanas (Cuadrantes)</v>
          </cell>
          <cell r="F306" t="str">
            <v>Sector San Antonio</v>
          </cell>
          <cell r="G306">
            <v>1.2</v>
          </cell>
          <cell r="H306">
            <v>30</v>
          </cell>
          <cell r="I306">
            <v>32</v>
          </cell>
          <cell r="J306" t="str">
            <v>Tierra</v>
          </cell>
        </row>
        <row r="307">
          <cell r="B307" t="str">
            <v>6-10-302</v>
          </cell>
          <cell r="C307" t="str">
            <v>Iglesia Santa Rosa</v>
          </cell>
          <cell r="D307" t="str">
            <v>Laurel</v>
          </cell>
          <cell r="E307" t="str">
            <v>(Ent.C.244) Santa Rosa</v>
          </cell>
          <cell r="F307" t="str">
            <v xml:space="preserve">Fincas </v>
          </cell>
          <cell r="G307">
            <v>0.28499999999999998</v>
          </cell>
          <cell r="H307">
            <v>4</v>
          </cell>
          <cell r="I307">
            <v>36</v>
          </cell>
          <cell r="J307" t="str">
            <v>Lastre</v>
          </cell>
        </row>
        <row r="308">
          <cell r="B308" t="str">
            <v>6-10-303</v>
          </cell>
          <cell r="C308" t="str">
            <v>Los Rodríguez</v>
          </cell>
          <cell r="D308" t="str">
            <v>Canoas</v>
          </cell>
          <cell r="E308" t="str">
            <v>(Ent.C.006) San Antonio</v>
          </cell>
          <cell r="F308" t="str">
            <v>Fincas</v>
          </cell>
          <cell r="G308">
            <v>1.3280000000000001</v>
          </cell>
          <cell r="H308">
            <v>13</v>
          </cell>
          <cell r="I308">
            <v>21</v>
          </cell>
          <cell r="J308" t="str">
            <v>Tierra</v>
          </cell>
        </row>
        <row r="309">
          <cell r="B309" t="str">
            <v>6-10-304</v>
          </cell>
          <cell r="C309" t="str">
            <v>Caño Seco 01</v>
          </cell>
          <cell r="D309" t="str">
            <v>Corredor</v>
          </cell>
          <cell r="E309" t="str">
            <v>(Ent.C.186) La Colina</v>
          </cell>
          <cell r="F309" t="str">
            <v>(Ent.C.305) Caño Seco</v>
          </cell>
          <cell r="G309">
            <v>2.4609999999999999</v>
          </cell>
          <cell r="H309">
            <v>8</v>
          </cell>
          <cell r="I309">
            <v>30</v>
          </cell>
          <cell r="J309" t="str">
            <v>Lastre</v>
          </cell>
        </row>
        <row r="310">
          <cell r="B310" t="str">
            <v>6-10-305</v>
          </cell>
          <cell r="C310" t="str">
            <v>Caño Seco 02</v>
          </cell>
          <cell r="D310" t="str">
            <v>Corredor</v>
          </cell>
          <cell r="E310" t="str">
            <v>(Ent.C.304) Caño Seco</v>
          </cell>
          <cell r="F310" t="str">
            <v>(Ent.C.029) Río Bonito</v>
          </cell>
          <cell r="G310">
            <v>7.0759999999999996</v>
          </cell>
          <cell r="H310">
            <v>4</v>
          </cell>
          <cell r="I310">
            <v>9</v>
          </cell>
          <cell r="J310" t="str">
            <v>Tierra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5522A-A35C-47A2-BE1E-63100779267A}">
  <dimension ref="A1:R29"/>
  <sheetViews>
    <sheetView showGridLines="0" tabSelected="1" workbookViewId="0">
      <selection activeCell="C6" sqref="C6"/>
    </sheetView>
  </sheetViews>
  <sheetFormatPr baseColWidth="10" defaultRowHeight="12.75" x14ac:dyDescent="0.2"/>
  <cols>
    <col min="2" max="2" width="14.85546875" style="242" customWidth="1"/>
    <col min="3" max="4" width="19" bestFit="1" customWidth="1"/>
    <col min="5" max="5" width="21.140625" customWidth="1"/>
    <col min="6" max="6" width="19" bestFit="1" customWidth="1"/>
    <col min="7" max="7" width="18.5703125" customWidth="1"/>
    <col min="8" max="8" width="18.85546875" bestFit="1" customWidth="1"/>
    <col min="9" max="10" width="18" customWidth="1"/>
    <col min="11" max="11" width="19.85546875" customWidth="1"/>
    <col min="12" max="12" width="17.5703125" customWidth="1"/>
    <col min="13" max="13" width="20.42578125" customWidth="1"/>
  </cols>
  <sheetData>
    <row r="1" spans="1:18" ht="76.5" customHeight="1" thickBot="1" x14ac:dyDescent="0.25">
      <c r="A1" s="275" t="s">
        <v>5921</v>
      </c>
      <c r="B1" s="276"/>
      <c r="C1" s="276"/>
      <c r="D1" s="276"/>
      <c r="E1" s="276"/>
      <c r="F1" s="276"/>
      <c r="G1" s="276"/>
      <c r="H1" s="276"/>
      <c r="I1" s="276"/>
      <c r="J1" s="276"/>
      <c r="K1" s="276"/>
      <c r="L1" s="276"/>
      <c r="M1" s="277"/>
      <c r="N1" s="241"/>
      <c r="O1" s="241"/>
      <c r="P1" s="241"/>
      <c r="Q1" s="241"/>
      <c r="R1" s="241"/>
    </row>
    <row r="2" spans="1:18" ht="15.75" thickBot="1" x14ac:dyDescent="0.3">
      <c r="A2" s="253" t="s">
        <v>5902</v>
      </c>
      <c r="B2" s="253" t="s">
        <v>5903</v>
      </c>
      <c r="C2" s="251" t="s">
        <v>5904</v>
      </c>
      <c r="D2" s="253" t="s">
        <v>5905</v>
      </c>
      <c r="E2" s="253" t="s">
        <v>5906</v>
      </c>
      <c r="F2" s="253" t="s">
        <v>5907</v>
      </c>
      <c r="G2" s="251" t="s">
        <v>5908</v>
      </c>
      <c r="H2" s="253" t="s">
        <v>5909</v>
      </c>
      <c r="I2" s="253" t="s">
        <v>5914</v>
      </c>
      <c r="J2" s="253" t="s">
        <v>5915</v>
      </c>
      <c r="K2" s="251" t="s">
        <v>5916</v>
      </c>
      <c r="L2" s="253" t="s">
        <v>5910</v>
      </c>
      <c r="M2" s="252" t="s">
        <v>5922</v>
      </c>
    </row>
    <row r="3" spans="1:18" x14ac:dyDescent="0.2">
      <c r="A3" s="256" t="s">
        <v>382</v>
      </c>
      <c r="B3" s="254" t="s">
        <v>5911</v>
      </c>
      <c r="C3" s="258">
        <v>1263547239.3499999</v>
      </c>
      <c r="D3" s="260">
        <v>0</v>
      </c>
      <c r="E3" s="258">
        <v>0</v>
      </c>
      <c r="F3" s="260">
        <v>0</v>
      </c>
      <c r="G3" s="258">
        <v>0</v>
      </c>
      <c r="H3" s="260">
        <v>0</v>
      </c>
      <c r="I3" s="258">
        <v>0</v>
      </c>
      <c r="J3" s="260">
        <v>0</v>
      </c>
      <c r="K3" s="258">
        <v>0</v>
      </c>
      <c r="L3" s="260">
        <v>300000</v>
      </c>
      <c r="M3" s="264">
        <f t="shared" ref="M3:M27" si="0">SUM(C3:L3)</f>
        <v>1263847239.3499999</v>
      </c>
    </row>
    <row r="4" spans="1:18" x14ac:dyDescent="0.2">
      <c r="A4" s="257" t="s">
        <v>382</v>
      </c>
      <c r="B4" s="255" t="s">
        <v>128</v>
      </c>
      <c r="C4" s="259">
        <v>88981511.599999994</v>
      </c>
      <c r="D4" s="261">
        <v>576905268.13999999</v>
      </c>
      <c r="E4" s="259">
        <v>0</v>
      </c>
      <c r="F4" s="261">
        <v>2673154734.3800001</v>
      </c>
      <c r="G4" s="259">
        <v>30000000</v>
      </c>
      <c r="H4" s="261">
        <v>932000000</v>
      </c>
      <c r="I4" s="259">
        <v>1180525.01</v>
      </c>
      <c r="J4" s="261">
        <v>0</v>
      </c>
      <c r="K4" s="259">
        <v>0</v>
      </c>
      <c r="L4" s="261">
        <v>0</v>
      </c>
      <c r="M4" s="265">
        <f t="shared" si="0"/>
        <v>4302222039.1300001</v>
      </c>
    </row>
    <row r="5" spans="1:18" x14ac:dyDescent="0.2">
      <c r="A5" s="257" t="s">
        <v>382</v>
      </c>
      <c r="B5" s="255" t="s">
        <v>5754</v>
      </c>
      <c r="C5" s="259">
        <v>0</v>
      </c>
      <c r="D5" s="261">
        <v>0</v>
      </c>
      <c r="E5" s="259">
        <v>0</v>
      </c>
      <c r="F5" s="261">
        <v>0</v>
      </c>
      <c r="G5" s="259">
        <v>0</v>
      </c>
      <c r="H5" s="261">
        <v>168000000</v>
      </c>
      <c r="I5" s="259">
        <v>0</v>
      </c>
      <c r="J5" s="261">
        <v>0</v>
      </c>
      <c r="K5" s="259">
        <v>0</v>
      </c>
      <c r="L5" s="261">
        <v>180000</v>
      </c>
      <c r="M5" s="265">
        <f t="shared" si="0"/>
        <v>168180000</v>
      </c>
    </row>
    <row r="6" spans="1:18" x14ac:dyDescent="0.2">
      <c r="A6" s="257" t="s">
        <v>382</v>
      </c>
      <c r="B6" s="255" t="s">
        <v>1956</v>
      </c>
      <c r="C6" s="259">
        <v>1239609.68</v>
      </c>
      <c r="D6" s="261">
        <v>0</v>
      </c>
      <c r="E6" s="259">
        <v>0</v>
      </c>
      <c r="F6" s="261">
        <v>0</v>
      </c>
      <c r="G6" s="259">
        <v>0</v>
      </c>
      <c r="H6" s="261">
        <v>12000000</v>
      </c>
      <c r="I6" s="259">
        <v>2361050.02</v>
      </c>
      <c r="J6" s="261">
        <v>0</v>
      </c>
      <c r="K6" s="259">
        <v>0</v>
      </c>
      <c r="L6" s="261">
        <v>0</v>
      </c>
      <c r="M6" s="265">
        <f t="shared" si="0"/>
        <v>15600659.699999999</v>
      </c>
    </row>
    <row r="7" spans="1:18" x14ac:dyDescent="0.2">
      <c r="A7" s="257" t="s">
        <v>382</v>
      </c>
      <c r="B7" s="255" t="s">
        <v>916</v>
      </c>
      <c r="C7" s="259">
        <v>24090000</v>
      </c>
      <c r="D7" s="261">
        <v>0</v>
      </c>
      <c r="E7" s="259">
        <v>0</v>
      </c>
      <c r="F7" s="261">
        <v>0</v>
      </c>
      <c r="G7" s="259">
        <v>0</v>
      </c>
      <c r="H7" s="261">
        <v>208000000</v>
      </c>
      <c r="I7" s="259">
        <v>18286828.170000002</v>
      </c>
      <c r="J7" s="261">
        <v>0</v>
      </c>
      <c r="K7" s="259">
        <v>0</v>
      </c>
      <c r="L7" s="261">
        <v>0</v>
      </c>
      <c r="M7" s="265">
        <f t="shared" si="0"/>
        <v>250376828.17000002</v>
      </c>
    </row>
    <row r="8" spans="1:18" x14ac:dyDescent="0.2">
      <c r="A8" s="257" t="s">
        <v>382</v>
      </c>
      <c r="B8" s="255" t="s">
        <v>209</v>
      </c>
      <c r="C8" s="259">
        <v>2005270000</v>
      </c>
      <c r="D8" s="261">
        <v>25000000</v>
      </c>
      <c r="E8" s="259">
        <v>42800000</v>
      </c>
      <c r="F8" s="261">
        <v>680163500</v>
      </c>
      <c r="G8" s="259">
        <v>421236449.81999999</v>
      </c>
      <c r="H8" s="261">
        <v>2016000000</v>
      </c>
      <c r="I8" s="259">
        <v>9280000</v>
      </c>
      <c r="J8" s="261">
        <v>1255010.8700000001</v>
      </c>
      <c r="K8" s="259">
        <v>0</v>
      </c>
      <c r="L8" s="261">
        <v>790300</v>
      </c>
      <c r="M8" s="265">
        <f t="shared" si="0"/>
        <v>5201795260.6899996</v>
      </c>
    </row>
    <row r="9" spans="1:18" x14ac:dyDescent="0.2">
      <c r="A9" s="257" t="s">
        <v>382</v>
      </c>
      <c r="B9" s="255" t="s">
        <v>989</v>
      </c>
      <c r="C9" s="259">
        <v>4340000000</v>
      </c>
      <c r="D9" s="261">
        <v>1200000000</v>
      </c>
      <c r="E9" s="259">
        <v>42000000</v>
      </c>
      <c r="F9" s="261">
        <v>0</v>
      </c>
      <c r="G9" s="259">
        <v>350000000</v>
      </c>
      <c r="H9" s="261">
        <v>722000000</v>
      </c>
      <c r="I9" s="259">
        <v>0</v>
      </c>
      <c r="J9" s="261">
        <v>0</v>
      </c>
      <c r="K9" s="259">
        <v>0</v>
      </c>
      <c r="L9" s="261">
        <v>0</v>
      </c>
      <c r="M9" s="265">
        <f t="shared" si="0"/>
        <v>6654000000</v>
      </c>
    </row>
    <row r="10" spans="1:18" x14ac:dyDescent="0.2">
      <c r="A10" s="257" t="s">
        <v>382</v>
      </c>
      <c r="B10" s="255" t="s">
        <v>898</v>
      </c>
      <c r="C10" s="259">
        <v>1788750000</v>
      </c>
      <c r="D10" s="261">
        <v>0</v>
      </c>
      <c r="E10" s="259">
        <v>178250000</v>
      </c>
      <c r="F10" s="261">
        <v>0</v>
      </c>
      <c r="G10" s="259">
        <v>0</v>
      </c>
      <c r="H10" s="261">
        <v>140000000</v>
      </c>
      <c r="I10" s="259">
        <v>24428366.190000001</v>
      </c>
      <c r="J10" s="261">
        <v>0</v>
      </c>
      <c r="K10" s="259">
        <v>0</v>
      </c>
      <c r="L10" s="261">
        <v>0</v>
      </c>
      <c r="M10" s="265">
        <f t="shared" si="0"/>
        <v>2131428366.1900001</v>
      </c>
    </row>
    <row r="11" spans="1:18" x14ac:dyDescent="0.2">
      <c r="A11" s="257" t="s">
        <v>382</v>
      </c>
      <c r="B11" s="255" t="s">
        <v>5746</v>
      </c>
      <c r="C11" s="259">
        <v>0</v>
      </c>
      <c r="D11" s="261">
        <v>0</v>
      </c>
      <c r="E11" s="259">
        <v>0</v>
      </c>
      <c r="F11" s="261">
        <v>0</v>
      </c>
      <c r="G11" s="259">
        <v>0</v>
      </c>
      <c r="H11" s="261">
        <v>108000000</v>
      </c>
      <c r="I11" s="259">
        <v>0</v>
      </c>
      <c r="J11" s="261">
        <v>0</v>
      </c>
      <c r="K11" s="259">
        <v>0</v>
      </c>
      <c r="L11" s="261">
        <v>0</v>
      </c>
      <c r="M11" s="265">
        <f t="shared" si="0"/>
        <v>108000000</v>
      </c>
    </row>
    <row r="12" spans="1:18" x14ac:dyDescent="0.2">
      <c r="A12" s="257" t="s">
        <v>5177</v>
      </c>
      <c r="B12" s="255" t="s">
        <v>504</v>
      </c>
      <c r="C12" s="259">
        <v>5206343974.5600004</v>
      </c>
      <c r="D12" s="261">
        <v>14864000000</v>
      </c>
      <c r="E12" s="259">
        <v>685000000</v>
      </c>
      <c r="F12" s="261">
        <v>2285000000</v>
      </c>
      <c r="G12" s="259">
        <v>200000000</v>
      </c>
      <c r="H12" s="261">
        <v>0</v>
      </c>
      <c r="I12" s="259">
        <v>21913959.09</v>
      </c>
      <c r="J12" s="261">
        <v>3708596.96</v>
      </c>
      <c r="K12" s="259">
        <v>0</v>
      </c>
      <c r="L12" s="261">
        <v>0</v>
      </c>
      <c r="M12" s="265">
        <f t="shared" si="0"/>
        <v>23265966530.610001</v>
      </c>
    </row>
    <row r="13" spans="1:18" x14ac:dyDescent="0.2">
      <c r="A13" s="257" t="s">
        <v>5177</v>
      </c>
      <c r="B13" s="255" t="s">
        <v>1205</v>
      </c>
      <c r="C13" s="259">
        <v>4920683307.1499996</v>
      </c>
      <c r="D13" s="261">
        <v>1947700000</v>
      </c>
      <c r="E13" s="259">
        <v>0</v>
      </c>
      <c r="F13" s="261">
        <v>28907010000</v>
      </c>
      <c r="G13" s="259">
        <v>96526011.909999996</v>
      </c>
      <c r="H13" s="261">
        <v>94000000</v>
      </c>
      <c r="I13" s="259">
        <v>37360487.5</v>
      </c>
      <c r="J13" s="261">
        <v>10077411.630000001</v>
      </c>
      <c r="K13" s="259">
        <v>0</v>
      </c>
      <c r="L13" s="261">
        <v>48819655</v>
      </c>
      <c r="M13" s="265">
        <f t="shared" si="0"/>
        <v>36062176873.190002</v>
      </c>
    </row>
    <row r="14" spans="1:18" x14ac:dyDescent="0.2">
      <c r="A14" s="257" t="s">
        <v>5177</v>
      </c>
      <c r="B14" s="255" t="s">
        <v>85</v>
      </c>
      <c r="C14" s="259">
        <v>13074899797</v>
      </c>
      <c r="D14" s="261">
        <v>2175000000</v>
      </c>
      <c r="E14" s="259">
        <v>900000000</v>
      </c>
      <c r="F14" s="261">
        <v>0</v>
      </c>
      <c r="G14" s="259">
        <v>20053859940.799999</v>
      </c>
      <c r="H14" s="261">
        <v>652000000</v>
      </c>
      <c r="I14" s="259">
        <v>8517850</v>
      </c>
      <c r="J14" s="261">
        <v>993896.74</v>
      </c>
      <c r="K14" s="259">
        <v>0</v>
      </c>
      <c r="L14" s="261">
        <v>28259048</v>
      </c>
      <c r="M14" s="265">
        <f t="shared" si="0"/>
        <v>36893530532.540001</v>
      </c>
    </row>
    <row r="15" spans="1:18" x14ac:dyDescent="0.2">
      <c r="A15" s="257" t="s">
        <v>5177</v>
      </c>
      <c r="B15" s="255" t="s">
        <v>922</v>
      </c>
      <c r="C15" s="259">
        <v>1094000000</v>
      </c>
      <c r="D15" s="261">
        <v>510000000</v>
      </c>
      <c r="E15" s="259">
        <v>492500000</v>
      </c>
      <c r="F15" s="261">
        <v>957750000</v>
      </c>
      <c r="G15" s="259">
        <v>0</v>
      </c>
      <c r="H15" s="261">
        <v>0</v>
      </c>
      <c r="I15" s="259">
        <v>0</v>
      </c>
      <c r="J15" s="261">
        <v>0</v>
      </c>
      <c r="K15" s="259">
        <v>0</v>
      </c>
      <c r="L15" s="261">
        <v>0</v>
      </c>
      <c r="M15" s="265">
        <f t="shared" si="0"/>
        <v>3054250000</v>
      </c>
    </row>
    <row r="16" spans="1:18" x14ac:dyDescent="0.2">
      <c r="A16" s="257" t="s">
        <v>5177</v>
      </c>
      <c r="B16" s="255" t="s">
        <v>1124</v>
      </c>
      <c r="C16" s="259">
        <v>1694412317.04</v>
      </c>
      <c r="D16" s="261">
        <v>2283566568.5799999</v>
      </c>
      <c r="E16" s="259">
        <v>537190000</v>
      </c>
      <c r="F16" s="261">
        <v>2219900000</v>
      </c>
      <c r="G16" s="259">
        <v>0</v>
      </c>
      <c r="H16" s="261">
        <v>172000000</v>
      </c>
      <c r="I16" s="259">
        <v>6142500</v>
      </c>
      <c r="J16" s="261">
        <v>16645190.220000001</v>
      </c>
      <c r="K16" s="259">
        <v>0</v>
      </c>
      <c r="L16" s="261">
        <v>66429713</v>
      </c>
      <c r="M16" s="265">
        <f t="shared" si="0"/>
        <v>6996286288.8400002</v>
      </c>
    </row>
    <row r="17" spans="1:13" x14ac:dyDescent="0.2">
      <c r="A17" s="257" t="s">
        <v>5177</v>
      </c>
      <c r="B17" s="255" t="s">
        <v>1371</v>
      </c>
      <c r="C17" s="259">
        <v>1777408750</v>
      </c>
      <c r="D17" s="261">
        <v>2087020</v>
      </c>
      <c r="E17" s="259">
        <v>0</v>
      </c>
      <c r="F17" s="261">
        <v>1403500000</v>
      </c>
      <c r="G17" s="259">
        <v>0</v>
      </c>
      <c r="H17" s="261">
        <v>5360000000</v>
      </c>
      <c r="I17" s="259">
        <v>25079125</v>
      </c>
      <c r="J17" s="261">
        <v>31716195.649999999</v>
      </c>
      <c r="K17" s="259">
        <v>0</v>
      </c>
      <c r="L17" s="261">
        <v>16740898</v>
      </c>
      <c r="M17" s="265">
        <f t="shared" si="0"/>
        <v>8616531988.6499996</v>
      </c>
    </row>
    <row r="18" spans="1:13" x14ac:dyDescent="0.2">
      <c r="A18" s="257" t="s">
        <v>5177</v>
      </c>
      <c r="B18" s="255" t="s">
        <v>162</v>
      </c>
      <c r="C18" s="259">
        <v>586088875</v>
      </c>
      <c r="D18" s="261">
        <v>255000000</v>
      </c>
      <c r="E18" s="259">
        <v>0</v>
      </c>
      <c r="F18" s="261">
        <v>2500000000</v>
      </c>
      <c r="G18" s="259">
        <v>0</v>
      </c>
      <c r="H18" s="261">
        <v>40000000</v>
      </c>
      <c r="I18" s="259">
        <v>267260100</v>
      </c>
      <c r="J18" s="261">
        <v>500000</v>
      </c>
      <c r="K18" s="259">
        <v>0</v>
      </c>
      <c r="L18" s="261">
        <v>17510797</v>
      </c>
      <c r="M18" s="265">
        <f t="shared" si="0"/>
        <v>3666359772</v>
      </c>
    </row>
    <row r="19" spans="1:13" x14ac:dyDescent="0.2">
      <c r="A19" s="257" t="s">
        <v>5177</v>
      </c>
      <c r="B19" s="255" t="s">
        <v>5177</v>
      </c>
      <c r="C19" s="259">
        <v>3038795200</v>
      </c>
      <c r="D19" s="261">
        <v>2588000000</v>
      </c>
      <c r="E19" s="259">
        <v>45700000</v>
      </c>
      <c r="F19" s="261">
        <v>168000000</v>
      </c>
      <c r="G19" s="259">
        <v>0</v>
      </c>
      <c r="H19" s="261">
        <v>80000000</v>
      </c>
      <c r="I19" s="259">
        <v>0</v>
      </c>
      <c r="J19" s="261">
        <v>0</v>
      </c>
      <c r="K19" s="259">
        <v>0</v>
      </c>
      <c r="L19" s="261">
        <v>0</v>
      </c>
      <c r="M19" s="265">
        <f t="shared" si="0"/>
        <v>5920495200</v>
      </c>
    </row>
    <row r="20" spans="1:13" x14ac:dyDescent="0.2">
      <c r="A20" s="257" t="s">
        <v>5177</v>
      </c>
      <c r="B20" s="255" t="s">
        <v>746</v>
      </c>
      <c r="C20" s="259">
        <v>4763453000</v>
      </c>
      <c r="D20" s="261">
        <v>1005000000</v>
      </c>
      <c r="E20" s="259">
        <v>170000000</v>
      </c>
      <c r="F20" s="261">
        <v>1560750000</v>
      </c>
      <c r="G20" s="259">
        <v>38562775.5</v>
      </c>
      <c r="H20" s="261">
        <v>1292000000</v>
      </c>
      <c r="I20" s="259">
        <v>0</v>
      </c>
      <c r="J20" s="261">
        <v>0</v>
      </c>
      <c r="K20" s="259">
        <v>0</v>
      </c>
      <c r="L20" s="261">
        <v>6658069</v>
      </c>
      <c r="M20" s="265">
        <f t="shared" si="0"/>
        <v>8836423844.5</v>
      </c>
    </row>
    <row r="21" spans="1:13" x14ac:dyDescent="0.2">
      <c r="A21" s="257" t="s">
        <v>1372</v>
      </c>
      <c r="B21" s="255" t="s">
        <v>1370</v>
      </c>
      <c r="C21" s="259">
        <v>304000000</v>
      </c>
      <c r="D21" s="261">
        <v>222000000</v>
      </c>
      <c r="E21" s="259">
        <v>421260000</v>
      </c>
      <c r="F21" s="261">
        <v>0</v>
      </c>
      <c r="G21" s="259">
        <v>0</v>
      </c>
      <c r="H21" s="261">
        <v>44000000</v>
      </c>
      <c r="I21" s="259">
        <v>14879500</v>
      </c>
      <c r="J21" s="261">
        <v>5692000</v>
      </c>
      <c r="K21" s="259">
        <v>0</v>
      </c>
      <c r="L21" s="261">
        <v>3462492</v>
      </c>
      <c r="M21" s="265">
        <f t="shared" si="0"/>
        <v>1015293992</v>
      </c>
    </row>
    <row r="22" spans="1:13" x14ac:dyDescent="0.2">
      <c r="A22" s="257" t="s">
        <v>1372</v>
      </c>
      <c r="B22" s="255" t="s">
        <v>5083</v>
      </c>
      <c r="C22" s="259">
        <v>2508975000</v>
      </c>
      <c r="D22" s="261">
        <v>335471109.5</v>
      </c>
      <c r="E22" s="259">
        <v>80974000</v>
      </c>
      <c r="F22" s="261">
        <v>506000000</v>
      </c>
      <c r="G22" s="259">
        <v>0</v>
      </c>
      <c r="H22" s="261">
        <v>180000000</v>
      </c>
      <c r="I22" s="259">
        <v>0</v>
      </c>
      <c r="J22" s="261">
        <v>0</v>
      </c>
      <c r="K22" s="259">
        <v>0</v>
      </c>
      <c r="L22" s="261">
        <v>250000</v>
      </c>
      <c r="M22" s="265">
        <f t="shared" si="0"/>
        <v>3611670109.5</v>
      </c>
    </row>
    <row r="23" spans="1:13" x14ac:dyDescent="0.2">
      <c r="A23" s="257" t="s">
        <v>1372</v>
      </c>
      <c r="B23" s="255" t="s">
        <v>1369</v>
      </c>
      <c r="C23" s="259">
        <v>282500000</v>
      </c>
      <c r="D23" s="261">
        <v>0</v>
      </c>
      <c r="E23" s="259">
        <v>62740000</v>
      </c>
      <c r="F23" s="261">
        <v>0</v>
      </c>
      <c r="G23" s="259">
        <v>0</v>
      </c>
      <c r="H23" s="261">
        <v>220000000</v>
      </c>
      <c r="I23" s="259">
        <v>38865100</v>
      </c>
      <c r="J23" s="261">
        <v>6332800</v>
      </c>
      <c r="K23" s="259">
        <v>0</v>
      </c>
      <c r="L23" s="261">
        <v>2035044</v>
      </c>
      <c r="M23" s="265">
        <f t="shared" si="0"/>
        <v>612472944</v>
      </c>
    </row>
    <row r="24" spans="1:13" x14ac:dyDescent="0.2">
      <c r="A24" s="257" t="s">
        <v>1372</v>
      </c>
      <c r="B24" s="255" t="s">
        <v>1368</v>
      </c>
      <c r="C24" s="259">
        <v>327000000</v>
      </c>
      <c r="D24" s="261">
        <v>340000000</v>
      </c>
      <c r="E24" s="259">
        <v>116600000</v>
      </c>
      <c r="F24" s="261">
        <v>0</v>
      </c>
      <c r="G24" s="259">
        <v>0</v>
      </c>
      <c r="H24" s="261">
        <v>80000000</v>
      </c>
      <c r="I24" s="259">
        <v>35619400</v>
      </c>
      <c r="J24" s="261">
        <v>0</v>
      </c>
      <c r="K24" s="259">
        <v>25000000</v>
      </c>
      <c r="L24" s="261">
        <v>18716690</v>
      </c>
      <c r="M24" s="265">
        <f t="shared" si="0"/>
        <v>942936090</v>
      </c>
    </row>
    <row r="25" spans="1:13" x14ac:dyDescent="0.2">
      <c r="A25" s="257" t="s">
        <v>1372</v>
      </c>
      <c r="B25" s="255" t="s">
        <v>259</v>
      </c>
      <c r="C25" s="259">
        <v>3949896000</v>
      </c>
      <c r="D25" s="261">
        <v>0</v>
      </c>
      <c r="E25" s="259">
        <v>0</v>
      </c>
      <c r="F25" s="261">
        <v>13285000000</v>
      </c>
      <c r="G25" s="259">
        <v>0</v>
      </c>
      <c r="H25" s="261">
        <v>0</v>
      </c>
      <c r="I25" s="259">
        <v>0</v>
      </c>
      <c r="J25" s="261">
        <v>0</v>
      </c>
      <c r="K25" s="259">
        <v>0</v>
      </c>
      <c r="L25" s="261">
        <v>2050000</v>
      </c>
      <c r="M25" s="265">
        <f t="shared" si="0"/>
        <v>17236946000</v>
      </c>
    </row>
    <row r="26" spans="1:13" ht="13.5" thickBot="1" x14ac:dyDescent="0.25">
      <c r="A26" s="266" t="s">
        <v>5920</v>
      </c>
      <c r="B26" s="267" t="s">
        <v>727</v>
      </c>
      <c r="C26" s="262">
        <v>0</v>
      </c>
      <c r="D26" s="268">
        <v>986263700</v>
      </c>
      <c r="E26" s="262">
        <v>0</v>
      </c>
      <c r="F26" s="268">
        <v>0</v>
      </c>
      <c r="G26" s="262">
        <v>0</v>
      </c>
      <c r="H26" s="268">
        <v>0</v>
      </c>
      <c r="I26" s="262">
        <v>0</v>
      </c>
      <c r="J26" s="268">
        <v>0</v>
      </c>
      <c r="K26" s="262">
        <v>0</v>
      </c>
      <c r="L26" s="268">
        <v>0</v>
      </c>
      <c r="M26" s="269">
        <f t="shared" si="0"/>
        <v>986263700</v>
      </c>
    </row>
    <row r="27" spans="1:13" ht="15.75" thickBot="1" x14ac:dyDescent="0.3">
      <c r="A27" s="278" t="s">
        <v>5922</v>
      </c>
      <c r="B27" s="279"/>
      <c r="C27" s="263">
        <f t="shared" ref="C27:L27" si="1">SUM(C3:C26)</f>
        <v>53040334581.380005</v>
      </c>
      <c r="D27" s="263">
        <f>SUM(D3:D26)</f>
        <v>29315993666.220001</v>
      </c>
      <c r="E27" s="270">
        <f t="shared" si="1"/>
        <v>3775014000</v>
      </c>
      <c r="F27" s="263">
        <f t="shared" si="1"/>
        <v>57146228234.379997</v>
      </c>
      <c r="G27" s="270">
        <f t="shared" si="1"/>
        <v>21190185178.029999</v>
      </c>
      <c r="H27" s="263">
        <f t="shared" si="1"/>
        <v>12520000000</v>
      </c>
      <c r="I27" s="270">
        <f t="shared" si="1"/>
        <v>511174790.98000002</v>
      </c>
      <c r="J27" s="263">
        <f t="shared" si="1"/>
        <v>76921102.069999993</v>
      </c>
      <c r="K27" s="270">
        <f t="shared" si="1"/>
        <v>25000000</v>
      </c>
      <c r="L27" s="263">
        <f t="shared" si="1"/>
        <v>212202706</v>
      </c>
      <c r="M27" s="271">
        <f t="shared" si="0"/>
        <v>177813054259.06003</v>
      </c>
    </row>
    <row r="29" spans="1:13" x14ac:dyDescent="0.2">
      <c r="M29" s="243"/>
    </row>
  </sheetData>
  <sortState xmlns:xlrd2="http://schemas.microsoft.com/office/spreadsheetml/2017/richdata2" ref="A3:M26">
    <sortCondition descending="1" ref="A3:A26"/>
  </sortState>
  <mergeCells count="2">
    <mergeCell ref="A1:M1"/>
    <mergeCell ref="A27:B2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
  <sheetViews>
    <sheetView zoomScale="70" zoomScaleNormal="70" workbookViewId="0">
      <selection activeCell="D11" sqref="D11"/>
    </sheetView>
  </sheetViews>
  <sheetFormatPr baseColWidth="10" defaultRowHeight="12.75" x14ac:dyDescent="0.2"/>
  <cols>
    <col min="1" max="2" width="20.5703125" style="7" customWidth="1"/>
    <col min="3" max="3" width="13.140625" style="7" customWidth="1"/>
    <col min="4" max="4" width="16.7109375" style="7" customWidth="1"/>
    <col min="5" max="5" width="20.42578125" style="7" customWidth="1"/>
    <col min="6" max="6" width="18.5703125" style="7" customWidth="1"/>
    <col min="7" max="7" width="9.85546875" style="7" customWidth="1"/>
    <col min="8" max="8" width="62.5703125" style="7" customWidth="1"/>
    <col min="9" max="9" width="21.7109375" style="7" customWidth="1"/>
    <col min="10" max="10" width="14.5703125" style="7" customWidth="1"/>
    <col min="11" max="256" width="11.42578125" style="7"/>
    <col min="257" max="257" width="5.42578125" style="7" customWidth="1"/>
    <col min="258" max="258" width="11.7109375" style="7" customWidth="1"/>
    <col min="259" max="259" width="14.42578125" style="7" customWidth="1"/>
    <col min="260" max="260" width="20.42578125" style="7" customWidth="1"/>
    <col min="261" max="261" width="18.5703125" style="7" customWidth="1"/>
    <col min="262" max="262" width="7.42578125" style="7" customWidth="1"/>
    <col min="263" max="263" width="9.85546875" style="7" customWidth="1"/>
    <col min="264" max="264" width="52.140625" style="7" customWidth="1"/>
    <col min="265" max="265" width="21.7109375" style="7" customWidth="1"/>
    <col min="266" max="512" width="11.42578125" style="7"/>
    <col min="513" max="513" width="5.42578125" style="7" customWidth="1"/>
    <col min="514" max="514" width="11.7109375" style="7" customWidth="1"/>
    <col min="515" max="515" width="14.42578125" style="7" customWidth="1"/>
    <col min="516" max="516" width="20.42578125" style="7" customWidth="1"/>
    <col min="517" max="517" width="18.5703125" style="7" customWidth="1"/>
    <col min="518" max="518" width="7.42578125" style="7" customWidth="1"/>
    <col min="519" max="519" width="9.85546875" style="7" customWidth="1"/>
    <col min="520" max="520" width="52.140625" style="7" customWidth="1"/>
    <col min="521" max="521" width="21.7109375" style="7" customWidth="1"/>
    <col min="522" max="768" width="11.42578125" style="7"/>
    <col min="769" max="769" width="5.42578125" style="7" customWidth="1"/>
    <col min="770" max="770" width="11.7109375" style="7" customWidth="1"/>
    <col min="771" max="771" width="14.42578125" style="7" customWidth="1"/>
    <col min="772" max="772" width="20.42578125" style="7" customWidth="1"/>
    <col min="773" max="773" width="18.5703125" style="7" customWidth="1"/>
    <col min="774" max="774" width="7.42578125" style="7" customWidth="1"/>
    <col min="775" max="775" width="9.85546875" style="7" customWidth="1"/>
    <col min="776" max="776" width="52.140625" style="7" customWidth="1"/>
    <col min="777" max="777" width="21.7109375" style="7" customWidth="1"/>
    <col min="778" max="1024" width="11.42578125" style="7"/>
    <col min="1025" max="1025" width="5.42578125" style="7" customWidth="1"/>
    <col min="1026" max="1026" width="11.7109375" style="7" customWidth="1"/>
    <col min="1027" max="1027" width="14.42578125" style="7" customWidth="1"/>
    <col min="1028" max="1028" width="20.42578125" style="7" customWidth="1"/>
    <col min="1029" max="1029" width="18.5703125" style="7" customWidth="1"/>
    <col min="1030" max="1030" width="7.42578125" style="7" customWidth="1"/>
    <col min="1031" max="1031" width="9.85546875" style="7" customWidth="1"/>
    <col min="1032" max="1032" width="52.140625" style="7" customWidth="1"/>
    <col min="1033" max="1033" width="21.7109375" style="7" customWidth="1"/>
    <col min="1034" max="1280" width="11.42578125" style="7"/>
    <col min="1281" max="1281" width="5.42578125" style="7" customWidth="1"/>
    <col min="1282" max="1282" width="11.7109375" style="7" customWidth="1"/>
    <col min="1283" max="1283" width="14.42578125" style="7" customWidth="1"/>
    <col min="1284" max="1284" width="20.42578125" style="7" customWidth="1"/>
    <col min="1285" max="1285" width="18.5703125" style="7" customWidth="1"/>
    <col min="1286" max="1286" width="7.42578125" style="7" customWidth="1"/>
    <col min="1287" max="1287" width="9.85546875" style="7" customWidth="1"/>
    <col min="1288" max="1288" width="52.140625" style="7" customWidth="1"/>
    <col min="1289" max="1289" width="21.7109375" style="7" customWidth="1"/>
    <col min="1290" max="1536" width="11.42578125" style="7"/>
    <col min="1537" max="1537" width="5.42578125" style="7" customWidth="1"/>
    <col min="1538" max="1538" width="11.7109375" style="7" customWidth="1"/>
    <col min="1539" max="1539" width="14.42578125" style="7" customWidth="1"/>
    <col min="1540" max="1540" width="20.42578125" style="7" customWidth="1"/>
    <col min="1541" max="1541" width="18.5703125" style="7" customWidth="1"/>
    <col min="1542" max="1542" width="7.42578125" style="7" customWidth="1"/>
    <col min="1543" max="1543" width="9.85546875" style="7" customWidth="1"/>
    <col min="1544" max="1544" width="52.140625" style="7" customWidth="1"/>
    <col min="1545" max="1545" width="21.7109375" style="7" customWidth="1"/>
    <col min="1546" max="1792" width="11.42578125" style="7"/>
    <col min="1793" max="1793" width="5.42578125" style="7" customWidth="1"/>
    <col min="1794" max="1794" width="11.7109375" style="7" customWidth="1"/>
    <col min="1795" max="1795" width="14.42578125" style="7" customWidth="1"/>
    <col min="1796" max="1796" width="20.42578125" style="7" customWidth="1"/>
    <col min="1797" max="1797" width="18.5703125" style="7" customWidth="1"/>
    <col min="1798" max="1798" width="7.42578125" style="7" customWidth="1"/>
    <col min="1799" max="1799" width="9.85546875" style="7" customWidth="1"/>
    <col min="1800" max="1800" width="52.140625" style="7" customWidth="1"/>
    <col min="1801" max="1801" width="21.7109375" style="7" customWidth="1"/>
    <col min="1802" max="2048" width="11.42578125" style="7"/>
    <col min="2049" max="2049" width="5.42578125" style="7" customWidth="1"/>
    <col min="2050" max="2050" width="11.7109375" style="7" customWidth="1"/>
    <col min="2051" max="2051" width="14.42578125" style="7" customWidth="1"/>
    <col min="2052" max="2052" width="20.42578125" style="7" customWidth="1"/>
    <col min="2053" max="2053" width="18.5703125" style="7" customWidth="1"/>
    <col min="2054" max="2054" width="7.42578125" style="7" customWidth="1"/>
    <col min="2055" max="2055" width="9.85546875" style="7" customWidth="1"/>
    <col min="2056" max="2056" width="52.140625" style="7" customWidth="1"/>
    <col min="2057" max="2057" width="21.7109375" style="7" customWidth="1"/>
    <col min="2058" max="2304" width="11.42578125" style="7"/>
    <col min="2305" max="2305" width="5.42578125" style="7" customWidth="1"/>
    <col min="2306" max="2306" width="11.7109375" style="7" customWidth="1"/>
    <col min="2307" max="2307" width="14.42578125" style="7" customWidth="1"/>
    <col min="2308" max="2308" width="20.42578125" style="7" customWidth="1"/>
    <col min="2309" max="2309" width="18.5703125" style="7" customWidth="1"/>
    <col min="2310" max="2310" width="7.42578125" style="7" customWidth="1"/>
    <col min="2311" max="2311" width="9.85546875" style="7" customWidth="1"/>
    <col min="2312" max="2312" width="52.140625" style="7" customWidth="1"/>
    <col min="2313" max="2313" width="21.7109375" style="7" customWidth="1"/>
    <col min="2314" max="2560" width="11.42578125" style="7"/>
    <col min="2561" max="2561" width="5.42578125" style="7" customWidth="1"/>
    <col min="2562" max="2562" width="11.7109375" style="7" customWidth="1"/>
    <col min="2563" max="2563" width="14.42578125" style="7" customWidth="1"/>
    <col min="2564" max="2564" width="20.42578125" style="7" customWidth="1"/>
    <col min="2565" max="2565" width="18.5703125" style="7" customWidth="1"/>
    <col min="2566" max="2566" width="7.42578125" style="7" customWidth="1"/>
    <col min="2567" max="2567" width="9.85546875" style="7" customWidth="1"/>
    <col min="2568" max="2568" width="52.140625" style="7" customWidth="1"/>
    <col min="2569" max="2569" width="21.7109375" style="7" customWidth="1"/>
    <col min="2570" max="2816" width="11.42578125" style="7"/>
    <col min="2817" max="2817" width="5.42578125" style="7" customWidth="1"/>
    <col min="2818" max="2818" width="11.7109375" style="7" customWidth="1"/>
    <col min="2819" max="2819" width="14.42578125" style="7" customWidth="1"/>
    <col min="2820" max="2820" width="20.42578125" style="7" customWidth="1"/>
    <col min="2821" max="2821" width="18.5703125" style="7" customWidth="1"/>
    <col min="2822" max="2822" width="7.42578125" style="7" customWidth="1"/>
    <col min="2823" max="2823" width="9.85546875" style="7" customWidth="1"/>
    <col min="2824" max="2824" width="52.140625" style="7" customWidth="1"/>
    <col min="2825" max="2825" width="21.7109375" style="7" customWidth="1"/>
    <col min="2826" max="3072" width="11.42578125" style="7"/>
    <col min="3073" max="3073" width="5.42578125" style="7" customWidth="1"/>
    <col min="3074" max="3074" width="11.7109375" style="7" customWidth="1"/>
    <col min="3075" max="3075" width="14.42578125" style="7" customWidth="1"/>
    <col min="3076" max="3076" width="20.42578125" style="7" customWidth="1"/>
    <col min="3077" max="3077" width="18.5703125" style="7" customWidth="1"/>
    <col min="3078" max="3078" width="7.42578125" style="7" customWidth="1"/>
    <col min="3079" max="3079" width="9.85546875" style="7" customWidth="1"/>
    <col min="3080" max="3080" width="52.140625" style="7" customWidth="1"/>
    <col min="3081" max="3081" width="21.7109375" style="7" customWidth="1"/>
    <col min="3082" max="3328" width="11.42578125" style="7"/>
    <col min="3329" max="3329" width="5.42578125" style="7" customWidth="1"/>
    <col min="3330" max="3330" width="11.7109375" style="7" customWidth="1"/>
    <col min="3331" max="3331" width="14.42578125" style="7" customWidth="1"/>
    <col min="3332" max="3332" width="20.42578125" style="7" customWidth="1"/>
    <col min="3333" max="3333" width="18.5703125" style="7" customWidth="1"/>
    <col min="3334" max="3334" width="7.42578125" style="7" customWidth="1"/>
    <col min="3335" max="3335" width="9.85546875" style="7" customWidth="1"/>
    <col min="3336" max="3336" width="52.140625" style="7" customWidth="1"/>
    <col min="3337" max="3337" width="21.7109375" style="7" customWidth="1"/>
    <col min="3338" max="3584" width="11.42578125" style="7"/>
    <col min="3585" max="3585" width="5.42578125" style="7" customWidth="1"/>
    <col min="3586" max="3586" width="11.7109375" style="7" customWidth="1"/>
    <col min="3587" max="3587" width="14.42578125" style="7" customWidth="1"/>
    <col min="3588" max="3588" width="20.42578125" style="7" customWidth="1"/>
    <col min="3589" max="3589" width="18.5703125" style="7" customWidth="1"/>
    <col min="3590" max="3590" width="7.42578125" style="7" customWidth="1"/>
    <col min="3591" max="3591" width="9.85546875" style="7" customWidth="1"/>
    <col min="3592" max="3592" width="52.140625" style="7" customWidth="1"/>
    <col min="3593" max="3593" width="21.7109375" style="7" customWidth="1"/>
    <col min="3594" max="3840" width="11.42578125" style="7"/>
    <col min="3841" max="3841" width="5.42578125" style="7" customWidth="1"/>
    <col min="3842" max="3842" width="11.7109375" style="7" customWidth="1"/>
    <col min="3843" max="3843" width="14.42578125" style="7" customWidth="1"/>
    <col min="3844" max="3844" width="20.42578125" style="7" customWidth="1"/>
    <col min="3845" max="3845" width="18.5703125" style="7" customWidth="1"/>
    <col min="3846" max="3846" width="7.42578125" style="7" customWidth="1"/>
    <col min="3847" max="3847" width="9.85546875" style="7" customWidth="1"/>
    <col min="3848" max="3848" width="52.140625" style="7" customWidth="1"/>
    <col min="3849" max="3849" width="21.7109375" style="7" customWidth="1"/>
    <col min="3850" max="4096" width="11.42578125" style="7"/>
    <col min="4097" max="4097" width="5.42578125" style="7" customWidth="1"/>
    <col min="4098" max="4098" width="11.7109375" style="7" customWidth="1"/>
    <col min="4099" max="4099" width="14.42578125" style="7" customWidth="1"/>
    <col min="4100" max="4100" width="20.42578125" style="7" customWidth="1"/>
    <col min="4101" max="4101" width="18.5703125" style="7" customWidth="1"/>
    <col min="4102" max="4102" width="7.42578125" style="7" customWidth="1"/>
    <col min="4103" max="4103" width="9.85546875" style="7" customWidth="1"/>
    <col min="4104" max="4104" width="52.140625" style="7" customWidth="1"/>
    <col min="4105" max="4105" width="21.7109375" style="7" customWidth="1"/>
    <col min="4106" max="4352" width="11.42578125" style="7"/>
    <col min="4353" max="4353" width="5.42578125" style="7" customWidth="1"/>
    <col min="4354" max="4354" width="11.7109375" style="7" customWidth="1"/>
    <col min="4355" max="4355" width="14.42578125" style="7" customWidth="1"/>
    <col min="4356" max="4356" width="20.42578125" style="7" customWidth="1"/>
    <col min="4357" max="4357" width="18.5703125" style="7" customWidth="1"/>
    <col min="4358" max="4358" width="7.42578125" style="7" customWidth="1"/>
    <col min="4359" max="4359" width="9.85546875" style="7" customWidth="1"/>
    <col min="4360" max="4360" width="52.140625" style="7" customWidth="1"/>
    <col min="4361" max="4361" width="21.7109375" style="7" customWidth="1"/>
    <col min="4362" max="4608" width="11.42578125" style="7"/>
    <col min="4609" max="4609" width="5.42578125" style="7" customWidth="1"/>
    <col min="4610" max="4610" width="11.7109375" style="7" customWidth="1"/>
    <col min="4611" max="4611" width="14.42578125" style="7" customWidth="1"/>
    <col min="4612" max="4612" width="20.42578125" style="7" customWidth="1"/>
    <col min="4613" max="4613" width="18.5703125" style="7" customWidth="1"/>
    <col min="4614" max="4614" width="7.42578125" style="7" customWidth="1"/>
    <col min="4615" max="4615" width="9.85546875" style="7" customWidth="1"/>
    <col min="4616" max="4616" width="52.140625" style="7" customWidth="1"/>
    <col min="4617" max="4617" width="21.7109375" style="7" customWidth="1"/>
    <col min="4618" max="4864" width="11.42578125" style="7"/>
    <col min="4865" max="4865" width="5.42578125" style="7" customWidth="1"/>
    <col min="4866" max="4866" width="11.7109375" style="7" customWidth="1"/>
    <col min="4867" max="4867" width="14.42578125" style="7" customWidth="1"/>
    <col min="4868" max="4868" width="20.42578125" style="7" customWidth="1"/>
    <col min="4869" max="4869" width="18.5703125" style="7" customWidth="1"/>
    <col min="4870" max="4870" width="7.42578125" style="7" customWidth="1"/>
    <col min="4871" max="4871" width="9.85546875" style="7" customWidth="1"/>
    <col min="4872" max="4872" width="52.140625" style="7" customWidth="1"/>
    <col min="4873" max="4873" width="21.7109375" style="7" customWidth="1"/>
    <col min="4874" max="5120" width="11.42578125" style="7"/>
    <col min="5121" max="5121" width="5.42578125" style="7" customWidth="1"/>
    <col min="5122" max="5122" width="11.7109375" style="7" customWidth="1"/>
    <col min="5123" max="5123" width="14.42578125" style="7" customWidth="1"/>
    <col min="5124" max="5124" width="20.42578125" style="7" customWidth="1"/>
    <col min="5125" max="5125" width="18.5703125" style="7" customWidth="1"/>
    <col min="5126" max="5126" width="7.42578125" style="7" customWidth="1"/>
    <col min="5127" max="5127" width="9.85546875" style="7" customWidth="1"/>
    <col min="5128" max="5128" width="52.140625" style="7" customWidth="1"/>
    <col min="5129" max="5129" width="21.7109375" style="7" customWidth="1"/>
    <col min="5130" max="5376" width="11.42578125" style="7"/>
    <col min="5377" max="5377" width="5.42578125" style="7" customWidth="1"/>
    <col min="5378" max="5378" width="11.7109375" style="7" customWidth="1"/>
    <col min="5379" max="5379" width="14.42578125" style="7" customWidth="1"/>
    <col min="5380" max="5380" width="20.42578125" style="7" customWidth="1"/>
    <col min="5381" max="5381" width="18.5703125" style="7" customWidth="1"/>
    <col min="5382" max="5382" width="7.42578125" style="7" customWidth="1"/>
    <col min="5383" max="5383" width="9.85546875" style="7" customWidth="1"/>
    <col min="5384" max="5384" width="52.140625" style="7" customWidth="1"/>
    <col min="5385" max="5385" width="21.7109375" style="7" customWidth="1"/>
    <col min="5386" max="5632" width="11.42578125" style="7"/>
    <col min="5633" max="5633" width="5.42578125" style="7" customWidth="1"/>
    <col min="5634" max="5634" width="11.7109375" style="7" customWidth="1"/>
    <col min="5635" max="5635" width="14.42578125" style="7" customWidth="1"/>
    <col min="5636" max="5636" width="20.42578125" style="7" customWidth="1"/>
    <col min="5637" max="5637" width="18.5703125" style="7" customWidth="1"/>
    <col min="5638" max="5638" width="7.42578125" style="7" customWidth="1"/>
    <col min="5639" max="5639" width="9.85546875" style="7" customWidth="1"/>
    <col min="5640" max="5640" width="52.140625" style="7" customWidth="1"/>
    <col min="5641" max="5641" width="21.7109375" style="7" customWidth="1"/>
    <col min="5642" max="5888" width="11.42578125" style="7"/>
    <col min="5889" max="5889" width="5.42578125" style="7" customWidth="1"/>
    <col min="5890" max="5890" width="11.7109375" style="7" customWidth="1"/>
    <col min="5891" max="5891" width="14.42578125" style="7" customWidth="1"/>
    <col min="5892" max="5892" width="20.42578125" style="7" customWidth="1"/>
    <col min="5893" max="5893" width="18.5703125" style="7" customWidth="1"/>
    <col min="5894" max="5894" width="7.42578125" style="7" customWidth="1"/>
    <col min="5895" max="5895" width="9.85546875" style="7" customWidth="1"/>
    <col min="5896" max="5896" width="52.140625" style="7" customWidth="1"/>
    <col min="5897" max="5897" width="21.7109375" style="7" customWidth="1"/>
    <col min="5898" max="6144" width="11.42578125" style="7"/>
    <col min="6145" max="6145" width="5.42578125" style="7" customWidth="1"/>
    <col min="6146" max="6146" width="11.7109375" style="7" customWidth="1"/>
    <col min="6147" max="6147" width="14.42578125" style="7" customWidth="1"/>
    <col min="6148" max="6148" width="20.42578125" style="7" customWidth="1"/>
    <col min="6149" max="6149" width="18.5703125" style="7" customWidth="1"/>
    <col min="6150" max="6150" width="7.42578125" style="7" customWidth="1"/>
    <col min="6151" max="6151" width="9.85546875" style="7" customWidth="1"/>
    <col min="6152" max="6152" width="52.140625" style="7" customWidth="1"/>
    <col min="6153" max="6153" width="21.7109375" style="7" customWidth="1"/>
    <col min="6154" max="6400" width="11.42578125" style="7"/>
    <col min="6401" max="6401" width="5.42578125" style="7" customWidth="1"/>
    <col min="6402" max="6402" width="11.7109375" style="7" customWidth="1"/>
    <col min="6403" max="6403" width="14.42578125" style="7" customWidth="1"/>
    <col min="6404" max="6404" width="20.42578125" style="7" customWidth="1"/>
    <col min="6405" max="6405" width="18.5703125" style="7" customWidth="1"/>
    <col min="6406" max="6406" width="7.42578125" style="7" customWidth="1"/>
    <col min="6407" max="6407" width="9.85546875" style="7" customWidth="1"/>
    <col min="6408" max="6408" width="52.140625" style="7" customWidth="1"/>
    <col min="6409" max="6409" width="21.7109375" style="7" customWidth="1"/>
    <col min="6410" max="6656" width="11.42578125" style="7"/>
    <col min="6657" max="6657" width="5.42578125" style="7" customWidth="1"/>
    <col min="6658" max="6658" width="11.7109375" style="7" customWidth="1"/>
    <col min="6659" max="6659" width="14.42578125" style="7" customWidth="1"/>
    <col min="6660" max="6660" width="20.42578125" style="7" customWidth="1"/>
    <col min="6661" max="6661" width="18.5703125" style="7" customWidth="1"/>
    <col min="6662" max="6662" width="7.42578125" style="7" customWidth="1"/>
    <col min="6663" max="6663" width="9.85546875" style="7" customWidth="1"/>
    <col min="6664" max="6664" width="52.140625" style="7" customWidth="1"/>
    <col min="6665" max="6665" width="21.7109375" style="7" customWidth="1"/>
    <col min="6666" max="6912" width="11.42578125" style="7"/>
    <col min="6913" max="6913" width="5.42578125" style="7" customWidth="1"/>
    <col min="6914" max="6914" width="11.7109375" style="7" customWidth="1"/>
    <col min="6915" max="6915" width="14.42578125" style="7" customWidth="1"/>
    <col min="6916" max="6916" width="20.42578125" style="7" customWidth="1"/>
    <col min="6917" max="6917" width="18.5703125" style="7" customWidth="1"/>
    <col min="6918" max="6918" width="7.42578125" style="7" customWidth="1"/>
    <col min="6919" max="6919" width="9.85546875" style="7" customWidth="1"/>
    <col min="6920" max="6920" width="52.140625" style="7" customWidth="1"/>
    <col min="6921" max="6921" width="21.7109375" style="7" customWidth="1"/>
    <col min="6922" max="7168" width="11.42578125" style="7"/>
    <col min="7169" max="7169" width="5.42578125" style="7" customWidth="1"/>
    <col min="7170" max="7170" width="11.7109375" style="7" customWidth="1"/>
    <col min="7171" max="7171" width="14.42578125" style="7" customWidth="1"/>
    <col min="7172" max="7172" width="20.42578125" style="7" customWidth="1"/>
    <col min="7173" max="7173" width="18.5703125" style="7" customWidth="1"/>
    <col min="7174" max="7174" width="7.42578125" style="7" customWidth="1"/>
    <col min="7175" max="7175" width="9.85546875" style="7" customWidth="1"/>
    <col min="7176" max="7176" width="52.140625" style="7" customWidth="1"/>
    <col min="7177" max="7177" width="21.7109375" style="7" customWidth="1"/>
    <col min="7178" max="7424" width="11.42578125" style="7"/>
    <col min="7425" max="7425" width="5.42578125" style="7" customWidth="1"/>
    <col min="7426" max="7426" width="11.7109375" style="7" customWidth="1"/>
    <col min="7427" max="7427" width="14.42578125" style="7" customWidth="1"/>
    <col min="7428" max="7428" width="20.42578125" style="7" customWidth="1"/>
    <col min="7429" max="7429" width="18.5703125" style="7" customWidth="1"/>
    <col min="7430" max="7430" width="7.42578125" style="7" customWidth="1"/>
    <col min="7431" max="7431" width="9.85546875" style="7" customWidth="1"/>
    <col min="7432" max="7432" width="52.140625" style="7" customWidth="1"/>
    <col min="7433" max="7433" width="21.7109375" style="7" customWidth="1"/>
    <col min="7434" max="7680" width="11.42578125" style="7"/>
    <col min="7681" max="7681" width="5.42578125" style="7" customWidth="1"/>
    <col min="7682" max="7682" width="11.7109375" style="7" customWidth="1"/>
    <col min="7683" max="7683" width="14.42578125" style="7" customWidth="1"/>
    <col min="7684" max="7684" width="20.42578125" style="7" customWidth="1"/>
    <col min="7685" max="7685" width="18.5703125" style="7" customWidth="1"/>
    <col min="7686" max="7686" width="7.42578125" style="7" customWidth="1"/>
    <col min="7687" max="7687" width="9.85546875" style="7" customWidth="1"/>
    <col min="7688" max="7688" width="52.140625" style="7" customWidth="1"/>
    <col min="7689" max="7689" width="21.7109375" style="7" customWidth="1"/>
    <col min="7690" max="7936" width="11.42578125" style="7"/>
    <col min="7937" max="7937" width="5.42578125" style="7" customWidth="1"/>
    <col min="7938" max="7938" width="11.7109375" style="7" customWidth="1"/>
    <col min="7939" max="7939" width="14.42578125" style="7" customWidth="1"/>
    <col min="7940" max="7940" width="20.42578125" style="7" customWidth="1"/>
    <col min="7941" max="7941" width="18.5703125" style="7" customWidth="1"/>
    <col min="7942" max="7942" width="7.42578125" style="7" customWidth="1"/>
    <col min="7943" max="7943" width="9.85546875" style="7" customWidth="1"/>
    <col min="7944" max="7944" width="52.140625" style="7" customWidth="1"/>
    <col min="7945" max="7945" width="21.7109375" style="7" customWidth="1"/>
    <col min="7946" max="8192" width="11.42578125" style="7"/>
    <col min="8193" max="8193" width="5.42578125" style="7" customWidth="1"/>
    <col min="8194" max="8194" width="11.7109375" style="7" customWidth="1"/>
    <col min="8195" max="8195" width="14.42578125" style="7" customWidth="1"/>
    <col min="8196" max="8196" width="20.42578125" style="7" customWidth="1"/>
    <col min="8197" max="8197" width="18.5703125" style="7" customWidth="1"/>
    <col min="8198" max="8198" width="7.42578125" style="7" customWidth="1"/>
    <col min="8199" max="8199" width="9.85546875" style="7" customWidth="1"/>
    <col min="8200" max="8200" width="52.140625" style="7" customWidth="1"/>
    <col min="8201" max="8201" width="21.7109375" style="7" customWidth="1"/>
    <col min="8202" max="8448" width="11.42578125" style="7"/>
    <col min="8449" max="8449" width="5.42578125" style="7" customWidth="1"/>
    <col min="8450" max="8450" width="11.7109375" style="7" customWidth="1"/>
    <col min="8451" max="8451" width="14.42578125" style="7" customWidth="1"/>
    <col min="8452" max="8452" width="20.42578125" style="7" customWidth="1"/>
    <col min="8453" max="8453" width="18.5703125" style="7" customWidth="1"/>
    <col min="8454" max="8454" width="7.42578125" style="7" customWidth="1"/>
    <col min="8455" max="8455" width="9.85546875" style="7" customWidth="1"/>
    <col min="8456" max="8456" width="52.140625" style="7" customWidth="1"/>
    <col min="8457" max="8457" width="21.7109375" style="7" customWidth="1"/>
    <col min="8458" max="8704" width="11.42578125" style="7"/>
    <col min="8705" max="8705" width="5.42578125" style="7" customWidth="1"/>
    <col min="8706" max="8706" width="11.7109375" style="7" customWidth="1"/>
    <col min="8707" max="8707" width="14.42578125" style="7" customWidth="1"/>
    <col min="8708" max="8708" width="20.42578125" style="7" customWidth="1"/>
    <col min="8709" max="8709" width="18.5703125" style="7" customWidth="1"/>
    <col min="8710" max="8710" width="7.42578125" style="7" customWidth="1"/>
    <col min="8711" max="8711" width="9.85546875" style="7" customWidth="1"/>
    <col min="8712" max="8712" width="52.140625" style="7" customWidth="1"/>
    <col min="8713" max="8713" width="21.7109375" style="7" customWidth="1"/>
    <col min="8714" max="8960" width="11.42578125" style="7"/>
    <col min="8961" max="8961" width="5.42578125" style="7" customWidth="1"/>
    <col min="8962" max="8962" width="11.7109375" style="7" customWidth="1"/>
    <col min="8963" max="8963" width="14.42578125" style="7" customWidth="1"/>
    <col min="8964" max="8964" width="20.42578125" style="7" customWidth="1"/>
    <col min="8965" max="8965" width="18.5703125" style="7" customWidth="1"/>
    <col min="8966" max="8966" width="7.42578125" style="7" customWidth="1"/>
    <col min="8967" max="8967" width="9.85546875" style="7" customWidth="1"/>
    <col min="8968" max="8968" width="52.140625" style="7" customWidth="1"/>
    <col min="8969" max="8969" width="21.7109375" style="7" customWidth="1"/>
    <col min="8970" max="9216" width="11.42578125" style="7"/>
    <col min="9217" max="9217" width="5.42578125" style="7" customWidth="1"/>
    <col min="9218" max="9218" width="11.7109375" style="7" customWidth="1"/>
    <col min="9219" max="9219" width="14.42578125" style="7" customWidth="1"/>
    <col min="9220" max="9220" width="20.42578125" style="7" customWidth="1"/>
    <col min="9221" max="9221" width="18.5703125" style="7" customWidth="1"/>
    <col min="9222" max="9222" width="7.42578125" style="7" customWidth="1"/>
    <col min="9223" max="9223" width="9.85546875" style="7" customWidth="1"/>
    <col min="9224" max="9224" width="52.140625" style="7" customWidth="1"/>
    <col min="9225" max="9225" width="21.7109375" style="7" customWidth="1"/>
    <col min="9226" max="9472" width="11.42578125" style="7"/>
    <col min="9473" max="9473" width="5.42578125" style="7" customWidth="1"/>
    <col min="9474" max="9474" width="11.7109375" style="7" customWidth="1"/>
    <col min="9475" max="9475" width="14.42578125" style="7" customWidth="1"/>
    <col min="9476" max="9476" width="20.42578125" style="7" customWidth="1"/>
    <col min="9477" max="9477" width="18.5703125" style="7" customWidth="1"/>
    <col min="9478" max="9478" width="7.42578125" style="7" customWidth="1"/>
    <col min="9479" max="9479" width="9.85546875" style="7" customWidth="1"/>
    <col min="9480" max="9480" width="52.140625" style="7" customWidth="1"/>
    <col min="9481" max="9481" width="21.7109375" style="7" customWidth="1"/>
    <col min="9482" max="9728" width="11.42578125" style="7"/>
    <col min="9729" max="9729" width="5.42578125" style="7" customWidth="1"/>
    <col min="9730" max="9730" width="11.7109375" style="7" customWidth="1"/>
    <col min="9731" max="9731" width="14.42578125" style="7" customWidth="1"/>
    <col min="9732" max="9732" width="20.42578125" style="7" customWidth="1"/>
    <col min="9733" max="9733" width="18.5703125" style="7" customWidth="1"/>
    <col min="9734" max="9734" width="7.42578125" style="7" customWidth="1"/>
    <col min="9735" max="9735" width="9.85546875" style="7" customWidth="1"/>
    <col min="9736" max="9736" width="52.140625" style="7" customWidth="1"/>
    <col min="9737" max="9737" width="21.7109375" style="7" customWidth="1"/>
    <col min="9738" max="9984" width="11.42578125" style="7"/>
    <col min="9985" max="9985" width="5.42578125" style="7" customWidth="1"/>
    <col min="9986" max="9986" width="11.7109375" style="7" customWidth="1"/>
    <col min="9987" max="9987" width="14.42578125" style="7" customWidth="1"/>
    <col min="9988" max="9988" width="20.42578125" style="7" customWidth="1"/>
    <col min="9989" max="9989" width="18.5703125" style="7" customWidth="1"/>
    <col min="9990" max="9990" width="7.42578125" style="7" customWidth="1"/>
    <col min="9991" max="9991" width="9.85546875" style="7" customWidth="1"/>
    <col min="9992" max="9992" width="52.140625" style="7" customWidth="1"/>
    <col min="9993" max="9993" width="21.7109375" style="7" customWidth="1"/>
    <col min="9994" max="10240" width="11.42578125" style="7"/>
    <col min="10241" max="10241" width="5.42578125" style="7" customWidth="1"/>
    <col min="10242" max="10242" width="11.7109375" style="7" customWidth="1"/>
    <col min="10243" max="10243" width="14.42578125" style="7" customWidth="1"/>
    <col min="10244" max="10244" width="20.42578125" style="7" customWidth="1"/>
    <col min="10245" max="10245" width="18.5703125" style="7" customWidth="1"/>
    <col min="10246" max="10246" width="7.42578125" style="7" customWidth="1"/>
    <col min="10247" max="10247" width="9.85546875" style="7" customWidth="1"/>
    <col min="10248" max="10248" width="52.140625" style="7" customWidth="1"/>
    <col min="10249" max="10249" width="21.7109375" style="7" customWidth="1"/>
    <col min="10250" max="10496" width="11.42578125" style="7"/>
    <col min="10497" max="10497" width="5.42578125" style="7" customWidth="1"/>
    <col min="10498" max="10498" width="11.7109375" style="7" customWidth="1"/>
    <col min="10499" max="10499" width="14.42578125" style="7" customWidth="1"/>
    <col min="10500" max="10500" width="20.42578125" style="7" customWidth="1"/>
    <col min="10501" max="10501" width="18.5703125" style="7" customWidth="1"/>
    <col min="10502" max="10502" width="7.42578125" style="7" customWidth="1"/>
    <col min="10503" max="10503" width="9.85546875" style="7" customWidth="1"/>
    <col min="10504" max="10504" width="52.140625" style="7" customWidth="1"/>
    <col min="10505" max="10505" width="21.7109375" style="7" customWidth="1"/>
    <col min="10506" max="10752" width="11.42578125" style="7"/>
    <col min="10753" max="10753" width="5.42578125" style="7" customWidth="1"/>
    <col min="10754" max="10754" width="11.7109375" style="7" customWidth="1"/>
    <col min="10755" max="10755" width="14.42578125" style="7" customWidth="1"/>
    <col min="10756" max="10756" width="20.42578125" style="7" customWidth="1"/>
    <col min="10757" max="10757" width="18.5703125" style="7" customWidth="1"/>
    <col min="10758" max="10758" width="7.42578125" style="7" customWidth="1"/>
    <col min="10759" max="10759" width="9.85546875" style="7" customWidth="1"/>
    <col min="10760" max="10760" width="52.140625" style="7" customWidth="1"/>
    <col min="10761" max="10761" width="21.7109375" style="7" customWidth="1"/>
    <col min="10762" max="11008" width="11.42578125" style="7"/>
    <col min="11009" max="11009" width="5.42578125" style="7" customWidth="1"/>
    <col min="11010" max="11010" width="11.7109375" style="7" customWidth="1"/>
    <col min="11011" max="11011" width="14.42578125" style="7" customWidth="1"/>
    <col min="11012" max="11012" width="20.42578125" style="7" customWidth="1"/>
    <col min="11013" max="11013" width="18.5703125" style="7" customWidth="1"/>
    <col min="11014" max="11014" width="7.42578125" style="7" customWidth="1"/>
    <col min="11015" max="11015" width="9.85546875" style="7" customWidth="1"/>
    <col min="11016" max="11016" width="52.140625" style="7" customWidth="1"/>
    <col min="11017" max="11017" width="21.7109375" style="7" customWidth="1"/>
    <col min="11018" max="11264" width="11.42578125" style="7"/>
    <col min="11265" max="11265" width="5.42578125" style="7" customWidth="1"/>
    <col min="11266" max="11266" width="11.7109375" style="7" customWidth="1"/>
    <col min="11267" max="11267" width="14.42578125" style="7" customWidth="1"/>
    <col min="11268" max="11268" width="20.42578125" style="7" customWidth="1"/>
    <col min="11269" max="11269" width="18.5703125" style="7" customWidth="1"/>
    <col min="11270" max="11270" width="7.42578125" style="7" customWidth="1"/>
    <col min="11271" max="11271" width="9.85546875" style="7" customWidth="1"/>
    <col min="11272" max="11272" width="52.140625" style="7" customWidth="1"/>
    <col min="11273" max="11273" width="21.7109375" style="7" customWidth="1"/>
    <col min="11274" max="11520" width="11.42578125" style="7"/>
    <col min="11521" max="11521" width="5.42578125" style="7" customWidth="1"/>
    <col min="11522" max="11522" width="11.7109375" style="7" customWidth="1"/>
    <col min="11523" max="11523" width="14.42578125" style="7" customWidth="1"/>
    <col min="11524" max="11524" width="20.42578125" style="7" customWidth="1"/>
    <col min="11525" max="11525" width="18.5703125" style="7" customWidth="1"/>
    <col min="11526" max="11526" width="7.42578125" style="7" customWidth="1"/>
    <col min="11527" max="11527" width="9.85546875" style="7" customWidth="1"/>
    <col min="11528" max="11528" width="52.140625" style="7" customWidth="1"/>
    <col min="11529" max="11529" width="21.7109375" style="7" customWidth="1"/>
    <col min="11530" max="11776" width="11.42578125" style="7"/>
    <col min="11777" max="11777" width="5.42578125" style="7" customWidth="1"/>
    <col min="11778" max="11778" width="11.7109375" style="7" customWidth="1"/>
    <col min="11779" max="11779" width="14.42578125" style="7" customWidth="1"/>
    <col min="11780" max="11780" width="20.42578125" style="7" customWidth="1"/>
    <col min="11781" max="11781" width="18.5703125" style="7" customWidth="1"/>
    <col min="11782" max="11782" width="7.42578125" style="7" customWidth="1"/>
    <col min="11783" max="11783" width="9.85546875" style="7" customWidth="1"/>
    <col min="11784" max="11784" width="52.140625" style="7" customWidth="1"/>
    <col min="11785" max="11785" width="21.7109375" style="7" customWidth="1"/>
    <col min="11786" max="12032" width="11.42578125" style="7"/>
    <col min="12033" max="12033" width="5.42578125" style="7" customWidth="1"/>
    <col min="12034" max="12034" width="11.7109375" style="7" customWidth="1"/>
    <col min="12035" max="12035" width="14.42578125" style="7" customWidth="1"/>
    <col min="12036" max="12036" width="20.42578125" style="7" customWidth="1"/>
    <col min="12037" max="12037" width="18.5703125" style="7" customWidth="1"/>
    <col min="12038" max="12038" width="7.42578125" style="7" customWidth="1"/>
    <col min="12039" max="12039" width="9.85546875" style="7" customWidth="1"/>
    <col min="12040" max="12040" width="52.140625" style="7" customWidth="1"/>
    <col min="12041" max="12041" width="21.7109375" style="7" customWidth="1"/>
    <col min="12042" max="12288" width="11.42578125" style="7"/>
    <col min="12289" max="12289" width="5.42578125" style="7" customWidth="1"/>
    <col min="12290" max="12290" width="11.7109375" style="7" customWidth="1"/>
    <col min="12291" max="12291" width="14.42578125" style="7" customWidth="1"/>
    <col min="12292" max="12292" width="20.42578125" style="7" customWidth="1"/>
    <col min="12293" max="12293" width="18.5703125" style="7" customWidth="1"/>
    <col min="12294" max="12294" width="7.42578125" style="7" customWidth="1"/>
    <col min="12295" max="12295" width="9.85546875" style="7" customWidth="1"/>
    <col min="12296" max="12296" width="52.140625" style="7" customWidth="1"/>
    <col min="12297" max="12297" width="21.7109375" style="7" customWidth="1"/>
    <col min="12298" max="12544" width="11.42578125" style="7"/>
    <col min="12545" max="12545" width="5.42578125" style="7" customWidth="1"/>
    <col min="12546" max="12546" width="11.7109375" style="7" customWidth="1"/>
    <col min="12547" max="12547" width="14.42578125" style="7" customWidth="1"/>
    <col min="12548" max="12548" width="20.42578125" style="7" customWidth="1"/>
    <col min="12549" max="12549" width="18.5703125" style="7" customWidth="1"/>
    <col min="12550" max="12550" width="7.42578125" style="7" customWidth="1"/>
    <col min="12551" max="12551" width="9.85546875" style="7" customWidth="1"/>
    <col min="12552" max="12552" width="52.140625" style="7" customWidth="1"/>
    <col min="12553" max="12553" width="21.7109375" style="7" customWidth="1"/>
    <col min="12554" max="12800" width="11.42578125" style="7"/>
    <col min="12801" max="12801" width="5.42578125" style="7" customWidth="1"/>
    <col min="12802" max="12802" width="11.7109375" style="7" customWidth="1"/>
    <col min="12803" max="12803" width="14.42578125" style="7" customWidth="1"/>
    <col min="12804" max="12804" width="20.42578125" style="7" customWidth="1"/>
    <col min="12805" max="12805" width="18.5703125" style="7" customWidth="1"/>
    <col min="12806" max="12806" width="7.42578125" style="7" customWidth="1"/>
    <col min="12807" max="12807" width="9.85546875" style="7" customWidth="1"/>
    <col min="12808" max="12808" width="52.140625" style="7" customWidth="1"/>
    <col min="12809" max="12809" width="21.7109375" style="7" customWidth="1"/>
    <col min="12810" max="13056" width="11.42578125" style="7"/>
    <col min="13057" max="13057" width="5.42578125" style="7" customWidth="1"/>
    <col min="13058" max="13058" width="11.7109375" style="7" customWidth="1"/>
    <col min="13059" max="13059" width="14.42578125" style="7" customWidth="1"/>
    <col min="13060" max="13060" width="20.42578125" style="7" customWidth="1"/>
    <col min="13061" max="13061" width="18.5703125" style="7" customWidth="1"/>
    <col min="13062" max="13062" width="7.42578125" style="7" customWidth="1"/>
    <col min="13063" max="13063" width="9.85546875" style="7" customWidth="1"/>
    <col min="13064" max="13064" width="52.140625" style="7" customWidth="1"/>
    <col min="13065" max="13065" width="21.7109375" style="7" customWidth="1"/>
    <col min="13066" max="13312" width="11.42578125" style="7"/>
    <col min="13313" max="13313" width="5.42578125" style="7" customWidth="1"/>
    <col min="13314" max="13314" width="11.7109375" style="7" customWidth="1"/>
    <col min="13315" max="13315" width="14.42578125" style="7" customWidth="1"/>
    <col min="13316" max="13316" width="20.42578125" style="7" customWidth="1"/>
    <col min="13317" max="13317" width="18.5703125" style="7" customWidth="1"/>
    <col min="13318" max="13318" width="7.42578125" style="7" customWidth="1"/>
    <col min="13319" max="13319" width="9.85546875" style="7" customWidth="1"/>
    <col min="13320" max="13320" width="52.140625" style="7" customWidth="1"/>
    <col min="13321" max="13321" width="21.7109375" style="7" customWidth="1"/>
    <col min="13322" max="13568" width="11.42578125" style="7"/>
    <col min="13569" max="13569" width="5.42578125" style="7" customWidth="1"/>
    <col min="13570" max="13570" width="11.7109375" style="7" customWidth="1"/>
    <col min="13571" max="13571" width="14.42578125" style="7" customWidth="1"/>
    <col min="13572" max="13572" width="20.42578125" style="7" customWidth="1"/>
    <col min="13573" max="13573" width="18.5703125" style="7" customWidth="1"/>
    <col min="13574" max="13574" width="7.42578125" style="7" customWidth="1"/>
    <col min="13575" max="13575" width="9.85546875" style="7" customWidth="1"/>
    <col min="13576" max="13576" width="52.140625" style="7" customWidth="1"/>
    <col min="13577" max="13577" width="21.7109375" style="7" customWidth="1"/>
    <col min="13578" max="13824" width="11.42578125" style="7"/>
    <col min="13825" max="13825" width="5.42578125" style="7" customWidth="1"/>
    <col min="13826" max="13826" width="11.7109375" style="7" customWidth="1"/>
    <col min="13827" max="13827" width="14.42578125" style="7" customWidth="1"/>
    <col min="13828" max="13828" width="20.42578125" style="7" customWidth="1"/>
    <col min="13829" max="13829" width="18.5703125" style="7" customWidth="1"/>
    <col min="13830" max="13830" width="7.42578125" style="7" customWidth="1"/>
    <col min="13831" max="13831" width="9.85546875" style="7" customWidth="1"/>
    <col min="13832" max="13832" width="52.140625" style="7" customWidth="1"/>
    <col min="13833" max="13833" width="21.7109375" style="7" customWidth="1"/>
    <col min="13834" max="14080" width="11.42578125" style="7"/>
    <col min="14081" max="14081" width="5.42578125" style="7" customWidth="1"/>
    <col min="14082" max="14082" width="11.7109375" style="7" customWidth="1"/>
    <col min="14083" max="14083" width="14.42578125" style="7" customWidth="1"/>
    <col min="14084" max="14084" width="20.42578125" style="7" customWidth="1"/>
    <col min="14085" max="14085" width="18.5703125" style="7" customWidth="1"/>
    <col min="14086" max="14086" width="7.42578125" style="7" customWidth="1"/>
    <col min="14087" max="14087" width="9.85546875" style="7" customWidth="1"/>
    <col min="14088" max="14088" width="52.140625" style="7" customWidth="1"/>
    <col min="14089" max="14089" width="21.7109375" style="7" customWidth="1"/>
    <col min="14090" max="14336" width="11.42578125" style="7"/>
    <col min="14337" max="14337" width="5.42578125" style="7" customWidth="1"/>
    <col min="14338" max="14338" width="11.7109375" style="7" customWidth="1"/>
    <col min="14339" max="14339" width="14.42578125" style="7" customWidth="1"/>
    <col min="14340" max="14340" width="20.42578125" style="7" customWidth="1"/>
    <col min="14341" max="14341" width="18.5703125" style="7" customWidth="1"/>
    <col min="14342" max="14342" width="7.42578125" style="7" customWidth="1"/>
    <col min="14343" max="14343" width="9.85546875" style="7" customWidth="1"/>
    <col min="14344" max="14344" width="52.140625" style="7" customWidth="1"/>
    <col min="14345" max="14345" width="21.7109375" style="7" customWidth="1"/>
    <col min="14346" max="14592" width="11.42578125" style="7"/>
    <col min="14593" max="14593" width="5.42578125" style="7" customWidth="1"/>
    <col min="14594" max="14594" width="11.7109375" style="7" customWidth="1"/>
    <col min="14595" max="14595" width="14.42578125" style="7" customWidth="1"/>
    <col min="14596" max="14596" width="20.42578125" style="7" customWidth="1"/>
    <col min="14597" max="14597" width="18.5703125" style="7" customWidth="1"/>
    <col min="14598" max="14598" width="7.42578125" style="7" customWidth="1"/>
    <col min="14599" max="14599" width="9.85546875" style="7" customWidth="1"/>
    <col min="14600" max="14600" width="52.140625" style="7" customWidth="1"/>
    <col min="14601" max="14601" width="21.7109375" style="7" customWidth="1"/>
    <col min="14602" max="14848" width="11.42578125" style="7"/>
    <col min="14849" max="14849" width="5.42578125" style="7" customWidth="1"/>
    <col min="14850" max="14850" width="11.7109375" style="7" customWidth="1"/>
    <col min="14851" max="14851" width="14.42578125" style="7" customWidth="1"/>
    <col min="14852" max="14852" width="20.42578125" style="7" customWidth="1"/>
    <col min="14853" max="14853" width="18.5703125" style="7" customWidth="1"/>
    <col min="14854" max="14854" width="7.42578125" style="7" customWidth="1"/>
    <col min="14855" max="14855" width="9.85546875" style="7" customWidth="1"/>
    <col min="14856" max="14856" width="52.140625" style="7" customWidth="1"/>
    <col min="14857" max="14857" width="21.7109375" style="7" customWidth="1"/>
    <col min="14858" max="15104" width="11.42578125" style="7"/>
    <col min="15105" max="15105" width="5.42578125" style="7" customWidth="1"/>
    <col min="15106" max="15106" width="11.7109375" style="7" customWidth="1"/>
    <col min="15107" max="15107" width="14.42578125" style="7" customWidth="1"/>
    <col min="15108" max="15108" width="20.42578125" style="7" customWidth="1"/>
    <col min="15109" max="15109" width="18.5703125" style="7" customWidth="1"/>
    <col min="15110" max="15110" width="7.42578125" style="7" customWidth="1"/>
    <col min="15111" max="15111" width="9.85546875" style="7" customWidth="1"/>
    <col min="15112" max="15112" width="52.140625" style="7" customWidth="1"/>
    <col min="15113" max="15113" width="21.7109375" style="7" customWidth="1"/>
    <col min="15114" max="15360" width="11.42578125" style="7"/>
    <col min="15361" max="15361" width="5.42578125" style="7" customWidth="1"/>
    <col min="15362" max="15362" width="11.7109375" style="7" customWidth="1"/>
    <col min="15363" max="15363" width="14.42578125" style="7" customWidth="1"/>
    <col min="15364" max="15364" width="20.42578125" style="7" customWidth="1"/>
    <col min="15365" max="15365" width="18.5703125" style="7" customWidth="1"/>
    <col min="15366" max="15366" width="7.42578125" style="7" customWidth="1"/>
    <col min="15367" max="15367" width="9.85546875" style="7" customWidth="1"/>
    <col min="15368" max="15368" width="52.140625" style="7" customWidth="1"/>
    <col min="15369" max="15369" width="21.7109375" style="7" customWidth="1"/>
    <col min="15370" max="15616" width="11.42578125" style="7"/>
    <col min="15617" max="15617" width="5.42578125" style="7" customWidth="1"/>
    <col min="15618" max="15618" width="11.7109375" style="7" customWidth="1"/>
    <col min="15619" max="15619" width="14.42578125" style="7" customWidth="1"/>
    <col min="15620" max="15620" width="20.42578125" style="7" customWidth="1"/>
    <col min="15621" max="15621" width="18.5703125" style="7" customWidth="1"/>
    <col min="15622" max="15622" width="7.42578125" style="7" customWidth="1"/>
    <col min="15623" max="15623" width="9.85546875" style="7" customWidth="1"/>
    <col min="15624" max="15624" width="52.140625" style="7" customWidth="1"/>
    <col min="15625" max="15625" width="21.7109375" style="7" customWidth="1"/>
    <col min="15626" max="15872" width="11.42578125" style="7"/>
    <col min="15873" max="15873" width="5.42578125" style="7" customWidth="1"/>
    <col min="15874" max="15874" width="11.7109375" style="7" customWidth="1"/>
    <col min="15875" max="15875" width="14.42578125" style="7" customWidth="1"/>
    <col min="15876" max="15876" width="20.42578125" style="7" customWidth="1"/>
    <col min="15877" max="15877" width="18.5703125" style="7" customWidth="1"/>
    <col min="15878" max="15878" width="7.42578125" style="7" customWidth="1"/>
    <col min="15879" max="15879" width="9.85546875" style="7" customWidth="1"/>
    <col min="15880" max="15880" width="52.140625" style="7" customWidth="1"/>
    <col min="15881" max="15881" width="21.7109375" style="7" customWidth="1"/>
    <col min="15882" max="16128" width="11.42578125" style="7"/>
    <col min="16129" max="16129" width="5.42578125" style="7" customWidth="1"/>
    <col min="16130" max="16130" width="11.7109375" style="7" customWidth="1"/>
    <col min="16131" max="16131" width="14.42578125" style="7" customWidth="1"/>
    <col min="16132" max="16132" width="20.42578125" style="7" customWidth="1"/>
    <col min="16133" max="16133" width="18.5703125" style="7" customWidth="1"/>
    <col min="16134" max="16134" width="7.42578125" style="7" customWidth="1"/>
    <col min="16135" max="16135" width="9.85546875" style="7" customWidth="1"/>
    <col min="16136" max="16136" width="52.140625" style="7" customWidth="1"/>
    <col min="16137" max="16137" width="21.7109375" style="7" customWidth="1"/>
    <col min="16138" max="16384" width="11.42578125" style="7"/>
  </cols>
  <sheetData>
    <row r="1" spans="1:10" ht="20.25" x14ac:dyDescent="0.3">
      <c r="C1" s="302" t="s">
        <v>5767</v>
      </c>
      <c r="D1" s="302"/>
      <c r="E1" s="302"/>
      <c r="F1" s="302"/>
      <c r="G1" s="302"/>
      <c r="H1" s="302"/>
      <c r="I1" s="302"/>
    </row>
    <row r="2" spans="1:10" ht="20.25" x14ac:dyDescent="0.3">
      <c r="C2" s="302" t="s">
        <v>2736</v>
      </c>
      <c r="D2" s="302"/>
      <c r="E2" s="302"/>
      <c r="F2" s="302"/>
      <c r="G2" s="302"/>
      <c r="H2" s="302"/>
      <c r="I2" s="302"/>
    </row>
    <row r="3" spans="1:10" ht="20.25" x14ac:dyDescent="0.3">
      <c r="C3" s="302" t="s">
        <v>2645</v>
      </c>
      <c r="D3" s="302"/>
      <c r="E3" s="302"/>
      <c r="F3" s="302"/>
      <c r="G3" s="302"/>
      <c r="H3" s="302"/>
      <c r="I3" s="302"/>
    </row>
    <row r="4" spans="1:10" ht="54" customHeight="1" x14ac:dyDescent="0.2">
      <c r="A4" s="159" t="s">
        <v>5917</v>
      </c>
      <c r="B4" s="159" t="s">
        <v>4042</v>
      </c>
      <c r="C4" s="179" t="s">
        <v>0</v>
      </c>
      <c r="D4" s="203" t="s">
        <v>2737</v>
      </c>
      <c r="E4" s="179" t="s">
        <v>2738</v>
      </c>
      <c r="F4" s="179" t="s">
        <v>2739</v>
      </c>
      <c r="G4" s="179" t="s">
        <v>2741</v>
      </c>
      <c r="H4" s="179" t="s">
        <v>2742</v>
      </c>
      <c r="I4" s="179" t="s">
        <v>2743</v>
      </c>
      <c r="J4" s="180" t="s">
        <v>9</v>
      </c>
    </row>
    <row r="5" spans="1:10" ht="198.75" customHeight="1" x14ac:dyDescent="0.2">
      <c r="A5" s="47" t="s">
        <v>4041</v>
      </c>
      <c r="B5" s="47" t="s">
        <v>1368</v>
      </c>
      <c r="C5" s="2" t="s">
        <v>2055</v>
      </c>
      <c r="D5" s="2" t="s">
        <v>2744</v>
      </c>
      <c r="E5" s="2" t="s">
        <v>2745</v>
      </c>
      <c r="F5" s="2" t="s">
        <v>2746</v>
      </c>
      <c r="G5" s="2" t="s">
        <v>2747</v>
      </c>
      <c r="H5" s="34" t="s">
        <v>2748</v>
      </c>
      <c r="I5" s="146">
        <v>25000000</v>
      </c>
      <c r="J5" s="146" t="s">
        <v>62</v>
      </c>
    </row>
    <row r="6" spans="1:10" ht="16.5" x14ac:dyDescent="0.3">
      <c r="C6" s="22"/>
      <c r="D6" s="22"/>
      <c r="E6" s="22"/>
      <c r="F6" s="22"/>
      <c r="G6" s="22"/>
      <c r="H6" s="22"/>
      <c r="I6" s="22"/>
    </row>
  </sheetData>
  <autoFilter ref="A4:J5" xr:uid="{00000000-0001-0000-0800-000000000000}"/>
  <mergeCells count="3">
    <mergeCell ref="C1:I1"/>
    <mergeCell ref="C2:I2"/>
    <mergeCell ref="C3:I3"/>
  </mergeCells>
  <pageMargins left="0.75" right="0.75" top="1" bottom="1" header="0" footer="0"/>
  <pageSetup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T608"/>
  <sheetViews>
    <sheetView topLeftCell="B1" zoomScale="80" zoomScaleNormal="80" workbookViewId="0">
      <selection activeCell="I98" sqref="I98:I100"/>
    </sheetView>
  </sheetViews>
  <sheetFormatPr baseColWidth="10" defaultRowHeight="12.75" x14ac:dyDescent="0.2"/>
  <cols>
    <col min="1" max="1" width="22.7109375" style="20" customWidth="1"/>
    <col min="2" max="2" width="22.7109375" customWidth="1"/>
    <col min="3" max="3" width="29.42578125" customWidth="1"/>
    <col min="4" max="4" width="23.7109375" bestFit="1" customWidth="1"/>
    <col min="5" max="5" width="27.85546875" customWidth="1"/>
    <col min="6" max="6" width="23" customWidth="1"/>
    <col min="7" max="7" width="30.42578125" customWidth="1"/>
    <col min="8" max="8" width="25.140625" customWidth="1"/>
    <col min="9" max="9" width="26" customWidth="1"/>
    <col min="10" max="10" width="23.42578125" customWidth="1"/>
    <col min="11" max="11" width="17.85546875" style="6" customWidth="1"/>
    <col min="12" max="20" width="11.42578125" style="6"/>
  </cols>
  <sheetData>
    <row r="1" spans="1:12" ht="20.25" customHeight="1" x14ac:dyDescent="0.2">
      <c r="A1" s="303" t="s">
        <v>5768</v>
      </c>
      <c r="B1" s="303"/>
      <c r="C1" s="303"/>
      <c r="D1" s="303"/>
      <c r="E1" s="303"/>
      <c r="F1" s="303"/>
      <c r="G1" s="303"/>
      <c r="H1" s="303"/>
      <c r="I1" s="303"/>
      <c r="J1" s="303"/>
      <c r="K1" s="303"/>
    </row>
    <row r="2" spans="1:12" ht="20.25" x14ac:dyDescent="0.2">
      <c r="A2" s="304" t="s">
        <v>5</v>
      </c>
      <c r="B2" s="304"/>
      <c r="C2" s="304"/>
      <c r="D2" s="304"/>
      <c r="E2" s="304"/>
      <c r="F2" s="304"/>
      <c r="G2" s="304"/>
      <c r="H2" s="304"/>
      <c r="I2" s="304"/>
      <c r="J2" s="304"/>
      <c r="K2" s="304"/>
    </row>
    <row r="3" spans="1:12" ht="21" customHeight="1" thickBot="1" x14ac:dyDescent="0.25">
      <c r="A3" s="303" t="s">
        <v>63</v>
      </c>
      <c r="B3" s="303"/>
      <c r="C3" s="303"/>
      <c r="D3" s="303"/>
      <c r="E3" s="303"/>
      <c r="F3" s="303"/>
      <c r="G3" s="303"/>
      <c r="H3" s="303"/>
      <c r="I3" s="303"/>
      <c r="J3" s="303"/>
      <c r="K3" s="303"/>
    </row>
    <row r="4" spans="1:12" ht="49.5" x14ac:dyDescent="0.3">
      <c r="A4" s="159" t="s">
        <v>5917</v>
      </c>
      <c r="B4" s="159" t="s">
        <v>4042</v>
      </c>
      <c r="C4" s="239" t="s">
        <v>0</v>
      </c>
      <c r="D4" s="213" t="s">
        <v>1</v>
      </c>
      <c r="E4" s="214" t="s">
        <v>2794</v>
      </c>
      <c r="F4" s="246" t="s">
        <v>2791</v>
      </c>
      <c r="G4" s="246" t="s">
        <v>2792</v>
      </c>
      <c r="H4" s="246" t="s">
        <v>2793</v>
      </c>
      <c r="I4" s="240" t="s">
        <v>2249</v>
      </c>
      <c r="J4" s="240" t="s">
        <v>5783</v>
      </c>
      <c r="K4" s="53"/>
      <c r="L4" s="53"/>
    </row>
    <row r="5" spans="1:12" ht="15" hidden="1" x14ac:dyDescent="0.25">
      <c r="A5" s="151" t="s">
        <v>4950</v>
      </c>
      <c r="B5" s="147" t="s">
        <v>1370</v>
      </c>
      <c r="C5" s="154" t="s">
        <v>2795</v>
      </c>
      <c r="D5" s="215" t="s">
        <v>2796</v>
      </c>
      <c r="E5" s="149" t="s">
        <v>2797</v>
      </c>
      <c r="F5" s="148">
        <v>20</v>
      </c>
      <c r="G5" s="148">
        <v>9</v>
      </c>
      <c r="H5" s="79">
        <v>0</v>
      </c>
      <c r="I5" s="150">
        <v>2600000</v>
      </c>
      <c r="J5" s="222" t="s">
        <v>5088</v>
      </c>
    </row>
    <row r="6" spans="1:12" ht="15" hidden="1" x14ac:dyDescent="0.25">
      <c r="A6" s="151" t="s">
        <v>4951</v>
      </c>
      <c r="B6" s="147" t="s">
        <v>1370</v>
      </c>
      <c r="C6" s="154" t="s">
        <v>2795</v>
      </c>
      <c r="D6" s="215" t="s">
        <v>2798</v>
      </c>
      <c r="E6" s="149" t="s">
        <v>2797</v>
      </c>
      <c r="F6" s="148">
        <v>2</v>
      </c>
      <c r="G6" s="148">
        <v>1</v>
      </c>
      <c r="H6" s="79">
        <v>0</v>
      </c>
      <c r="I6" s="150">
        <v>862492</v>
      </c>
      <c r="J6" s="222" t="s">
        <v>5088</v>
      </c>
    </row>
    <row r="7" spans="1:12" ht="15" hidden="1" x14ac:dyDescent="0.25">
      <c r="A7" s="151" t="s">
        <v>4951</v>
      </c>
      <c r="B7" s="147" t="s">
        <v>1369</v>
      </c>
      <c r="C7" s="152" t="s">
        <v>2799</v>
      </c>
      <c r="D7" s="215" t="s">
        <v>2799</v>
      </c>
      <c r="E7" s="149" t="s">
        <v>2800</v>
      </c>
      <c r="F7" s="148">
        <v>4</v>
      </c>
      <c r="G7" s="148">
        <v>1</v>
      </c>
      <c r="H7" s="79">
        <v>0</v>
      </c>
      <c r="I7" s="150">
        <v>247798</v>
      </c>
      <c r="J7" s="222" t="s">
        <v>5088</v>
      </c>
    </row>
    <row r="8" spans="1:12" ht="15" hidden="1" x14ac:dyDescent="0.25">
      <c r="A8" s="151" t="s">
        <v>4952</v>
      </c>
      <c r="B8" s="147" t="s">
        <v>1369</v>
      </c>
      <c r="C8" s="149" t="s">
        <v>2801</v>
      </c>
      <c r="D8" s="215" t="s">
        <v>2802</v>
      </c>
      <c r="E8" s="149" t="s">
        <v>2797</v>
      </c>
      <c r="F8" s="148">
        <v>3</v>
      </c>
      <c r="G8" s="148">
        <v>2</v>
      </c>
      <c r="H8" s="79">
        <v>0</v>
      </c>
      <c r="I8" s="150">
        <v>1787246</v>
      </c>
      <c r="J8" s="222" t="s">
        <v>5088</v>
      </c>
    </row>
    <row r="9" spans="1:12" ht="14.25" hidden="1" customHeight="1" x14ac:dyDescent="0.2">
      <c r="A9" s="151" t="s">
        <v>4953</v>
      </c>
      <c r="B9" s="147" t="s">
        <v>1368</v>
      </c>
      <c r="C9" s="153" t="s">
        <v>2803</v>
      </c>
      <c r="D9" s="216" t="s">
        <v>2803</v>
      </c>
      <c r="E9" s="149" t="s">
        <v>2804</v>
      </c>
      <c r="F9" s="148">
        <v>33</v>
      </c>
      <c r="G9" s="148">
        <v>7</v>
      </c>
      <c r="H9" s="79">
        <v>0</v>
      </c>
      <c r="I9" s="150">
        <v>2752620</v>
      </c>
      <c r="J9" s="222" t="s">
        <v>5088</v>
      </c>
    </row>
    <row r="10" spans="1:12" ht="14.25" hidden="1" customHeight="1" x14ac:dyDescent="0.2">
      <c r="A10" s="151" t="s">
        <v>4954</v>
      </c>
      <c r="B10" s="147" t="s">
        <v>1368</v>
      </c>
      <c r="C10" s="153" t="s">
        <v>2803</v>
      </c>
      <c r="D10" s="216" t="s">
        <v>2803</v>
      </c>
      <c r="E10" s="149" t="s">
        <v>2805</v>
      </c>
      <c r="F10" s="148">
        <v>5</v>
      </c>
      <c r="G10" s="148">
        <v>1</v>
      </c>
      <c r="H10" s="79">
        <v>0</v>
      </c>
      <c r="I10" s="150">
        <v>661950</v>
      </c>
      <c r="J10" s="222" t="s">
        <v>5088</v>
      </c>
    </row>
    <row r="11" spans="1:12" ht="14.25" hidden="1" customHeight="1" x14ac:dyDescent="0.2">
      <c r="A11" s="151" t="s">
        <v>4955</v>
      </c>
      <c r="B11" s="147" t="s">
        <v>1368</v>
      </c>
      <c r="C11" s="153" t="s">
        <v>2803</v>
      </c>
      <c r="D11" s="216" t="s">
        <v>2803</v>
      </c>
      <c r="E11" s="149" t="s">
        <v>2797</v>
      </c>
      <c r="F11" s="148">
        <v>80</v>
      </c>
      <c r="G11" s="148">
        <v>25</v>
      </c>
      <c r="H11" s="79">
        <v>0</v>
      </c>
      <c r="I11" s="150">
        <v>8490012</v>
      </c>
      <c r="J11" s="222" t="s">
        <v>5088</v>
      </c>
    </row>
    <row r="12" spans="1:12" ht="14.25" hidden="1" customHeight="1" x14ac:dyDescent="0.2">
      <c r="A12" s="151" t="s">
        <v>4956</v>
      </c>
      <c r="B12" s="147" t="s">
        <v>1368</v>
      </c>
      <c r="C12" s="153" t="s">
        <v>2803</v>
      </c>
      <c r="D12" s="216" t="s">
        <v>2803</v>
      </c>
      <c r="E12" s="149" t="s">
        <v>2806</v>
      </c>
      <c r="F12" s="148">
        <v>24</v>
      </c>
      <c r="G12" s="148">
        <v>8</v>
      </c>
      <c r="H12" s="79">
        <v>0</v>
      </c>
      <c r="I12" s="150">
        <v>2380350</v>
      </c>
      <c r="J12" s="222" t="s">
        <v>5088</v>
      </c>
    </row>
    <row r="13" spans="1:12" ht="14.25" hidden="1" customHeight="1" x14ac:dyDescent="0.2">
      <c r="A13" s="151" t="s">
        <v>4957</v>
      </c>
      <c r="B13" s="147" t="s">
        <v>1368</v>
      </c>
      <c r="C13" s="153" t="s">
        <v>2803</v>
      </c>
      <c r="D13" s="216" t="s">
        <v>2803</v>
      </c>
      <c r="E13" s="149" t="s">
        <v>2807</v>
      </c>
      <c r="F13" s="148">
        <v>10</v>
      </c>
      <c r="G13" s="148">
        <v>3</v>
      </c>
      <c r="H13" s="79">
        <v>0</v>
      </c>
      <c r="I13" s="150">
        <v>1240948</v>
      </c>
      <c r="J13" s="222" t="s">
        <v>5088</v>
      </c>
    </row>
    <row r="14" spans="1:12" ht="14.25" hidden="1" customHeight="1" x14ac:dyDescent="0.2">
      <c r="A14" s="151" t="s">
        <v>4958</v>
      </c>
      <c r="B14" s="147" t="s">
        <v>1368</v>
      </c>
      <c r="C14" s="153" t="s">
        <v>2803</v>
      </c>
      <c r="D14" s="216" t="s">
        <v>2803</v>
      </c>
      <c r="E14" s="149" t="s">
        <v>2808</v>
      </c>
      <c r="F14" s="148">
        <v>11</v>
      </c>
      <c r="G14" s="148">
        <v>4</v>
      </c>
      <c r="H14" s="79">
        <v>0</v>
      </c>
      <c r="I14" s="150">
        <v>765930</v>
      </c>
      <c r="J14" s="222" t="s">
        <v>5088</v>
      </c>
    </row>
    <row r="15" spans="1:12" ht="14.25" hidden="1" customHeight="1" x14ac:dyDescent="0.2">
      <c r="A15" s="151" t="s">
        <v>4959</v>
      </c>
      <c r="B15" s="147" t="s">
        <v>1368</v>
      </c>
      <c r="C15" s="153" t="s">
        <v>2803</v>
      </c>
      <c r="D15" s="216" t="s">
        <v>2803</v>
      </c>
      <c r="E15" s="149" t="s">
        <v>2809</v>
      </c>
      <c r="F15" s="148">
        <v>9</v>
      </c>
      <c r="G15" s="148">
        <v>2</v>
      </c>
      <c r="H15" s="79">
        <v>0</v>
      </c>
      <c r="I15" s="150">
        <v>848600</v>
      </c>
      <c r="J15" s="222" t="s">
        <v>5088</v>
      </c>
    </row>
    <row r="16" spans="1:12" ht="15" hidden="1" x14ac:dyDescent="0.25">
      <c r="A16" s="151" t="s">
        <v>4960</v>
      </c>
      <c r="B16" s="147" t="s">
        <v>1368</v>
      </c>
      <c r="C16" s="149" t="s">
        <v>2810</v>
      </c>
      <c r="D16" s="215" t="s">
        <v>2811</v>
      </c>
      <c r="E16" s="149" t="s">
        <v>2797</v>
      </c>
      <c r="F16" s="148">
        <v>13</v>
      </c>
      <c r="G16" s="148">
        <v>5</v>
      </c>
      <c r="H16" s="79">
        <v>0</v>
      </c>
      <c r="I16" s="150">
        <v>1576280</v>
      </c>
      <c r="J16" s="222" t="s">
        <v>5088</v>
      </c>
    </row>
    <row r="17" spans="1:10" ht="15" hidden="1" x14ac:dyDescent="0.25">
      <c r="A17" s="151" t="s">
        <v>4961</v>
      </c>
      <c r="B17" s="147" t="s">
        <v>1205</v>
      </c>
      <c r="C17" s="149" t="s">
        <v>2342</v>
      </c>
      <c r="D17" s="215" t="s">
        <v>2812</v>
      </c>
      <c r="E17" s="149" t="s">
        <v>2813</v>
      </c>
      <c r="F17" s="148">
        <v>4</v>
      </c>
      <c r="G17" s="148">
        <v>1</v>
      </c>
      <c r="H17" s="79">
        <v>0</v>
      </c>
      <c r="I17" s="150">
        <v>968000</v>
      </c>
      <c r="J17" s="222" t="s">
        <v>5088</v>
      </c>
    </row>
    <row r="18" spans="1:10" ht="15" hidden="1" x14ac:dyDescent="0.25">
      <c r="A18" s="151" t="s">
        <v>4962</v>
      </c>
      <c r="B18" s="147" t="s">
        <v>1205</v>
      </c>
      <c r="C18" s="154" t="s">
        <v>2814</v>
      </c>
      <c r="D18" s="215" t="s">
        <v>2815</v>
      </c>
      <c r="E18" s="149" t="s">
        <v>2813</v>
      </c>
      <c r="F18" s="148">
        <v>67</v>
      </c>
      <c r="G18" s="148">
        <v>24</v>
      </c>
      <c r="H18" s="79">
        <v>0</v>
      </c>
      <c r="I18" s="150">
        <v>10154458</v>
      </c>
      <c r="J18" s="222" t="s">
        <v>5088</v>
      </c>
    </row>
    <row r="19" spans="1:10" ht="15" hidden="1" x14ac:dyDescent="0.25">
      <c r="A19" s="151" t="s">
        <v>4963</v>
      </c>
      <c r="B19" s="147" t="s">
        <v>1205</v>
      </c>
      <c r="C19" s="154" t="s">
        <v>2814</v>
      </c>
      <c r="D19" s="215" t="s">
        <v>2816</v>
      </c>
      <c r="E19" s="149" t="s">
        <v>2813</v>
      </c>
      <c r="F19" s="148">
        <v>33</v>
      </c>
      <c r="G19" s="148">
        <v>14</v>
      </c>
      <c r="H19" s="79">
        <v>0</v>
      </c>
      <c r="I19" s="150">
        <v>6603698</v>
      </c>
      <c r="J19" s="222" t="s">
        <v>5088</v>
      </c>
    </row>
    <row r="20" spans="1:10" ht="15" hidden="1" x14ac:dyDescent="0.25">
      <c r="A20" s="151" t="s">
        <v>4964</v>
      </c>
      <c r="B20" s="147" t="s">
        <v>1205</v>
      </c>
      <c r="C20" s="154" t="s">
        <v>2814</v>
      </c>
      <c r="D20" s="215" t="s">
        <v>2817</v>
      </c>
      <c r="E20" s="149" t="s">
        <v>2813</v>
      </c>
      <c r="F20" s="148">
        <v>40</v>
      </c>
      <c r="G20" s="148">
        <v>9</v>
      </c>
      <c r="H20" s="79">
        <v>0</v>
      </c>
      <c r="I20" s="150">
        <v>3663487</v>
      </c>
      <c r="J20" s="222" t="s">
        <v>5088</v>
      </c>
    </row>
    <row r="21" spans="1:10" ht="15" hidden="1" x14ac:dyDescent="0.25">
      <c r="A21" s="151" t="s">
        <v>4965</v>
      </c>
      <c r="B21" s="147" t="s">
        <v>1205</v>
      </c>
      <c r="C21" s="154" t="s">
        <v>2814</v>
      </c>
      <c r="D21" s="215" t="s">
        <v>2818</v>
      </c>
      <c r="E21" s="149" t="s">
        <v>2813</v>
      </c>
      <c r="F21" s="148">
        <v>36</v>
      </c>
      <c r="G21" s="148">
        <v>11</v>
      </c>
      <c r="H21" s="79">
        <v>0</v>
      </c>
      <c r="I21" s="150">
        <v>4803930</v>
      </c>
      <c r="J21" s="222" t="s">
        <v>5088</v>
      </c>
    </row>
    <row r="22" spans="1:10" ht="15" hidden="1" x14ac:dyDescent="0.25">
      <c r="A22" s="151" t="s">
        <v>4966</v>
      </c>
      <c r="B22" s="147" t="s">
        <v>1205</v>
      </c>
      <c r="C22" s="154" t="s">
        <v>2814</v>
      </c>
      <c r="D22" s="215" t="s">
        <v>2819</v>
      </c>
      <c r="E22" s="149" t="s">
        <v>2813</v>
      </c>
      <c r="F22" s="148">
        <v>108</v>
      </c>
      <c r="G22" s="148">
        <v>29</v>
      </c>
      <c r="H22" s="79">
        <v>0</v>
      </c>
      <c r="I22" s="150">
        <v>11807047</v>
      </c>
      <c r="J22" s="222" t="s">
        <v>5088</v>
      </c>
    </row>
    <row r="23" spans="1:10" ht="15" hidden="1" x14ac:dyDescent="0.25">
      <c r="A23" s="151" t="s">
        <v>4967</v>
      </c>
      <c r="B23" s="147" t="s">
        <v>1205</v>
      </c>
      <c r="C23" s="154" t="s">
        <v>2814</v>
      </c>
      <c r="D23" s="215" t="s">
        <v>2820</v>
      </c>
      <c r="E23" s="149" t="s">
        <v>2797</v>
      </c>
      <c r="F23" s="148">
        <v>3</v>
      </c>
      <c r="G23" s="148">
        <v>1</v>
      </c>
      <c r="H23" s="79">
        <v>0</v>
      </c>
      <c r="I23" s="150">
        <v>457850</v>
      </c>
      <c r="J23" s="222" t="s">
        <v>5088</v>
      </c>
    </row>
    <row r="24" spans="1:10" ht="15" hidden="1" x14ac:dyDescent="0.25">
      <c r="A24" s="151" t="s">
        <v>4968</v>
      </c>
      <c r="B24" s="147" t="s">
        <v>1205</v>
      </c>
      <c r="C24" s="154" t="s">
        <v>2814</v>
      </c>
      <c r="D24" s="215" t="s">
        <v>2821</v>
      </c>
      <c r="E24" s="149" t="s">
        <v>2813</v>
      </c>
      <c r="F24" s="148">
        <v>3</v>
      </c>
      <c r="G24" s="148">
        <v>1</v>
      </c>
      <c r="H24" s="79">
        <v>0</v>
      </c>
      <c r="I24" s="150">
        <v>100000</v>
      </c>
      <c r="J24" s="222" t="s">
        <v>5088</v>
      </c>
    </row>
    <row r="25" spans="1:10" ht="15" hidden="1" x14ac:dyDescent="0.25">
      <c r="A25" s="151" t="s">
        <v>4969</v>
      </c>
      <c r="B25" s="147" t="s">
        <v>1205</v>
      </c>
      <c r="C25" s="154" t="s">
        <v>2814</v>
      </c>
      <c r="D25" s="215" t="s">
        <v>2822</v>
      </c>
      <c r="E25" s="149" t="s">
        <v>2813</v>
      </c>
      <c r="F25" s="148">
        <v>8</v>
      </c>
      <c r="G25" s="148">
        <v>3</v>
      </c>
      <c r="H25" s="79">
        <v>0</v>
      </c>
      <c r="I25" s="150">
        <v>900940</v>
      </c>
      <c r="J25" s="222" t="s">
        <v>5088</v>
      </c>
    </row>
    <row r="26" spans="1:10" ht="15" hidden="1" x14ac:dyDescent="0.25">
      <c r="A26" s="151" t="s">
        <v>4970</v>
      </c>
      <c r="B26" s="147" t="s">
        <v>1205</v>
      </c>
      <c r="C26" s="154" t="s">
        <v>2814</v>
      </c>
      <c r="D26" s="215" t="s">
        <v>2823</v>
      </c>
      <c r="E26" s="149" t="s">
        <v>2813</v>
      </c>
      <c r="F26" s="148">
        <v>6</v>
      </c>
      <c r="G26" s="148">
        <v>2</v>
      </c>
      <c r="H26" s="79">
        <v>0</v>
      </c>
      <c r="I26" s="150">
        <v>457000</v>
      </c>
      <c r="J26" s="222" t="s">
        <v>5088</v>
      </c>
    </row>
    <row r="27" spans="1:10" ht="15" hidden="1" x14ac:dyDescent="0.25">
      <c r="A27" s="151" t="s">
        <v>4971</v>
      </c>
      <c r="B27" s="147" t="s">
        <v>1205</v>
      </c>
      <c r="C27" s="154" t="s">
        <v>2814</v>
      </c>
      <c r="D27" s="215" t="s">
        <v>2824</v>
      </c>
      <c r="E27" s="149" t="s">
        <v>2825</v>
      </c>
      <c r="F27" s="148">
        <v>4</v>
      </c>
      <c r="G27" s="148">
        <v>1</v>
      </c>
      <c r="H27" s="79">
        <v>0</v>
      </c>
      <c r="I27" s="150">
        <v>647960</v>
      </c>
      <c r="J27" s="222" t="s">
        <v>5088</v>
      </c>
    </row>
    <row r="28" spans="1:10" ht="15" hidden="1" x14ac:dyDescent="0.25">
      <c r="A28" s="151" t="s">
        <v>4972</v>
      </c>
      <c r="B28" s="147" t="s">
        <v>1205</v>
      </c>
      <c r="C28" s="154" t="s">
        <v>2814</v>
      </c>
      <c r="D28" s="215" t="s">
        <v>2826</v>
      </c>
      <c r="E28" s="149" t="s">
        <v>2813</v>
      </c>
      <c r="F28" s="148">
        <v>5</v>
      </c>
      <c r="G28" s="148">
        <v>2</v>
      </c>
      <c r="H28" s="79">
        <v>0</v>
      </c>
      <c r="I28" s="150">
        <v>623860</v>
      </c>
      <c r="J28" s="222" t="s">
        <v>5088</v>
      </c>
    </row>
    <row r="29" spans="1:10" ht="15" hidden="1" x14ac:dyDescent="0.25">
      <c r="A29" s="151" t="s">
        <v>4973</v>
      </c>
      <c r="B29" s="147" t="s">
        <v>1205</v>
      </c>
      <c r="C29" s="154" t="s">
        <v>2814</v>
      </c>
      <c r="D29" s="215" t="s">
        <v>2827</v>
      </c>
      <c r="E29" s="149" t="s">
        <v>2797</v>
      </c>
      <c r="F29" s="148">
        <v>2</v>
      </c>
      <c r="G29" s="148">
        <v>1</v>
      </c>
      <c r="H29" s="79">
        <v>0</v>
      </c>
      <c r="I29" s="150">
        <v>218761</v>
      </c>
      <c r="J29" s="222" t="s">
        <v>5088</v>
      </c>
    </row>
    <row r="30" spans="1:10" ht="15" hidden="1" x14ac:dyDescent="0.25">
      <c r="A30" s="151" t="s">
        <v>4974</v>
      </c>
      <c r="B30" s="147" t="s">
        <v>1205</v>
      </c>
      <c r="C30" s="154" t="s">
        <v>2814</v>
      </c>
      <c r="D30" s="215" t="s">
        <v>2828</v>
      </c>
      <c r="E30" s="149" t="s">
        <v>2813</v>
      </c>
      <c r="F30" s="148">
        <v>45</v>
      </c>
      <c r="G30" s="148">
        <v>16</v>
      </c>
      <c r="H30" s="79">
        <v>0</v>
      </c>
      <c r="I30" s="150">
        <v>6357174</v>
      </c>
      <c r="J30" s="222" t="s">
        <v>5088</v>
      </c>
    </row>
    <row r="31" spans="1:10" ht="15" hidden="1" x14ac:dyDescent="0.25">
      <c r="A31" s="151" t="s">
        <v>4975</v>
      </c>
      <c r="B31" s="147" t="s">
        <v>1205</v>
      </c>
      <c r="C31" s="153" t="s">
        <v>2353</v>
      </c>
      <c r="D31" s="215" t="s">
        <v>2829</v>
      </c>
      <c r="E31" s="149" t="s">
        <v>2813</v>
      </c>
      <c r="F31" s="148">
        <v>3</v>
      </c>
      <c r="G31" s="148">
        <v>1</v>
      </c>
      <c r="H31" s="79">
        <v>0</v>
      </c>
      <c r="I31" s="150">
        <v>169590</v>
      </c>
      <c r="J31" s="222" t="s">
        <v>5088</v>
      </c>
    </row>
    <row r="32" spans="1:10" ht="15" hidden="1" x14ac:dyDescent="0.25">
      <c r="A32" s="151" t="s">
        <v>4976</v>
      </c>
      <c r="B32" s="147" t="s">
        <v>1205</v>
      </c>
      <c r="C32" s="153" t="s">
        <v>2353</v>
      </c>
      <c r="D32" s="215" t="s">
        <v>2830</v>
      </c>
      <c r="E32" s="149" t="s">
        <v>2813</v>
      </c>
      <c r="F32" s="148">
        <v>4</v>
      </c>
      <c r="G32" s="148">
        <v>1</v>
      </c>
      <c r="H32" s="79">
        <v>0</v>
      </c>
      <c r="I32" s="150">
        <v>601000</v>
      </c>
      <c r="J32" s="222" t="s">
        <v>5088</v>
      </c>
    </row>
    <row r="33" spans="1:10" ht="15" hidden="1" x14ac:dyDescent="0.25">
      <c r="A33" s="151" t="s">
        <v>4977</v>
      </c>
      <c r="B33" s="147" t="s">
        <v>1205</v>
      </c>
      <c r="C33" s="153" t="s">
        <v>2353</v>
      </c>
      <c r="D33" s="215" t="s">
        <v>2831</v>
      </c>
      <c r="E33" s="149" t="s">
        <v>2813</v>
      </c>
      <c r="F33" s="148">
        <v>1</v>
      </c>
      <c r="G33" s="148">
        <v>1</v>
      </c>
      <c r="H33" s="79">
        <v>0</v>
      </c>
      <c r="I33" s="150">
        <v>164900</v>
      </c>
      <c r="J33" s="222" t="s">
        <v>5088</v>
      </c>
    </row>
    <row r="34" spans="1:10" ht="15" hidden="1" x14ac:dyDescent="0.25">
      <c r="A34" s="151" t="s">
        <v>4978</v>
      </c>
      <c r="B34" s="147" t="s">
        <v>1205</v>
      </c>
      <c r="C34" s="153" t="s">
        <v>2353</v>
      </c>
      <c r="D34" s="215" t="s">
        <v>2832</v>
      </c>
      <c r="E34" s="149" t="s">
        <v>2813</v>
      </c>
      <c r="F34" s="148">
        <v>3</v>
      </c>
      <c r="G34" s="148">
        <v>1</v>
      </c>
      <c r="H34" s="79">
        <v>0</v>
      </c>
      <c r="I34" s="150">
        <v>120000</v>
      </c>
      <c r="J34" s="222" t="s">
        <v>5088</v>
      </c>
    </row>
    <row r="35" spans="1:10" ht="15" hidden="1" x14ac:dyDescent="0.25">
      <c r="A35" s="151" t="s">
        <v>4979</v>
      </c>
      <c r="B35" s="147" t="s">
        <v>85</v>
      </c>
      <c r="C35" s="154" t="s">
        <v>2833</v>
      </c>
      <c r="D35" s="215" t="s">
        <v>2834</v>
      </c>
      <c r="E35" s="149" t="s">
        <v>2813</v>
      </c>
      <c r="F35" s="148">
        <v>4</v>
      </c>
      <c r="G35" s="148">
        <v>1</v>
      </c>
      <c r="H35" s="79">
        <v>0</v>
      </c>
      <c r="I35" s="150">
        <v>1000000</v>
      </c>
      <c r="J35" s="222" t="s">
        <v>5088</v>
      </c>
    </row>
    <row r="36" spans="1:10" ht="15" hidden="1" x14ac:dyDescent="0.25">
      <c r="A36" s="151" t="s">
        <v>4980</v>
      </c>
      <c r="B36" s="147" t="s">
        <v>85</v>
      </c>
      <c r="C36" s="154" t="s">
        <v>2833</v>
      </c>
      <c r="D36" s="215" t="s">
        <v>2835</v>
      </c>
      <c r="E36" s="149" t="s">
        <v>2813</v>
      </c>
      <c r="F36" s="148">
        <v>4</v>
      </c>
      <c r="G36" s="148">
        <v>1</v>
      </c>
      <c r="H36" s="79">
        <v>0</v>
      </c>
      <c r="I36" s="150">
        <v>700000</v>
      </c>
      <c r="J36" s="222" t="s">
        <v>5088</v>
      </c>
    </row>
    <row r="37" spans="1:10" ht="15" hidden="1" x14ac:dyDescent="0.25">
      <c r="A37" s="151" t="s">
        <v>4981</v>
      </c>
      <c r="B37" s="147" t="s">
        <v>85</v>
      </c>
      <c r="C37" s="154" t="s">
        <v>2833</v>
      </c>
      <c r="D37" s="215" t="s">
        <v>2836</v>
      </c>
      <c r="E37" s="149" t="s">
        <v>2797</v>
      </c>
      <c r="F37" s="148">
        <v>5</v>
      </c>
      <c r="G37" s="148">
        <v>2</v>
      </c>
      <c r="H37" s="79">
        <v>0</v>
      </c>
      <c r="I37" s="150">
        <v>810000</v>
      </c>
      <c r="J37" s="222" t="s">
        <v>5088</v>
      </c>
    </row>
    <row r="38" spans="1:10" ht="15" hidden="1" x14ac:dyDescent="0.25">
      <c r="A38" s="151" t="s">
        <v>4982</v>
      </c>
      <c r="B38" s="147" t="s">
        <v>85</v>
      </c>
      <c r="C38" s="149" t="s">
        <v>2837</v>
      </c>
      <c r="D38" s="215" t="s">
        <v>2838</v>
      </c>
      <c r="E38" s="149" t="s">
        <v>2813</v>
      </c>
      <c r="F38" s="148">
        <v>2</v>
      </c>
      <c r="G38" s="148">
        <v>1</v>
      </c>
      <c r="H38" s="79">
        <v>0</v>
      </c>
      <c r="I38" s="150">
        <v>200000</v>
      </c>
      <c r="J38" s="222" t="s">
        <v>5088</v>
      </c>
    </row>
    <row r="39" spans="1:10" ht="15" hidden="1" x14ac:dyDescent="0.25">
      <c r="A39" s="151" t="s">
        <v>4983</v>
      </c>
      <c r="B39" s="147" t="s">
        <v>85</v>
      </c>
      <c r="C39" s="154" t="s">
        <v>2839</v>
      </c>
      <c r="D39" s="215" t="s">
        <v>2797</v>
      </c>
      <c r="E39" s="149" t="s">
        <v>2813</v>
      </c>
      <c r="F39" s="148">
        <v>1</v>
      </c>
      <c r="G39" s="148">
        <v>1</v>
      </c>
      <c r="H39" s="79">
        <v>0</v>
      </c>
      <c r="I39" s="150">
        <v>480000</v>
      </c>
      <c r="J39" s="222" t="s">
        <v>5088</v>
      </c>
    </row>
    <row r="40" spans="1:10" ht="15" hidden="1" x14ac:dyDescent="0.25">
      <c r="A40" s="151" t="s">
        <v>4984</v>
      </c>
      <c r="B40" s="147" t="s">
        <v>85</v>
      </c>
      <c r="C40" s="154" t="s">
        <v>2839</v>
      </c>
      <c r="D40" s="215" t="s">
        <v>2840</v>
      </c>
      <c r="E40" s="149" t="s">
        <v>2813</v>
      </c>
      <c r="F40" s="148">
        <v>46</v>
      </c>
      <c r="G40" s="148">
        <v>16</v>
      </c>
      <c r="H40" s="79">
        <v>0</v>
      </c>
      <c r="I40" s="150">
        <v>13638089</v>
      </c>
      <c r="J40" s="222" t="s">
        <v>5088</v>
      </c>
    </row>
    <row r="41" spans="1:10" ht="15" hidden="1" x14ac:dyDescent="0.25">
      <c r="A41" s="151" t="s">
        <v>4985</v>
      </c>
      <c r="B41" s="147" t="s">
        <v>85</v>
      </c>
      <c r="C41" s="154" t="s">
        <v>2839</v>
      </c>
      <c r="D41" s="215" t="s">
        <v>2841</v>
      </c>
      <c r="E41" s="149" t="s">
        <v>2813</v>
      </c>
      <c r="F41" s="148">
        <v>2</v>
      </c>
      <c r="G41" s="148">
        <v>1</v>
      </c>
      <c r="H41" s="79">
        <v>0</v>
      </c>
      <c r="I41" s="150">
        <v>294000</v>
      </c>
      <c r="J41" s="222" t="s">
        <v>5088</v>
      </c>
    </row>
    <row r="42" spans="1:10" ht="15" hidden="1" x14ac:dyDescent="0.25">
      <c r="A42" s="151" t="s">
        <v>4986</v>
      </c>
      <c r="B42" s="147" t="s">
        <v>85</v>
      </c>
      <c r="C42" s="154" t="s">
        <v>2839</v>
      </c>
      <c r="D42" s="215" t="s">
        <v>2442</v>
      </c>
      <c r="E42" s="149" t="s">
        <v>2813</v>
      </c>
      <c r="F42" s="148">
        <v>22</v>
      </c>
      <c r="G42" s="148">
        <v>8</v>
      </c>
      <c r="H42" s="79">
        <v>0</v>
      </c>
      <c r="I42" s="150">
        <v>7584959</v>
      </c>
      <c r="J42" s="222" t="s">
        <v>5088</v>
      </c>
    </row>
    <row r="43" spans="1:10" ht="15" hidden="1" x14ac:dyDescent="0.25">
      <c r="A43" s="151" t="s">
        <v>4987</v>
      </c>
      <c r="B43" s="147" t="s">
        <v>85</v>
      </c>
      <c r="C43" s="154" t="s">
        <v>2839</v>
      </c>
      <c r="D43" s="215" t="s">
        <v>2807</v>
      </c>
      <c r="E43" s="149" t="s">
        <v>2813</v>
      </c>
      <c r="F43" s="148">
        <v>4</v>
      </c>
      <c r="G43" s="148">
        <v>1</v>
      </c>
      <c r="H43" s="79">
        <v>0</v>
      </c>
      <c r="I43" s="150">
        <v>1000000</v>
      </c>
      <c r="J43" s="222" t="s">
        <v>5088</v>
      </c>
    </row>
    <row r="44" spans="1:10" ht="15" hidden="1" x14ac:dyDescent="0.25">
      <c r="A44" s="151" t="s">
        <v>4988</v>
      </c>
      <c r="B44" s="147" t="s">
        <v>85</v>
      </c>
      <c r="C44" s="149" t="s">
        <v>2842</v>
      </c>
      <c r="D44" s="215" t="s">
        <v>2843</v>
      </c>
      <c r="E44" s="149" t="s">
        <v>2813</v>
      </c>
      <c r="F44" s="148">
        <v>6</v>
      </c>
      <c r="G44" s="148">
        <v>2</v>
      </c>
      <c r="H44" s="79">
        <v>0</v>
      </c>
      <c r="I44" s="150">
        <v>2552000</v>
      </c>
      <c r="J44" s="222" t="s">
        <v>5088</v>
      </c>
    </row>
    <row r="45" spans="1:10" ht="15" hidden="1" x14ac:dyDescent="0.25">
      <c r="A45" s="151" t="s">
        <v>4989</v>
      </c>
      <c r="B45" s="147" t="s">
        <v>1124</v>
      </c>
      <c r="C45" s="154" t="s">
        <v>2844</v>
      </c>
      <c r="D45" s="215" t="s">
        <v>2845</v>
      </c>
      <c r="E45" s="149" t="s">
        <v>2797</v>
      </c>
      <c r="F45" s="148">
        <v>90</v>
      </c>
      <c r="G45" s="148">
        <v>27</v>
      </c>
      <c r="H45" s="79">
        <v>0</v>
      </c>
      <c r="I45" s="150">
        <v>10408801</v>
      </c>
      <c r="J45" s="222" t="s">
        <v>5088</v>
      </c>
    </row>
    <row r="46" spans="1:10" ht="15" hidden="1" x14ac:dyDescent="0.25">
      <c r="A46" s="151" t="s">
        <v>4990</v>
      </c>
      <c r="B46" s="147" t="s">
        <v>1124</v>
      </c>
      <c r="C46" s="154" t="s">
        <v>2844</v>
      </c>
      <c r="D46" s="215" t="s">
        <v>2846</v>
      </c>
      <c r="E46" s="149" t="s">
        <v>2813</v>
      </c>
      <c r="F46" s="148">
        <v>5</v>
      </c>
      <c r="G46" s="148">
        <v>1</v>
      </c>
      <c r="H46" s="79">
        <v>0</v>
      </c>
      <c r="I46" s="150">
        <v>30788</v>
      </c>
      <c r="J46" s="222" t="s">
        <v>5088</v>
      </c>
    </row>
    <row r="47" spans="1:10" ht="15" hidden="1" x14ac:dyDescent="0.25">
      <c r="A47" s="151" t="s">
        <v>4991</v>
      </c>
      <c r="B47" s="147" t="s">
        <v>1124</v>
      </c>
      <c r="C47" s="154" t="s">
        <v>2844</v>
      </c>
      <c r="D47" s="215" t="s">
        <v>2847</v>
      </c>
      <c r="E47" s="149" t="s">
        <v>2813</v>
      </c>
      <c r="F47" s="148">
        <v>3</v>
      </c>
      <c r="G47" s="148">
        <v>1</v>
      </c>
      <c r="H47" s="79">
        <v>0</v>
      </c>
      <c r="I47" s="150">
        <v>509000</v>
      </c>
      <c r="J47" s="222" t="s">
        <v>5088</v>
      </c>
    </row>
    <row r="48" spans="1:10" ht="15" hidden="1" x14ac:dyDescent="0.25">
      <c r="A48" s="151" t="s">
        <v>4992</v>
      </c>
      <c r="B48" s="147" t="s">
        <v>1124</v>
      </c>
      <c r="C48" s="155" t="s">
        <v>2848</v>
      </c>
      <c r="D48" s="215" t="s">
        <v>2849</v>
      </c>
      <c r="E48" s="149" t="s">
        <v>2813</v>
      </c>
      <c r="F48" s="148">
        <v>51</v>
      </c>
      <c r="G48" s="148">
        <v>14</v>
      </c>
      <c r="H48" s="79">
        <v>0</v>
      </c>
      <c r="I48" s="150">
        <v>9803057</v>
      </c>
      <c r="J48" s="222" t="s">
        <v>5088</v>
      </c>
    </row>
    <row r="49" spans="1:10" ht="15" hidden="1" x14ac:dyDescent="0.25">
      <c r="A49" s="151" t="s">
        <v>4993</v>
      </c>
      <c r="B49" s="147" t="s">
        <v>1124</v>
      </c>
      <c r="C49" s="155" t="s">
        <v>2848</v>
      </c>
      <c r="D49" s="215" t="s">
        <v>2850</v>
      </c>
      <c r="E49" s="149" t="s">
        <v>2813</v>
      </c>
      <c r="F49" s="148">
        <v>81</v>
      </c>
      <c r="G49" s="148">
        <v>25</v>
      </c>
      <c r="H49" s="79">
        <v>0</v>
      </c>
      <c r="I49" s="150">
        <v>12360565</v>
      </c>
      <c r="J49" s="222" t="s">
        <v>5088</v>
      </c>
    </row>
    <row r="50" spans="1:10" ht="15" hidden="1" x14ac:dyDescent="0.25">
      <c r="A50" s="151" t="s">
        <v>4994</v>
      </c>
      <c r="B50" s="147" t="s">
        <v>1124</v>
      </c>
      <c r="C50" s="155" t="s">
        <v>2848</v>
      </c>
      <c r="D50" s="215" t="s">
        <v>2851</v>
      </c>
      <c r="E50" s="149" t="s">
        <v>2825</v>
      </c>
      <c r="F50" s="148">
        <v>80</v>
      </c>
      <c r="G50" s="148">
        <v>22</v>
      </c>
      <c r="H50" s="79">
        <v>0</v>
      </c>
      <c r="I50" s="150">
        <v>8779127</v>
      </c>
      <c r="J50" s="222" t="s">
        <v>5088</v>
      </c>
    </row>
    <row r="51" spans="1:10" ht="15" hidden="1" x14ac:dyDescent="0.25">
      <c r="A51" s="151" t="s">
        <v>4995</v>
      </c>
      <c r="B51" s="147" t="s">
        <v>1124</v>
      </c>
      <c r="C51" s="155" t="s">
        <v>2848</v>
      </c>
      <c r="D51" s="215" t="s">
        <v>2852</v>
      </c>
      <c r="E51" s="149" t="s">
        <v>2813</v>
      </c>
      <c r="F51" s="148">
        <v>65</v>
      </c>
      <c r="G51" s="148">
        <v>18</v>
      </c>
      <c r="H51" s="79">
        <v>0</v>
      </c>
      <c r="I51" s="150">
        <v>8076391</v>
      </c>
      <c r="J51" s="222" t="s">
        <v>5088</v>
      </c>
    </row>
    <row r="52" spans="1:10" ht="15" hidden="1" x14ac:dyDescent="0.25">
      <c r="A52" s="151" t="s">
        <v>4996</v>
      </c>
      <c r="B52" s="147" t="s">
        <v>1124</v>
      </c>
      <c r="C52" s="155" t="s">
        <v>2848</v>
      </c>
      <c r="D52" s="215" t="s">
        <v>2853</v>
      </c>
      <c r="E52" s="149" t="s">
        <v>2813</v>
      </c>
      <c r="F52" s="148">
        <v>96</v>
      </c>
      <c r="G52" s="148">
        <v>35</v>
      </c>
      <c r="H52" s="79">
        <v>0</v>
      </c>
      <c r="I52" s="150">
        <v>9928004</v>
      </c>
      <c r="J52" s="222" t="s">
        <v>5088</v>
      </c>
    </row>
    <row r="53" spans="1:10" ht="15" hidden="1" x14ac:dyDescent="0.25">
      <c r="A53" s="151" t="s">
        <v>4997</v>
      </c>
      <c r="B53" s="147" t="s">
        <v>1124</v>
      </c>
      <c r="C53" s="155" t="s">
        <v>2848</v>
      </c>
      <c r="D53" s="215" t="s">
        <v>2854</v>
      </c>
      <c r="E53" s="149" t="s">
        <v>2797</v>
      </c>
      <c r="F53" s="148">
        <v>12</v>
      </c>
      <c r="G53" s="148">
        <v>4</v>
      </c>
      <c r="H53" s="79">
        <v>0</v>
      </c>
      <c r="I53" s="150">
        <v>2232000</v>
      </c>
      <c r="J53" s="222" t="s">
        <v>5088</v>
      </c>
    </row>
    <row r="54" spans="1:10" ht="15" hidden="1" x14ac:dyDescent="0.25">
      <c r="A54" s="151" t="s">
        <v>4998</v>
      </c>
      <c r="B54" s="147" t="s">
        <v>1124</v>
      </c>
      <c r="C54" s="155" t="s">
        <v>2848</v>
      </c>
      <c r="D54" s="215" t="s">
        <v>2822</v>
      </c>
      <c r="E54" s="149" t="s">
        <v>2813</v>
      </c>
      <c r="F54" s="148">
        <v>32</v>
      </c>
      <c r="G54" s="148">
        <v>10</v>
      </c>
      <c r="H54" s="79">
        <v>0</v>
      </c>
      <c r="I54" s="150">
        <v>2728980</v>
      </c>
      <c r="J54" s="222" t="s">
        <v>5088</v>
      </c>
    </row>
    <row r="55" spans="1:10" ht="15" hidden="1" x14ac:dyDescent="0.25">
      <c r="A55" s="151" t="s">
        <v>4999</v>
      </c>
      <c r="B55" s="147" t="s">
        <v>1124</v>
      </c>
      <c r="C55" s="155" t="s">
        <v>2848</v>
      </c>
      <c r="D55" s="215" t="s">
        <v>2855</v>
      </c>
      <c r="E55" s="149" t="s">
        <v>2813</v>
      </c>
      <c r="F55" s="148">
        <v>2</v>
      </c>
      <c r="G55" s="148">
        <v>1</v>
      </c>
      <c r="H55" s="79">
        <v>0</v>
      </c>
      <c r="I55" s="150">
        <v>280000</v>
      </c>
      <c r="J55" s="222" t="s">
        <v>5088</v>
      </c>
    </row>
    <row r="56" spans="1:10" ht="15" hidden="1" x14ac:dyDescent="0.25">
      <c r="A56" s="151" t="s">
        <v>5000</v>
      </c>
      <c r="B56" s="147" t="s">
        <v>1124</v>
      </c>
      <c r="C56" s="155" t="s">
        <v>2848</v>
      </c>
      <c r="D56" s="215" t="s">
        <v>2856</v>
      </c>
      <c r="E56" s="149" t="s">
        <v>2797</v>
      </c>
      <c r="F56" s="148">
        <v>5</v>
      </c>
      <c r="G56" s="148">
        <v>2</v>
      </c>
      <c r="H56" s="79">
        <v>0</v>
      </c>
      <c r="I56" s="150">
        <v>300000</v>
      </c>
      <c r="J56" s="222" t="s">
        <v>5088</v>
      </c>
    </row>
    <row r="57" spans="1:10" ht="15" hidden="1" x14ac:dyDescent="0.25">
      <c r="A57" s="151" t="s">
        <v>5001</v>
      </c>
      <c r="B57" s="147" t="s">
        <v>1124</v>
      </c>
      <c r="C57" s="154" t="s">
        <v>2857</v>
      </c>
      <c r="D57" s="215" t="s">
        <v>2858</v>
      </c>
      <c r="E57" s="149" t="s">
        <v>2813</v>
      </c>
      <c r="F57" s="148">
        <v>3</v>
      </c>
      <c r="G57" s="148">
        <v>1</v>
      </c>
      <c r="H57" s="79">
        <v>0</v>
      </c>
      <c r="I57" s="150">
        <v>115000</v>
      </c>
      <c r="J57" s="222" t="s">
        <v>5088</v>
      </c>
    </row>
    <row r="58" spans="1:10" ht="15" hidden="1" x14ac:dyDescent="0.25">
      <c r="A58" s="151" t="s">
        <v>5002</v>
      </c>
      <c r="B58" s="147" t="s">
        <v>1124</v>
      </c>
      <c r="C58" s="154" t="s">
        <v>2857</v>
      </c>
      <c r="D58" s="215" t="s">
        <v>2859</v>
      </c>
      <c r="E58" s="149" t="s">
        <v>2860</v>
      </c>
      <c r="F58" s="148">
        <v>1</v>
      </c>
      <c r="G58" s="148">
        <v>1</v>
      </c>
      <c r="H58" s="79">
        <v>0</v>
      </c>
      <c r="I58" s="150">
        <v>390000</v>
      </c>
      <c r="J58" s="222" t="s">
        <v>5088</v>
      </c>
    </row>
    <row r="59" spans="1:10" ht="15" hidden="1" x14ac:dyDescent="0.25">
      <c r="A59" s="151" t="s">
        <v>5003</v>
      </c>
      <c r="B59" s="147" t="s">
        <v>1124</v>
      </c>
      <c r="C59" s="154" t="s">
        <v>2857</v>
      </c>
      <c r="D59" s="215" t="s">
        <v>2861</v>
      </c>
      <c r="E59" s="149" t="s">
        <v>2813</v>
      </c>
      <c r="F59" s="148">
        <v>5</v>
      </c>
      <c r="G59" s="148">
        <v>1</v>
      </c>
      <c r="H59" s="79">
        <v>0</v>
      </c>
      <c r="I59" s="150">
        <v>488000</v>
      </c>
      <c r="J59" s="222" t="s">
        <v>5088</v>
      </c>
    </row>
    <row r="60" spans="1:10" ht="15" hidden="1" x14ac:dyDescent="0.25">
      <c r="A60" s="151" t="s">
        <v>5004</v>
      </c>
      <c r="B60" s="147" t="s">
        <v>1371</v>
      </c>
      <c r="C60" s="149" t="s">
        <v>2862</v>
      </c>
      <c r="D60" s="215" t="s">
        <v>2863</v>
      </c>
      <c r="E60" s="149" t="s">
        <v>2825</v>
      </c>
      <c r="F60" s="148">
        <v>2</v>
      </c>
      <c r="G60" s="148">
        <v>1</v>
      </c>
      <c r="H60" s="79">
        <v>0</v>
      </c>
      <c r="I60" s="150">
        <v>267593</v>
      </c>
      <c r="J60" s="222" t="s">
        <v>5088</v>
      </c>
    </row>
    <row r="61" spans="1:10" ht="15" hidden="1" x14ac:dyDescent="0.25">
      <c r="A61" s="151" t="s">
        <v>5005</v>
      </c>
      <c r="B61" s="147" t="s">
        <v>1371</v>
      </c>
      <c r="C61" s="154" t="s">
        <v>2864</v>
      </c>
      <c r="D61" s="215" t="s">
        <v>2865</v>
      </c>
      <c r="E61" s="149" t="s">
        <v>2813</v>
      </c>
      <c r="F61" s="148">
        <v>1</v>
      </c>
      <c r="G61" s="148">
        <v>1</v>
      </c>
      <c r="H61" s="79">
        <v>0</v>
      </c>
      <c r="I61" s="150">
        <v>404799</v>
      </c>
      <c r="J61" s="222" t="s">
        <v>5088</v>
      </c>
    </row>
    <row r="62" spans="1:10" ht="15" hidden="1" x14ac:dyDescent="0.25">
      <c r="A62" s="151" t="s">
        <v>5006</v>
      </c>
      <c r="B62" s="147" t="s">
        <v>1371</v>
      </c>
      <c r="C62" s="154" t="s">
        <v>2864</v>
      </c>
      <c r="D62" s="215" t="s">
        <v>2865</v>
      </c>
      <c r="E62" s="149" t="s">
        <v>2866</v>
      </c>
      <c r="F62" s="148">
        <v>5</v>
      </c>
      <c r="G62" s="148">
        <v>2</v>
      </c>
      <c r="H62" s="79">
        <v>0</v>
      </c>
      <c r="I62" s="150">
        <v>1209500</v>
      </c>
      <c r="J62" s="222" t="s">
        <v>5088</v>
      </c>
    </row>
    <row r="63" spans="1:10" ht="15" hidden="1" x14ac:dyDescent="0.25">
      <c r="A63" s="151" t="s">
        <v>5007</v>
      </c>
      <c r="B63" s="147" t="s">
        <v>1371</v>
      </c>
      <c r="C63" s="154" t="s">
        <v>2864</v>
      </c>
      <c r="D63" s="215" t="s">
        <v>2865</v>
      </c>
      <c r="E63" s="149" t="s">
        <v>2867</v>
      </c>
      <c r="F63" s="148">
        <v>3</v>
      </c>
      <c r="G63" s="148">
        <v>1</v>
      </c>
      <c r="H63" s="79">
        <v>0</v>
      </c>
      <c r="I63" s="150">
        <v>146641</v>
      </c>
      <c r="J63" s="222" t="s">
        <v>5088</v>
      </c>
    </row>
    <row r="64" spans="1:10" ht="15" hidden="1" x14ac:dyDescent="0.25">
      <c r="A64" s="151" t="s">
        <v>5008</v>
      </c>
      <c r="B64" s="147" t="s">
        <v>1371</v>
      </c>
      <c r="C64" s="154" t="s">
        <v>2864</v>
      </c>
      <c r="D64" s="215" t="s">
        <v>2865</v>
      </c>
      <c r="E64" s="149" t="s">
        <v>2868</v>
      </c>
      <c r="F64" s="148">
        <v>21</v>
      </c>
      <c r="G64" s="148">
        <v>8</v>
      </c>
      <c r="H64" s="79">
        <v>0</v>
      </c>
      <c r="I64" s="150">
        <v>3576172</v>
      </c>
      <c r="J64" s="222" t="s">
        <v>5088</v>
      </c>
    </row>
    <row r="65" spans="1:10" ht="15" hidden="1" x14ac:dyDescent="0.25">
      <c r="A65" s="151" t="s">
        <v>5009</v>
      </c>
      <c r="B65" s="147" t="s">
        <v>1371</v>
      </c>
      <c r="C65" s="154" t="s">
        <v>2864</v>
      </c>
      <c r="D65" s="215" t="s">
        <v>2865</v>
      </c>
      <c r="E65" s="149" t="s">
        <v>2869</v>
      </c>
      <c r="F65" s="148">
        <v>4</v>
      </c>
      <c r="G65" s="148">
        <v>2</v>
      </c>
      <c r="H65" s="79">
        <v>0</v>
      </c>
      <c r="I65" s="150">
        <v>866960</v>
      </c>
      <c r="J65" s="222" t="s">
        <v>5088</v>
      </c>
    </row>
    <row r="66" spans="1:10" ht="14.25" hidden="1" customHeight="1" x14ac:dyDescent="0.2">
      <c r="A66" s="151" t="s">
        <v>5010</v>
      </c>
      <c r="B66" s="147" t="s">
        <v>1371</v>
      </c>
      <c r="C66" s="154" t="s">
        <v>2870</v>
      </c>
      <c r="D66" s="216" t="s">
        <v>2797</v>
      </c>
      <c r="E66" s="149" t="s">
        <v>2871</v>
      </c>
      <c r="F66" s="148">
        <v>2</v>
      </c>
      <c r="G66" s="148">
        <v>1</v>
      </c>
      <c r="H66" s="79">
        <v>0</v>
      </c>
      <c r="I66" s="150">
        <v>190900</v>
      </c>
      <c r="J66" s="222" t="s">
        <v>5088</v>
      </c>
    </row>
    <row r="67" spans="1:10" ht="14.25" hidden="1" customHeight="1" x14ac:dyDescent="0.2">
      <c r="A67" s="151" t="s">
        <v>5011</v>
      </c>
      <c r="B67" s="147" t="s">
        <v>1371</v>
      </c>
      <c r="C67" s="154" t="s">
        <v>2870</v>
      </c>
      <c r="D67" s="216" t="s">
        <v>2797</v>
      </c>
      <c r="E67" s="149" t="s">
        <v>2872</v>
      </c>
      <c r="F67" s="148">
        <v>2</v>
      </c>
      <c r="G67" s="148">
        <v>1</v>
      </c>
      <c r="H67" s="79">
        <v>0</v>
      </c>
      <c r="I67" s="150">
        <v>464900</v>
      </c>
      <c r="J67" s="222" t="s">
        <v>5088</v>
      </c>
    </row>
    <row r="68" spans="1:10" ht="14.25" hidden="1" customHeight="1" x14ac:dyDescent="0.2">
      <c r="A68" s="151" t="s">
        <v>5012</v>
      </c>
      <c r="B68" s="147" t="s">
        <v>1371</v>
      </c>
      <c r="C68" s="154" t="s">
        <v>2870</v>
      </c>
      <c r="D68" s="216" t="s">
        <v>2797</v>
      </c>
      <c r="E68" s="149" t="s">
        <v>2873</v>
      </c>
      <c r="F68" s="148">
        <v>2</v>
      </c>
      <c r="G68" s="148">
        <v>1</v>
      </c>
      <c r="H68" s="79">
        <v>0</v>
      </c>
      <c r="I68" s="150">
        <v>175000</v>
      </c>
      <c r="J68" s="222" t="s">
        <v>5088</v>
      </c>
    </row>
    <row r="69" spans="1:10" ht="15" hidden="1" x14ac:dyDescent="0.25">
      <c r="A69" s="151" t="s">
        <v>5013</v>
      </c>
      <c r="B69" s="147" t="s">
        <v>1371</v>
      </c>
      <c r="C69" s="154" t="s">
        <v>2870</v>
      </c>
      <c r="D69" s="215" t="s">
        <v>2874</v>
      </c>
      <c r="E69" s="149" t="s">
        <v>2813</v>
      </c>
      <c r="F69" s="148">
        <v>3</v>
      </c>
      <c r="G69" s="148">
        <v>1</v>
      </c>
      <c r="H69" s="79">
        <v>0</v>
      </c>
      <c r="I69" s="150">
        <v>100000</v>
      </c>
      <c r="J69" s="222" t="s">
        <v>5088</v>
      </c>
    </row>
    <row r="70" spans="1:10" ht="15" hidden="1" x14ac:dyDescent="0.25">
      <c r="A70" s="151" t="s">
        <v>5014</v>
      </c>
      <c r="B70" s="147" t="s">
        <v>1371</v>
      </c>
      <c r="C70" s="154" t="s">
        <v>2870</v>
      </c>
      <c r="D70" s="215" t="s">
        <v>2875</v>
      </c>
      <c r="E70" s="149" t="s">
        <v>2813</v>
      </c>
      <c r="F70" s="148">
        <v>4</v>
      </c>
      <c r="G70" s="148">
        <v>1</v>
      </c>
      <c r="H70" s="79">
        <v>0</v>
      </c>
      <c r="I70" s="150">
        <v>250000</v>
      </c>
      <c r="J70" s="222" t="s">
        <v>5088</v>
      </c>
    </row>
    <row r="71" spans="1:10" ht="15" hidden="1" x14ac:dyDescent="0.25">
      <c r="A71" s="151" t="s">
        <v>5015</v>
      </c>
      <c r="B71" s="147" t="s">
        <v>1371</v>
      </c>
      <c r="C71" s="153" t="s">
        <v>2705</v>
      </c>
      <c r="D71" s="215" t="s">
        <v>2876</v>
      </c>
      <c r="E71" s="149" t="s">
        <v>2813</v>
      </c>
      <c r="F71" s="148">
        <v>2</v>
      </c>
      <c r="G71" s="148">
        <v>1</v>
      </c>
      <c r="H71" s="79">
        <v>0</v>
      </c>
      <c r="I71" s="150">
        <v>233980</v>
      </c>
      <c r="J71" s="222" t="s">
        <v>5088</v>
      </c>
    </row>
    <row r="72" spans="1:10" ht="14.25" hidden="1" customHeight="1" x14ac:dyDescent="0.2">
      <c r="A72" s="151" t="s">
        <v>5016</v>
      </c>
      <c r="B72" s="147" t="s">
        <v>1371</v>
      </c>
      <c r="C72" s="153" t="s">
        <v>2705</v>
      </c>
      <c r="D72" s="216" t="s">
        <v>2797</v>
      </c>
      <c r="E72" s="149" t="s">
        <v>2877</v>
      </c>
      <c r="F72" s="148">
        <v>12</v>
      </c>
      <c r="G72" s="148">
        <v>5</v>
      </c>
      <c r="H72" s="79">
        <v>0</v>
      </c>
      <c r="I72" s="150">
        <v>2076818</v>
      </c>
      <c r="J72" s="222" t="s">
        <v>5088</v>
      </c>
    </row>
    <row r="73" spans="1:10" ht="14.25" hidden="1" customHeight="1" x14ac:dyDescent="0.2">
      <c r="A73" s="151" t="s">
        <v>5017</v>
      </c>
      <c r="B73" s="147" t="s">
        <v>1371</v>
      </c>
      <c r="C73" s="153" t="s">
        <v>2705</v>
      </c>
      <c r="D73" s="216" t="s">
        <v>2797</v>
      </c>
      <c r="E73" s="149" t="s">
        <v>2797</v>
      </c>
      <c r="F73" s="148">
        <v>20</v>
      </c>
      <c r="G73" s="148">
        <v>7</v>
      </c>
      <c r="H73" s="79">
        <v>0</v>
      </c>
      <c r="I73" s="150">
        <v>3135251</v>
      </c>
      <c r="J73" s="222" t="s">
        <v>5088</v>
      </c>
    </row>
    <row r="74" spans="1:10" ht="15" hidden="1" x14ac:dyDescent="0.25">
      <c r="A74" s="151" t="s">
        <v>5018</v>
      </c>
      <c r="B74" s="147" t="s">
        <v>1371</v>
      </c>
      <c r="C74" s="153" t="s">
        <v>2705</v>
      </c>
      <c r="D74" s="215" t="s">
        <v>2878</v>
      </c>
      <c r="E74" s="149" t="s">
        <v>2813</v>
      </c>
      <c r="F74" s="148">
        <v>19</v>
      </c>
      <c r="G74" s="148">
        <v>7</v>
      </c>
      <c r="H74" s="79">
        <v>0</v>
      </c>
      <c r="I74" s="150">
        <v>3642384</v>
      </c>
      <c r="J74" s="222" t="s">
        <v>5088</v>
      </c>
    </row>
    <row r="75" spans="1:10" ht="15" hidden="1" x14ac:dyDescent="0.25">
      <c r="A75" s="151" t="s">
        <v>5019</v>
      </c>
      <c r="B75" s="147" t="s">
        <v>162</v>
      </c>
      <c r="C75" s="153" t="s">
        <v>2879</v>
      </c>
      <c r="D75" s="215" t="s">
        <v>2880</v>
      </c>
      <c r="E75" s="149" t="s">
        <v>2813</v>
      </c>
      <c r="F75" s="148">
        <v>8</v>
      </c>
      <c r="G75" s="148">
        <v>2</v>
      </c>
      <c r="H75" s="79">
        <v>0</v>
      </c>
      <c r="I75" s="150">
        <v>450000</v>
      </c>
      <c r="J75" s="222" t="s">
        <v>5088</v>
      </c>
    </row>
    <row r="76" spans="1:10" ht="15" hidden="1" x14ac:dyDescent="0.25">
      <c r="A76" s="151" t="s">
        <v>5020</v>
      </c>
      <c r="B76" s="147" t="s">
        <v>162</v>
      </c>
      <c r="C76" s="153" t="s">
        <v>2879</v>
      </c>
      <c r="D76" s="215" t="s">
        <v>2881</v>
      </c>
      <c r="E76" s="149" t="s">
        <v>2813</v>
      </c>
      <c r="F76" s="148">
        <v>8</v>
      </c>
      <c r="G76" s="148">
        <v>1</v>
      </c>
      <c r="H76" s="79">
        <v>0</v>
      </c>
      <c r="I76" s="150">
        <v>1068958</v>
      </c>
      <c r="J76" s="222" t="s">
        <v>5088</v>
      </c>
    </row>
    <row r="77" spans="1:10" ht="14.25" hidden="1" customHeight="1" x14ac:dyDescent="0.2">
      <c r="A77" s="151" t="s">
        <v>5021</v>
      </c>
      <c r="B77" s="147" t="s">
        <v>162</v>
      </c>
      <c r="C77" s="153" t="s">
        <v>2879</v>
      </c>
      <c r="D77" s="217" t="s">
        <v>2882</v>
      </c>
      <c r="E77" s="149" t="s">
        <v>2813</v>
      </c>
      <c r="F77" s="148">
        <v>7</v>
      </c>
      <c r="G77" s="148">
        <v>3</v>
      </c>
      <c r="H77" s="79">
        <v>0</v>
      </c>
      <c r="I77" s="150">
        <v>519228</v>
      </c>
      <c r="J77" s="222" t="s">
        <v>5088</v>
      </c>
    </row>
    <row r="78" spans="1:10" ht="14.25" hidden="1" customHeight="1" x14ac:dyDescent="0.2">
      <c r="A78" s="151" t="s">
        <v>5022</v>
      </c>
      <c r="B78" s="147" t="s">
        <v>162</v>
      </c>
      <c r="C78" s="153" t="s">
        <v>2879</v>
      </c>
      <c r="D78" s="217" t="s">
        <v>2882</v>
      </c>
      <c r="E78" s="149" t="s">
        <v>2883</v>
      </c>
      <c r="F78" s="148">
        <v>3</v>
      </c>
      <c r="G78" s="148">
        <v>1</v>
      </c>
      <c r="H78" s="79">
        <v>0</v>
      </c>
      <c r="I78" s="150">
        <v>439900</v>
      </c>
      <c r="J78" s="222" t="s">
        <v>5088</v>
      </c>
    </row>
    <row r="79" spans="1:10" ht="14.25" hidden="1" customHeight="1" x14ac:dyDescent="0.2">
      <c r="A79" s="151" t="s">
        <v>5023</v>
      </c>
      <c r="B79" s="147" t="s">
        <v>162</v>
      </c>
      <c r="C79" s="153" t="s">
        <v>2879</v>
      </c>
      <c r="D79" s="217" t="s">
        <v>2882</v>
      </c>
      <c r="E79" s="149" t="s">
        <v>2884</v>
      </c>
      <c r="F79" s="148">
        <v>8</v>
      </c>
      <c r="G79" s="148">
        <v>2</v>
      </c>
      <c r="H79" s="79">
        <v>0</v>
      </c>
      <c r="I79" s="150">
        <v>505754</v>
      </c>
      <c r="J79" s="222" t="s">
        <v>5088</v>
      </c>
    </row>
    <row r="80" spans="1:10" ht="15" hidden="1" x14ac:dyDescent="0.25">
      <c r="A80" s="151" t="s">
        <v>5024</v>
      </c>
      <c r="B80" s="147" t="s">
        <v>162</v>
      </c>
      <c r="C80" s="153" t="s">
        <v>2879</v>
      </c>
      <c r="D80" s="215" t="s">
        <v>2885</v>
      </c>
      <c r="E80" s="149" t="s">
        <v>2813</v>
      </c>
      <c r="F80" s="148">
        <v>12</v>
      </c>
      <c r="G80" s="148">
        <v>4</v>
      </c>
      <c r="H80" s="79">
        <v>0</v>
      </c>
      <c r="I80" s="150">
        <v>940000</v>
      </c>
      <c r="J80" s="222" t="s">
        <v>5088</v>
      </c>
    </row>
    <row r="81" spans="1:10" ht="15" hidden="1" x14ac:dyDescent="0.25">
      <c r="A81" s="151" t="s">
        <v>5025</v>
      </c>
      <c r="B81" s="147" t="s">
        <v>162</v>
      </c>
      <c r="C81" s="153" t="s">
        <v>2879</v>
      </c>
      <c r="D81" s="215" t="s">
        <v>2886</v>
      </c>
      <c r="E81" s="149" t="s">
        <v>2813</v>
      </c>
      <c r="F81" s="148">
        <v>3</v>
      </c>
      <c r="G81" s="148">
        <v>2</v>
      </c>
      <c r="H81" s="79">
        <v>0</v>
      </c>
      <c r="I81" s="150">
        <v>484668</v>
      </c>
      <c r="J81" s="222" t="s">
        <v>5088</v>
      </c>
    </row>
    <row r="82" spans="1:10" ht="15" hidden="1" x14ac:dyDescent="0.25">
      <c r="A82" s="151" t="s">
        <v>5026</v>
      </c>
      <c r="B82" s="147" t="s">
        <v>162</v>
      </c>
      <c r="C82" s="153" t="s">
        <v>2879</v>
      </c>
      <c r="D82" s="215" t="s">
        <v>2887</v>
      </c>
      <c r="E82" s="149" t="s">
        <v>2813</v>
      </c>
      <c r="F82" s="148">
        <v>4</v>
      </c>
      <c r="G82" s="148">
        <v>1</v>
      </c>
      <c r="H82" s="79">
        <v>0</v>
      </c>
      <c r="I82" s="150">
        <v>573042</v>
      </c>
      <c r="J82" s="222" t="s">
        <v>5088</v>
      </c>
    </row>
    <row r="83" spans="1:10" ht="14.25" hidden="1" customHeight="1" x14ac:dyDescent="0.2">
      <c r="A83" s="151" t="s">
        <v>5027</v>
      </c>
      <c r="B83" s="147" t="s">
        <v>162</v>
      </c>
      <c r="C83" s="153" t="s">
        <v>2879</v>
      </c>
      <c r="D83" s="216" t="s">
        <v>2888</v>
      </c>
      <c r="E83" s="149" t="s">
        <v>2813</v>
      </c>
      <c r="F83" s="148">
        <v>13</v>
      </c>
      <c r="G83" s="148">
        <v>5</v>
      </c>
      <c r="H83" s="79">
        <v>0</v>
      </c>
      <c r="I83" s="150">
        <v>1105400</v>
      </c>
      <c r="J83" s="222" t="s">
        <v>5088</v>
      </c>
    </row>
    <row r="84" spans="1:10" ht="14.25" hidden="1" customHeight="1" x14ac:dyDescent="0.2">
      <c r="A84" s="151" t="s">
        <v>5028</v>
      </c>
      <c r="B84" s="147" t="s">
        <v>162</v>
      </c>
      <c r="C84" s="153" t="s">
        <v>2879</v>
      </c>
      <c r="D84" s="216" t="s">
        <v>2888</v>
      </c>
      <c r="E84" s="149" t="s">
        <v>2889</v>
      </c>
      <c r="F84" s="148">
        <v>3</v>
      </c>
      <c r="G84" s="148">
        <v>1</v>
      </c>
      <c r="H84" s="79">
        <v>0</v>
      </c>
      <c r="I84" s="150">
        <v>125000</v>
      </c>
      <c r="J84" s="222" t="s">
        <v>5088</v>
      </c>
    </row>
    <row r="85" spans="1:10" ht="14.25" hidden="1" customHeight="1" x14ac:dyDescent="0.2">
      <c r="A85" s="151" t="s">
        <v>5029</v>
      </c>
      <c r="B85" s="147" t="s">
        <v>162</v>
      </c>
      <c r="C85" s="153" t="s">
        <v>2879</v>
      </c>
      <c r="D85" s="217" t="s">
        <v>2890</v>
      </c>
      <c r="E85" s="149" t="s">
        <v>2813</v>
      </c>
      <c r="F85" s="148">
        <v>22</v>
      </c>
      <c r="G85" s="148">
        <v>8</v>
      </c>
      <c r="H85" s="79">
        <v>0</v>
      </c>
      <c r="I85" s="150">
        <v>3035267</v>
      </c>
      <c r="J85" s="222" t="s">
        <v>5088</v>
      </c>
    </row>
    <row r="86" spans="1:10" ht="14.25" hidden="1" customHeight="1" x14ac:dyDescent="0.2">
      <c r="A86" s="151" t="s">
        <v>5030</v>
      </c>
      <c r="B86" s="147" t="s">
        <v>162</v>
      </c>
      <c r="C86" s="153" t="s">
        <v>2879</v>
      </c>
      <c r="D86" s="217" t="s">
        <v>2890</v>
      </c>
      <c r="E86" s="149" t="s">
        <v>2828</v>
      </c>
      <c r="F86" s="148">
        <v>12</v>
      </c>
      <c r="G86" s="148">
        <v>5</v>
      </c>
      <c r="H86" s="79">
        <v>0</v>
      </c>
      <c r="I86" s="150">
        <v>1119990</v>
      </c>
      <c r="J86" s="222" t="s">
        <v>5088</v>
      </c>
    </row>
    <row r="87" spans="1:10" ht="15" hidden="1" x14ac:dyDescent="0.25">
      <c r="A87" s="151" t="s">
        <v>5031</v>
      </c>
      <c r="B87" s="147" t="s">
        <v>162</v>
      </c>
      <c r="C87" s="153" t="s">
        <v>2879</v>
      </c>
      <c r="D87" s="215" t="s">
        <v>2891</v>
      </c>
      <c r="E87" s="149" t="s">
        <v>2813</v>
      </c>
      <c r="F87" s="148">
        <v>27</v>
      </c>
      <c r="G87" s="148">
        <v>12</v>
      </c>
      <c r="H87" s="79">
        <v>0</v>
      </c>
      <c r="I87" s="150">
        <v>4113481</v>
      </c>
      <c r="J87" s="222" t="s">
        <v>5088</v>
      </c>
    </row>
    <row r="88" spans="1:10" ht="15" hidden="1" x14ac:dyDescent="0.25">
      <c r="A88" s="151" t="s">
        <v>5032</v>
      </c>
      <c r="B88" s="147" t="s">
        <v>162</v>
      </c>
      <c r="C88" s="153" t="s">
        <v>2879</v>
      </c>
      <c r="D88" s="215" t="s">
        <v>2892</v>
      </c>
      <c r="E88" s="149" t="s">
        <v>2813</v>
      </c>
      <c r="F88" s="148">
        <v>30</v>
      </c>
      <c r="G88" s="148">
        <v>11</v>
      </c>
      <c r="H88" s="79">
        <v>0</v>
      </c>
      <c r="I88" s="150">
        <v>2630109</v>
      </c>
      <c r="J88" s="222" t="s">
        <v>5088</v>
      </c>
    </row>
    <row r="89" spans="1:10" ht="15" hidden="1" x14ac:dyDescent="0.25">
      <c r="A89" s="151" t="s">
        <v>5033</v>
      </c>
      <c r="B89" s="147" t="s">
        <v>162</v>
      </c>
      <c r="C89" s="153" t="s">
        <v>2879</v>
      </c>
      <c r="D89" s="215" t="s">
        <v>2893</v>
      </c>
      <c r="E89" s="149" t="s">
        <v>2813</v>
      </c>
      <c r="F89" s="148">
        <v>7</v>
      </c>
      <c r="G89" s="148">
        <v>3</v>
      </c>
      <c r="H89" s="79">
        <v>0</v>
      </c>
      <c r="I89" s="150">
        <v>400000</v>
      </c>
      <c r="J89" s="222" t="s">
        <v>5088</v>
      </c>
    </row>
    <row r="90" spans="1:10" ht="15" hidden="1" x14ac:dyDescent="0.25">
      <c r="A90" s="151" t="s">
        <v>5034</v>
      </c>
      <c r="B90" s="147" t="s">
        <v>746</v>
      </c>
      <c r="C90" s="155" t="s">
        <v>2894</v>
      </c>
      <c r="D90" s="215" t="s">
        <v>2895</v>
      </c>
      <c r="E90" s="149" t="s">
        <v>2813</v>
      </c>
      <c r="F90" s="148">
        <v>2</v>
      </c>
      <c r="G90" s="148">
        <v>1</v>
      </c>
      <c r="H90" s="79">
        <v>0</v>
      </c>
      <c r="I90" s="150">
        <v>375000</v>
      </c>
      <c r="J90" s="222" t="s">
        <v>5088</v>
      </c>
    </row>
    <row r="91" spans="1:10" ht="14.25" hidden="1" customHeight="1" x14ac:dyDescent="0.2">
      <c r="A91" s="151" t="s">
        <v>5035</v>
      </c>
      <c r="B91" s="147" t="s">
        <v>746</v>
      </c>
      <c r="C91" s="155" t="s">
        <v>2894</v>
      </c>
      <c r="D91" s="216" t="s">
        <v>2896</v>
      </c>
      <c r="E91" s="149" t="s">
        <v>2897</v>
      </c>
      <c r="F91" s="148">
        <v>2</v>
      </c>
      <c r="G91" s="148">
        <v>1</v>
      </c>
      <c r="H91" s="79">
        <v>0</v>
      </c>
      <c r="I91" s="150">
        <v>200000</v>
      </c>
      <c r="J91" s="222" t="s">
        <v>5088</v>
      </c>
    </row>
    <row r="92" spans="1:10" ht="14.25" hidden="1" customHeight="1" x14ac:dyDescent="0.2">
      <c r="A92" s="151" t="s">
        <v>5036</v>
      </c>
      <c r="B92" s="147" t="s">
        <v>746</v>
      </c>
      <c r="C92" s="155" t="s">
        <v>2894</v>
      </c>
      <c r="D92" s="216" t="s">
        <v>2896</v>
      </c>
      <c r="E92" s="149" t="s">
        <v>2813</v>
      </c>
      <c r="F92" s="148">
        <v>5</v>
      </c>
      <c r="G92" s="148">
        <v>1</v>
      </c>
      <c r="H92" s="79">
        <v>0</v>
      </c>
      <c r="I92" s="150">
        <v>734980</v>
      </c>
      <c r="J92" s="222" t="s">
        <v>5088</v>
      </c>
    </row>
    <row r="93" spans="1:10" ht="14.25" hidden="1" customHeight="1" x14ac:dyDescent="0.2">
      <c r="A93" s="151" t="s">
        <v>5037</v>
      </c>
      <c r="B93" s="147" t="s">
        <v>746</v>
      </c>
      <c r="C93" s="155" t="s">
        <v>2894</v>
      </c>
      <c r="D93" s="216" t="s">
        <v>2896</v>
      </c>
      <c r="E93" s="149" t="s">
        <v>2898</v>
      </c>
      <c r="F93" s="148">
        <v>3</v>
      </c>
      <c r="G93" s="148">
        <v>1</v>
      </c>
      <c r="H93" s="79">
        <v>0</v>
      </c>
      <c r="I93" s="150">
        <v>110000</v>
      </c>
      <c r="J93" s="222" t="s">
        <v>5088</v>
      </c>
    </row>
    <row r="94" spans="1:10" ht="14.25" hidden="1" customHeight="1" x14ac:dyDescent="0.2">
      <c r="A94" s="151" t="s">
        <v>5038</v>
      </c>
      <c r="B94" s="147" t="s">
        <v>746</v>
      </c>
      <c r="C94" s="155" t="s">
        <v>2894</v>
      </c>
      <c r="D94" s="216" t="s">
        <v>2896</v>
      </c>
      <c r="E94" s="149" t="s">
        <v>2899</v>
      </c>
      <c r="F94" s="148">
        <v>42</v>
      </c>
      <c r="G94" s="148">
        <v>13</v>
      </c>
      <c r="H94" s="79">
        <v>0</v>
      </c>
      <c r="I94" s="150">
        <v>3636883</v>
      </c>
      <c r="J94" s="222" t="s">
        <v>5088</v>
      </c>
    </row>
    <row r="95" spans="1:10" ht="14.25" hidden="1" customHeight="1" x14ac:dyDescent="0.2">
      <c r="A95" s="151" t="s">
        <v>5039</v>
      </c>
      <c r="B95" s="147" t="s">
        <v>746</v>
      </c>
      <c r="C95" s="155" t="s">
        <v>2894</v>
      </c>
      <c r="D95" s="216" t="s">
        <v>2896</v>
      </c>
      <c r="E95" s="149" t="s">
        <v>2900</v>
      </c>
      <c r="F95" s="148">
        <v>8</v>
      </c>
      <c r="G95" s="148">
        <v>4</v>
      </c>
      <c r="H95" s="79">
        <v>0</v>
      </c>
      <c r="I95" s="150">
        <v>1101206</v>
      </c>
      <c r="J95" s="222" t="s">
        <v>5088</v>
      </c>
    </row>
    <row r="96" spans="1:10" ht="15" hidden="1" x14ac:dyDescent="0.25">
      <c r="A96" s="151" t="s">
        <v>5040</v>
      </c>
      <c r="B96" s="147" t="s">
        <v>746</v>
      </c>
      <c r="C96" s="149" t="s">
        <v>2901</v>
      </c>
      <c r="D96" s="215" t="s">
        <v>2902</v>
      </c>
      <c r="E96" s="149" t="s">
        <v>2813</v>
      </c>
      <c r="F96" s="148">
        <v>4</v>
      </c>
      <c r="G96" s="148">
        <v>1</v>
      </c>
      <c r="H96" s="79">
        <v>0</v>
      </c>
      <c r="I96" s="150">
        <v>500000</v>
      </c>
      <c r="J96" s="222" t="s">
        <v>5088</v>
      </c>
    </row>
    <row r="97" spans="1:10" ht="15" hidden="1" x14ac:dyDescent="0.25">
      <c r="A97" s="151" t="s">
        <v>5042</v>
      </c>
      <c r="B97" s="147" t="s">
        <v>4949</v>
      </c>
      <c r="C97" s="149" t="s">
        <v>2903</v>
      </c>
      <c r="D97" s="215" t="s">
        <v>2904</v>
      </c>
      <c r="E97" s="149" t="s">
        <v>2813</v>
      </c>
      <c r="F97" s="148">
        <v>2</v>
      </c>
      <c r="G97" s="148">
        <v>1</v>
      </c>
      <c r="H97" s="79">
        <v>0</v>
      </c>
      <c r="I97" s="150">
        <v>790300</v>
      </c>
      <c r="J97" s="222" t="s">
        <v>5088</v>
      </c>
    </row>
    <row r="98" spans="1:10" s="6" customFormat="1" ht="15" x14ac:dyDescent="0.2">
      <c r="A98" s="151" t="s">
        <v>5777</v>
      </c>
      <c r="B98" s="225" t="s">
        <v>259</v>
      </c>
      <c r="C98" s="151" t="s">
        <v>5769</v>
      </c>
      <c r="D98" s="218" t="s">
        <v>5269</v>
      </c>
      <c r="E98" s="219" t="s">
        <v>5269</v>
      </c>
      <c r="F98" s="220">
        <v>6</v>
      </c>
      <c r="G98" s="220">
        <v>5</v>
      </c>
      <c r="H98" s="221">
        <v>0</v>
      </c>
      <c r="I98" s="272">
        <v>750000</v>
      </c>
      <c r="J98" s="222" t="s">
        <v>5088</v>
      </c>
    </row>
    <row r="99" spans="1:10" s="6" customFormat="1" ht="15" x14ac:dyDescent="0.2">
      <c r="A99" s="151" t="s">
        <v>5778</v>
      </c>
      <c r="B99" s="225" t="s">
        <v>259</v>
      </c>
      <c r="C99" s="151" t="s">
        <v>5769</v>
      </c>
      <c r="D99" s="151" t="s">
        <v>5269</v>
      </c>
      <c r="E99" s="223" t="s">
        <v>2797</v>
      </c>
      <c r="F99" s="148">
        <v>1</v>
      </c>
      <c r="G99" s="148">
        <v>1</v>
      </c>
      <c r="H99" s="79">
        <v>0</v>
      </c>
      <c r="I99" s="273">
        <v>100000</v>
      </c>
      <c r="J99" s="224" t="s">
        <v>5088</v>
      </c>
    </row>
    <row r="100" spans="1:10" s="6" customFormat="1" ht="15" x14ac:dyDescent="0.2">
      <c r="A100" s="151" t="s">
        <v>5779</v>
      </c>
      <c r="B100" s="225" t="s">
        <v>259</v>
      </c>
      <c r="C100" s="151" t="s">
        <v>5769</v>
      </c>
      <c r="D100" s="151" t="s">
        <v>5269</v>
      </c>
      <c r="E100" s="223" t="s">
        <v>5770</v>
      </c>
      <c r="F100" s="148">
        <v>8</v>
      </c>
      <c r="G100" s="148">
        <v>8</v>
      </c>
      <c r="H100" s="79">
        <v>0</v>
      </c>
      <c r="I100" s="273">
        <v>1200000</v>
      </c>
      <c r="J100" s="224" t="s">
        <v>5088</v>
      </c>
    </row>
    <row r="101" spans="1:10" s="6" customFormat="1" ht="15" hidden="1" x14ac:dyDescent="0.2">
      <c r="A101" s="151" t="s">
        <v>5780</v>
      </c>
      <c r="B101" s="225" t="s">
        <v>5083</v>
      </c>
      <c r="C101" s="223" t="s">
        <v>5771</v>
      </c>
      <c r="D101" s="223" t="s">
        <v>5771</v>
      </c>
      <c r="E101" s="151" t="s">
        <v>5772</v>
      </c>
      <c r="F101" s="148">
        <v>1</v>
      </c>
      <c r="G101" s="148">
        <v>1</v>
      </c>
      <c r="H101" s="79">
        <v>0</v>
      </c>
      <c r="I101" s="273">
        <v>250000</v>
      </c>
      <c r="J101" s="224" t="s">
        <v>5088</v>
      </c>
    </row>
    <row r="102" spans="1:10" s="6" customFormat="1" ht="15" hidden="1" x14ac:dyDescent="0.2">
      <c r="A102" s="151" t="s">
        <v>5781</v>
      </c>
      <c r="B102" s="225" t="s">
        <v>5773</v>
      </c>
      <c r="C102" s="151" t="s">
        <v>5774</v>
      </c>
      <c r="D102" s="223" t="s">
        <v>5775</v>
      </c>
      <c r="E102" s="151" t="s">
        <v>2813</v>
      </c>
      <c r="F102" s="148">
        <v>1</v>
      </c>
      <c r="G102" s="148">
        <v>1</v>
      </c>
      <c r="H102" s="79">
        <v>0</v>
      </c>
      <c r="I102" s="274">
        <v>300000</v>
      </c>
      <c r="J102" s="224" t="s">
        <v>5088</v>
      </c>
    </row>
    <row r="103" spans="1:10" s="6" customFormat="1" ht="15" hidden="1" x14ac:dyDescent="0.2">
      <c r="A103" s="151" t="s">
        <v>5782</v>
      </c>
      <c r="B103" s="225" t="s">
        <v>5754</v>
      </c>
      <c r="C103" s="151" t="s">
        <v>5776</v>
      </c>
      <c r="D103" s="223" t="s">
        <v>2797</v>
      </c>
      <c r="E103" s="151" t="s">
        <v>2813</v>
      </c>
      <c r="F103" s="148">
        <v>1</v>
      </c>
      <c r="G103" s="148">
        <v>1</v>
      </c>
      <c r="H103" s="79">
        <v>0</v>
      </c>
      <c r="I103" s="273">
        <v>180000</v>
      </c>
      <c r="J103" s="224" t="s">
        <v>5088</v>
      </c>
    </row>
    <row r="104" spans="1:10" s="6" customFormat="1" x14ac:dyDescent="0.2">
      <c r="A104" s="19"/>
    </row>
    <row r="105" spans="1:10" s="6" customFormat="1" x14ac:dyDescent="0.2">
      <c r="A105" s="19"/>
    </row>
    <row r="106" spans="1:10" s="6" customFormat="1" x14ac:dyDescent="0.2">
      <c r="A106" s="19"/>
    </row>
    <row r="107" spans="1:10" s="6" customFormat="1" x14ac:dyDescent="0.2">
      <c r="A107" s="19"/>
    </row>
    <row r="108" spans="1:10" s="6" customFormat="1" x14ac:dyDescent="0.2">
      <c r="A108" s="19"/>
    </row>
    <row r="109" spans="1:10" s="6" customFormat="1" x14ac:dyDescent="0.2">
      <c r="A109" s="19"/>
    </row>
    <row r="110" spans="1:10" s="6" customFormat="1" x14ac:dyDescent="0.2">
      <c r="A110" s="19"/>
    </row>
    <row r="111" spans="1:10" s="6" customFormat="1" x14ac:dyDescent="0.2">
      <c r="A111" s="19"/>
    </row>
    <row r="112" spans="1:10" s="6" customFormat="1" x14ac:dyDescent="0.2">
      <c r="A112" s="19"/>
    </row>
    <row r="113" spans="1:1" s="6" customFormat="1" x14ac:dyDescent="0.2">
      <c r="A113" s="19"/>
    </row>
    <row r="114" spans="1:1" s="6" customFormat="1" x14ac:dyDescent="0.2">
      <c r="A114" s="19"/>
    </row>
    <row r="115" spans="1:1" s="6" customFormat="1" x14ac:dyDescent="0.2">
      <c r="A115" s="19"/>
    </row>
    <row r="116" spans="1:1" s="6" customFormat="1" x14ac:dyDescent="0.2">
      <c r="A116" s="19"/>
    </row>
    <row r="117" spans="1:1" s="6" customFormat="1" x14ac:dyDescent="0.2">
      <c r="A117" s="19"/>
    </row>
    <row r="118" spans="1:1" s="6" customFormat="1" x14ac:dyDescent="0.2">
      <c r="A118" s="19"/>
    </row>
    <row r="119" spans="1:1" s="6" customFormat="1" x14ac:dyDescent="0.2">
      <c r="A119" s="19"/>
    </row>
    <row r="120" spans="1:1" s="6" customFormat="1" x14ac:dyDescent="0.2">
      <c r="A120" s="19"/>
    </row>
    <row r="121" spans="1:1" s="6" customFormat="1" x14ac:dyDescent="0.2">
      <c r="A121" s="19"/>
    </row>
    <row r="122" spans="1:1" s="6" customFormat="1" x14ac:dyDescent="0.2">
      <c r="A122" s="19"/>
    </row>
    <row r="123" spans="1:1" s="6" customFormat="1" x14ac:dyDescent="0.2">
      <c r="A123" s="19"/>
    </row>
    <row r="124" spans="1:1" s="6" customFormat="1" x14ac:dyDescent="0.2">
      <c r="A124" s="19"/>
    </row>
    <row r="125" spans="1:1" s="6" customFormat="1" x14ac:dyDescent="0.2">
      <c r="A125" s="19"/>
    </row>
    <row r="126" spans="1:1" s="6" customFormat="1" x14ac:dyDescent="0.2">
      <c r="A126" s="19"/>
    </row>
    <row r="127" spans="1:1" s="6" customFormat="1" x14ac:dyDescent="0.2">
      <c r="A127" s="19"/>
    </row>
    <row r="128" spans="1:1" s="6" customFormat="1" x14ac:dyDescent="0.2">
      <c r="A128" s="19"/>
    </row>
    <row r="129" spans="1:1" s="6" customFormat="1" x14ac:dyDescent="0.2">
      <c r="A129" s="19"/>
    </row>
    <row r="130" spans="1:1" s="6" customFormat="1" x14ac:dyDescent="0.2">
      <c r="A130" s="19"/>
    </row>
    <row r="131" spans="1:1" s="6" customFormat="1" x14ac:dyDescent="0.2">
      <c r="A131" s="19"/>
    </row>
    <row r="132" spans="1:1" s="6" customFormat="1" x14ac:dyDescent="0.2">
      <c r="A132" s="19"/>
    </row>
    <row r="133" spans="1:1" s="6" customFormat="1" x14ac:dyDescent="0.2">
      <c r="A133" s="19"/>
    </row>
    <row r="134" spans="1:1" s="6" customFormat="1" x14ac:dyDescent="0.2">
      <c r="A134" s="19"/>
    </row>
    <row r="135" spans="1:1" s="6" customFormat="1" x14ac:dyDescent="0.2">
      <c r="A135" s="19"/>
    </row>
    <row r="136" spans="1:1" s="6" customFormat="1" x14ac:dyDescent="0.2">
      <c r="A136" s="19"/>
    </row>
    <row r="137" spans="1:1" s="6" customFormat="1" x14ac:dyDescent="0.2">
      <c r="A137" s="19"/>
    </row>
    <row r="138" spans="1:1" s="6" customFormat="1" x14ac:dyDescent="0.2">
      <c r="A138" s="19"/>
    </row>
    <row r="139" spans="1:1" s="6" customFormat="1" x14ac:dyDescent="0.2">
      <c r="A139" s="19"/>
    </row>
    <row r="140" spans="1:1" s="6" customFormat="1" x14ac:dyDescent="0.2">
      <c r="A140" s="19"/>
    </row>
    <row r="141" spans="1:1" s="6" customFormat="1" x14ac:dyDescent="0.2">
      <c r="A141" s="19"/>
    </row>
    <row r="142" spans="1:1" s="6" customFormat="1" x14ac:dyDescent="0.2">
      <c r="A142" s="19"/>
    </row>
    <row r="143" spans="1:1" s="6" customFormat="1" x14ac:dyDescent="0.2">
      <c r="A143" s="19"/>
    </row>
    <row r="144" spans="1:1" s="6" customFormat="1" x14ac:dyDescent="0.2">
      <c r="A144" s="19"/>
    </row>
    <row r="145" spans="1:1" s="6" customFormat="1" x14ac:dyDescent="0.2">
      <c r="A145" s="19"/>
    </row>
    <row r="146" spans="1:1" s="6" customFormat="1" x14ac:dyDescent="0.2">
      <c r="A146" s="19"/>
    </row>
    <row r="147" spans="1:1" s="6" customFormat="1" x14ac:dyDescent="0.2">
      <c r="A147" s="19"/>
    </row>
    <row r="148" spans="1:1" s="6" customFormat="1" x14ac:dyDescent="0.2">
      <c r="A148" s="19"/>
    </row>
    <row r="149" spans="1:1" s="6" customFormat="1" x14ac:dyDescent="0.2">
      <c r="A149" s="19"/>
    </row>
    <row r="150" spans="1:1" s="6" customFormat="1" x14ac:dyDescent="0.2">
      <c r="A150" s="19"/>
    </row>
    <row r="151" spans="1:1" s="6" customFormat="1" x14ac:dyDescent="0.2">
      <c r="A151" s="19"/>
    </row>
    <row r="152" spans="1:1" s="6" customFormat="1" x14ac:dyDescent="0.2">
      <c r="A152" s="19"/>
    </row>
    <row r="153" spans="1:1" s="6" customFormat="1" x14ac:dyDescent="0.2">
      <c r="A153" s="19"/>
    </row>
    <row r="154" spans="1:1" s="6" customFormat="1" x14ac:dyDescent="0.2">
      <c r="A154" s="19"/>
    </row>
    <row r="155" spans="1:1" s="6" customFormat="1" x14ac:dyDescent="0.2">
      <c r="A155" s="19"/>
    </row>
    <row r="156" spans="1:1" s="6" customFormat="1" x14ac:dyDescent="0.2">
      <c r="A156" s="19"/>
    </row>
    <row r="157" spans="1:1" s="6" customFormat="1" x14ac:dyDescent="0.2">
      <c r="A157" s="19"/>
    </row>
    <row r="158" spans="1:1" s="6" customFormat="1" x14ac:dyDescent="0.2">
      <c r="A158" s="19"/>
    </row>
    <row r="159" spans="1:1" s="6" customFormat="1" x14ac:dyDescent="0.2">
      <c r="A159" s="19"/>
    </row>
    <row r="160" spans="1:1" s="6" customFormat="1" x14ac:dyDescent="0.2">
      <c r="A160" s="19"/>
    </row>
    <row r="161" spans="1:1" s="6" customFormat="1" x14ac:dyDescent="0.2">
      <c r="A161" s="19"/>
    </row>
    <row r="162" spans="1:1" s="6" customFormat="1" x14ac:dyDescent="0.2">
      <c r="A162" s="19"/>
    </row>
    <row r="163" spans="1:1" s="6" customFormat="1" x14ac:dyDescent="0.2">
      <c r="A163" s="19"/>
    </row>
    <row r="164" spans="1:1" s="6" customFormat="1" x14ac:dyDescent="0.2">
      <c r="A164" s="19"/>
    </row>
    <row r="165" spans="1:1" s="6" customFormat="1" x14ac:dyDescent="0.2">
      <c r="A165" s="19"/>
    </row>
    <row r="166" spans="1:1" s="6" customFormat="1" x14ac:dyDescent="0.2">
      <c r="A166" s="19"/>
    </row>
    <row r="167" spans="1:1" s="6" customFormat="1" x14ac:dyDescent="0.2">
      <c r="A167" s="19"/>
    </row>
    <row r="168" spans="1:1" s="6" customFormat="1" x14ac:dyDescent="0.2">
      <c r="A168" s="19"/>
    </row>
    <row r="169" spans="1:1" s="6" customFormat="1" x14ac:dyDescent="0.2">
      <c r="A169" s="19"/>
    </row>
    <row r="170" spans="1:1" s="6" customFormat="1" x14ac:dyDescent="0.2">
      <c r="A170" s="19"/>
    </row>
    <row r="171" spans="1:1" s="6" customFormat="1" x14ac:dyDescent="0.2">
      <c r="A171" s="19"/>
    </row>
    <row r="172" spans="1:1" s="6" customFormat="1" x14ac:dyDescent="0.2">
      <c r="A172" s="19"/>
    </row>
    <row r="173" spans="1:1" s="6" customFormat="1" x14ac:dyDescent="0.2">
      <c r="A173" s="19"/>
    </row>
    <row r="174" spans="1:1" s="6" customFormat="1" x14ac:dyDescent="0.2">
      <c r="A174" s="19"/>
    </row>
    <row r="175" spans="1:1" s="6" customFormat="1" x14ac:dyDescent="0.2">
      <c r="A175" s="19"/>
    </row>
    <row r="176" spans="1:1" s="6" customFormat="1" x14ac:dyDescent="0.2">
      <c r="A176" s="19"/>
    </row>
    <row r="177" spans="1:1" s="6" customFormat="1" x14ac:dyDescent="0.2">
      <c r="A177" s="19"/>
    </row>
    <row r="178" spans="1:1" s="6" customFormat="1" x14ac:dyDescent="0.2">
      <c r="A178" s="19"/>
    </row>
    <row r="179" spans="1:1" s="6" customFormat="1" x14ac:dyDescent="0.2">
      <c r="A179" s="19"/>
    </row>
    <row r="180" spans="1:1" s="6" customFormat="1" x14ac:dyDescent="0.2">
      <c r="A180" s="19"/>
    </row>
    <row r="181" spans="1:1" s="6" customFormat="1" x14ac:dyDescent="0.2">
      <c r="A181" s="19"/>
    </row>
    <row r="182" spans="1:1" s="6" customFormat="1" x14ac:dyDescent="0.2">
      <c r="A182" s="19"/>
    </row>
    <row r="183" spans="1:1" s="6" customFormat="1" x14ac:dyDescent="0.2">
      <c r="A183" s="19"/>
    </row>
    <row r="184" spans="1:1" s="6" customFormat="1" x14ac:dyDescent="0.2">
      <c r="A184" s="19"/>
    </row>
    <row r="185" spans="1:1" s="6" customFormat="1" x14ac:dyDescent="0.2">
      <c r="A185" s="19"/>
    </row>
    <row r="186" spans="1:1" s="6" customFormat="1" x14ac:dyDescent="0.2">
      <c r="A186" s="19"/>
    </row>
    <row r="187" spans="1:1" s="6" customFormat="1" x14ac:dyDescent="0.2">
      <c r="A187" s="19"/>
    </row>
    <row r="188" spans="1:1" s="6" customFormat="1" x14ac:dyDescent="0.2">
      <c r="A188" s="19"/>
    </row>
    <row r="189" spans="1:1" s="6" customFormat="1" x14ac:dyDescent="0.2">
      <c r="A189" s="19"/>
    </row>
    <row r="190" spans="1:1" s="6" customFormat="1" x14ac:dyDescent="0.2">
      <c r="A190" s="19"/>
    </row>
    <row r="191" spans="1:1" s="6" customFormat="1" x14ac:dyDescent="0.2">
      <c r="A191" s="19"/>
    </row>
    <row r="192" spans="1:1" s="6" customFormat="1" x14ac:dyDescent="0.2">
      <c r="A192" s="19"/>
    </row>
    <row r="193" spans="1:1" s="6" customFormat="1" x14ac:dyDescent="0.2">
      <c r="A193" s="19"/>
    </row>
    <row r="194" spans="1:1" s="6" customFormat="1" x14ac:dyDescent="0.2">
      <c r="A194" s="19"/>
    </row>
    <row r="195" spans="1:1" s="6" customFormat="1" x14ac:dyDescent="0.2">
      <c r="A195" s="19"/>
    </row>
    <row r="196" spans="1:1" s="6" customFormat="1" x14ac:dyDescent="0.2">
      <c r="A196" s="19"/>
    </row>
    <row r="197" spans="1:1" s="6" customFormat="1" x14ac:dyDescent="0.2">
      <c r="A197" s="19"/>
    </row>
    <row r="198" spans="1:1" s="6" customFormat="1" x14ac:dyDescent="0.2">
      <c r="A198" s="19"/>
    </row>
    <row r="199" spans="1:1" s="6" customFormat="1" x14ac:dyDescent="0.2">
      <c r="A199" s="19"/>
    </row>
    <row r="200" spans="1:1" s="6" customFormat="1" x14ac:dyDescent="0.2">
      <c r="A200" s="19"/>
    </row>
    <row r="201" spans="1:1" s="6" customFormat="1" x14ac:dyDescent="0.2">
      <c r="A201" s="19"/>
    </row>
    <row r="202" spans="1:1" s="6" customFormat="1" x14ac:dyDescent="0.2">
      <c r="A202" s="19"/>
    </row>
    <row r="203" spans="1:1" s="6" customFormat="1" x14ac:dyDescent="0.2">
      <c r="A203" s="19"/>
    </row>
    <row r="204" spans="1:1" s="6" customFormat="1" x14ac:dyDescent="0.2">
      <c r="A204" s="19"/>
    </row>
    <row r="205" spans="1:1" s="6" customFormat="1" x14ac:dyDescent="0.2">
      <c r="A205" s="19"/>
    </row>
    <row r="206" spans="1:1" s="6" customFormat="1" x14ac:dyDescent="0.2">
      <c r="A206" s="19"/>
    </row>
    <row r="207" spans="1:1" s="6" customFormat="1" x14ac:dyDescent="0.2">
      <c r="A207" s="19"/>
    </row>
    <row r="208" spans="1:1" s="6" customFormat="1" x14ac:dyDescent="0.2">
      <c r="A208" s="19"/>
    </row>
    <row r="209" spans="1:1" s="6" customFormat="1" x14ac:dyDescent="0.2">
      <c r="A209" s="19"/>
    </row>
    <row r="210" spans="1:1" s="6" customFormat="1" x14ac:dyDescent="0.2">
      <c r="A210" s="19"/>
    </row>
    <row r="211" spans="1:1" s="6" customFormat="1" x14ac:dyDescent="0.2">
      <c r="A211" s="19"/>
    </row>
    <row r="212" spans="1:1" s="6" customFormat="1" x14ac:dyDescent="0.2">
      <c r="A212" s="19"/>
    </row>
    <row r="213" spans="1:1" s="6" customFormat="1" x14ac:dyDescent="0.2">
      <c r="A213" s="19"/>
    </row>
    <row r="214" spans="1:1" s="6" customFormat="1" x14ac:dyDescent="0.2">
      <c r="A214" s="19"/>
    </row>
    <row r="215" spans="1:1" s="6" customFormat="1" x14ac:dyDescent="0.2">
      <c r="A215" s="19"/>
    </row>
    <row r="216" spans="1:1" s="6" customFormat="1" x14ac:dyDescent="0.2">
      <c r="A216" s="19"/>
    </row>
    <row r="217" spans="1:1" s="6" customFormat="1" x14ac:dyDescent="0.2">
      <c r="A217" s="19"/>
    </row>
    <row r="218" spans="1:1" s="6" customFormat="1" x14ac:dyDescent="0.2">
      <c r="A218" s="19"/>
    </row>
    <row r="219" spans="1:1" s="6" customFormat="1" x14ac:dyDescent="0.2">
      <c r="A219" s="19"/>
    </row>
    <row r="220" spans="1:1" s="6" customFormat="1" x14ac:dyDescent="0.2">
      <c r="A220" s="19"/>
    </row>
    <row r="221" spans="1:1" s="6" customFormat="1" x14ac:dyDescent="0.2">
      <c r="A221" s="19"/>
    </row>
    <row r="222" spans="1:1" s="6" customFormat="1" x14ac:dyDescent="0.2">
      <c r="A222" s="19"/>
    </row>
    <row r="223" spans="1:1" s="6" customFormat="1" x14ac:dyDescent="0.2">
      <c r="A223" s="19"/>
    </row>
    <row r="224" spans="1:1" s="6" customFormat="1" x14ac:dyDescent="0.2">
      <c r="A224" s="19"/>
    </row>
    <row r="225" spans="1:1" s="6" customFormat="1" x14ac:dyDescent="0.2">
      <c r="A225" s="19"/>
    </row>
    <row r="226" spans="1:1" s="6" customFormat="1" x14ac:dyDescent="0.2">
      <c r="A226" s="19"/>
    </row>
    <row r="227" spans="1:1" s="6" customFormat="1" x14ac:dyDescent="0.2">
      <c r="A227" s="19"/>
    </row>
    <row r="228" spans="1:1" s="6" customFormat="1" x14ac:dyDescent="0.2">
      <c r="A228" s="19"/>
    </row>
    <row r="229" spans="1:1" s="6" customFormat="1" x14ac:dyDescent="0.2">
      <c r="A229" s="19"/>
    </row>
    <row r="230" spans="1:1" s="6" customFormat="1" x14ac:dyDescent="0.2">
      <c r="A230" s="19"/>
    </row>
    <row r="231" spans="1:1" s="6" customFormat="1" x14ac:dyDescent="0.2">
      <c r="A231" s="19"/>
    </row>
    <row r="232" spans="1:1" s="6" customFormat="1" x14ac:dyDescent="0.2">
      <c r="A232" s="19"/>
    </row>
    <row r="233" spans="1:1" s="6" customFormat="1" x14ac:dyDescent="0.2">
      <c r="A233" s="19"/>
    </row>
    <row r="234" spans="1:1" s="6" customFormat="1" x14ac:dyDescent="0.2">
      <c r="A234" s="19"/>
    </row>
    <row r="235" spans="1:1" s="6" customFormat="1" x14ac:dyDescent="0.2">
      <c r="A235" s="19"/>
    </row>
    <row r="236" spans="1:1" s="6" customFormat="1" x14ac:dyDescent="0.2">
      <c r="A236" s="19"/>
    </row>
    <row r="237" spans="1:1" s="6" customFormat="1" x14ac:dyDescent="0.2">
      <c r="A237" s="19"/>
    </row>
    <row r="238" spans="1:1" s="6" customFormat="1" x14ac:dyDescent="0.2">
      <c r="A238" s="19"/>
    </row>
    <row r="239" spans="1:1" s="6" customFormat="1" x14ac:dyDescent="0.2">
      <c r="A239" s="19"/>
    </row>
    <row r="240" spans="1:1" s="6" customFormat="1" x14ac:dyDescent="0.2">
      <c r="A240" s="19"/>
    </row>
    <row r="241" spans="1:1" s="6" customFormat="1" x14ac:dyDescent="0.2">
      <c r="A241" s="19"/>
    </row>
    <row r="242" spans="1:1" s="6" customFormat="1" x14ac:dyDescent="0.2">
      <c r="A242" s="19"/>
    </row>
    <row r="243" spans="1:1" s="6" customFormat="1" x14ac:dyDescent="0.2">
      <c r="A243" s="19"/>
    </row>
    <row r="244" spans="1:1" s="6" customFormat="1" x14ac:dyDescent="0.2">
      <c r="A244" s="19"/>
    </row>
    <row r="245" spans="1:1" s="6" customFormat="1" x14ac:dyDescent="0.2">
      <c r="A245" s="19"/>
    </row>
    <row r="246" spans="1:1" s="6" customFormat="1" x14ac:dyDescent="0.2">
      <c r="A246" s="19"/>
    </row>
    <row r="247" spans="1:1" s="6" customFormat="1" x14ac:dyDescent="0.2">
      <c r="A247" s="19"/>
    </row>
    <row r="248" spans="1:1" s="6" customFormat="1" x14ac:dyDescent="0.2">
      <c r="A248" s="19"/>
    </row>
    <row r="249" spans="1:1" s="6" customFormat="1" x14ac:dyDescent="0.2">
      <c r="A249" s="19"/>
    </row>
    <row r="250" spans="1:1" s="6" customFormat="1" x14ac:dyDescent="0.2">
      <c r="A250" s="19"/>
    </row>
    <row r="251" spans="1:1" s="6" customFormat="1" x14ac:dyDescent="0.2">
      <c r="A251" s="19"/>
    </row>
    <row r="252" spans="1:1" s="6" customFormat="1" x14ac:dyDescent="0.2">
      <c r="A252" s="19"/>
    </row>
    <row r="253" spans="1:1" s="6" customFormat="1" x14ac:dyDescent="0.2">
      <c r="A253" s="19"/>
    </row>
    <row r="254" spans="1:1" s="6" customFormat="1" x14ac:dyDescent="0.2">
      <c r="A254" s="19"/>
    </row>
    <row r="255" spans="1:1" s="6" customFormat="1" x14ac:dyDescent="0.2">
      <c r="A255" s="19"/>
    </row>
    <row r="256" spans="1:1" s="6" customFormat="1" x14ac:dyDescent="0.2">
      <c r="A256" s="19"/>
    </row>
    <row r="257" spans="1:1" s="6" customFormat="1" x14ac:dyDescent="0.2">
      <c r="A257" s="19"/>
    </row>
    <row r="258" spans="1:1" s="6" customFormat="1" x14ac:dyDescent="0.2">
      <c r="A258" s="19"/>
    </row>
    <row r="259" spans="1:1" s="6" customFormat="1" x14ac:dyDescent="0.2">
      <c r="A259" s="19"/>
    </row>
    <row r="260" spans="1:1" s="6" customFormat="1" x14ac:dyDescent="0.2">
      <c r="A260" s="19"/>
    </row>
    <row r="261" spans="1:1" s="6" customFormat="1" x14ac:dyDescent="0.2">
      <c r="A261" s="19"/>
    </row>
    <row r="262" spans="1:1" s="6" customFormat="1" x14ac:dyDescent="0.2">
      <c r="A262" s="19"/>
    </row>
    <row r="263" spans="1:1" s="6" customFormat="1" x14ac:dyDescent="0.2">
      <c r="A263" s="19"/>
    </row>
    <row r="264" spans="1:1" s="6" customFormat="1" x14ac:dyDescent="0.2">
      <c r="A264" s="19"/>
    </row>
    <row r="265" spans="1:1" s="6" customFormat="1" x14ac:dyDescent="0.2">
      <c r="A265" s="19"/>
    </row>
    <row r="266" spans="1:1" s="6" customFormat="1" x14ac:dyDescent="0.2">
      <c r="A266" s="19"/>
    </row>
    <row r="267" spans="1:1" s="6" customFormat="1" x14ac:dyDescent="0.2">
      <c r="A267" s="19"/>
    </row>
    <row r="268" spans="1:1" s="6" customFormat="1" x14ac:dyDescent="0.2">
      <c r="A268" s="19"/>
    </row>
    <row r="269" spans="1:1" s="6" customFormat="1" x14ac:dyDescent="0.2">
      <c r="A269" s="19"/>
    </row>
    <row r="270" spans="1:1" s="6" customFormat="1" x14ac:dyDescent="0.2">
      <c r="A270" s="19"/>
    </row>
    <row r="271" spans="1:1" s="6" customFormat="1" x14ac:dyDescent="0.2">
      <c r="A271" s="19"/>
    </row>
    <row r="272" spans="1:1" s="6" customFormat="1" x14ac:dyDescent="0.2">
      <c r="A272" s="19"/>
    </row>
    <row r="273" spans="1:1" s="6" customFormat="1" x14ac:dyDescent="0.2">
      <c r="A273" s="19"/>
    </row>
    <row r="274" spans="1:1" s="6" customFormat="1" x14ac:dyDescent="0.2">
      <c r="A274" s="19"/>
    </row>
    <row r="275" spans="1:1" s="6" customFormat="1" x14ac:dyDescent="0.2">
      <c r="A275" s="19"/>
    </row>
    <row r="276" spans="1:1" s="6" customFormat="1" x14ac:dyDescent="0.2">
      <c r="A276" s="19"/>
    </row>
    <row r="277" spans="1:1" s="6" customFormat="1" x14ac:dyDescent="0.2">
      <c r="A277" s="19"/>
    </row>
    <row r="278" spans="1:1" s="6" customFormat="1" x14ac:dyDescent="0.2">
      <c r="A278" s="19"/>
    </row>
    <row r="279" spans="1:1" s="6" customFormat="1" x14ac:dyDescent="0.2">
      <c r="A279" s="19"/>
    </row>
    <row r="280" spans="1:1" s="6" customFormat="1" x14ac:dyDescent="0.2">
      <c r="A280" s="19"/>
    </row>
    <row r="281" spans="1:1" s="6" customFormat="1" x14ac:dyDescent="0.2">
      <c r="A281" s="19"/>
    </row>
    <row r="282" spans="1:1" s="6" customFormat="1" x14ac:dyDescent="0.2">
      <c r="A282" s="19"/>
    </row>
    <row r="283" spans="1:1" s="6" customFormat="1" x14ac:dyDescent="0.2">
      <c r="A283" s="19"/>
    </row>
    <row r="284" spans="1:1" s="6" customFormat="1" x14ac:dyDescent="0.2">
      <c r="A284" s="19"/>
    </row>
    <row r="285" spans="1:1" s="6" customFormat="1" x14ac:dyDescent="0.2">
      <c r="A285" s="19"/>
    </row>
    <row r="286" spans="1:1" s="6" customFormat="1" x14ac:dyDescent="0.2">
      <c r="A286" s="19"/>
    </row>
    <row r="287" spans="1:1" s="6" customFormat="1" x14ac:dyDescent="0.2">
      <c r="A287" s="19"/>
    </row>
    <row r="288" spans="1:1" s="6" customFormat="1" x14ac:dyDescent="0.2">
      <c r="A288" s="19"/>
    </row>
    <row r="289" spans="1:1" s="6" customFormat="1" x14ac:dyDescent="0.2">
      <c r="A289" s="19"/>
    </row>
    <row r="290" spans="1:1" s="6" customFormat="1" x14ac:dyDescent="0.2">
      <c r="A290" s="19"/>
    </row>
    <row r="291" spans="1:1" s="6" customFormat="1" x14ac:dyDescent="0.2">
      <c r="A291" s="19"/>
    </row>
    <row r="292" spans="1:1" s="6" customFormat="1" x14ac:dyDescent="0.2">
      <c r="A292" s="19"/>
    </row>
    <row r="293" spans="1:1" s="6" customFormat="1" x14ac:dyDescent="0.2">
      <c r="A293" s="19"/>
    </row>
    <row r="294" spans="1:1" s="6" customFormat="1" x14ac:dyDescent="0.2">
      <c r="A294" s="19"/>
    </row>
    <row r="295" spans="1:1" s="6" customFormat="1" x14ac:dyDescent="0.2">
      <c r="A295" s="19"/>
    </row>
    <row r="296" spans="1:1" s="6" customFormat="1" x14ac:dyDescent="0.2">
      <c r="A296" s="19"/>
    </row>
    <row r="297" spans="1:1" s="6" customFormat="1" x14ac:dyDescent="0.2">
      <c r="A297" s="19"/>
    </row>
    <row r="298" spans="1:1" s="6" customFormat="1" x14ac:dyDescent="0.2">
      <c r="A298" s="19"/>
    </row>
    <row r="299" spans="1:1" s="6" customFormat="1" x14ac:dyDescent="0.2">
      <c r="A299" s="19"/>
    </row>
    <row r="300" spans="1:1" s="6" customFormat="1" x14ac:dyDescent="0.2">
      <c r="A300" s="19"/>
    </row>
    <row r="301" spans="1:1" s="6" customFormat="1" x14ac:dyDescent="0.2">
      <c r="A301" s="19"/>
    </row>
    <row r="302" spans="1:1" s="6" customFormat="1" x14ac:dyDescent="0.2">
      <c r="A302" s="19"/>
    </row>
    <row r="303" spans="1:1" s="6" customFormat="1" x14ac:dyDescent="0.2">
      <c r="A303" s="19"/>
    </row>
    <row r="304" spans="1:1" s="6" customFormat="1" x14ac:dyDescent="0.2">
      <c r="A304" s="19"/>
    </row>
    <row r="305" spans="1:1" s="6" customFormat="1" x14ac:dyDescent="0.2">
      <c r="A305" s="19"/>
    </row>
    <row r="306" spans="1:1" s="6" customFormat="1" x14ac:dyDescent="0.2">
      <c r="A306" s="19"/>
    </row>
    <row r="307" spans="1:1" s="6" customFormat="1" x14ac:dyDescent="0.2">
      <c r="A307" s="19"/>
    </row>
    <row r="308" spans="1:1" s="6" customFormat="1" x14ac:dyDescent="0.2">
      <c r="A308" s="19"/>
    </row>
    <row r="309" spans="1:1" s="6" customFormat="1" x14ac:dyDescent="0.2">
      <c r="A309" s="19"/>
    </row>
    <row r="310" spans="1:1" s="6" customFormat="1" x14ac:dyDescent="0.2">
      <c r="A310" s="19"/>
    </row>
    <row r="311" spans="1:1" s="6" customFormat="1" x14ac:dyDescent="0.2">
      <c r="A311" s="19"/>
    </row>
    <row r="312" spans="1:1" s="6" customFormat="1" x14ac:dyDescent="0.2">
      <c r="A312" s="19"/>
    </row>
    <row r="313" spans="1:1" s="6" customFormat="1" x14ac:dyDescent="0.2">
      <c r="A313" s="19"/>
    </row>
    <row r="314" spans="1:1" s="6" customFormat="1" x14ac:dyDescent="0.2">
      <c r="A314" s="19"/>
    </row>
    <row r="315" spans="1:1" s="6" customFormat="1" x14ac:dyDescent="0.2">
      <c r="A315" s="19"/>
    </row>
    <row r="316" spans="1:1" s="6" customFormat="1" x14ac:dyDescent="0.2">
      <c r="A316" s="19"/>
    </row>
    <row r="317" spans="1:1" s="6" customFormat="1" x14ac:dyDescent="0.2">
      <c r="A317" s="19"/>
    </row>
    <row r="318" spans="1:1" s="6" customFormat="1" x14ac:dyDescent="0.2">
      <c r="A318" s="19"/>
    </row>
    <row r="319" spans="1:1" s="6" customFormat="1" x14ac:dyDescent="0.2">
      <c r="A319" s="19"/>
    </row>
    <row r="320" spans="1:1" s="6" customFormat="1" x14ac:dyDescent="0.2">
      <c r="A320" s="19"/>
    </row>
    <row r="321" spans="1:1" s="6" customFormat="1" x14ac:dyDescent="0.2">
      <c r="A321" s="19"/>
    </row>
    <row r="322" spans="1:1" s="6" customFormat="1" x14ac:dyDescent="0.2">
      <c r="A322" s="19"/>
    </row>
    <row r="323" spans="1:1" s="6" customFormat="1" x14ac:dyDescent="0.2">
      <c r="A323" s="19"/>
    </row>
    <row r="324" spans="1:1" s="6" customFormat="1" x14ac:dyDescent="0.2">
      <c r="A324" s="19"/>
    </row>
    <row r="325" spans="1:1" s="6" customFormat="1" x14ac:dyDescent="0.2">
      <c r="A325" s="19"/>
    </row>
    <row r="326" spans="1:1" s="6" customFormat="1" x14ac:dyDescent="0.2">
      <c r="A326" s="19"/>
    </row>
    <row r="327" spans="1:1" s="6" customFormat="1" x14ac:dyDescent="0.2">
      <c r="A327" s="19"/>
    </row>
    <row r="328" spans="1:1" s="6" customFormat="1" x14ac:dyDescent="0.2">
      <c r="A328" s="19"/>
    </row>
    <row r="329" spans="1:1" s="6" customFormat="1" x14ac:dyDescent="0.2">
      <c r="A329" s="19"/>
    </row>
    <row r="330" spans="1:1" s="6" customFormat="1" x14ac:dyDescent="0.2">
      <c r="A330" s="19"/>
    </row>
    <row r="331" spans="1:1" s="6" customFormat="1" x14ac:dyDescent="0.2">
      <c r="A331" s="19"/>
    </row>
    <row r="332" spans="1:1" s="6" customFormat="1" x14ac:dyDescent="0.2">
      <c r="A332" s="19"/>
    </row>
    <row r="333" spans="1:1" s="6" customFormat="1" x14ac:dyDescent="0.2">
      <c r="A333" s="19"/>
    </row>
    <row r="334" spans="1:1" s="6" customFormat="1" x14ac:dyDescent="0.2">
      <c r="A334" s="19"/>
    </row>
    <row r="335" spans="1:1" s="6" customFormat="1" x14ac:dyDescent="0.2">
      <c r="A335" s="19"/>
    </row>
    <row r="336" spans="1:1" s="6" customFormat="1" x14ac:dyDescent="0.2">
      <c r="A336" s="19"/>
    </row>
    <row r="337" spans="1:1" s="6" customFormat="1" x14ac:dyDescent="0.2">
      <c r="A337" s="19"/>
    </row>
    <row r="338" spans="1:1" s="6" customFormat="1" x14ac:dyDescent="0.2">
      <c r="A338" s="19"/>
    </row>
    <row r="339" spans="1:1" s="6" customFormat="1" x14ac:dyDescent="0.2">
      <c r="A339" s="19"/>
    </row>
    <row r="340" spans="1:1" s="6" customFormat="1" x14ac:dyDescent="0.2">
      <c r="A340" s="19"/>
    </row>
    <row r="341" spans="1:1" s="6" customFormat="1" x14ac:dyDescent="0.2">
      <c r="A341" s="19"/>
    </row>
    <row r="342" spans="1:1" s="6" customFormat="1" x14ac:dyDescent="0.2">
      <c r="A342" s="19"/>
    </row>
    <row r="343" spans="1:1" s="6" customFormat="1" x14ac:dyDescent="0.2">
      <c r="A343" s="19"/>
    </row>
    <row r="344" spans="1:1" s="6" customFormat="1" x14ac:dyDescent="0.2">
      <c r="A344" s="19"/>
    </row>
    <row r="345" spans="1:1" s="6" customFormat="1" x14ac:dyDescent="0.2">
      <c r="A345" s="19"/>
    </row>
    <row r="346" spans="1:1" s="6" customFormat="1" x14ac:dyDescent="0.2">
      <c r="A346" s="19"/>
    </row>
    <row r="347" spans="1:1" s="6" customFormat="1" x14ac:dyDescent="0.2">
      <c r="A347" s="19"/>
    </row>
    <row r="348" spans="1:1" s="6" customFormat="1" x14ac:dyDescent="0.2">
      <c r="A348" s="19"/>
    </row>
    <row r="349" spans="1:1" s="6" customFormat="1" x14ac:dyDescent="0.2">
      <c r="A349" s="19"/>
    </row>
    <row r="350" spans="1:1" s="6" customFormat="1" x14ac:dyDescent="0.2">
      <c r="A350" s="19"/>
    </row>
    <row r="351" spans="1:1" s="6" customFormat="1" x14ac:dyDescent="0.2">
      <c r="A351" s="19"/>
    </row>
    <row r="352" spans="1:1" s="6" customFormat="1" x14ac:dyDescent="0.2">
      <c r="A352" s="19"/>
    </row>
    <row r="353" spans="1:1" s="6" customFormat="1" x14ac:dyDescent="0.2">
      <c r="A353" s="19"/>
    </row>
    <row r="354" spans="1:1" s="6" customFormat="1" x14ac:dyDescent="0.2">
      <c r="A354" s="19"/>
    </row>
    <row r="355" spans="1:1" s="6" customFormat="1" x14ac:dyDescent="0.2">
      <c r="A355" s="19"/>
    </row>
    <row r="356" spans="1:1" s="6" customFormat="1" x14ac:dyDescent="0.2">
      <c r="A356" s="19"/>
    </row>
    <row r="357" spans="1:1" s="6" customFormat="1" x14ac:dyDescent="0.2">
      <c r="A357" s="19"/>
    </row>
    <row r="358" spans="1:1" s="6" customFormat="1" x14ac:dyDescent="0.2">
      <c r="A358" s="19"/>
    </row>
    <row r="359" spans="1:1" s="6" customFormat="1" x14ac:dyDescent="0.2">
      <c r="A359" s="19"/>
    </row>
    <row r="360" spans="1:1" s="6" customFormat="1" x14ac:dyDescent="0.2">
      <c r="A360" s="19"/>
    </row>
    <row r="361" spans="1:1" s="6" customFormat="1" x14ac:dyDescent="0.2">
      <c r="A361" s="19"/>
    </row>
    <row r="362" spans="1:1" s="6" customFormat="1" x14ac:dyDescent="0.2">
      <c r="A362" s="19"/>
    </row>
    <row r="363" spans="1:1" s="6" customFormat="1" x14ac:dyDescent="0.2">
      <c r="A363" s="19"/>
    </row>
    <row r="364" spans="1:1" s="6" customFormat="1" x14ac:dyDescent="0.2">
      <c r="A364" s="19"/>
    </row>
    <row r="365" spans="1:1" s="6" customFormat="1" x14ac:dyDescent="0.2">
      <c r="A365" s="19"/>
    </row>
    <row r="366" spans="1:1" s="6" customFormat="1" x14ac:dyDescent="0.2">
      <c r="A366" s="19"/>
    </row>
    <row r="367" spans="1:1" s="6" customFormat="1" x14ac:dyDescent="0.2">
      <c r="A367" s="19"/>
    </row>
    <row r="368" spans="1:1" s="6" customFormat="1" x14ac:dyDescent="0.2">
      <c r="A368" s="19"/>
    </row>
    <row r="369" spans="1:1" s="6" customFormat="1" x14ac:dyDescent="0.2">
      <c r="A369" s="19"/>
    </row>
    <row r="370" spans="1:1" s="6" customFormat="1" x14ac:dyDescent="0.2">
      <c r="A370" s="19"/>
    </row>
    <row r="371" spans="1:1" s="6" customFormat="1" x14ac:dyDescent="0.2">
      <c r="A371" s="19"/>
    </row>
    <row r="372" spans="1:1" s="6" customFormat="1" x14ac:dyDescent="0.2">
      <c r="A372" s="19"/>
    </row>
    <row r="373" spans="1:1" s="6" customFormat="1" x14ac:dyDescent="0.2">
      <c r="A373" s="19"/>
    </row>
    <row r="374" spans="1:1" s="6" customFormat="1" x14ac:dyDescent="0.2">
      <c r="A374" s="19"/>
    </row>
    <row r="375" spans="1:1" s="6" customFormat="1" x14ac:dyDescent="0.2">
      <c r="A375" s="19"/>
    </row>
    <row r="376" spans="1:1" s="6" customFormat="1" x14ac:dyDescent="0.2">
      <c r="A376" s="19"/>
    </row>
    <row r="377" spans="1:1" s="6" customFormat="1" x14ac:dyDescent="0.2">
      <c r="A377" s="19"/>
    </row>
    <row r="378" spans="1:1" s="6" customFormat="1" x14ac:dyDescent="0.2">
      <c r="A378" s="19"/>
    </row>
    <row r="379" spans="1:1" s="6" customFormat="1" x14ac:dyDescent="0.2">
      <c r="A379" s="19"/>
    </row>
    <row r="380" spans="1:1" s="6" customFormat="1" x14ac:dyDescent="0.2">
      <c r="A380" s="19"/>
    </row>
    <row r="381" spans="1:1" s="6" customFormat="1" x14ac:dyDescent="0.2">
      <c r="A381" s="19"/>
    </row>
    <row r="382" spans="1:1" s="6" customFormat="1" x14ac:dyDescent="0.2">
      <c r="A382" s="19"/>
    </row>
    <row r="383" spans="1:1" s="6" customFormat="1" x14ac:dyDescent="0.2">
      <c r="A383" s="19"/>
    </row>
    <row r="384" spans="1:1" s="6" customFormat="1" x14ac:dyDescent="0.2">
      <c r="A384" s="19"/>
    </row>
    <row r="385" spans="1:1" s="6" customFormat="1" x14ac:dyDescent="0.2">
      <c r="A385" s="19"/>
    </row>
    <row r="386" spans="1:1" s="6" customFormat="1" x14ac:dyDescent="0.2">
      <c r="A386" s="19"/>
    </row>
    <row r="387" spans="1:1" s="6" customFormat="1" x14ac:dyDescent="0.2">
      <c r="A387" s="19"/>
    </row>
    <row r="388" spans="1:1" s="6" customFormat="1" x14ac:dyDescent="0.2">
      <c r="A388" s="19"/>
    </row>
    <row r="389" spans="1:1" s="6" customFormat="1" x14ac:dyDescent="0.2">
      <c r="A389" s="19"/>
    </row>
    <row r="390" spans="1:1" s="6" customFormat="1" x14ac:dyDescent="0.2">
      <c r="A390" s="19"/>
    </row>
    <row r="391" spans="1:1" s="6" customFormat="1" x14ac:dyDescent="0.2">
      <c r="A391" s="19"/>
    </row>
    <row r="392" spans="1:1" s="6" customFormat="1" x14ac:dyDescent="0.2">
      <c r="A392" s="19"/>
    </row>
    <row r="393" spans="1:1" s="6" customFormat="1" x14ac:dyDescent="0.2">
      <c r="A393" s="19"/>
    </row>
    <row r="394" spans="1:1" s="6" customFormat="1" x14ac:dyDescent="0.2">
      <c r="A394" s="19"/>
    </row>
    <row r="395" spans="1:1" s="6" customFormat="1" x14ac:dyDescent="0.2">
      <c r="A395" s="19"/>
    </row>
    <row r="396" spans="1:1" s="6" customFormat="1" x14ac:dyDescent="0.2">
      <c r="A396" s="19"/>
    </row>
    <row r="397" spans="1:1" s="6" customFormat="1" x14ac:dyDescent="0.2">
      <c r="A397" s="19"/>
    </row>
    <row r="398" spans="1:1" s="6" customFormat="1" x14ac:dyDescent="0.2">
      <c r="A398" s="19"/>
    </row>
    <row r="399" spans="1:1" s="6" customFormat="1" x14ac:dyDescent="0.2">
      <c r="A399" s="19"/>
    </row>
    <row r="400" spans="1:1" s="6" customFormat="1" x14ac:dyDescent="0.2">
      <c r="A400" s="19"/>
    </row>
    <row r="401" spans="1:1" s="6" customFormat="1" x14ac:dyDescent="0.2">
      <c r="A401" s="19"/>
    </row>
    <row r="402" spans="1:1" s="6" customFormat="1" x14ac:dyDescent="0.2">
      <c r="A402" s="19"/>
    </row>
    <row r="403" spans="1:1" s="6" customFormat="1" x14ac:dyDescent="0.2">
      <c r="A403" s="19"/>
    </row>
    <row r="404" spans="1:1" s="6" customFormat="1" x14ac:dyDescent="0.2">
      <c r="A404" s="19"/>
    </row>
    <row r="405" spans="1:1" s="6" customFormat="1" x14ac:dyDescent="0.2">
      <c r="A405" s="19"/>
    </row>
    <row r="406" spans="1:1" s="6" customFormat="1" x14ac:dyDescent="0.2">
      <c r="A406" s="19"/>
    </row>
    <row r="407" spans="1:1" s="6" customFormat="1" x14ac:dyDescent="0.2">
      <c r="A407" s="19"/>
    </row>
    <row r="408" spans="1:1" s="6" customFormat="1" x14ac:dyDescent="0.2">
      <c r="A408" s="19"/>
    </row>
    <row r="409" spans="1:1" s="6" customFormat="1" x14ac:dyDescent="0.2">
      <c r="A409" s="19"/>
    </row>
    <row r="410" spans="1:1" s="6" customFormat="1" x14ac:dyDescent="0.2">
      <c r="A410" s="19"/>
    </row>
    <row r="411" spans="1:1" s="6" customFormat="1" x14ac:dyDescent="0.2">
      <c r="A411" s="19"/>
    </row>
    <row r="412" spans="1:1" s="6" customFormat="1" x14ac:dyDescent="0.2">
      <c r="A412" s="19"/>
    </row>
    <row r="413" spans="1:1" s="6" customFormat="1" x14ac:dyDescent="0.2">
      <c r="A413" s="19"/>
    </row>
    <row r="414" spans="1:1" s="6" customFormat="1" x14ac:dyDescent="0.2">
      <c r="A414" s="19"/>
    </row>
    <row r="415" spans="1:1" s="6" customFormat="1" x14ac:dyDescent="0.2">
      <c r="A415" s="19"/>
    </row>
    <row r="416" spans="1:1" s="6" customFormat="1" x14ac:dyDescent="0.2">
      <c r="A416" s="19"/>
    </row>
    <row r="417" spans="1:1" s="6" customFormat="1" x14ac:dyDescent="0.2">
      <c r="A417" s="19"/>
    </row>
    <row r="418" spans="1:1" s="6" customFormat="1" x14ac:dyDescent="0.2">
      <c r="A418" s="19"/>
    </row>
    <row r="419" spans="1:1" s="6" customFormat="1" x14ac:dyDescent="0.2">
      <c r="A419" s="19"/>
    </row>
    <row r="420" spans="1:1" s="6" customFormat="1" x14ac:dyDescent="0.2">
      <c r="A420" s="19"/>
    </row>
    <row r="421" spans="1:1" s="6" customFormat="1" x14ac:dyDescent="0.2">
      <c r="A421" s="19"/>
    </row>
    <row r="422" spans="1:1" s="6" customFormat="1" x14ac:dyDescent="0.2">
      <c r="A422" s="19"/>
    </row>
    <row r="423" spans="1:1" s="6" customFormat="1" x14ac:dyDescent="0.2">
      <c r="A423" s="19"/>
    </row>
    <row r="424" spans="1:1" s="6" customFormat="1" x14ac:dyDescent="0.2">
      <c r="A424" s="19"/>
    </row>
    <row r="425" spans="1:1" s="6" customFormat="1" x14ac:dyDescent="0.2">
      <c r="A425" s="19"/>
    </row>
    <row r="426" spans="1:1" s="6" customFormat="1" x14ac:dyDescent="0.2">
      <c r="A426" s="19"/>
    </row>
    <row r="427" spans="1:1" s="6" customFormat="1" x14ac:dyDescent="0.2">
      <c r="A427" s="19"/>
    </row>
    <row r="428" spans="1:1" s="6" customFormat="1" x14ac:dyDescent="0.2">
      <c r="A428" s="19"/>
    </row>
    <row r="429" spans="1:1" s="6" customFormat="1" x14ac:dyDescent="0.2">
      <c r="A429" s="19"/>
    </row>
    <row r="430" spans="1:1" s="6" customFormat="1" x14ac:dyDescent="0.2">
      <c r="A430" s="19"/>
    </row>
    <row r="431" spans="1:1" s="6" customFormat="1" x14ac:dyDescent="0.2">
      <c r="A431" s="19"/>
    </row>
    <row r="432" spans="1:1" s="6" customFormat="1" x14ac:dyDescent="0.2">
      <c r="A432" s="19"/>
    </row>
    <row r="433" spans="1:1" s="6" customFormat="1" x14ac:dyDescent="0.2">
      <c r="A433" s="19"/>
    </row>
    <row r="434" spans="1:1" s="6" customFormat="1" x14ac:dyDescent="0.2">
      <c r="A434" s="19"/>
    </row>
    <row r="435" spans="1:1" s="6" customFormat="1" x14ac:dyDescent="0.2">
      <c r="A435" s="19"/>
    </row>
    <row r="436" spans="1:1" s="6" customFormat="1" x14ac:dyDescent="0.2">
      <c r="A436" s="19"/>
    </row>
    <row r="437" spans="1:1" s="6" customFormat="1" x14ac:dyDescent="0.2">
      <c r="A437" s="19"/>
    </row>
    <row r="438" spans="1:1" s="6" customFormat="1" x14ac:dyDescent="0.2">
      <c r="A438" s="19"/>
    </row>
    <row r="439" spans="1:1" s="6" customFormat="1" x14ac:dyDescent="0.2">
      <c r="A439" s="19"/>
    </row>
    <row r="440" spans="1:1" s="6" customFormat="1" x14ac:dyDescent="0.2">
      <c r="A440" s="19"/>
    </row>
    <row r="441" spans="1:1" s="6" customFormat="1" x14ac:dyDescent="0.2">
      <c r="A441" s="19"/>
    </row>
    <row r="442" spans="1:1" s="6" customFormat="1" x14ac:dyDescent="0.2">
      <c r="A442" s="19"/>
    </row>
    <row r="443" spans="1:1" s="6" customFormat="1" x14ac:dyDescent="0.2">
      <c r="A443" s="19"/>
    </row>
    <row r="444" spans="1:1" s="6" customFormat="1" x14ac:dyDescent="0.2">
      <c r="A444" s="19"/>
    </row>
    <row r="445" spans="1:1" s="6" customFormat="1" x14ac:dyDescent="0.2">
      <c r="A445" s="19"/>
    </row>
    <row r="446" spans="1:1" s="6" customFormat="1" x14ac:dyDescent="0.2">
      <c r="A446" s="19"/>
    </row>
    <row r="447" spans="1:1" s="6" customFormat="1" x14ac:dyDescent="0.2">
      <c r="A447" s="19"/>
    </row>
    <row r="448" spans="1:1" s="6" customFormat="1" x14ac:dyDescent="0.2">
      <c r="A448" s="19"/>
    </row>
    <row r="449" spans="1:1" s="6" customFormat="1" x14ac:dyDescent="0.2">
      <c r="A449" s="19"/>
    </row>
    <row r="450" spans="1:1" s="6" customFormat="1" x14ac:dyDescent="0.2">
      <c r="A450" s="19"/>
    </row>
    <row r="451" spans="1:1" s="6" customFormat="1" x14ac:dyDescent="0.2">
      <c r="A451" s="19"/>
    </row>
    <row r="452" spans="1:1" s="6" customFormat="1" x14ac:dyDescent="0.2">
      <c r="A452" s="19"/>
    </row>
    <row r="453" spans="1:1" s="6" customFormat="1" x14ac:dyDescent="0.2">
      <c r="A453" s="19"/>
    </row>
    <row r="454" spans="1:1" s="6" customFormat="1" x14ac:dyDescent="0.2">
      <c r="A454" s="19"/>
    </row>
    <row r="455" spans="1:1" s="6" customFormat="1" x14ac:dyDescent="0.2">
      <c r="A455" s="19"/>
    </row>
    <row r="456" spans="1:1" s="6" customFormat="1" x14ac:dyDescent="0.2">
      <c r="A456" s="19"/>
    </row>
    <row r="457" spans="1:1" s="6" customFormat="1" x14ac:dyDescent="0.2">
      <c r="A457" s="19"/>
    </row>
    <row r="458" spans="1:1" s="6" customFormat="1" x14ac:dyDescent="0.2">
      <c r="A458" s="19"/>
    </row>
    <row r="459" spans="1:1" s="6" customFormat="1" x14ac:dyDescent="0.2">
      <c r="A459" s="19"/>
    </row>
    <row r="460" spans="1:1" s="6" customFormat="1" x14ac:dyDescent="0.2">
      <c r="A460" s="19"/>
    </row>
    <row r="461" spans="1:1" s="6" customFormat="1" x14ac:dyDescent="0.2">
      <c r="A461" s="19"/>
    </row>
    <row r="462" spans="1:1" s="6" customFormat="1" x14ac:dyDescent="0.2">
      <c r="A462" s="19"/>
    </row>
    <row r="463" spans="1:1" s="6" customFormat="1" x14ac:dyDescent="0.2">
      <c r="A463" s="19"/>
    </row>
    <row r="464" spans="1:1" s="6" customFormat="1" x14ac:dyDescent="0.2">
      <c r="A464" s="19"/>
    </row>
    <row r="465" spans="1:1" s="6" customFormat="1" x14ac:dyDescent="0.2">
      <c r="A465" s="19"/>
    </row>
    <row r="466" spans="1:1" s="6" customFormat="1" x14ac:dyDescent="0.2">
      <c r="A466" s="19"/>
    </row>
    <row r="467" spans="1:1" s="6" customFormat="1" x14ac:dyDescent="0.2">
      <c r="A467" s="19"/>
    </row>
    <row r="468" spans="1:1" s="6" customFormat="1" x14ac:dyDescent="0.2">
      <c r="A468" s="19"/>
    </row>
    <row r="469" spans="1:1" s="6" customFormat="1" x14ac:dyDescent="0.2">
      <c r="A469" s="19"/>
    </row>
    <row r="470" spans="1:1" s="6" customFormat="1" x14ac:dyDescent="0.2">
      <c r="A470" s="19"/>
    </row>
    <row r="471" spans="1:1" s="6" customFormat="1" x14ac:dyDescent="0.2">
      <c r="A471" s="19"/>
    </row>
    <row r="472" spans="1:1" s="6" customFormat="1" x14ac:dyDescent="0.2">
      <c r="A472" s="19"/>
    </row>
    <row r="473" spans="1:1" s="6" customFormat="1" x14ac:dyDescent="0.2">
      <c r="A473" s="19"/>
    </row>
    <row r="474" spans="1:1" s="6" customFormat="1" x14ac:dyDescent="0.2">
      <c r="A474" s="19"/>
    </row>
    <row r="475" spans="1:1" s="6" customFormat="1" x14ac:dyDescent="0.2">
      <c r="A475" s="19"/>
    </row>
    <row r="476" spans="1:1" s="6" customFormat="1" x14ac:dyDescent="0.2">
      <c r="A476" s="19"/>
    </row>
    <row r="477" spans="1:1" s="6" customFormat="1" x14ac:dyDescent="0.2">
      <c r="A477" s="19"/>
    </row>
    <row r="478" spans="1:1" s="6" customFormat="1" x14ac:dyDescent="0.2">
      <c r="A478" s="19"/>
    </row>
    <row r="479" spans="1:1" s="6" customFormat="1" x14ac:dyDescent="0.2">
      <c r="A479" s="19"/>
    </row>
    <row r="480" spans="1:1" s="6" customFormat="1" x14ac:dyDescent="0.2">
      <c r="A480" s="19"/>
    </row>
    <row r="481" spans="1:1" s="6" customFormat="1" x14ac:dyDescent="0.2">
      <c r="A481" s="19"/>
    </row>
    <row r="482" spans="1:1" s="6" customFormat="1" x14ac:dyDescent="0.2">
      <c r="A482" s="19"/>
    </row>
    <row r="483" spans="1:1" s="6" customFormat="1" x14ac:dyDescent="0.2">
      <c r="A483" s="19"/>
    </row>
    <row r="484" spans="1:1" s="6" customFormat="1" x14ac:dyDescent="0.2">
      <c r="A484" s="19"/>
    </row>
    <row r="485" spans="1:1" s="6" customFormat="1" x14ac:dyDescent="0.2">
      <c r="A485" s="19"/>
    </row>
    <row r="486" spans="1:1" s="6" customFormat="1" x14ac:dyDescent="0.2">
      <c r="A486" s="19"/>
    </row>
    <row r="487" spans="1:1" s="6" customFormat="1" x14ac:dyDescent="0.2">
      <c r="A487" s="19"/>
    </row>
    <row r="488" spans="1:1" s="6" customFormat="1" x14ac:dyDescent="0.2">
      <c r="A488" s="19"/>
    </row>
    <row r="489" spans="1:1" s="6" customFormat="1" x14ac:dyDescent="0.2">
      <c r="A489" s="19"/>
    </row>
    <row r="490" spans="1:1" s="6" customFormat="1" x14ac:dyDescent="0.2">
      <c r="A490" s="19"/>
    </row>
    <row r="491" spans="1:1" s="6" customFormat="1" x14ac:dyDescent="0.2">
      <c r="A491" s="19"/>
    </row>
    <row r="492" spans="1:1" s="6" customFormat="1" x14ac:dyDescent="0.2">
      <c r="A492" s="19"/>
    </row>
    <row r="493" spans="1:1" s="6" customFormat="1" x14ac:dyDescent="0.2">
      <c r="A493" s="19"/>
    </row>
    <row r="494" spans="1:1" s="6" customFormat="1" x14ac:dyDescent="0.2">
      <c r="A494" s="19"/>
    </row>
    <row r="495" spans="1:1" s="6" customFormat="1" x14ac:dyDescent="0.2">
      <c r="A495" s="19"/>
    </row>
    <row r="496" spans="1:1" s="6" customFormat="1" x14ac:dyDescent="0.2">
      <c r="A496" s="19"/>
    </row>
    <row r="497" spans="1:1" s="6" customFormat="1" x14ac:dyDescent="0.2">
      <c r="A497" s="19"/>
    </row>
    <row r="498" spans="1:1" s="6" customFormat="1" x14ac:dyDescent="0.2">
      <c r="A498" s="19"/>
    </row>
    <row r="499" spans="1:1" s="6" customFormat="1" x14ac:dyDescent="0.2">
      <c r="A499" s="19"/>
    </row>
    <row r="500" spans="1:1" s="6" customFormat="1" x14ac:dyDescent="0.2">
      <c r="A500" s="19"/>
    </row>
    <row r="501" spans="1:1" s="6" customFormat="1" x14ac:dyDescent="0.2">
      <c r="A501" s="19"/>
    </row>
    <row r="502" spans="1:1" s="6" customFormat="1" x14ac:dyDescent="0.2">
      <c r="A502" s="19"/>
    </row>
    <row r="503" spans="1:1" s="6" customFormat="1" x14ac:dyDescent="0.2">
      <c r="A503" s="19"/>
    </row>
    <row r="504" spans="1:1" s="6" customFormat="1" x14ac:dyDescent="0.2">
      <c r="A504" s="19"/>
    </row>
    <row r="505" spans="1:1" s="6" customFormat="1" x14ac:dyDescent="0.2">
      <c r="A505" s="19"/>
    </row>
    <row r="506" spans="1:1" s="6" customFormat="1" x14ac:dyDescent="0.2">
      <c r="A506" s="19"/>
    </row>
    <row r="507" spans="1:1" s="6" customFormat="1" x14ac:dyDescent="0.2">
      <c r="A507" s="19"/>
    </row>
    <row r="508" spans="1:1" s="6" customFormat="1" x14ac:dyDescent="0.2">
      <c r="A508" s="19"/>
    </row>
    <row r="509" spans="1:1" s="6" customFormat="1" x14ac:dyDescent="0.2">
      <c r="A509" s="19"/>
    </row>
    <row r="510" spans="1:1" s="6" customFormat="1" x14ac:dyDescent="0.2">
      <c r="A510" s="19"/>
    </row>
    <row r="511" spans="1:1" s="6" customFormat="1" x14ac:dyDescent="0.2">
      <c r="A511" s="19"/>
    </row>
    <row r="512" spans="1:1" s="6" customFormat="1" x14ac:dyDescent="0.2">
      <c r="A512" s="19"/>
    </row>
    <row r="513" spans="1:1" s="6" customFormat="1" x14ac:dyDescent="0.2">
      <c r="A513" s="19"/>
    </row>
    <row r="514" spans="1:1" s="6" customFormat="1" x14ac:dyDescent="0.2">
      <c r="A514" s="19"/>
    </row>
    <row r="515" spans="1:1" s="6" customFormat="1" x14ac:dyDescent="0.2">
      <c r="A515" s="19"/>
    </row>
    <row r="516" spans="1:1" s="6" customFormat="1" x14ac:dyDescent="0.2">
      <c r="A516" s="19"/>
    </row>
    <row r="517" spans="1:1" s="6" customFormat="1" x14ac:dyDescent="0.2">
      <c r="A517" s="19"/>
    </row>
    <row r="518" spans="1:1" s="6" customFormat="1" x14ac:dyDescent="0.2">
      <c r="A518" s="19"/>
    </row>
    <row r="519" spans="1:1" s="6" customFormat="1" x14ac:dyDescent="0.2">
      <c r="A519" s="19"/>
    </row>
    <row r="520" spans="1:1" s="6" customFormat="1" x14ac:dyDescent="0.2">
      <c r="A520" s="19"/>
    </row>
    <row r="521" spans="1:1" s="6" customFormat="1" x14ac:dyDescent="0.2">
      <c r="A521" s="19"/>
    </row>
    <row r="522" spans="1:1" s="6" customFormat="1" x14ac:dyDescent="0.2">
      <c r="A522" s="19"/>
    </row>
    <row r="523" spans="1:1" s="6" customFormat="1" x14ac:dyDescent="0.2">
      <c r="A523" s="19"/>
    </row>
    <row r="524" spans="1:1" s="6" customFormat="1" x14ac:dyDescent="0.2">
      <c r="A524" s="19"/>
    </row>
    <row r="525" spans="1:1" s="6" customFormat="1" x14ac:dyDescent="0.2">
      <c r="A525" s="19"/>
    </row>
    <row r="526" spans="1:1" s="6" customFormat="1" x14ac:dyDescent="0.2">
      <c r="A526" s="19"/>
    </row>
    <row r="527" spans="1:1" s="6" customFormat="1" x14ac:dyDescent="0.2">
      <c r="A527" s="19"/>
    </row>
    <row r="528" spans="1:1" s="6" customFormat="1" x14ac:dyDescent="0.2">
      <c r="A528" s="19"/>
    </row>
    <row r="529" spans="1:1" s="6" customFormat="1" x14ac:dyDescent="0.2">
      <c r="A529" s="19"/>
    </row>
    <row r="530" spans="1:1" s="6" customFormat="1" x14ac:dyDescent="0.2">
      <c r="A530" s="19"/>
    </row>
    <row r="531" spans="1:1" s="6" customFormat="1" x14ac:dyDescent="0.2">
      <c r="A531" s="19"/>
    </row>
    <row r="532" spans="1:1" s="6" customFormat="1" x14ac:dyDescent="0.2">
      <c r="A532" s="19"/>
    </row>
    <row r="533" spans="1:1" s="6" customFormat="1" x14ac:dyDescent="0.2">
      <c r="A533" s="19"/>
    </row>
    <row r="534" spans="1:1" s="6" customFormat="1" x14ac:dyDescent="0.2">
      <c r="A534" s="19"/>
    </row>
    <row r="535" spans="1:1" s="6" customFormat="1" x14ac:dyDescent="0.2">
      <c r="A535" s="19"/>
    </row>
    <row r="536" spans="1:1" s="6" customFormat="1" x14ac:dyDescent="0.2">
      <c r="A536" s="19"/>
    </row>
    <row r="537" spans="1:1" s="6" customFormat="1" x14ac:dyDescent="0.2">
      <c r="A537" s="19"/>
    </row>
    <row r="538" spans="1:1" s="6" customFormat="1" x14ac:dyDescent="0.2">
      <c r="A538" s="19"/>
    </row>
    <row r="539" spans="1:1" s="6" customFormat="1" x14ac:dyDescent="0.2">
      <c r="A539" s="19"/>
    </row>
    <row r="540" spans="1:1" s="6" customFormat="1" x14ac:dyDescent="0.2">
      <c r="A540" s="19"/>
    </row>
    <row r="541" spans="1:1" s="6" customFormat="1" x14ac:dyDescent="0.2">
      <c r="A541" s="19"/>
    </row>
    <row r="542" spans="1:1" s="6" customFormat="1" x14ac:dyDescent="0.2">
      <c r="A542" s="19"/>
    </row>
    <row r="543" spans="1:1" s="6" customFormat="1" x14ac:dyDescent="0.2">
      <c r="A543" s="19"/>
    </row>
    <row r="544" spans="1:1" s="6" customFormat="1" x14ac:dyDescent="0.2">
      <c r="A544" s="19"/>
    </row>
    <row r="545" spans="1:1" s="6" customFormat="1" x14ac:dyDescent="0.2">
      <c r="A545" s="19"/>
    </row>
    <row r="546" spans="1:1" s="6" customFormat="1" x14ac:dyDescent="0.2">
      <c r="A546" s="19"/>
    </row>
    <row r="547" spans="1:1" s="6" customFormat="1" x14ac:dyDescent="0.2">
      <c r="A547" s="19"/>
    </row>
    <row r="548" spans="1:1" s="6" customFormat="1" x14ac:dyDescent="0.2">
      <c r="A548" s="19"/>
    </row>
    <row r="549" spans="1:1" s="6" customFormat="1" x14ac:dyDescent="0.2">
      <c r="A549" s="19"/>
    </row>
    <row r="550" spans="1:1" s="6" customFormat="1" x14ac:dyDescent="0.2">
      <c r="A550" s="19"/>
    </row>
    <row r="551" spans="1:1" s="6" customFormat="1" x14ac:dyDescent="0.2">
      <c r="A551" s="19"/>
    </row>
    <row r="552" spans="1:1" s="6" customFormat="1" x14ac:dyDescent="0.2">
      <c r="A552" s="19"/>
    </row>
    <row r="553" spans="1:1" s="6" customFormat="1" x14ac:dyDescent="0.2">
      <c r="A553" s="19"/>
    </row>
    <row r="554" spans="1:1" s="6" customFormat="1" x14ac:dyDescent="0.2">
      <c r="A554" s="19"/>
    </row>
    <row r="555" spans="1:1" s="6" customFormat="1" x14ac:dyDescent="0.2">
      <c r="A555" s="19"/>
    </row>
    <row r="556" spans="1:1" s="6" customFormat="1" x14ac:dyDescent="0.2">
      <c r="A556" s="19"/>
    </row>
    <row r="557" spans="1:1" s="6" customFormat="1" x14ac:dyDescent="0.2">
      <c r="A557" s="19"/>
    </row>
    <row r="558" spans="1:1" s="6" customFormat="1" x14ac:dyDescent="0.2">
      <c r="A558" s="19"/>
    </row>
    <row r="559" spans="1:1" s="6" customFormat="1" x14ac:dyDescent="0.2">
      <c r="A559" s="19"/>
    </row>
    <row r="560" spans="1:1" s="6" customFormat="1" x14ac:dyDescent="0.2">
      <c r="A560" s="19"/>
    </row>
    <row r="561" spans="1:1" s="6" customFormat="1" x14ac:dyDescent="0.2">
      <c r="A561" s="19"/>
    </row>
    <row r="562" spans="1:1" s="6" customFormat="1" x14ac:dyDescent="0.2">
      <c r="A562" s="19"/>
    </row>
    <row r="563" spans="1:1" s="6" customFormat="1" x14ac:dyDescent="0.2">
      <c r="A563" s="19"/>
    </row>
    <row r="564" spans="1:1" s="6" customFormat="1" x14ac:dyDescent="0.2">
      <c r="A564" s="19"/>
    </row>
    <row r="565" spans="1:1" s="6" customFormat="1" x14ac:dyDescent="0.2">
      <c r="A565" s="19"/>
    </row>
    <row r="566" spans="1:1" s="6" customFormat="1" x14ac:dyDescent="0.2">
      <c r="A566" s="19"/>
    </row>
    <row r="567" spans="1:1" s="6" customFormat="1" x14ac:dyDescent="0.2">
      <c r="A567" s="19"/>
    </row>
    <row r="568" spans="1:1" s="6" customFormat="1" x14ac:dyDescent="0.2">
      <c r="A568" s="19"/>
    </row>
    <row r="569" spans="1:1" s="6" customFormat="1" x14ac:dyDescent="0.2">
      <c r="A569" s="19"/>
    </row>
    <row r="570" spans="1:1" s="6" customFormat="1" x14ac:dyDescent="0.2">
      <c r="A570" s="19"/>
    </row>
    <row r="571" spans="1:1" s="6" customFormat="1" x14ac:dyDescent="0.2">
      <c r="A571" s="19"/>
    </row>
    <row r="572" spans="1:1" s="6" customFormat="1" x14ac:dyDescent="0.2">
      <c r="A572" s="19"/>
    </row>
    <row r="573" spans="1:1" s="6" customFormat="1" x14ac:dyDescent="0.2">
      <c r="A573" s="19"/>
    </row>
    <row r="574" spans="1:1" s="6" customFormat="1" x14ac:dyDescent="0.2">
      <c r="A574" s="19"/>
    </row>
    <row r="575" spans="1:1" s="6" customFormat="1" x14ac:dyDescent="0.2">
      <c r="A575" s="19"/>
    </row>
    <row r="576" spans="1:1" s="6" customFormat="1" x14ac:dyDescent="0.2">
      <c r="A576" s="19"/>
    </row>
    <row r="577" spans="1:1" s="6" customFormat="1" x14ac:dyDescent="0.2">
      <c r="A577" s="19"/>
    </row>
    <row r="578" spans="1:1" s="6" customFormat="1" x14ac:dyDescent="0.2">
      <c r="A578" s="19"/>
    </row>
    <row r="579" spans="1:1" s="6" customFormat="1" x14ac:dyDescent="0.2">
      <c r="A579" s="19"/>
    </row>
    <row r="580" spans="1:1" s="6" customFormat="1" x14ac:dyDescent="0.2">
      <c r="A580" s="19"/>
    </row>
    <row r="581" spans="1:1" s="6" customFormat="1" x14ac:dyDescent="0.2">
      <c r="A581" s="19"/>
    </row>
    <row r="582" spans="1:1" s="6" customFormat="1" x14ac:dyDescent="0.2">
      <c r="A582" s="19"/>
    </row>
    <row r="583" spans="1:1" s="6" customFormat="1" x14ac:dyDescent="0.2">
      <c r="A583" s="19"/>
    </row>
    <row r="584" spans="1:1" s="6" customFormat="1" x14ac:dyDescent="0.2">
      <c r="A584" s="19"/>
    </row>
    <row r="585" spans="1:1" s="6" customFormat="1" x14ac:dyDescent="0.2">
      <c r="A585" s="19"/>
    </row>
    <row r="586" spans="1:1" s="6" customFormat="1" x14ac:dyDescent="0.2">
      <c r="A586" s="19"/>
    </row>
    <row r="587" spans="1:1" s="6" customFormat="1" x14ac:dyDescent="0.2">
      <c r="A587" s="19"/>
    </row>
    <row r="588" spans="1:1" s="6" customFormat="1" x14ac:dyDescent="0.2">
      <c r="A588" s="19"/>
    </row>
    <row r="589" spans="1:1" s="6" customFormat="1" x14ac:dyDescent="0.2">
      <c r="A589" s="19"/>
    </row>
    <row r="590" spans="1:1" s="6" customFormat="1" x14ac:dyDescent="0.2">
      <c r="A590" s="19"/>
    </row>
    <row r="591" spans="1:1" s="6" customFormat="1" x14ac:dyDescent="0.2">
      <c r="A591" s="19"/>
    </row>
    <row r="592" spans="1:1" s="6" customFormat="1" x14ac:dyDescent="0.2">
      <c r="A592" s="19"/>
    </row>
    <row r="593" spans="1:1" s="6" customFormat="1" x14ac:dyDescent="0.2">
      <c r="A593" s="19"/>
    </row>
    <row r="594" spans="1:1" s="6" customFormat="1" x14ac:dyDescent="0.2">
      <c r="A594" s="19"/>
    </row>
    <row r="595" spans="1:1" s="6" customFormat="1" x14ac:dyDescent="0.2">
      <c r="A595" s="19"/>
    </row>
    <row r="596" spans="1:1" s="6" customFormat="1" x14ac:dyDescent="0.2">
      <c r="A596" s="19"/>
    </row>
    <row r="597" spans="1:1" s="6" customFormat="1" x14ac:dyDescent="0.2">
      <c r="A597" s="19"/>
    </row>
    <row r="598" spans="1:1" s="6" customFormat="1" x14ac:dyDescent="0.2">
      <c r="A598" s="19"/>
    </row>
    <row r="599" spans="1:1" s="6" customFormat="1" x14ac:dyDescent="0.2">
      <c r="A599" s="19"/>
    </row>
    <row r="600" spans="1:1" s="6" customFormat="1" x14ac:dyDescent="0.2">
      <c r="A600" s="19"/>
    </row>
    <row r="601" spans="1:1" s="6" customFormat="1" x14ac:dyDescent="0.2">
      <c r="A601" s="19"/>
    </row>
    <row r="602" spans="1:1" s="6" customFormat="1" x14ac:dyDescent="0.2">
      <c r="A602" s="19"/>
    </row>
    <row r="603" spans="1:1" s="6" customFormat="1" x14ac:dyDescent="0.2">
      <c r="A603" s="19"/>
    </row>
    <row r="604" spans="1:1" s="6" customFormat="1" x14ac:dyDescent="0.2">
      <c r="A604" s="19"/>
    </row>
    <row r="605" spans="1:1" s="6" customFormat="1" x14ac:dyDescent="0.2">
      <c r="A605" s="19"/>
    </row>
    <row r="606" spans="1:1" s="6" customFormat="1" x14ac:dyDescent="0.2">
      <c r="A606" s="19"/>
    </row>
    <row r="607" spans="1:1" s="6" customFormat="1" x14ac:dyDescent="0.2">
      <c r="A607" s="19"/>
    </row>
    <row r="608" spans="1:1" s="6" customFormat="1" x14ac:dyDescent="0.2">
      <c r="A608" s="19"/>
    </row>
  </sheetData>
  <autoFilter ref="A4:J103" xr:uid="{00000000-0001-0000-0900-000000000000}">
    <filterColumn colId="1">
      <filters>
        <filter val="Santa Cruz"/>
      </filters>
    </filterColumn>
  </autoFilter>
  <mergeCells count="3">
    <mergeCell ref="A1:K1"/>
    <mergeCell ref="A2:K2"/>
    <mergeCell ref="A3:K3"/>
  </mergeCells>
  <phoneticPr fontId="19"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L1033"/>
  <sheetViews>
    <sheetView showGridLines="0" topLeftCell="I1022" zoomScale="89" zoomScaleNormal="89" workbookViewId="0">
      <selection activeCell="I1026" sqref="I1026"/>
    </sheetView>
  </sheetViews>
  <sheetFormatPr baseColWidth="10" defaultColWidth="11.42578125" defaultRowHeight="16.5" x14ac:dyDescent="0.2"/>
  <cols>
    <col min="1" max="2" width="33.140625" style="49" customWidth="1"/>
    <col min="3" max="3" width="23.28515625" style="49" customWidth="1"/>
    <col min="4" max="4" width="32.85546875" style="49" customWidth="1"/>
    <col min="5" max="5" width="25.85546875" style="51" customWidth="1"/>
    <col min="6" max="6" width="14.85546875" style="49" customWidth="1"/>
    <col min="7" max="7" width="14.28515625" style="49" customWidth="1"/>
    <col min="8" max="8" width="87.42578125" style="49" customWidth="1"/>
    <col min="9" max="9" width="68.7109375" style="49" customWidth="1"/>
    <col min="10" max="10" width="26.42578125" style="49" customWidth="1"/>
    <col min="11" max="11" width="30.28515625" style="51" customWidth="1"/>
    <col min="12" max="12" width="27.28515625" style="49" customWidth="1"/>
    <col min="13" max="13" width="27.7109375" style="49" customWidth="1"/>
    <col min="14" max="16384" width="11.42578125" style="49"/>
  </cols>
  <sheetData>
    <row r="1" spans="1:12" ht="36.75" customHeight="1" x14ac:dyDescent="0.2">
      <c r="C1" s="280" t="s">
        <v>64</v>
      </c>
      <c r="D1" s="280"/>
      <c r="E1" s="280"/>
      <c r="F1" s="280"/>
      <c r="G1" s="280"/>
      <c r="H1" s="280"/>
      <c r="I1" s="280"/>
      <c r="J1" s="280"/>
      <c r="K1" s="280"/>
      <c r="L1" s="48"/>
    </row>
    <row r="2" spans="1:12" ht="21" customHeight="1" x14ac:dyDescent="0.2">
      <c r="C2" s="281" t="s">
        <v>5</v>
      </c>
      <c r="D2" s="281"/>
      <c r="E2" s="281"/>
      <c r="F2" s="281"/>
      <c r="G2" s="281"/>
      <c r="H2" s="281"/>
      <c r="I2" s="281"/>
      <c r="J2" s="281"/>
      <c r="K2" s="281"/>
      <c r="L2" s="48"/>
    </row>
    <row r="3" spans="1:12" ht="24.75" customHeight="1" x14ac:dyDescent="0.2">
      <c r="C3" s="280" t="s">
        <v>63</v>
      </c>
      <c r="D3" s="280"/>
      <c r="E3" s="280"/>
      <c r="F3" s="280"/>
      <c r="G3" s="280"/>
      <c r="H3" s="280"/>
      <c r="I3" s="280"/>
      <c r="J3" s="280"/>
      <c r="K3" s="280"/>
      <c r="L3" s="18"/>
    </row>
    <row r="4" spans="1:12" ht="74.25" customHeight="1" x14ac:dyDescent="0.2">
      <c r="A4" s="244" t="s">
        <v>2740</v>
      </c>
      <c r="B4" s="238" t="s">
        <v>5903</v>
      </c>
      <c r="C4" s="238" t="s">
        <v>5913</v>
      </c>
      <c r="D4" s="238" t="s">
        <v>1</v>
      </c>
      <c r="E4" s="238" t="s">
        <v>6</v>
      </c>
      <c r="F4" s="159" t="s">
        <v>7</v>
      </c>
      <c r="G4" s="159" t="s">
        <v>8</v>
      </c>
      <c r="H4" s="238" t="s">
        <v>2</v>
      </c>
      <c r="I4" s="238" t="s">
        <v>3</v>
      </c>
      <c r="J4" s="235" t="s">
        <v>4</v>
      </c>
      <c r="K4" s="238" t="s">
        <v>5783</v>
      </c>
    </row>
    <row r="5" spans="1:12" ht="49.5" hidden="1" x14ac:dyDescent="0.2">
      <c r="A5" s="47" t="s">
        <v>3326</v>
      </c>
      <c r="B5" s="47" t="s">
        <v>85</v>
      </c>
      <c r="C5" s="70" t="s">
        <v>46</v>
      </c>
      <c r="D5" s="70" t="s">
        <v>1687</v>
      </c>
      <c r="E5" s="70" t="s">
        <v>1692</v>
      </c>
      <c r="F5" s="70">
        <v>0.73</v>
      </c>
      <c r="G5" s="70">
        <v>14</v>
      </c>
      <c r="H5" s="70" t="s">
        <v>58</v>
      </c>
      <c r="I5" s="70" t="s">
        <v>1688</v>
      </c>
      <c r="J5" s="71">
        <v>40998004.5</v>
      </c>
      <c r="K5" s="81" t="s">
        <v>62</v>
      </c>
    </row>
    <row r="6" spans="1:12" ht="49.5" hidden="1" x14ac:dyDescent="0.2">
      <c r="A6" s="47" t="s">
        <v>3327</v>
      </c>
      <c r="B6" s="47" t="s">
        <v>85</v>
      </c>
      <c r="C6" s="70" t="s">
        <v>46</v>
      </c>
      <c r="D6" s="70" t="s">
        <v>49</v>
      </c>
      <c r="E6" s="70" t="s">
        <v>1693</v>
      </c>
      <c r="F6" s="70">
        <v>2</v>
      </c>
      <c r="G6" s="70">
        <v>14</v>
      </c>
      <c r="H6" s="70" t="s">
        <v>58</v>
      </c>
      <c r="I6" s="70" t="s">
        <v>1688</v>
      </c>
      <c r="J6" s="71">
        <v>112323300</v>
      </c>
      <c r="K6" s="81" t="s">
        <v>62</v>
      </c>
    </row>
    <row r="7" spans="1:12" ht="49.5" hidden="1" x14ac:dyDescent="0.2">
      <c r="A7" s="47" t="s">
        <v>3328</v>
      </c>
      <c r="B7" s="47" t="s">
        <v>85</v>
      </c>
      <c r="C7" s="70" t="s">
        <v>46</v>
      </c>
      <c r="D7" s="70" t="s">
        <v>50</v>
      </c>
      <c r="E7" s="70" t="s">
        <v>1694</v>
      </c>
      <c r="F7" s="70">
        <v>2.2999999999999998</v>
      </c>
      <c r="G7" s="70">
        <v>14</v>
      </c>
      <c r="H7" s="70" t="s">
        <v>58</v>
      </c>
      <c r="I7" s="70" t="s">
        <v>1688</v>
      </c>
      <c r="J7" s="71">
        <v>129171794.99999999</v>
      </c>
      <c r="K7" s="81" t="s">
        <v>62</v>
      </c>
    </row>
    <row r="8" spans="1:12" ht="49.5" hidden="1" x14ac:dyDescent="0.2">
      <c r="A8" s="47" t="s">
        <v>3329</v>
      </c>
      <c r="B8" s="47" t="s">
        <v>85</v>
      </c>
      <c r="C8" s="70" t="s">
        <v>46</v>
      </c>
      <c r="D8" s="70" t="s">
        <v>1689</v>
      </c>
      <c r="E8" s="70" t="s">
        <v>1695</v>
      </c>
      <c r="F8" s="70">
        <v>1.23</v>
      </c>
      <c r="G8" s="70">
        <v>14</v>
      </c>
      <c r="H8" s="70" t="s">
        <v>58</v>
      </c>
      <c r="I8" s="70" t="s">
        <v>1688</v>
      </c>
      <c r="J8" s="71">
        <v>69078829.5</v>
      </c>
      <c r="K8" s="81" t="s">
        <v>62</v>
      </c>
    </row>
    <row r="9" spans="1:12" ht="49.5" hidden="1" x14ac:dyDescent="0.2">
      <c r="A9" s="47" t="s">
        <v>3330</v>
      </c>
      <c r="B9" s="47" t="s">
        <v>85</v>
      </c>
      <c r="C9" s="70" t="s">
        <v>46</v>
      </c>
      <c r="D9" s="70" t="s">
        <v>1689</v>
      </c>
      <c r="E9" s="70" t="s">
        <v>1696</v>
      </c>
      <c r="F9" s="70">
        <v>0.2</v>
      </c>
      <c r="G9" s="70">
        <v>14</v>
      </c>
      <c r="H9" s="70" t="s">
        <v>58</v>
      </c>
      <c r="I9" s="70" t="s">
        <v>1688</v>
      </c>
      <c r="J9" s="71">
        <v>11232330</v>
      </c>
      <c r="K9" s="81" t="s">
        <v>62</v>
      </c>
    </row>
    <row r="10" spans="1:12" ht="49.5" hidden="1" x14ac:dyDescent="0.2">
      <c r="A10" s="47" t="s">
        <v>3331</v>
      </c>
      <c r="B10" s="47" t="s">
        <v>85</v>
      </c>
      <c r="C10" s="70" t="s">
        <v>46</v>
      </c>
      <c r="D10" s="70" t="s">
        <v>1690</v>
      </c>
      <c r="E10" s="70" t="s">
        <v>1697</v>
      </c>
      <c r="F10" s="70">
        <v>2</v>
      </c>
      <c r="G10" s="70">
        <v>14</v>
      </c>
      <c r="H10" s="70" t="s">
        <v>58</v>
      </c>
      <c r="I10" s="70" t="s">
        <v>1688</v>
      </c>
      <c r="J10" s="71">
        <v>51000000</v>
      </c>
      <c r="K10" s="81" t="s">
        <v>62</v>
      </c>
    </row>
    <row r="11" spans="1:12" ht="49.5" hidden="1" x14ac:dyDescent="0.2">
      <c r="A11" s="47" t="s">
        <v>3332</v>
      </c>
      <c r="B11" s="47" t="s">
        <v>85</v>
      </c>
      <c r="C11" s="70" t="s">
        <v>46</v>
      </c>
      <c r="D11" s="70" t="s">
        <v>51</v>
      </c>
      <c r="E11" s="70" t="s">
        <v>1701</v>
      </c>
      <c r="F11" s="70">
        <v>0.1</v>
      </c>
      <c r="G11" s="70">
        <v>10</v>
      </c>
      <c r="H11" s="70" t="s">
        <v>58</v>
      </c>
      <c r="I11" s="70" t="s">
        <v>1688</v>
      </c>
      <c r="J11" s="71">
        <v>5616165</v>
      </c>
      <c r="K11" s="81" t="s">
        <v>62</v>
      </c>
    </row>
    <row r="12" spans="1:12" ht="49.5" hidden="1" x14ac:dyDescent="0.2">
      <c r="A12" s="47" t="s">
        <v>3333</v>
      </c>
      <c r="B12" s="47" t="s">
        <v>85</v>
      </c>
      <c r="C12" s="70" t="s">
        <v>46</v>
      </c>
      <c r="D12" s="70" t="s">
        <v>47</v>
      </c>
      <c r="E12" s="70" t="s">
        <v>1698</v>
      </c>
      <c r="F12" s="70">
        <v>0.6</v>
      </c>
      <c r="G12" s="70">
        <v>14</v>
      </c>
      <c r="H12" s="70" t="s">
        <v>58</v>
      </c>
      <c r="I12" s="70" t="s">
        <v>1688</v>
      </c>
      <c r="J12" s="71">
        <v>33696990</v>
      </c>
      <c r="K12" s="81" t="s">
        <v>62</v>
      </c>
    </row>
    <row r="13" spans="1:12" ht="49.5" hidden="1" x14ac:dyDescent="0.2">
      <c r="A13" s="47" t="s">
        <v>3334</v>
      </c>
      <c r="B13" s="47" t="s">
        <v>85</v>
      </c>
      <c r="C13" s="70" t="s">
        <v>46</v>
      </c>
      <c r="D13" s="70" t="s">
        <v>48</v>
      </c>
      <c r="E13" s="70" t="s">
        <v>1699</v>
      </c>
      <c r="F13" s="70">
        <v>4.82</v>
      </c>
      <c r="G13" s="70">
        <v>14</v>
      </c>
      <c r="H13" s="70" t="s">
        <v>58</v>
      </c>
      <c r="I13" s="70" t="s">
        <v>1688</v>
      </c>
      <c r="J13" s="71">
        <v>122910000</v>
      </c>
      <c r="K13" s="81" t="s">
        <v>62</v>
      </c>
    </row>
    <row r="14" spans="1:12" ht="49.5" hidden="1" x14ac:dyDescent="0.2">
      <c r="A14" s="47" t="s">
        <v>3335</v>
      </c>
      <c r="B14" s="47" t="s">
        <v>85</v>
      </c>
      <c r="C14" s="70" t="s">
        <v>46</v>
      </c>
      <c r="D14" s="70" t="s">
        <v>50</v>
      </c>
      <c r="E14" s="70" t="s">
        <v>1700</v>
      </c>
      <c r="F14" s="70">
        <v>2.2799999999999998</v>
      </c>
      <c r="G14" s="70">
        <v>14</v>
      </c>
      <c r="H14" s="70" t="s">
        <v>58</v>
      </c>
      <c r="I14" s="70" t="s">
        <v>1688</v>
      </c>
      <c r="J14" s="71">
        <v>128048561.99999999</v>
      </c>
      <c r="K14" s="81" t="s">
        <v>62</v>
      </c>
    </row>
    <row r="15" spans="1:12" ht="49.5" hidden="1" x14ac:dyDescent="0.2">
      <c r="A15" s="47" t="s">
        <v>3336</v>
      </c>
      <c r="B15" s="47" t="s">
        <v>85</v>
      </c>
      <c r="C15" s="70" t="s">
        <v>46</v>
      </c>
      <c r="D15" s="70" t="s">
        <v>48</v>
      </c>
      <c r="E15" s="70" t="s">
        <v>1702</v>
      </c>
      <c r="F15" s="70">
        <v>0.75</v>
      </c>
      <c r="G15" s="70">
        <v>14</v>
      </c>
      <c r="H15" s="70" t="s">
        <v>61</v>
      </c>
      <c r="I15" s="70" t="s">
        <v>1688</v>
      </c>
      <c r="J15" s="71">
        <v>42121237.5</v>
      </c>
      <c r="K15" s="81" t="s">
        <v>62</v>
      </c>
    </row>
    <row r="16" spans="1:12" ht="49.5" hidden="1" x14ac:dyDescent="0.2">
      <c r="A16" s="47" t="s">
        <v>3337</v>
      </c>
      <c r="B16" s="47" t="s">
        <v>85</v>
      </c>
      <c r="C16" s="70" t="s">
        <v>46</v>
      </c>
      <c r="D16" s="70" t="s">
        <v>50</v>
      </c>
      <c r="E16" s="70" t="s">
        <v>1703</v>
      </c>
      <c r="F16" s="70">
        <v>1.81</v>
      </c>
      <c r="G16" s="70">
        <v>14</v>
      </c>
      <c r="H16" s="70" t="s">
        <v>58</v>
      </c>
      <c r="I16" s="70" t="s">
        <v>1688</v>
      </c>
      <c r="J16" s="71">
        <v>101652586.5</v>
      </c>
      <c r="K16" s="81" t="s">
        <v>62</v>
      </c>
      <c r="L16" s="50"/>
    </row>
    <row r="17" spans="1:12" ht="49.5" hidden="1" x14ac:dyDescent="0.2">
      <c r="A17" s="47" t="s">
        <v>3338</v>
      </c>
      <c r="B17" s="47" t="s">
        <v>85</v>
      </c>
      <c r="C17" s="70" t="s">
        <v>46</v>
      </c>
      <c r="D17" s="70" t="s">
        <v>1691</v>
      </c>
      <c r="E17" s="70" t="s">
        <v>1704</v>
      </c>
      <c r="F17" s="70">
        <v>4.05</v>
      </c>
      <c r="G17" s="70">
        <v>14</v>
      </c>
      <c r="H17" s="70" t="s">
        <v>58</v>
      </c>
      <c r="I17" s="70" t="s">
        <v>1688</v>
      </c>
      <c r="J17" s="71">
        <v>227454682.5</v>
      </c>
      <c r="K17" s="81" t="s">
        <v>62</v>
      </c>
      <c r="L17" s="50"/>
    </row>
    <row r="18" spans="1:12" ht="49.5" hidden="1" x14ac:dyDescent="0.2">
      <c r="A18" s="47" t="s">
        <v>3339</v>
      </c>
      <c r="B18" s="47" t="s">
        <v>85</v>
      </c>
      <c r="C18" s="70" t="s">
        <v>46</v>
      </c>
      <c r="D18" s="70" t="s">
        <v>716</v>
      </c>
      <c r="E18" s="70" t="s">
        <v>1705</v>
      </c>
      <c r="F18" s="70">
        <v>1.2</v>
      </c>
      <c r="G18" s="70">
        <v>14</v>
      </c>
      <c r="H18" s="70" t="s">
        <v>58</v>
      </c>
      <c r="I18" s="70" t="s">
        <v>1688</v>
      </c>
      <c r="J18" s="71">
        <v>67393980</v>
      </c>
      <c r="K18" s="81" t="s">
        <v>62</v>
      </c>
      <c r="L18" s="50"/>
    </row>
    <row r="19" spans="1:12" ht="33" hidden="1" x14ac:dyDescent="0.2">
      <c r="A19" s="47" t="s">
        <v>3340</v>
      </c>
      <c r="B19" s="47" t="s">
        <v>85</v>
      </c>
      <c r="C19" s="70" t="s">
        <v>1687</v>
      </c>
      <c r="D19" s="70" t="s">
        <v>1687</v>
      </c>
      <c r="E19" s="70" t="s">
        <v>1881</v>
      </c>
      <c r="F19" s="70">
        <v>17.88</v>
      </c>
      <c r="G19" s="70">
        <v>7</v>
      </c>
      <c r="H19" s="70" t="s">
        <v>1846</v>
      </c>
      <c r="I19" s="70" t="s">
        <v>1847</v>
      </c>
      <c r="J19" s="71">
        <v>4500000</v>
      </c>
      <c r="K19" s="81" t="s">
        <v>62</v>
      </c>
      <c r="L19" s="50"/>
    </row>
    <row r="20" spans="1:12" ht="33" hidden="1" x14ac:dyDescent="0.2">
      <c r="A20" s="47" t="s">
        <v>3341</v>
      </c>
      <c r="B20" s="47" t="s">
        <v>85</v>
      </c>
      <c r="C20" s="70" t="s">
        <v>1687</v>
      </c>
      <c r="D20" s="70" t="s">
        <v>1687</v>
      </c>
      <c r="E20" s="70" t="s">
        <v>1882</v>
      </c>
      <c r="F20" s="70">
        <v>17.88</v>
      </c>
      <c r="G20" s="70">
        <v>7</v>
      </c>
      <c r="H20" s="70" t="s">
        <v>1846</v>
      </c>
      <c r="I20" s="70" t="s">
        <v>1883</v>
      </c>
      <c r="J20" s="71">
        <v>10500000</v>
      </c>
      <c r="K20" s="81" t="s">
        <v>62</v>
      </c>
      <c r="L20" s="50"/>
    </row>
    <row r="21" spans="1:12" ht="33" hidden="1" x14ac:dyDescent="0.2">
      <c r="A21" s="47" t="s">
        <v>3342</v>
      </c>
      <c r="B21" s="47" t="s">
        <v>85</v>
      </c>
      <c r="C21" s="70" t="s">
        <v>1687</v>
      </c>
      <c r="D21" s="70" t="s">
        <v>1687</v>
      </c>
      <c r="E21" s="70" t="s">
        <v>1884</v>
      </c>
      <c r="F21" s="70">
        <v>17.88</v>
      </c>
      <c r="G21" s="70">
        <v>7</v>
      </c>
      <c r="H21" s="70" t="s">
        <v>1885</v>
      </c>
      <c r="I21" s="70" t="s">
        <v>1886</v>
      </c>
      <c r="J21" s="71">
        <v>75000000</v>
      </c>
      <c r="K21" s="81" t="s">
        <v>62</v>
      </c>
      <c r="L21" s="50"/>
    </row>
    <row r="22" spans="1:12" ht="33" hidden="1" x14ac:dyDescent="0.2">
      <c r="A22" s="47" t="s">
        <v>3343</v>
      </c>
      <c r="B22" s="47" t="s">
        <v>85</v>
      </c>
      <c r="C22" s="70" t="s">
        <v>1687</v>
      </c>
      <c r="D22" s="70" t="s">
        <v>1687</v>
      </c>
      <c r="E22" s="70" t="s">
        <v>1887</v>
      </c>
      <c r="F22" s="70">
        <v>12.925000000000001</v>
      </c>
      <c r="G22" s="70">
        <v>7</v>
      </c>
      <c r="H22" s="70" t="s">
        <v>1846</v>
      </c>
      <c r="I22" s="70" t="s">
        <v>1883</v>
      </c>
      <c r="J22" s="71">
        <v>30000000</v>
      </c>
      <c r="K22" s="81" t="s">
        <v>62</v>
      </c>
      <c r="L22" s="50"/>
    </row>
    <row r="23" spans="1:12" ht="33" hidden="1" x14ac:dyDescent="0.2">
      <c r="A23" s="47" t="s">
        <v>3344</v>
      </c>
      <c r="B23" s="47" t="s">
        <v>85</v>
      </c>
      <c r="C23" s="70" t="s">
        <v>1687</v>
      </c>
      <c r="D23" s="70" t="s">
        <v>1687</v>
      </c>
      <c r="E23" s="70" t="s">
        <v>1888</v>
      </c>
      <c r="F23" s="70">
        <v>7.94</v>
      </c>
      <c r="G23" s="70">
        <v>7</v>
      </c>
      <c r="H23" s="70" t="s">
        <v>1846</v>
      </c>
      <c r="I23" s="70" t="s">
        <v>1883</v>
      </c>
      <c r="J23" s="71">
        <v>4500000</v>
      </c>
      <c r="K23" s="81" t="s">
        <v>62</v>
      </c>
      <c r="L23" s="50"/>
    </row>
    <row r="24" spans="1:12" ht="33" hidden="1" x14ac:dyDescent="0.2">
      <c r="A24" s="47" t="s">
        <v>3345</v>
      </c>
      <c r="B24" s="47" t="s">
        <v>85</v>
      </c>
      <c r="C24" s="70" t="s">
        <v>35</v>
      </c>
      <c r="D24" s="70" t="s">
        <v>42</v>
      </c>
      <c r="E24" s="70" t="s">
        <v>1889</v>
      </c>
      <c r="F24" s="70">
        <v>6.25</v>
      </c>
      <c r="G24" s="70">
        <v>7</v>
      </c>
      <c r="H24" s="70" t="s">
        <v>1890</v>
      </c>
      <c r="I24" s="70" t="s">
        <v>1883</v>
      </c>
      <c r="J24" s="71">
        <v>150000000</v>
      </c>
      <c r="K24" s="81" t="s">
        <v>62</v>
      </c>
      <c r="L24" s="50"/>
    </row>
    <row r="25" spans="1:12" ht="33" hidden="1" x14ac:dyDescent="0.2">
      <c r="A25" s="47" t="s">
        <v>3346</v>
      </c>
      <c r="B25" s="47" t="s">
        <v>85</v>
      </c>
      <c r="C25" s="70" t="s">
        <v>35</v>
      </c>
      <c r="D25" s="70" t="s">
        <v>42</v>
      </c>
      <c r="E25" s="70" t="s">
        <v>1889</v>
      </c>
      <c r="F25" s="70">
        <v>6.25</v>
      </c>
      <c r="G25" s="70">
        <v>7</v>
      </c>
      <c r="H25" s="70" t="s">
        <v>1891</v>
      </c>
      <c r="I25" s="70" t="s">
        <v>1886</v>
      </c>
      <c r="J25" s="71">
        <v>100000000</v>
      </c>
      <c r="K25" s="81" t="s">
        <v>62</v>
      </c>
      <c r="L25" s="50"/>
    </row>
    <row r="26" spans="1:12" ht="33" hidden="1" x14ac:dyDescent="0.2">
      <c r="A26" s="47" t="s">
        <v>3347</v>
      </c>
      <c r="B26" s="47" t="s">
        <v>85</v>
      </c>
      <c r="C26" s="70" t="s">
        <v>35</v>
      </c>
      <c r="D26" s="70" t="s">
        <v>42</v>
      </c>
      <c r="E26" s="70" t="s">
        <v>1892</v>
      </c>
      <c r="F26" s="70">
        <v>6.25</v>
      </c>
      <c r="G26" s="70">
        <v>7</v>
      </c>
      <c r="H26" s="70" t="s">
        <v>1891</v>
      </c>
      <c r="I26" s="70" t="s">
        <v>1886</v>
      </c>
      <c r="J26" s="71">
        <v>75000000</v>
      </c>
      <c r="K26" s="81" t="s">
        <v>62</v>
      </c>
      <c r="L26" s="50"/>
    </row>
    <row r="27" spans="1:12" ht="33" hidden="1" x14ac:dyDescent="0.2">
      <c r="A27" s="47" t="s">
        <v>3348</v>
      </c>
      <c r="B27" s="47" t="s">
        <v>85</v>
      </c>
      <c r="C27" s="70" t="s">
        <v>35</v>
      </c>
      <c r="D27" s="70" t="s">
        <v>1893</v>
      </c>
      <c r="E27" s="70" t="s">
        <v>1894</v>
      </c>
      <c r="F27" s="70">
        <v>5.625</v>
      </c>
      <c r="G27" s="70">
        <v>7</v>
      </c>
      <c r="H27" s="70" t="s">
        <v>1846</v>
      </c>
      <c r="I27" s="70" t="s">
        <v>1883</v>
      </c>
      <c r="J27" s="71">
        <v>175000000</v>
      </c>
      <c r="K27" s="81" t="s">
        <v>62</v>
      </c>
      <c r="L27" s="50"/>
    </row>
    <row r="28" spans="1:12" ht="33" hidden="1" x14ac:dyDescent="0.2">
      <c r="A28" s="47" t="s">
        <v>3349</v>
      </c>
      <c r="B28" s="47" t="s">
        <v>85</v>
      </c>
      <c r="C28" s="70" t="s">
        <v>35</v>
      </c>
      <c r="D28" s="70" t="s">
        <v>83</v>
      </c>
      <c r="E28" s="70" t="s">
        <v>1895</v>
      </c>
      <c r="F28" s="70">
        <v>7.13</v>
      </c>
      <c r="G28" s="70">
        <v>7</v>
      </c>
      <c r="H28" s="70" t="s">
        <v>1846</v>
      </c>
      <c r="I28" s="70" t="s">
        <v>1883</v>
      </c>
      <c r="J28" s="71">
        <v>150000000</v>
      </c>
      <c r="K28" s="81" t="s">
        <v>62</v>
      </c>
      <c r="L28" s="50"/>
    </row>
    <row r="29" spans="1:12" ht="33" hidden="1" x14ac:dyDescent="0.2">
      <c r="A29" s="47" t="s">
        <v>3350</v>
      </c>
      <c r="B29" s="47" t="s">
        <v>85</v>
      </c>
      <c r="C29" s="70" t="s">
        <v>35</v>
      </c>
      <c r="D29" s="70" t="s">
        <v>83</v>
      </c>
      <c r="E29" s="70" t="s">
        <v>1895</v>
      </c>
      <c r="F29" s="70">
        <v>7.13</v>
      </c>
      <c r="G29" s="70">
        <v>7</v>
      </c>
      <c r="H29" s="70" t="s">
        <v>1891</v>
      </c>
      <c r="I29" s="70" t="s">
        <v>1896</v>
      </c>
      <c r="J29" s="71">
        <v>75000000</v>
      </c>
      <c r="K29" s="81" t="s">
        <v>62</v>
      </c>
      <c r="L29" s="50"/>
    </row>
    <row r="30" spans="1:12" ht="33" hidden="1" x14ac:dyDescent="0.2">
      <c r="A30" s="47" t="s">
        <v>3351</v>
      </c>
      <c r="B30" s="47" t="s">
        <v>85</v>
      </c>
      <c r="C30" s="70" t="s">
        <v>35</v>
      </c>
      <c r="D30" s="70" t="s">
        <v>83</v>
      </c>
      <c r="E30" s="70" t="s">
        <v>1897</v>
      </c>
      <c r="F30" s="70">
        <v>7.13</v>
      </c>
      <c r="G30" s="70">
        <v>7</v>
      </c>
      <c r="H30" s="70" t="s">
        <v>1891</v>
      </c>
      <c r="I30" s="70" t="s">
        <v>1886</v>
      </c>
      <c r="J30" s="71">
        <v>150000000</v>
      </c>
      <c r="K30" s="81" t="s">
        <v>62</v>
      </c>
      <c r="L30" s="50"/>
    </row>
    <row r="31" spans="1:12" ht="33" hidden="1" x14ac:dyDescent="0.2">
      <c r="A31" s="47" t="s">
        <v>3352</v>
      </c>
      <c r="B31" s="47" t="s">
        <v>85</v>
      </c>
      <c r="C31" s="70" t="s">
        <v>35</v>
      </c>
      <c r="D31" s="70" t="s">
        <v>35</v>
      </c>
      <c r="E31" s="70" t="s">
        <v>1898</v>
      </c>
      <c r="F31" s="70">
        <v>5.88</v>
      </c>
      <c r="G31" s="70">
        <v>7</v>
      </c>
      <c r="H31" s="70" t="s">
        <v>1846</v>
      </c>
      <c r="I31" s="70" t="s">
        <v>1883</v>
      </c>
      <c r="J31" s="71">
        <v>20000000</v>
      </c>
      <c r="K31" s="81" t="s">
        <v>62</v>
      </c>
      <c r="L31" s="50"/>
    </row>
    <row r="32" spans="1:12" ht="33" hidden="1" x14ac:dyDescent="0.2">
      <c r="A32" s="47" t="s">
        <v>3353</v>
      </c>
      <c r="B32" s="47" t="s">
        <v>85</v>
      </c>
      <c r="C32" s="70" t="s">
        <v>35</v>
      </c>
      <c r="D32" s="70" t="s">
        <v>43</v>
      </c>
      <c r="E32" s="70" t="s">
        <v>1899</v>
      </c>
      <c r="F32" s="70">
        <v>5.62</v>
      </c>
      <c r="G32" s="70">
        <v>7</v>
      </c>
      <c r="H32" s="70" t="s">
        <v>1846</v>
      </c>
      <c r="I32" s="70" t="s">
        <v>1847</v>
      </c>
      <c r="J32" s="71">
        <v>18000000</v>
      </c>
      <c r="K32" s="81" t="s">
        <v>62</v>
      </c>
      <c r="L32" s="50"/>
    </row>
    <row r="33" spans="1:12" ht="49.5" hidden="1" x14ac:dyDescent="0.2">
      <c r="A33" s="47" t="s">
        <v>3354</v>
      </c>
      <c r="B33" s="47" t="s">
        <v>85</v>
      </c>
      <c r="C33" s="70" t="s">
        <v>35</v>
      </c>
      <c r="D33" s="70" t="s">
        <v>38</v>
      </c>
      <c r="E33" s="70" t="s">
        <v>1710</v>
      </c>
      <c r="F33" s="70">
        <v>15.6</v>
      </c>
      <c r="G33" s="70">
        <v>14</v>
      </c>
      <c r="H33" s="70" t="s">
        <v>58</v>
      </c>
      <c r="I33" s="70" t="s">
        <v>1688</v>
      </c>
      <c r="J33" s="71">
        <f>+F33*56161650</f>
        <v>876121740</v>
      </c>
      <c r="K33" s="81" t="s">
        <v>62</v>
      </c>
      <c r="L33" s="50"/>
    </row>
    <row r="34" spans="1:12" ht="49.5" hidden="1" x14ac:dyDescent="0.2">
      <c r="A34" s="47" t="s">
        <v>3355</v>
      </c>
      <c r="B34" s="47" t="s">
        <v>85</v>
      </c>
      <c r="C34" s="70" t="s">
        <v>35</v>
      </c>
      <c r="D34" s="70" t="s">
        <v>37</v>
      </c>
      <c r="E34" s="70" t="s">
        <v>1711</v>
      </c>
      <c r="F34" s="70">
        <v>6.3</v>
      </c>
      <c r="G34" s="70">
        <v>14</v>
      </c>
      <c r="H34" s="70" t="s">
        <v>58</v>
      </c>
      <c r="I34" s="70" t="s">
        <v>1688</v>
      </c>
      <c r="J34" s="71">
        <f>+F34*25500000</f>
        <v>160650000</v>
      </c>
      <c r="K34" s="81" t="s">
        <v>62</v>
      </c>
      <c r="L34" s="50"/>
    </row>
    <row r="35" spans="1:12" ht="49.5" hidden="1" x14ac:dyDescent="0.2">
      <c r="A35" s="47" t="s">
        <v>3356</v>
      </c>
      <c r="B35" s="47" t="s">
        <v>85</v>
      </c>
      <c r="C35" s="70" t="s">
        <v>35</v>
      </c>
      <c r="D35" s="70" t="s">
        <v>474</v>
      </c>
      <c r="E35" s="70" t="s">
        <v>1712</v>
      </c>
      <c r="F35" s="70">
        <v>1.52</v>
      </c>
      <c r="G35" s="70">
        <v>14</v>
      </c>
      <c r="H35" s="70" t="s">
        <v>58</v>
      </c>
      <c r="I35" s="70" t="s">
        <v>1688</v>
      </c>
      <c r="J35" s="71">
        <f>+F35*56161650</f>
        <v>85365708</v>
      </c>
      <c r="K35" s="81" t="s">
        <v>62</v>
      </c>
      <c r="L35" s="50"/>
    </row>
    <row r="36" spans="1:12" ht="49.5" hidden="1" x14ac:dyDescent="0.2">
      <c r="A36" s="47" t="s">
        <v>3357</v>
      </c>
      <c r="B36" s="47" t="s">
        <v>85</v>
      </c>
      <c r="C36" s="70" t="s">
        <v>35</v>
      </c>
      <c r="D36" s="70" t="s">
        <v>474</v>
      </c>
      <c r="E36" s="70" t="s">
        <v>1713</v>
      </c>
      <c r="F36" s="70">
        <v>2.14</v>
      </c>
      <c r="G36" s="70">
        <v>14</v>
      </c>
      <c r="H36" s="70" t="s">
        <v>58</v>
      </c>
      <c r="I36" s="70" t="s">
        <v>1688</v>
      </c>
      <c r="J36" s="71">
        <f>+F36*56161650</f>
        <v>120185931</v>
      </c>
      <c r="K36" s="81" t="s">
        <v>62</v>
      </c>
      <c r="L36" s="50"/>
    </row>
    <row r="37" spans="1:12" ht="49.5" hidden="1" x14ac:dyDescent="0.2">
      <c r="A37" s="47" t="s">
        <v>3358</v>
      </c>
      <c r="B37" s="47" t="s">
        <v>85</v>
      </c>
      <c r="C37" s="70" t="s">
        <v>35</v>
      </c>
      <c r="D37" s="70" t="s">
        <v>83</v>
      </c>
      <c r="E37" s="70" t="s">
        <v>1714</v>
      </c>
      <c r="F37" s="70">
        <v>8.1999999999999993</v>
      </c>
      <c r="G37" s="70">
        <v>14</v>
      </c>
      <c r="H37" s="70" t="s">
        <v>58</v>
      </c>
      <c r="I37" s="70" t="s">
        <v>1688</v>
      </c>
      <c r="J37" s="71">
        <f>+F37*7000000</f>
        <v>57399999.999999993</v>
      </c>
      <c r="K37" s="81" t="s">
        <v>62</v>
      </c>
      <c r="L37" s="50"/>
    </row>
    <row r="38" spans="1:12" ht="49.5" hidden="1" x14ac:dyDescent="0.2">
      <c r="A38" s="47" t="s">
        <v>3359</v>
      </c>
      <c r="B38" s="47" t="s">
        <v>85</v>
      </c>
      <c r="C38" s="70" t="s">
        <v>35</v>
      </c>
      <c r="D38" s="70" t="s">
        <v>40</v>
      </c>
      <c r="E38" s="70" t="s">
        <v>1715</v>
      </c>
      <c r="F38" s="70">
        <v>1.9</v>
      </c>
      <c r="G38" s="70">
        <v>14</v>
      </c>
      <c r="H38" s="70" t="s">
        <v>58</v>
      </c>
      <c r="I38" s="70" t="s">
        <v>1688</v>
      </c>
      <c r="J38" s="71">
        <f>+F38*56161650</f>
        <v>106707135</v>
      </c>
      <c r="K38" s="81" t="s">
        <v>62</v>
      </c>
      <c r="L38" s="50"/>
    </row>
    <row r="39" spans="1:12" ht="49.5" hidden="1" x14ac:dyDescent="0.2">
      <c r="A39" s="47" t="s">
        <v>3360</v>
      </c>
      <c r="B39" s="47" t="s">
        <v>85</v>
      </c>
      <c r="C39" s="70" t="s">
        <v>35</v>
      </c>
      <c r="D39" s="70" t="s">
        <v>1706</v>
      </c>
      <c r="E39" s="70" t="s">
        <v>1716</v>
      </c>
      <c r="F39" s="70">
        <v>6.1</v>
      </c>
      <c r="G39" s="70">
        <v>14</v>
      </c>
      <c r="H39" s="70" t="s">
        <v>58</v>
      </c>
      <c r="I39" s="70" t="s">
        <v>1688</v>
      </c>
      <c r="J39" s="71">
        <f>+F39*7000000</f>
        <v>42700000</v>
      </c>
      <c r="K39" s="81" t="s">
        <v>62</v>
      </c>
      <c r="L39" s="50"/>
    </row>
    <row r="40" spans="1:12" ht="49.5" hidden="1" x14ac:dyDescent="0.2">
      <c r="A40" s="47" t="s">
        <v>3361</v>
      </c>
      <c r="B40" s="47" t="s">
        <v>85</v>
      </c>
      <c r="C40" s="70" t="s">
        <v>35</v>
      </c>
      <c r="D40" s="70" t="s">
        <v>45</v>
      </c>
      <c r="E40" s="70" t="s">
        <v>1717</v>
      </c>
      <c r="F40" s="70">
        <v>0.47</v>
      </c>
      <c r="G40" s="70">
        <v>14</v>
      </c>
      <c r="H40" s="70" t="s">
        <v>58</v>
      </c>
      <c r="I40" s="70" t="s">
        <v>1688</v>
      </c>
      <c r="J40" s="71">
        <f>+F40*25500000</f>
        <v>11985000</v>
      </c>
      <c r="K40" s="81" t="s">
        <v>62</v>
      </c>
      <c r="L40" s="50"/>
    </row>
    <row r="41" spans="1:12" ht="49.5" hidden="1" x14ac:dyDescent="0.2">
      <c r="A41" s="47" t="s">
        <v>3362</v>
      </c>
      <c r="B41" s="47" t="s">
        <v>85</v>
      </c>
      <c r="C41" s="70" t="s">
        <v>35</v>
      </c>
      <c r="D41" s="70" t="s">
        <v>35</v>
      </c>
      <c r="E41" s="70" t="s">
        <v>1718</v>
      </c>
      <c r="F41" s="70">
        <v>1.68</v>
      </c>
      <c r="G41" s="70">
        <v>14</v>
      </c>
      <c r="H41" s="70" t="s">
        <v>58</v>
      </c>
      <c r="I41" s="70" t="s">
        <v>1688</v>
      </c>
      <c r="J41" s="71">
        <f>+F41*56161650</f>
        <v>94351572</v>
      </c>
      <c r="K41" s="81" t="s">
        <v>62</v>
      </c>
      <c r="L41" s="50"/>
    </row>
    <row r="42" spans="1:12" ht="49.5" hidden="1" x14ac:dyDescent="0.2">
      <c r="A42" s="47" t="s">
        <v>3363</v>
      </c>
      <c r="B42" s="47" t="s">
        <v>85</v>
      </c>
      <c r="C42" s="70" t="s">
        <v>35</v>
      </c>
      <c r="D42" s="70" t="s">
        <v>39</v>
      </c>
      <c r="E42" s="70" t="s">
        <v>1719</v>
      </c>
      <c r="F42" s="70">
        <v>1.26</v>
      </c>
      <c r="G42" s="70">
        <v>14</v>
      </c>
      <c r="H42" s="70" t="s">
        <v>58</v>
      </c>
      <c r="I42" s="70" t="s">
        <v>1688</v>
      </c>
      <c r="J42" s="71">
        <f>+F42*7000000</f>
        <v>8820000</v>
      </c>
      <c r="K42" s="81" t="s">
        <v>62</v>
      </c>
      <c r="L42" s="50"/>
    </row>
    <row r="43" spans="1:12" ht="49.5" hidden="1" x14ac:dyDescent="0.2">
      <c r="A43" s="47" t="s">
        <v>3364</v>
      </c>
      <c r="B43" s="47" t="s">
        <v>85</v>
      </c>
      <c r="C43" s="70" t="s">
        <v>35</v>
      </c>
      <c r="D43" s="70" t="s">
        <v>35</v>
      </c>
      <c r="E43" s="70" t="s">
        <v>1720</v>
      </c>
      <c r="F43" s="70">
        <v>2.65</v>
      </c>
      <c r="G43" s="70">
        <v>14</v>
      </c>
      <c r="H43" s="70" t="s">
        <v>58</v>
      </c>
      <c r="I43" s="70" t="s">
        <v>1688</v>
      </c>
      <c r="J43" s="71">
        <f>+F43*56161650</f>
        <v>148828372.5</v>
      </c>
      <c r="K43" s="81" t="s">
        <v>62</v>
      </c>
      <c r="L43" s="50"/>
    </row>
    <row r="44" spans="1:12" ht="49.5" hidden="1" x14ac:dyDescent="0.2">
      <c r="A44" s="47" t="s">
        <v>3365</v>
      </c>
      <c r="B44" s="47" t="s">
        <v>85</v>
      </c>
      <c r="C44" s="70" t="s">
        <v>35</v>
      </c>
      <c r="D44" s="70" t="s">
        <v>630</v>
      </c>
      <c r="E44" s="70" t="s">
        <v>1721</v>
      </c>
      <c r="F44" s="70">
        <v>0.65</v>
      </c>
      <c r="G44" s="70">
        <v>14</v>
      </c>
      <c r="H44" s="70" t="s">
        <v>58</v>
      </c>
      <c r="I44" s="70" t="s">
        <v>1688</v>
      </c>
      <c r="J44" s="71">
        <f>+F44*56161650</f>
        <v>36505072.5</v>
      </c>
      <c r="K44" s="81" t="s">
        <v>62</v>
      </c>
      <c r="L44" s="50"/>
    </row>
    <row r="45" spans="1:12" ht="49.5" hidden="1" x14ac:dyDescent="0.2">
      <c r="A45" s="47" t="s">
        <v>3366</v>
      </c>
      <c r="B45" s="47" t="s">
        <v>85</v>
      </c>
      <c r="C45" s="70" t="s">
        <v>35</v>
      </c>
      <c r="D45" s="70" t="s">
        <v>42</v>
      </c>
      <c r="E45" s="70" t="s">
        <v>1722</v>
      </c>
      <c r="F45" s="70">
        <v>0.1</v>
      </c>
      <c r="G45" s="70">
        <v>6</v>
      </c>
      <c r="H45" s="70" t="s">
        <v>58</v>
      </c>
      <c r="I45" s="70" t="s">
        <v>1688</v>
      </c>
      <c r="J45" s="71">
        <f>+F45*56161650</f>
        <v>5616165</v>
      </c>
      <c r="K45" s="81" t="s">
        <v>62</v>
      </c>
      <c r="L45" s="50"/>
    </row>
    <row r="46" spans="1:12" ht="49.5" hidden="1" x14ac:dyDescent="0.2">
      <c r="A46" s="47" t="s">
        <v>3367</v>
      </c>
      <c r="B46" s="47" t="s">
        <v>85</v>
      </c>
      <c r="C46" s="70" t="s">
        <v>35</v>
      </c>
      <c r="D46" s="70" t="s">
        <v>43</v>
      </c>
      <c r="E46" s="70" t="s">
        <v>1723</v>
      </c>
      <c r="F46" s="70">
        <v>2.7</v>
      </c>
      <c r="G46" s="70">
        <v>14</v>
      </c>
      <c r="H46" s="70" t="s">
        <v>58</v>
      </c>
      <c r="I46" s="70" t="s">
        <v>1688</v>
      </c>
      <c r="J46" s="71">
        <f>+F46*56161650</f>
        <v>151636455</v>
      </c>
      <c r="K46" s="81" t="s">
        <v>62</v>
      </c>
      <c r="L46" s="50"/>
    </row>
    <row r="47" spans="1:12" ht="49.5" hidden="1" x14ac:dyDescent="0.2">
      <c r="A47" s="47" t="s">
        <v>3368</v>
      </c>
      <c r="B47" s="47" t="s">
        <v>85</v>
      </c>
      <c r="C47" s="70" t="s">
        <v>35</v>
      </c>
      <c r="D47" s="70" t="s">
        <v>41</v>
      </c>
      <c r="E47" s="70" t="s">
        <v>1724</v>
      </c>
      <c r="F47" s="70">
        <v>1.2</v>
      </c>
      <c r="G47" s="70">
        <v>14</v>
      </c>
      <c r="H47" s="70" t="s">
        <v>58</v>
      </c>
      <c r="I47" s="70" t="s">
        <v>1688</v>
      </c>
      <c r="J47" s="71">
        <f>+F47*25500000</f>
        <v>30600000</v>
      </c>
      <c r="K47" s="81" t="s">
        <v>62</v>
      </c>
      <c r="L47" s="50"/>
    </row>
    <row r="48" spans="1:12" ht="49.5" hidden="1" x14ac:dyDescent="0.2">
      <c r="A48" s="47" t="s">
        <v>3369</v>
      </c>
      <c r="B48" s="47" t="s">
        <v>85</v>
      </c>
      <c r="C48" s="70" t="s">
        <v>35</v>
      </c>
      <c r="D48" s="70" t="s">
        <v>44</v>
      </c>
      <c r="E48" s="70" t="s">
        <v>1725</v>
      </c>
      <c r="F48" s="70">
        <v>2.66</v>
      </c>
      <c r="G48" s="70">
        <v>14</v>
      </c>
      <c r="H48" s="70" t="s">
        <v>58</v>
      </c>
      <c r="I48" s="70" t="s">
        <v>1688</v>
      </c>
      <c r="J48" s="71">
        <f>+F48*56161650</f>
        <v>149389989</v>
      </c>
      <c r="K48" s="81" t="s">
        <v>62</v>
      </c>
      <c r="L48" s="50"/>
    </row>
    <row r="49" spans="1:12" ht="49.5" hidden="1" x14ac:dyDescent="0.2">
      <c r="A49" s="47" t="s">
        <v>3370</v>
      </c>
      <c r="B49" s="47" t="s">
        <v>85</v>
      </c>
      <c r="C49" s="70" t="s">
        <v>35</v>
      </c>
      <c r="D49" s="70" t="s">
        <v>1707</v>
      </c>
      <c r="E49" s="70" t="s">
        <v>1726</v>
      </c>
      <c r="F49" s="70">
        <v>1.95</v>
      </c>
      <c r="G49" s="70">
        <v>14</v>
      </c>
      <c r="H49" s="70" t="s">
        <v>58</v>
      </c>
      <c r="I49" s="70" t="s">
        <v>1688</v>
      </c>
      <c r="J49" s="71">
        <f>+F49*56161650</f>
        <v>109515217.5</v>
      </c>
      <c r="K49" s="81" t="s">
        <v>62</v>
      </c>
      <c r="L49" s="50"/>
    </row>
    <row r="50" spans="1:12" ht="49.5" hidden="1" x14ac:dyDescent="0.2">
      <c r="A50" s="47" t="s">
        <v>3371</v>
      </c>
      <c r="B50" s="47" t="s">
        <v>85</v>
      </c>
      <c r="C50" s="70" t="s">
        <v>35</v>
      </c>
      <c r="D50" s="70" t="s">
        <v>1708</v>
      </c>
      <c r="E50" s="70" t="s">
        <v>1727</v>
      </c>
      <c r="F50" s="70">
        <v>2.4</v>
      </c>
      <c r="G50" s="70">
        <v>14</v>
      </c>
      <c r="H50" s="70" t="s">
        <v>58</v>
      </c>
      <c r="I50" s="70" t="s">
        <v>1688</v>
      </c>
      <c r="J50" s="71">
        <f>+F50*25500000</f>
        <v>61200000</v>
      </c>
      <c r="K50" s="81" t="s">
        <v>62</v>
      </c>
      <c r="L50" s="50"/>
    </row>
    <row r="51" spans="1:12" ht="49.5" hidden="1" x14ac:dyDescent="0.2">
      <c r="A51" s="47" t="s">
        <v>3372</v>
      </c>
      <c r="B51" s="47" t="s">
        <v>85</v>
      </c>
      <c r="C51" s="70" t="s">
        <v>36</v>
      </c>
      <c r="D51" s="70" t="s">
        <v>1709</v>
      </c>
      <c r="E51" s="70" t="s">
        <v>1728</v>
      </c>
      <c r="F51" s="70">
        <v>3.84</v>
      </c>
      <c r="G51" s="70">
        <v>14</v>
      </c>
      <c r="H51" s="70" t="s">
        <v>58</v>
      </c>
      <c r="I51" s="70" t="s">
        <v>1688</v>
      </c>
      <c r="J51" s="71">
        <f>+F51*56161650</f>
        <v>215660736</v>
      </c>
      <c r="K51" s="81" t="s">
        <v>62</v>
      </c>
      <c r="L51" s="50"/>
    </row>
    <row r="52" spans="1:12" ht="49.5" hidden="1" x14ac:dyDescent="0.2">
      <c r="A52" s="47" t="s">
        <v>3373</v>
      </c>
      <c r="B52" s="47" t="s">
        <v>85</v>
      </c>
      <c r="C52" s="70" t="s">
        <v>36</v>
      </c>
      <c r="D52" s="70" t="s">
        <v>1708</v>
      </c>
      <c r="E52" s="70" t="s">
        <v>1729</v>
      </c>
      <c r="F52" s="70">
        <v>9</v>
      </c>
      <c r="G52" s="70">
        <v>14</v>
      </c>
      <c r="H52" s="70" t="s">
        <v>58</v>
      </c>
      <c r="I52" s="70" t="s">
        <v>1688</v>
      </c>
      <c r="J52" s="71">
        <f>+F52*25500000</f>
        <v>229500000</v>
      </c>
      <c r="K52" s="81" t="s">
        <v>62</v>
      </c>
      <c r="L52" s="50"/>
    </row>
    <row r="53" spans="1:12" ht="49.5" hidden="1" x14ac:dyDescent="0.2">
      <c r="A53" s="47" t="s">
        <v>3374</v>
      </c>
      <c r="B53" s="47" t="s">
        <v>85</v>
      </c>
      <c r="C53" s="70" t="s">
        <v>36</v>
      </c>
      <c r="D53" s="70" t="s">
        <v>432</v>
      </c>
      <c r="E53" s="70" t="s">
        <v>1730</v>
      </c>
      <c r="F53" s="70">
        <v>0.9</v>
      </c>
      <c r="G53" s="70">
        <v>11</v>
      </c>
      <c r="H53" s="70" t="s">
        <v>58</v>
      </c>
      <c r="I53" s="70" t="s">
        <v>1688</v>
      </c>
      <c r="J53" s="71">
        <f>+F53*56161650</f>
        <v>50545485</v>
      </c>
      <c r="K53" s="81" t="s">
        <v>62</v>
      </c>
      <c r="L53" s="50"/>
    </row>
    <row r="54" spans="1:12" ht="49.5" hidden="1" x14ac:dyDescent="0.2">
      <c r="A54" s="47" t="s">
        <v>3375</v>
      </c>
      <c r="B54" s="47" t="s">
        <v>85</v>
      </c>
      <c r="C54" s="70" t="s">
        <v>36</v>
      </c>
      <c r="D54" s="70" t="s">
        <v>45</v>
      </c>
      <c r="E54" s="70" t="s">
        <v>1731</v>
      </c>
      <c r="F54" s="70">
        <v>7.6</v>
      </c>
      <c r="G54" s="70">
        <v>14</v>
      </c>
      <c r="H54" s="70" t="s">
        <v>58</v>
      </c>
      <c r="I54" s="70" t="s">
        <v>1688</v>
      </c>
      <c r="J54" s="71">
        <f>+F54*56161650</f>
        <v>426828540</v>
      </c>
      <c r="K54" s="81" t="s">
        <v>62</v>
      </c>
      <c r="L54" s="50"/>
    </row>
    <row r="55" spans="1:12" ht="49.5" hidden="1" x14ac:dyDescent="0.2">
      <c r="A55" s="47" t="s">
        <v>3376</v>
      </c>
      <c r="B55" s="47" t="s">
        <v>85</v>
      </c>
      <c r="C55" s="70" t="s">
        <v>36</v>
      </c>
      <c r="D55" s="70" t="s">
        <v>45</v>
      </c>
      <c r="E55" s="70" t="s">
        <v>1732</v>
      </c>
      <c r="F55" s="70">
        <v>1.63</v>
      </c>
      <c r="G55" s="70">
        <v>11</v>
      </c>
      <c r="H55" s="70" t="s">
        <v>58</v>
      </c>
      <c r="I55" s="70" t="s">
        <v>1688</v>
      </c>
      <c r="J55" s="71">
        <f>+F55*56161650</f>
        <v>91543489.5</v>
      </c>
      <c r="K55" s="81" t="s">
        <v>62</v>
      </c>
      <c r="L55" s="50"/>
    </row>
    <row r="56" spans="1:12" ht="49.5" hidden="1" x14ac:dyDescent="0.2">
      <c r="A56" s="47" t="s">
        <v>3377</v>
      </c>
      <c r="B56" s="47" t="s">
        <v>85</v>
      </c>
      <c r="C56" s="70" t="s">
        <v>36</v>
      </c>
      <c r="D56" s="70" t="s">
        <v>45</v>
      </c>
      <c r="E56" s="70" t="s">
        <v>1733</v>
      </c>
      <c r="F56" s="70">
        <v>1.7</v>
      </c>
      <c r="G56" s="70">
        <v>14</v>
      </c>
      <c r="H56" s="70" t="s">
        <v>60</v>
      </c>
      <c r="I56" s="70" t="s">
        <v>1688</v>
      </c>
      <c r="J56" s="71">
        <f>+F56*56161650</f>
        <v>95474805</v>
      </c>
      <c r="K56" s="81" t="s">
        <v>62</v>
      </c>
      <c r="L56" s="50"/>
    </row>
    <row r="57" spans="1:12" ht="49.5" hidden="1" x14ac:dyDescent="0.2">
      <c r="A57" s="47" t="s">
        <v>3378</v>
      </c>
      <c r="B57" s="47" t="s">
        <v>85</v>
      </c>
      <c r="C57" s="70" t="s">
        <v>36</v>
      </c>
      <c r="D57" s="70" t="s">
        <v>48</v>
      </c>
      <c r="E57" s="70" t="s">
        <v>1734</v>
      </c>
      <c r="F57" s="70">
        <v>0.85</v>
      </c>
      <c r="G57" s="70">
        <v>11</v>
      </c>
      <c r="H57" s="70" t="s">
        <v>58</v>
      </c>
      <c r="I57" s="70" t="s">
        <v>1688</v>
      </c>
      <c r="J57" s="71">
        <f>+F57*56161650</f>
        <v>47737402.5</v>
      </c>
      <c r="K57" s="81" t="s">
        <v>62</v>
      </c>
      <c r="L57" s="50"/>
    </row>
    <row r="58" spans="1:12" ht="49.5" hidden="1" x14ac:dyDescent="0.2">
      <c r="A58" s="47" t="s">
        <v>3379</v>
      </c>
      <c r="B58" s="47" t="s">
        <v>85</v>
      </c>
      <c r="C58" s="70" t="s">
        <v>11</v>
      </c>
      <c r="D58" s="70" t="s">
        <v>12</v>
      </c>
      <c r="E58" s="70" t="s">
        <v>1736</v>
      </c>
      <c r="F58" s="70">
        <v>2.86</v>
      </c>
      <c r="G58" s="70">
        <v>14</v>
      </c>
      <c r="H58" s="70" t="s">
        <v>52</v>
      </c>
      <c r="I58" s="70" t="s">
        <v>1688</v>
      </c>
      <c r="J58" s="71">
        <f>+F58*25500000</f>
        <v>72930000</v>
      </c>
      <c r="K58" s="81" t="s">
        <v>62</v>
      </c>
      <c r="L58" s="50"/>
    </row>
    <row r="59" spans="1:12" ht="49.5" hidden="1" x14ac:dyDescent="0.2">
      <c r="A59" s="47" t="s">
        <v>3380</v>
      </c>
      <c r="B59" s="47" t="s">
        <v>85</v>
      </c>
      <c r="C59" s="70" t="s">
        <v>11</v>
      </c>
      <c r="D59" s="70" t="s">
        <v>13</v>
      </c>
      <c r="E59" s="70" t="s">
        <v>1737</v>
      </c>
      <c r="F59" s="70">
        <v>3.33</v>
      </c>
      <c r="G59" s="70">
        <v>14</v>
      </c>
      <c r="H59" s="70" t="s">
        <v>54</v>
      </c>
      <c r="I59" s="70" t="s">
        <v>1688</v>
      </c>
      <c r="J59" s="71">
        <f>+F59*25500000</f>
        <v>84915000</v>
      </c>
      <c r="K59" s="81" t="s">
        <v>62</v>
      </c>
      <c r="L59" s="50"/>
    </row>
    <row r="60" spans="1:12" ht="49.5" hidden="1" x14ac:dyDescent="0.2">
      <c r="A60" s="47" t="s">
        <v>3381</v>
      </c>
      <c r="B60" s="47" t="s">
        <v>85</v>
      </c>
      <c r="C60" s="70" t="s">
        <v>11</v>
      </c>
      <c r="D60" s="70" t="s">
        <v>17</v>
      </c>
      <c r="E60" s="70" t="s">
        <v>1738</v>
      </c>
      <c r="F60" s="70">
        <v>2.25</v>
      </c>
      <c r="G60" s="70">
        <v>14</v>
      </c>
      <c r="H60" s="70" t="s">
        <v>55</v>
      </c>
      <c r="I60" s="70" t="s">
        <v>1688</v>
      </c>
      <c r="J60" s="71">
        <f t="shared" ref="J60:J71" si="0">+F60*56161650</f>
        <v>126363712.5</v>
      </c>
      <c r="K60" s="81" t="s">
        <v>62</v>
      </c>
      <c r="L60" s="50"/>
    </row>
    <row r="61" spans="1:12" ht="49.5" hidden="1" x14ac:dyDescent="0.2">
      <c r="A61" s="47" t="s">
        <v>3382</v>
      </c>
      <c r="B61" s="47" t="s">
        <v>85</v>
      </c>
      <c r="C61" s="70" t="s">
        <v>11</v>
      </c>
      <c r="D61" s="70" t="s">
        <v>17</v>
      </c>
      <c r="E61" s="70" t="s">
        <v>1739</v>
      </c>
      <c r="F61" s="70">
        <v>11</v>
      </c>
      <c r="G61" s="70">
        <v>14</v>
      </c>
      <c r="H61" s="70" t="s">
        <v>54</v>
      </c>
      <c r="I61" s="70" t="s">
        <v>1688</v>
      </c>
      <c r="J61" s="71">
        <f t="shared" si="0"/>
        <v>617778150</v>
      </c>
      <c r="K61" s="81" t="s">
        <v>62</v>
      </c>
      <c r="L61" s="50"/>
    </row>
    <row r="62" spans="1:12" ht="49.5" hidden="1" x14ac:dyDescent="0.2">
      <c r="A62" s="47" t="s">
        <v>3383</v>
      </c>
      <c r="B62" s="47" t="s">
        <v>85</v>
      </c>
      <c r="C62" s="70" t="s">
        <v>11</v>
      </c>
      <c r="D62" s="70" t="s">
        <v>17</v>
      </c>
      <c r="E62" s="70" t="s">
        <v>1740</v>
      </c>
      <c r="F62" s="70">
        <v>3</v>
      </c>
      <c r="G62" s="70">
        <v>14</v>
      </c>
      <c r="H62" s="70" t="s">
        <v>56</v>
      </c>
      <c r="I62" s="70" t="s">
        <v>1688</v>
      </c>
      <c r="J62" s="71">
        <f t="shared" si="0"/>
        <v>168484950</v>
      </c>
      <c r="K62" s="81" t="s">
        <v>62</v>
      </c>
      <c r="L62" s="50"/>
    </row>
    <row r="63" spans="1:12" ht="49.5" hidden="1" x14ac:dyDescent="0.2">
      <c r="A63" s="47" t="s">
        <v>3384</v>
      </c>
      <c r="B63" s="47" t="s">
        <v>85</v>
      </c>
      <c r="C63" s="70" t="s">
        <v>11</v>
      </c>
      <c r="D63" s="70" t="s">
        <v>14</v>
      </c>
      <c r="E63" s="70" t="s">
        <v>1741</v>
      </c>
      <c r="F63" s="70">
        <v>4.1500000000000004</v>
      </c>
      <c r="G63" s="70">
        <v>14</v>
      </c>
      <c r="H63" s="70" t="s">
        <v>57</v>
      </c>
      <c r="I63" s="70" t="s">
        <v>1688</v>
      </c>
      <c r="J63" s="71">
        <f t="shared" si="0"/>
        <v>233070847.50000003</v>
      </c>
      <c r="K63" s="81" t="s">
        <v>62</v>
      </c>
      <c r="L63" s="50"/>
    </row>
    <row r="64" spans="1:12" ht="49.5" hidden="1" x14ac:dyDescent="0.2">
      <c r="A64" s="47" t="s">
        <v>3385</v>
      </c>
      <c r="B64" s="47" t="s">
        <v>85</v>
      </c>
      <c r="C64" s="70" t="s">
        <v>11</v>
      </c>
      <c r="D64" s="70" t="s">
        <v>15</v>
      </c>
      <c r="E64" s="70" t="s">
        <v>1742</v>
      </c>
      <c r="F64" s="70">
        <v>1.1599999999999999</v>
      </c>
      <c r="G64" s="70">
        <v>14</v>
      </c>
      <c r="H64" s="70" t="s">
        <v>58</v>
      </c>
      <c r="I64" s="70" t="s">
        <v>1688</v>
      </c>
      <c r="J64" s="71">
        <f t="shared" si="0"/>
        <v>65147513.999999993</v>
      </c>
      <c r="K64" s="81" t="s">
        <v>62</v>
      </c>
      <c r="L64" s="50"/>
    </row>
    <row r="65" spans="1:12" ht="49.5" hidden="1" x14ac:dyDescent="0.2">
      <c r="A65" s="47" t="s">
        <v>3386</v>
      </c>
      <c r="B65" s="47" t="s">
        <v>85</v>
      </c>
      <c r="C65" s="70" t="s">
        <v>11</v>
      </c>
      <c r="D65" s="70" t="s">
        <v>15</v>
      </c>
      <c r="E65" s="70" t="s">
        <v>1743</v>
      </c>
      <c r="F65" s="70">
        <v>2</v>
      </c>
      <c r="G65" s="70">
        <v>14</v>
      </c>
      <c r="H65" s="70" t="s">
        <v>58</v>
      </c>
      <c r="I65" s="70" t="s">
        <v>1688</v>
      </c>
      <c r="J65" s="71">
        <f t="shared" si="0"/>
        <v>112323300</v>
      </c>
      <c r="K65" s="81" t="s">
        <v>62</v>
      </c>
      <c r="L65" s="50"/>
    </row>
    <row r="66" spans="1:12" ht="49.5" hidden="1" x14ac:dyDescent="0.2">
      <c r="A66" s="47" t="s">
        <v>3387</v>
      </c>
      <c r="B66" s="47" t="s">
        <v>85</v>
      </c>
      <c r="C66" s="70" t="s">
        <v>11</v>
      </c>
      <c r="D66" s="70" t="s">
        <v>15</v>
      </c>
      <c r="E66" s="70" t="s">
        <v>1744</v>
      </c>
      <c r="F66" s="70">
        <v>1.25</v>
      </c>
      <c r="G66" s="70">
        <v>14</v>
      </c>
      <c r="H66" s="70" t="s">
        <v>58</v>
      </c>
      <c r="I66" s="70" t="s">
        <v>1688</v>
      </c>
      <c r="J66" s="71">
        <f t="shared" si="0"/>
        <v>70202062.5</v>
      </c>
      <c r="K66" s="81" t="s">
        <v>62</v>
      </c>
      <c r="L66" s="50"/>
    </row>
    <row r="67" spans="1:12" ht="49.5" hidden="1" x14ac:dyDescent="0.2">
      <c r="A67" s="47" t="s">
        <v>3388</v>
      </c>
      <c r="B67" s="47" t="s">
        <v>85</v>
      </c>
      <c r="C67" s="70" t="s">
        <v>10</v>
      </c>
      <c r="D67" s="70" t="s">
        <v>15</v>
      </c>
      <c r="E67" s="70" t="s">
        <v>1745</v>
      </c>
      <c r="F67" s="70">
        <v>0.5</v>
      </c>
      <c r="G67" s="70">
        <v>14</v>
      </c>
      <c r="H67" s="70" t="s">
        <v>58</v>
      </c>
      <c r="I67" s="70" t="s">
        <v>1688</v>
      </c>
      <c r="J67" s="71">
        <f t="shared" si="0"/>
        <v>28080825</v>
      </c>
      <c r="K67" s="81" t="s">
        <v>62</v>
      </c>
      <c r="L67" s="50"/>
    </row>
    <row r="68" spans="1:12" ht="49.5" hidden="1" x14ac:dyDescent="0.2">
      <c r="A68" s="47" t="s">
        <v>3389</v>
      </c>
      <c r="B68" s="47" t="s">
        <v>85</v>
      </c>
      <c r="C68" s="70" t="s">
        <v>10</v>
      </c>
      <c r="D68" s="70" t="s">
        <v>16</v>
      </c>
      <c r="E68" s="70" t="s">
        <v>1746</v>
      </c>
      <c r="F68" s="70">
        <v>1.3</v>
      </c>
      <c r="G68" s="70">
        <v>14</v>
      </c>
      <c r="H68" s="70" t="s">
        <v>58</v>
      </c>
      <c r="I68" s="70" t="s">
        <v>1688</v>
      </c>
      <c r="J68" s="71">
        <f t="shared" si="0"/>
        <v>73010145</v>
      </c>
      <c r="K68" s="81" t="s">
        <v>62</v>
      </c>
      <c r="L68" s="50"/>
    </row>
    <row r="69" spans="1:12" ht="49.5" hidden="1" x14ac:dyDescent="0.2">
      <c r="A69" s="47" t="s">
        <v>3390</v>
      </c>
      <c r="B69" s="47" t="s">
        <v>85</v>
      </c>
      <c r="C69" s="70" t="s">
        <v>10</v>
      </c>
      <c r="D69" s="70" t="s">
        <v>39</v>
      </c>
      <c r="E69" s="70" t="s">
        <v>1747</v>
      </c>
      <c r="F69" s="70">
        <v>3</v>
      </c>
      <c r="G69" s="70">
        <v>14</v>
      </c>
      <c r="H69" s="70" t="s">
        <v>58</v>
      </c>
      <c r="I69" s="70" t="s">
        <v>1688</v>
      </c>
      <c r="J69" s="71">
        <f t="shared" si="0"/>
        <v>168484950</v>
      </c>
      <c r="K69" s="81" t="s">
        <v>62</v>
      </c>
      <c r="L69" s="50"/>
    </row>
    <row r="70" spans="1:12" ht="49.5" hidden="1" x14ac:dyDescent="0.2">
      <c r="A70" s="47" t="s">
        <v>3391</v>
      </c>
      <c r="B70" s="47" t="s">
        <v>85</v>
      </c>
      <c r="C70" s="70" t="s">
        <v>10</v>
      </c>
      <c r="D70" s="70" t="s">
        <v>16</v>
      </c>
      <c r="E70" s="70" t="s">
        <v>1748</v>
      </c>
      <c r="F70" s="70">
        <v>4.13</v>
      </c>
      <c r="G70" s="70">
        <v>14</v>
      </c>
      <c r="H70" s="70" t="s">
        <v>58</v>
      </c>
      <c r="I70" s="70" t="s">
        <v>1688</v>
      </c>
      <c r="J70" s="71">
        <f t="shared" si="0"/>
        <v>231947614.5</v>
      </c>
      <c r="K70" s="81" t="s">
        <v>62</v>
      </c>
      <c r="L70" s="50"/>
    </row>
    <row r="71" spans="1:12" ht="49.5" hidden="1" x14ac:dyDescent="0.2">
      <c r="A71" s="47" t="s">
        <v>3392</v>
      </c>
      <c r="B71" s="47" t="s">
        <v>85</v>
      </c>
      <c r="C71" s="70" t="s">
        <v>10</v>
      </c>
      <c r="D71" s="70" t="s">
        <v>1735</v>
      </c>
      <c r="E71" s="70" t="s">
        <v>1749</v>
      </c>
      <c r="F71" s="70">
        <v>0.3</v>
      </c>
      <c r="G71" s="70">
        <v>5</v>
      </c>
      <c r="H71" s="70" t="s">
        <v>58</v>
      </c>
      <c r="I71" s="70" t="s">
        <v>1688</v>
      </c>
      <c r="J71" s="71">
        <f t="shared" si="0"/>
        <v>16848495</v>
      </c>
      <c r="K71" s="81" t="s">
        <v>62</v>
      </c>
      <c r="L71" s="50"/>
    </row>
    <row r="72" spans="1:12" ht="49.5" hidden="1" x14ac:dyDescent="0.2">
      <c r="A72" s="47" t="s">
        <v>3393</v>
      </c>
      <c r="B72" s="47" t="s">
        <v>85</v>
      </c>
      <c r="C72" s="70" t="s">
        <v>10</v>
      </c>
      <c r="D72" s="70" t="s">
        <v>18</v>
      </c>
      <c r="E72" s="70" t="s">
        <v>1750</v>
      </c>
      <c r="F72" s="70">
        <v>1.7</v>
      </c>
      <c r="G72" s="70">
        <v>14</v>
      </c>
      <c r="H72" s="70" t="s">
        <v>53</v>
      </c>
      <c r="I72" s="70" t="s">
        <v>1688</v>
      </c>
      <c r="J72" s="71">
        <f>+F72*25500000</f>
        <v>43350000</v>
      </c>
      <c r="K72" s="81" t="s">
        <v>62</v>
      </c>
      <c r="L72" s="50"/>
    </row>
    <row r="73" spans="1:12" ht="33" hidden="1" x14ac:dyDescent="0.2">
      <c r="A73" s="47" t="s">
        <v>3394</v>
      </c>
      <c r="B73" s="47" t="s">
        <v>85</v>
      </c>
      <c r="C73" s="70" t="s">
        <v>11</v>
      </c>
      <c r="D73" s="70" t="s">
        <v>13</v>
      </c>
      <c r="E73" s="70" t="s">
        <v>1900</v>
      </c>
      <c r="F73" s="70">
        <v>7.81</v>
      </c>
      <c r="G73" s="70">
        <v>7</v>
      </c>
      <c r="H73" s="70" t="s">
        <v>1891</v>
      </c>
      <c r="I73" s="70" t="s">
        <v>1886</v>
      </c>
      <c r="J73" s="71">
        <v>30000000</v>
      </c>
      <c r="K73" s="81" t="s">
        <v>62</v>
      </c>
      <c r="L73" s="50"/>
    </row>
    <row r="74" spans="1:12" ht="33" hidden="1" x14ac:dyDescent="0.2">
      <c r="A74" s="47" t="s">
        <v>3395</v>
      </c>
      <c r="B74" s="47" t="s">
        <v>85</v>
      </c>
      <c r="C74" s="70" t="s">
        <v>11</v>
      </c>
      <c r="D74" s="70" t="s">
        <v>13</v>
      </c>
      <c r="E74" s="70" t="s">
        <v>1901</v>
      </c>
      <c r="F74" s="70">
        <v>7.81</v>
      </c>
      <c r="G74" s="70">
        <v>7</v>
      </c>
      <c r="H74" s="70" t="s">
        <v>1885</v>
      </c>
      <c r="I74" s="70" t="s">
        <v>1886</v>
      </c>
      <c r="J74" s="71">
        <v>100000000</v>
      </c>
      <c r="K74" s="81" t="s">
        <v>62</v>
      </c>
      <c r="L74" s="50"/>
    </row>
    <row r="75" spans="1:12" ht="33" hidden="1" x14ac:dyDescent="0.2">
      <c r="A75" s="47" t="s">
        <v>3396</v>
      </c>
      <c r="B75" s="47" t="s">
        <v>85</v>
      </c>
      <c r="C75" s="70" t="s">
        <v>11</v>
      </c>
      <c r="D75" s="70" t="s">
        <v>1902</v>
      </c>
      <c r="E75" s="70" t="s">
        <v>1903</v>
      </c>
      <c r="F75" s="70">
        <v>7.81</v>
      </c>
      <c r="G75" s="70">
        <v>7</v>
      </c>
      <c r="H75" s="70" t="s">
        <v>1885</v>
      </c>
      <c r="I75" s="70" t="s">
        <v>1886</v>
      </c>
      <c r="J75" s="71">
        <v>350000000</v>
      </c>
      <c r="K75" s="81" t="s">
        <v>62</v>
      </c>
      <c r="L75" s="50"/>
    </row>
    <row r="76" spans="1:12" ht="33" hidden="1" x14ac:dyDescent="0.2">
      <c r="A76" s="47" t="s">
        <v>3397</v>
      </c>
      <c r="B76" s="47" t="s">
        <v>85</v>
      </c>
      <c r="C76" s="70" t="s">
        <v>11</v>
      </c>
      <c r="D76" s="70" t="s">
        <v>1902</v>
      </c>
      <c r="E76" s="70" t="s">
        <v>1904</v>
      </c>
      <c r="F76" s="70">
        <v>7.81</v>
      </c>
      <c r="G76" s="70">
        <v>7</v>
      </c>
      <c r="H76" s="70" t="s">
        <v>1891</v>
      </c>
      <c r="I76" s="70" t="s">
        <v>1886</v>
      </c>
      <c r="J76" s="71">
        <v>350000000</v>
      </c>
      <c r="K76" s="81" t="s">
        <v>62</v>
      </c>
      <c r="L76" s="50"/>
    </row>
    <row r="77" spans="1:12" ht="33" hidden="1" x14ac:dyDescent="0.2">
      <c r="A77" s="47" t="s">
        <v>3398</v>
      </c>
      <c r="B77" s="47" t="s">
        <v>85</v>
      </c>
      <c r="C77" s="70" t="s">
        <v>11</v>
      </c>
      <c r="D77" s="70" t="s">
        <v>16</v>
      </c>
      <c r="E77" s="70" t="s">
        <v>1905</v>
      </c>
      <c r="F77" s="70">
        <v>12.925000000000001</v>
      </c>
      <c r="G77" s="70">
        <v>7</v>
      </c>
      <c r="H77" s="70" t="s">
        <v>1906</v>
      </c>
      <c r="I77" s="70" t="s">
        <v>1886</v>
      </c>
      <c r="J77" s="71">
        <v>750000000</v>
      </c>
      <c r="K77" s="81" t="s">
        <v>62</v>
      </c>
      <c r="L77" s="50"/>
    </row>
    <row r="78" spans="1:12" ht="49.5" hidden="1" x14ac:dyDescent="0.2">
      <c r="A78" s="47" t="s">
        <v>3399</v>
      </c>
      <c r="B78" s="47" t="s">
        <v>85</v>
      </c>
      <c r="C78" s="70" t="s">
        <v>25</v>
      </c>
      <c r="D78" s="70" t="s">
        <v>26</v>
      </c>
      <c r="E78" s="70" t="s">
        <v>1753</v>
      </c>
      <c r="F78" s="70">
        <v>6.2</v>
      </c>
      <c r="G78" s="70">
        <v>14</v>
      </c>
      <c r="H78" s="70" t="s">
        <v>58</v>
      </c>
      <c r="I78" s="70" t="s">
        <v>1688</v>
      </c>
      <c r="J78" s="71">
        <f>+F78*56161650</f>
        <v>348202230</v>
      </c>
      <c r="K78" s="81" t="s">
        <v>62</v>
      </c>
      <c r="L78" s="50"/>
    </row>
    <row r="79" spans="1:12" ht="49.5" hidden="1" x14ac:dyDescent="0.2">
      <c r="A79" s="47" t="s">
        <v>3400</v>
      </c>
      <c r="B79" s="47" t="s">
        <v>85</v>
      </c>
      <c r="C79" s="70" t="s">
        <v>25</v>
      </c>
      <c r="D79" s="70" t="s">
        <v>195</v>
      </c>
      <c r="E79" s="70" t="s">
        <v>1754</v>
      </c>
      <c r="F79" s="70">
        <v>2.2999999999999998</v>
      </c>
      <c r="G79" s="70">
        <v>14</v>
      </c>
      <c r="H79" s="70" t="s">
        <v>58</v>
      </c>
      <c r="I79" s="70" t="s">
        <v>1688</v>
      </c>
      <c r="J79" s="71">
        <f>+F79*56161650</f>
        <v>129171794.99999999</v>
      </c>
      <c r="K79" s="81" t="s">
        <v>62</v>
      </c>
      <c r="L79" s="50"/>
    </row>
    <row r="80" spans="1:12" ht="49.5" hidden="1" x14ac:dyDescent="0.2">
      <c r="A80" s="47" t="s">
        <v>3401</v>
      </c>
      <c r="B80" s="47" t="s">
        <v>85</v>
      </c>
      <c r="C80" s="70" t="s">
        <v>25</v>
      </c>
      <c r="D80" s="70" t="s">
        <v>1751</v>
      </c>
      <c r="E80" s="70" t="s">
        <v>1755</v>
      </c>
      <c r="F80" s="70">
        <v>9.9</v>
      </c>
      <c r="G80" s="70">
        <v>14</v>
      </c>
      <c r="H80" s="70" t="s">
        <v>58</v>
      </c>
      <c r="I80" s="70" t="s">
        <v>1688</v>
      </c>
      <c r="J80" s="71">
        <f>+F80*25500000</f>
        <v>252450000</v>
      </c>
      <c r="K80" s="81" t="s">
        <v>62</v>
      </c>
      <c r="L80" s="50"/>
    </row>
    <row r="81" spans="1:12" ht="49.5" hidden="1" x14ac:dyDescent="0.2">
      <c r="A81" s="47" t="s">
        <v>3402</v>
      </c>
      <c r="B81" s="47" t="s">
        <v>85</v>
      </c>
      <c r="C81" s="70" t="s">
        <v>25</v>
      </c>
      <c r="D81" s="70" t="s">
        <v>1752</v>
      </c>
      <c r="E81" s="70" t="s">
        <v>1756</v>
      </c>
      <c r="F81" s="70">
        <v>5.2</v>
      </c>
      <c r="G81" s="70">
        <v>14</v>
      </c>
      <c r="H81" s="70" t="s">
        <v>59</v>
      </c>
      <c r="I81" s="70" t="s">
        <v>1688</v>
      </c>
      <c r="J81" s="71">
        <f>+F81*56161650</f>
        <v>292040580</v>
      </c>
      <c r="K81" s="81" t="s">
        <v>62</v>
      </c>
      <c r="L81" s="50"/>
    </row>
    <row r="82" spans="1:12" ht="49.5" hidden="1" x14ac:dyDescent="0.2">
      <c r="A82" s="47" t="s">
        <v>3403</v>
      </c>
      <c r="B82" s="47" t="s">
        <v>85</v>
      </c>
      <c r="C82" s="70" t="s">
        <v>25</v>
      </c>
      <c r="D82" s="70" t="s">
        <v>27</v>
      </c>
      <c r="E82" s="70" t="s">
        <v>1757</v>
      </c>
      <c r="F82" s="70">
        <v>4</v>
      </c>
      <c r="G82" s="70">
        <v>14</v>
      </c>
      <c r="H82" s="70" t="s">
        <v>58</v>
      </c>
      <c r="I82" s="70" t="s">
        <v>1688</v>
      </c>
      <c r="J82" s="71">
        <f>+F82*56161650</f>
        <v>224646600</v>
      </c>
      <c r="K82" s="81" t="s">
        <v>62</v>
      </c>
      <c r="L82" s="50"/>
    </row>
    <row r="83" spans="1:12" ht="49.5" hidden="1" x14ac:dyDescent="0.2">
      <c r="A83" s="47" t="s">
        <v>3404</v>
      </c>
      <c r="B83" s="47" t="s">
        <v>85</v>
      </c>
      <c r="C83" s="70" t="s">
        <v>28</v>
      </c>
      <c r="D83" s="70" t="s">
        <v>33</v>
      </c>
      <c r="E83" s="70" t="s">
        <v>1759</v>
      </c>
      <c r="F83" s="70">
        <v>7.06</v>
      </c>
      <c r="G83" s="70">
        <v>14</v>
      </c>
      <c r="H83" s="70" t="s">
        <v>58</v>
      </c>
      <c r="I83" s="70" t="s">
        <v>1688</v>
      </c>
      <c r="J83" s="71">
        <f>+F83*25500000</f>
        <v>180030000</v>
      </c>
      <c r="K83" s="81" t="s">
        <v>62</v>
      </c>
      <c r="L83" s="50"/>
    </row>
    <row r="84" spans="1:12" ht="49.5" hidden="1" x14ac:dyDescent="0.2">
      <c r="A84" s="47" t="s">
        <v>3405</v>
      </c>
      <c r="B84" s="47" t="s">
        <v>85</v>
      </c>
      <c r="C84" s="70" t="s">
        <v>29</v>
      </c>
      <c r="D84" s="70" t="s">
        <v>31</v>
      </c>
      <c r="E84" s="70" t="s">
        <v>1760</v>
      </c>
      <c r="F84" s="70">
        <v>21.1</v>
      </c>
      <c r="G84" s="70">
        <v>14</v>
      </c>
      <c r="H84" s="70" t="s">
        <v>58</v>
      </c>
      <c r="I84" s="70" t="s">
        <v>1688</v>
      </c>
      <c r="J84" s="71">
        <f>+F84*56161650</f>
        <v>1185010815</v>
      </c>
      <c r="K84" s="81" t="s">
        <v>62</v>
      </c>
      <c r="L84" s="50"/>
    </row>
    <row r="85" spans="1:12" ht="49.5" hidden="1" x14ac:dyDescent="0.2">
      <c r="A85" s="47" t="s">
        <v>3406</v>
      </c>
      <c r="B85" s="47" t="s">
        <v>85</v>
      </c>
      <c r="C85" s="70" t="s">
        <v>29</v>
      </c>
      <c r="D85" s="70" t="s">
        <v>34</v>
      </c>
      <c r="E85" s="70" t="s">
        <v>1761</v>
      </c>
      <c r="F85" s="70">
        <v>5.65</v>
      </c>
      <c r="G85" s="70">
        <v>14</v>
      </c>
      <c r="H85" s="70" t="s">
        <v>58</v>
      </c>
      <c r="I85" s="70" t="s">
        <v>1688</v>
      </c>
      <c r="J85" s="71">
        <f>+F85*56161650</f>
        <v>317313322.5</v>
      </c>
      <c r="K85" s="81" t="s">
        <v>62</v>
      </c>
      <c r="L85" s="50"/>
    </row>
    <row r="86" spans="1:12" ht="49.5" hidden="1" x14ac:dyDescent="0.2">
      <c r="A86" s="47" t="s">
        <v>3407</v>
      </c>
      <c r="B86" s="47" t="s">
        <v>85</v>
      </c>
      <c r="C86" s="70" t="s">
        <v>29</v>
      </c>
      <c r="D86" s="70" t="s">
        <v>1758</v>
      </c>
      <c r="E86" s="70" t="s">
        <v>1762</v>
      </c>
      <c r="F86" s="70">
        <v>2.2999999999999998</v>
      </c>
      <c r="G86" s="70">
        <v>14</v>
      </c>
      <c r="H86" s="70" t="s">
        <v>58</v>
      </c>
      <c r="I86" s="70" t="s">
        <v>1688</v>
      </c>
      <c r="J86" s="71">
        <f>+F86*56161650</f>
        <v>129171794.99999999</v>
      </c>
      <c r="K86" s="81" t="s">
        <v>62</v>
      </c>
      <c r="L86" s="50"/>
    </row>
    <row r="87" spans="1:12" ht="49.5" hidden="1" x14ac:dyDescent="0.2">
      <c r="A87" s="47" t="s">
        <v>3408</v>
      </c>
      <c r="B87" s="47" t="s">
        <v>85</v>
      </c>
      <c r="C87" s="70" t="s">
        <v>30</v>
      </c>
      <c r="D87" s="70" t="s">
        <v>32</v>
      </c>
      <c r="E87" s="70" t="s">
        <v>1763</v>
      </c>
      <c r="F87" s="70">
        <v>4.12</v>
      </c>
      <c r="G87" s="70">
        <v>14</v>
      </c>
      <c r="H87" s="70" t="s">
        <v>58</v>
      </c>
      <c r="I87" s="70" t="s">
        <v>1688</v>
      </c>
      <c r="J87" s="71">
        <f>+F87*25500000</f>
        <v>105060000</v>
      </c>
      <c r="K87" s="81" t="s">
        <v>62</v>
      </c>
      <c r="L87" s="50"/>
    </row>
    <row r="88" spans="1:12" ht="33" hidden="1" x14ac:dyDescent="0.2">
      <c r="A88" s="47" t="s">
        <v>3409</v>
      </c>
      <c r="B88" s="47" t="s">
        <v>85</v>
      </c>
      <c r="C88" s="70" t="s">
        <v>28</v>
      </c>
      <c r="D88" s="70" t="s">
        <v>1691</v>
      </c>
      <c r="E88" s="70" t="s">
        <v>1907</v>
      </c>
      <c r="F88" s="70">
        <v>13.26</v>
      </c>
      <c r="G88" s="70">
        <v>7</v>
      </c>
      <c r="H88" s="70" t="s">
        <v>1846</v>
      </c>
      <c r="I88" s="70" t="s">
        <v>1883</v>
      </c>
      <c r="J88" s="71">
        <v>20000000</v>
      </c>
      <c r="K88" s="81" t="s">
        <v>62</v>
      </c>
      <c r="L88" s="50"/>
    </row>
    <row r="89" spans="1:12" ht="49.5" hidden="1" x14ac:dyDescent="0.2">
      <c r="A89" s="47" t="s">
        <v>3410</v>
      </c>
      <c r="B89" s="47" t="s">
        <v>85</v>
      </c>
      <c r="C89" s="70" t="s">
        <v>19</v>
      </c>
      <c r="D89" s="70" t="s">
        <v>24</v>
      </c>
      <c r="E89" s="70" t="s">
        <v>1764</v>
      </c>
      <c r="F89" s="70">
        <v>1.5</v>
      </c>
      <c r="G89" s="70">
        <v>14</v>
      </c>
      <c r="H89" s="70" t="s">
        <v>58</v>
      </c>
      <c r="I89" s="70" t="s">
        <v>1688</v>
      </c>
      <c r="J89" s="71">
        <f>+F89*25500000</f>
        <v>38250000</v>
      </c>
      <c r="K89" s="81" t="s">
        <v>62</v>
      </c>
    </row>
    <row r="90" spans="1:12" ht="49.5" hidden="1" x14ac:dyDescent="0.2">
      <c r="A90" s="47" t="s">
        <v>3411</v>
      </c>
      <c r="B90" s="47" t="s">
        <v>85</v>
      </c>
      <c r="C90" s="70" t="s">
        <v>19</v>
      </c>
      <c r="D90" s="70" t="s">
        <v>23</v>
      </c>
      <c r="E90" s="70" t="s">
        <v>1765</v>
      </c>
      <c r="F90" s="70">
        <v>3.02</v>
      </c>
      <c r="G90" s="70">
        <v>14</v>
      </c>
      <c r="H90" s="70" t="s">
        <v>58</v>
      </c>
      <c r="I90" s="70" t="s">
        <v>1688</v>
      </c>
      <c r="J90" s="71">
        <f>+F90*56161650</f>
        <v>169608183</v>
      </c>
      <c r="K90" s="81" t="s">
        <v>62</v>
      </c>
    </row>
    <row r="91" spans="1:12" ht="49.5" hidden="1" x14ac:dyDescent="0.2">
      <c r="A91" s="47" t="s">
        <v>3412</v>
      </c>
      <c r="B91" s="47" t="s">
        <v>85</v>
      </c>
      <c r="C91" s="70" t="s">
        <v>20</v>
      </c>
      <c r="D91" s="70" t="s">
        <v>21</v>
      </c>
      <c r="E91" s="70" t="s">
        <v>1766</v>
      </c>
      <c r="F91" s="70">
        <v>1.25</v>
      </c>
      <c r="G91" s="70">
        <v>14</v>
      </c>
      <c r="H91" s="70" t="s">
        <v>58</v>
      </c>
      <c r="I91" s="70" t="s">
        <v>1688</v>
      </c>
      <c r="J91" s="71">
        <f>+F91*56161650</f>
        <v>70202062.5</v>
      </c>
      <c r="K91" s="81" t="s">
        <v>62</v>
      </c>
    </row>
    <row r="92" spans="1:12" ht="49.5" hidden="1" x14ac:dyDescent="0.2">
      <c r="A92" s="47" t="s">
        <v>3413</v>
      </c>
      <c r="B92" s="47" t="s">
        <v>85</v>
      </c>
      <c r="C92" s="70" t="s">
        <v>20</v>
      </c>
      <c r="D92" s="70" t="s">
        <v>22</v>
      </c>
      <c r="E92" s="70" t="s">
        <v>1767</v>
      </c>
      <c r="F92" s="70">
        <v>4.3</v>
      </c>
      <c r="G92" s="70">
        <v>14</v>
      </c>
      <c r="H92" s="70" t="s">
        <v>58</v>
      </c>
      <c r="I92" s="70" t="s">
        <v>1688</v>
      </c>
      <c r="J92" s="71">
        <f>+F92*56161650</f>
        <v>241495095</v>
      </c>
      <c r="K92" s="81" t="s">
        <v>62</v>
      </c>
    </row>
    <row r="93" spans="1:12" ht="48.75" hidden="1" customHeight="1" x14ac:dyDescent="0.2">
      <c r="A93" s="47" t="s">
        <v>3414</v>
      </c>
      <c r="B93" s="47" t="s">
        <v>85</v>
      </c>
      <c r="C93" s="70" t="s">
        <v>20</v>
      </c>
      <c r="D93" s="70" t="s">
        <v>23</v>
      </c>
      <c r="E93" s="70" t="s">
        <v>1768</v>
      </c>
      <c r="F93" s="70">
        <v>1.5</v>
      </c>
      <c r="G93" s="70">
        <v>14</v>
      </c>
      <c r="H93" s="70" t="s">
        <v>58</v>
      </c>
      <c r="I93" s="70" t="s">
        <v>1688</v>
      </c>
      <c r="J93" s="71">
        <f>+F93*56161650</f>
        <v>84242475</v>
      </c>
      <c r="K93" s="81" t="s">
        <v>62</v>
      </c>
      <c r="L93" s="50"/>
    </row>
    <row r="94" spans="1:12" ht="33" hidden="1" x14ac:dyDescent="0.2">
      <c r="A94" s="70" t="s">
        <v>4043</v>
      </c>
      <c r="B94" s="47" t="s">
        <v>128</v>
      </c>
      <c r="C94" s="70" t="s">
        <v>141</v>
      </c>
      <c r="D94" s="70" t="s">
        <v>142</v>
      </c>
      <c r="E94" s="70" t="s">
        <v>143</v>
      </c>
      <c r="F94" s="70">
        <v>1.6779999999999999</v>
      </c>
      <c r="G94" s="70">
        <v>4.5</v>
      </c>
      <c r="H94" s="70" t="s">
        <v>132</v>
      </c>
      <c r="I94" s="70" t="s">
        <v>133</v>
      </c>
      <c r="J94" s="71">
        <v>24569645.16</v>
      </c>
      <c r="K94" s="70" t="s">
        <v>1779</v>
      </c>
      <c r="L94" s="50"/>
    </row>
    <row r="95" spans="1:12" ht="33" hidden="1" x14ac:dyDescent="0.2">
      <c r="A95" s="70" t="s">
        <v>4044</v>
      </c>
      <c r="B95" s="47" t="s">
        <v>128</v>
      </c>
      <c r="C95" s="70" t="s">
        <v>145</v>
      </c>
      <c r="D95" s="70" t="s">
        <v>146</v>
      </c>
      <c r="E95" s="70" t="s">
        <v>147</v>
      </c>
      <c r="F95" s="70">
        <v>1.284</v>
      </c>
      <c r="G95" s="70">
        <v>3.3</v>
      </c>
      <c r="H95" s="70" t="s">
        <v>132</v>
      </c>
      <c r="I95" s="70" t="s">
        <v>133</v>
      </c>
      <c r="J95" s="71">
        <v>15122474.352</v>
      </c>
      <c r="K95" s="70" t="s">
        <v>1779</v>
      </c>
      <c r="L95" s="50"/>
    </row>
    <row r="96" spans="1:12" ht="33" hidden="1" x14ac:dyDescent="0.2">
      <c r="A96" s="70" t="s">
        <v>4045</v>
      </c>
      <c r="B96" s="47" t="s">
        <v>128</v>
      </c>
      <c r="C96" s="70" t="s">
        <v>129</v>
      </c>
      <c r="D96" s="70" t="s">
        <v>130</v>
      </c>
      <c r="E96" s="70" t="s">
        <v>131</v>
      </c>
      <c r="F96" s="70">
        <v>0.88100000000000001</v>
      </c>
      <c r="G96" s="70">
        <v>4.7</v>
      </c>
      <c r="H96" s="70" t="s">
        <v>132</v>
      </c>
      <c r="I96" s="70" t="s">
        <v>133</v>
      </c>
      <c r="J96" s="71">
        <v>13320413.411999999</v>
      </c>
      <c r="K96" s="70" t="s">
        <v>1779</v>
      </c>
      <c r="L96" s="50"/>
    </row>
    <row r="97" spans="1:12" ht="33" hidden="1" x14ac:dyDescent="0.2">
      <c r="A97" s="70" t="s">
        <v>4046</v>
      </c>
      <c r="B97" s="47" t="s">
        <v>128</v>
      </c>
      <c r="C97" s="70" t="s">
        <v>129</v>
      </c>
      <c r="D97" s="70" t="s">
        <v>134</v>
      </c>
      <c r="E97" s="70" t="s">
        <v>135</v>
      </c>
      <c r="F97" s="70">
        <v>0.35</v>
      </c>
      <c r="G97" s="70">
        <v>4</v>
      </c>
      <c r="H97" s="70" t="s">
        <v>132</v>
      </c>
      <c r="I97" s="70" t="s">
        <v>133</v>
      </c>
      <c r="J97" s="71">
        <v>4707024</v>
      </c>
      <c r="K97" s="70" t="s">
        <v>1779</v>
      </c>
      <c r="L97" s="50"/>
    </row>
    <row r="98" spans="1:12" ht="33" hidden="1" x14ac:dyDescent="0.2">
      <c r="A98" s="70" t="s">
        <v>4047</v>
      </c>
      <c r="B98" s="47" t="s">
        <v>128</v>
      </c>
      <c r="C98" s="70" t="s">
        <v>129</v>
      </c>
      <c r="D98" s="70" t="s">
        <v>136</v>
      </c>
      <c r="E98" s="70" t="s">
        <v>137</v>
      </c>
      <c r="F98" s="70">
        <v>0.83499999999999996</v>
      </c>
      <c r="G98" s="70">
        <v>4</v>
      </c>
      <c r="H98" s="70" t="s">
        <v>132</v>
      </c>
      <c r="I98" s="70" t="s">
        <v>133</v>
      </c>
      <c r="J98" s="71">
        <v>11229614.4</v>
      </c>
      <c r="K98" s="70" t="s">
        <v>1779</v>
      </c>
      <c r="L98" s="50"/>
    </row>
    <row r="99" spans="1:12" ht="33" hidden="1" x14ac:dyDescent="0.2">
      <c r="A99" s="70" t="s">
        <v>4048</v>
      </c>
      <c r="B99" s="47" t="s">
        <v>128</v>
      </c>
      <c r="C99" s="70" t="s">
        <v>129</v>
      </c>
      <c r="D99" s="70" t="s">
        <v>139</v>
      </c>
      <c r="E99" s="70" t="s">
        <v>140</v>
      </c>
      <c r="F99" s="70">
        <v>1.8109999999999999</v>
      </c>
      <c r="G99" s="70">
        <v>3</v>
      </c>
      <c r="H99" s="70" t="s">
        <v>132</v>
      </c>
      <c r="I99" s="70" t="s">
        <v>133</v>
      </c>
      <c r="J99" s="71">
        <v>20032340.280000001</v>
      </c>
      <c r="K99" s="70" t="s">
        <v>1779</v>
      </c>
      <c r="L99" s="50"/>
    </row>
    <row r="100" spans="1:12" ht="33" hidden="1" x14ac:dyDescent="0.2">
      <c r="A100" s="70" t="s">
        <v>4049</v>
      </c>
      <c r="B100" s="47" t="s">
        <v>162</v>
      </c>
      <c r="C100" s="70" t="s">
        <v>162</v>
      </c>
      <c r="D100" s="70" t="s">
        <v>163</v>
      </c>
      <c r="E100" s="70" t="s">
        <v>164</v>
      </c>
      <c r="F100" s="70">
        <v>0.6</v>
      </c>
      <c r="G100" s="70">
        <v>4</v>
      </c>
      <c r="H100" s="70" t="s">
        <v>165</v>
      </c>
      <c r="I100" s="70" t="s">
        <v>166</v>
      </c>
      <c r="J100" s="71">
        <v>7788000</v>
      </c>
      <c r="K100" s="70" t="s">
        <v>1779</v>
      </c>
    </row>
    <row r="101" spans="1:12" ht="33" hidden="1" x14ac:dyDescent="0.2">
      <c r="A101" s="70" t="s">
        <v>4050</v>
      </c>
      <c r="B101" s="47" t="s">
        <v>162</v>
      </c>
      <c r="C101" s="70" t="s">
        <v>162</v>
      </c>
      <c r="D101" s="70" t="s">
        <v>163</v>
      </c>
      <c r="E101" s="70" t="s">
        <v>167</v>
      </c>
      <c r="F101" s="70">
        <v>0.17</v>
      </c>
      <c r="G101" s="70">
        <v>4</v>
      </c>
      <c r="H101" s="70" t="s">
        <v>165</v>
      </c>
      <c r="I101" s="70" t="s">
        <v>166</v>
      </c>
      <c r="J101" s="71">
        <v>2554600</v>
      </c>
      <c r="K101" s="70" t="s">
        <v>1779</v>
      </c>
    </row>
    <row r="102" spans="1:12" ht="33" hidden="1" x14ac:dyDescent="0.2">
      <c r="A102" s="70" t="s">
        <v>4051</v>
      </c>
      <c r="B102" s="47" t="s">
        <v>162</v>
      </c>
      <c r="C102" s="70" t="s">
        <v>162</v>
      </c>
      <c r="D102" s="70" t="s">
        <v>163</v>
      </c>
      <c r="E102" s="70" t="s">
        <v>168</v>
      </c>
      <c r="F102" s="70">
        <v>0.25</v>
      </c>
      <c r="G102" s="70">
        <v>4</v>
      </c>
      <c r="H102" s="70" t="s">
        <v>165</v>
      </c>
      <c r="I102" s="70" t="s">
        <v>166</v>
      </c>
      <c r="J102" s="71">
        <v>2665000</v>
      </c>
      <c r="K102" s="70" t="s">
        <v>1779</v>
      </c>
    </row>
    <row r="103" spans="1:12" ht="33" hidden="1" x14ac:dyDescent="0.2">
      <c r="A103" s="70" t="s">
        <v>4052</v>
      </c>
      <c r="B103" s="47" t="s">
        <v>162</v>
      </c>
      <c r="C103" s="70" t="s">
        <v>162</v>
      </c>
      <c r="D103" s="70" t="s">
        <v>169</v>
      </c>
      <c r="E103" s="70" t="s">
        <v>170</v>
      </c>
      <c r="F103" s="70">
        <v>2.5</v>
      </c>
      <c r="G103" s="70">
        <v>4</v>
      </c>
      <c r="H103" s="70" t="s">
        <v>165</v>
      </c>
      <c r="I103" s="70" t="s">
        <v>166</v>
      </c>
      <c r="J103" s="71">
        <v>9250000</v>
      </c>
      <c r="K103" s="70" t="s">
        <v>1779</v>
      </c>
    </row>
    <row r="104" spans="1:12" ht="33" hidden="1" x14ac:dyDescent="0.2">
      <c r="A104" s="70" t="s">
        <v>4053</v>
      </c>
      <c r="B104" s="47" t="s">
        <v>162</v>
      </c>
      <c r="C104" s="70" t="s">
        <v>162</v>
      </c>
      <c r="D104" s="70" t="s">
        <v>171</v>
      </c>
      <c r="E104" s="70" t="s">
        <v>172</v>
      </c>
      <c r="F104" s="70">
        <v>1.04</v>
      </c>
      <c r="G104" s="70">
        <v>4</v>
      </c>
      <c r="H104" s="70" t="s">
        <v>165</v>
      </c>
      <c r="I104" s="70" t="s">
        <v>166</v>
      </c>
      <c r="J104" s="71">
        <v>4915200</v>
      </c>
      <c r="K104" s="70" t="s">
        <v>1779</v>
      </c>
    </row>
    <row r="105" spans="1:12" ht="33" hidden="1" x14ac:dyDescent="0.2">
      <c r="A105" s="70" t="s">
        <v>4054</v>
      </c>
      <c r="B105" s="47" t="s">
        <v>162</v>
      </c>
      <c r="C105" s="70" t="s">
        <v>162</v>
      </c>
      <c r="D105" s="70" t="s">
        <v>171</v>
      </c>
      <c r="E105" s="70" t="s">
        <v>173</v>
      </c>
      <c r="F105" s="70">
        <v>1.97</v>
      </c>
      <c r="G105" s="70">
        <v>4</v>
      </c>
      <c r="H105" s="70" t="s">
        <v>165</v>
      </c>
      <c r="I105" s="70" t="s">
        <v>166</v>
      </c>
      <c r="J105" s="71">
        <v>8518600</v>
      </c>
      <c r="K105" s="70" t="s">
        <v>1779</v>
      </c>
    </row>
    <row r="106" spans="1:12" ht="33" hidden="1" x14ac:dyDescent="0.2">
      <c r="A106" s="70" t="s">
        <v>4055</v>
      </c>
      <c r="B106" s="47" t="s">
        <v>162</v>
      </c>
      <c r="C106" s="70" t="s">
        <v>162</v>
      </c>
      <c r="D106" s="70" t="s">
        <v>171</v>
      </c>
      <c r="E106" s="70" t="s">
        <v>175</v>
      </c>
      <c r="F106" s="70">
        <v>2.1</v>
      </c>
      <c r="G106" s="70">
        <v>4</v>
      </c>
      <c r="H106" s="70" t="s">
        <v>165</v>
      </c>
      <c r="I106" s="70" t="s">
        <v>166</v>
      </c>
      <c r="J106" s="71">
        <v>8698000</v>
      </c>
      <c r="K106" s="70" t="s">
        <v>1779</v>
      </c>
    </row>
    <row r="107" spans="1:12" ht="33" hidden="1" x14ac:dyDescent="0.2">
      <c r="A107" s="70" t="s">
        <v>4056</v>
      </c>
      <c r="B107" s="47" t="s">
        <v>162</v>
      </c>
      <c r="C107" s="70" t="s">
        <v>162</v>
      </c>
      <c r="D107" s="70" t="s">
        <v>171</v>
      </c>
      <c r="E107" s="70" t="s">
        <v>176</v>
      </c>
      <c r="F107" s="70">
        <v>3.5</v>
      </c>
      <c r="G107" s="70">
        <v>4</v>
      </c>
      <c r="H107" s="70" t="s">
        <v>165</v>
      </c>
      <c r="I107" s="70" t="s">
        <v>166</v>
      </c>
      <c r="J107" s="71">
        <v>14110000</v>
      </c>
      <c r="K107" s="70" t="s">
        <v>1779</v>
      </c>
    </row>
    <row r="108" spans="1:12" ht="33" hidden="1" x14ac:dyDescent="0.2">
      <c r="A108" s="70" t="s">
        <v>4057</v>
      </c>
      <c r="B108" s="47" t="s">
        <v>162</v>
      </c>
      <c r="C108" s="70" t="s">
        <v>162</v>
      </c>
      <c r="D108" s="70" t="s">
        <v>171</v>
      </c>
      <c r="E108" s="70" t="s">
        <v>177</v>
      </c>
      <c r="F108" s="70">
        <v>1.9</v>
      </c>
      <c r="G108" s="70">
        <v>4</v>
      </c>
      <c r="H108" s="70" t="s">
        <v>165</v>
      </c>
      <c r="I108" s="70" t="s">
        <v>166</v>
      </c>
      <c r="J108" s="71">
        <v>7262000</v>
      </c>
      <c r="K108" s="70" t="s">
        <v>1779</v>
      </c>
    </row>
    <row r="109" spans="1:12" ht="49.5" hidden="1" x14ac:dyDescent="0.2">
      <c r="A109" s="70" t="s">
        <v>4058</v>
      </c>
      <c r="B109" s="47" t="s">
        <v>162</v>
      </c>
      <c r="C109" s="70" t="s">
        <v>162</v>
      </c>
      <c r="D109" s="70" t="s">
        <v>178</v>
      </c>
      <c r="E109" s="70" t="s">
        <v>179</v>
      </c>
      <c r="F109" s="70">
        <v>3.1</v>
      </c>
      <c r="G109" s="70">
        <v>4</v>
      </c>
      <c r="H109" s="70" t="s">
        <v>180</v>
      </c>
      <c r="I109" s="70" t="s">
        <v>181</v>
      </c>
      <c r="J109" s="71">
        <v>34140000</v>
      </c>
      <c r="K109" s="70" t="s">
        <v>1779</v>
      </c>
    </row>
    <row r="110" spans="1:12" ht="33" hidden="1" x14ac:dyDescent="0.2">
      <c r="A110" s="70" t="s">
        <v>4059</v>
      </c>
      <c r="B110" s="47" t="s">
        <v>162</v>
      </c>
      <c r="C110" s="70" t="s">
        <v>162</v>
      </c>
      <c r="D110" s="70" t="s">
        <v>182</v>
      </c>
      <c r="E110" s="70" t="s">
        <v>183</v>
      </c>
      <c r="F110" s="70">
        <v>2.5099999999999998</v>
      </c>
      <c r="G110" s="70">
        <v>4</v>
      </c>
      <c r="H110" s="70" t="s">
        <v>184</v>
      </c>
      <c r="I110" s="70" t="s">
        <v>185</v>
      </c>
      <c r="J110" s="71">
        <v>9263800</v>
      </c>
      <c r="K110" s="70" t="s">
        <v>1779</v>
      </c>
    </row>
    <row r="111" spans="1:12" ht="33" hidden="1" x14ac:dyDescent="0.2">
      <c r="A111" s="70" t="s">
        <v>4060</v>
      </c>
      <c r="B111" s="47" t="s">
        <v>162</v>
      </c>
      <c r="C111" s="70" t="s">
        <v>162</v>
      </c>
      <c r="D111" s="70" t="s">
        <v>186</v>
      </c>
      <c r="E111" s="70" t="s">
        <v>187</v>
      </c>
      <c r="F111" s="70">
        <v>6</v>
      </c>
      <c r="G111" s="70">
        <v>4</v>
      </c>
      <c r="H111" s="70" t="s">
        <v>184</v>
      </c>
      <c r="I111" s="70" t="s">
        <v>166</v>
      </c>
      <c r="J111" s="71">
        <v>19880000</v>
      </c>
      <c r="K111" s="70" t="s">
        <v>1779</v>
      </c>
    </row>
    <row r="112" spans="1:12" ht="33" hidden="1" x14ac:dyDescent="0.2">
      <c r="A112" s="70" t="s">
        <v>4061</v>
      </c>
      <c r="B112" s="47" t="s">
        <v>162</v>
      </c>
      <c r="C112" s="70" t="s">
        <v>162</v>
      </c>
      <c r="D112" s="70" t="s">
        <v>188</v>
      </c>
      <c r="E112" s="70" t="s">
        <v>189</v>
      </c>
      <c r="F112" s="70">
        <v>0.84</v>
      </c>
      <c r="G112" s="70">
        <v>4</v>
      </c>
      <c r="H112" s="70" t="s">
        <v>180</v>
      </c>
      <c r="I112" s="70" t="s">
        <v>166</v>
      </c>
      <c r="J112" s="71">
        <v>3479200</v>
      </c>
      <c r="K112" s="70" t="s">
        <v>1779</v>
      </c>
    </row>
    <row r="113" spans="1:11" ht="33" hidden="1" x14ac:dyDescent="0.2">
      <c r="A113" s="70" t="s">
        <v>4062</v>
      </c>
      <c r="B113" s="47" t="s">
        <v>162</v>
      </c>
      <c r="C113" s="70" t="s">
        <v>162</v>
      </c>
      <c r="D113" s="70" t="s">
        <v>190</v>
      </c>
      <c r="E113" s="70" t="s">
        <v>191</v>
      </c>
      <c r="F113" s="70">
        <v>0.8</v>
      </c>
      <c r="G113" s="70">
        <v>4</v>
      </c>
      <c r="H113" s="70" t="s">
        <v>192</v>
      </c>
      <c r="I113" s="70" t="s">
        <v>166</v>
      </c>
      <c r="J113" s="71">
        <v>3424000</v>
      </c>
      <c r="K113" s="70" t="s">
        <v>1779</v>
      </c>
    </row>
    <row r="114" spans="1:11" ht="33" hidden="1" x14ac:dyDescent="0.2">
      <c r="A114" s="70" t="s">
        <v>4063</v>
      </c>
      <c r="B114" s="47" t="s">
        <v>162</v>
      </c>
      <c r="C114" s="70" t="s">
        <v>162</v>
      </c>
      <c r="D114" s="70" t="s">
        <v>193</v>
      </c>
      <c r="E114" s="70" t="s">
        <v>194</v>
      </c>
      <c r="F114" s="70">
        <v>2.5</v>
      </c>
      <c r="G114" s="70">
        <v>4.5</v>
      </c>
      <c r="H114" s="70" t="s">
        <v>192</v>
      </c>
      <c r="I114" s="70" t="s">
        <v>166</v>
      </c>
      <c r="J114" s="71">
        <v>8521250</v>
      </c>
      <c r="K114" s="70" t="s">
        <v>1779</v>
      </c>
    </row>
    <row r="115" spans="1:11" ht="33" hidden="1" x14ac:dyDescent="0.2">
      <c r="A115" s="70" t="s">
        <v>4064</v>
      </c>
      <c r="B115" s="47" t="s">
        <v>162</v>
      </c>
      <c r="C115" s="70" t="s">
        <v>162</v>
      </c>
      <c r="D115" s="70" t="s">
        <v>195</v>
      </c>
      <c r="E115" s="70" t="s">
        <v>196</v>
      </c>
      <c r="F115" s="70">
        <v>2</v>
      </c>
      <c r="G115" s="70">
        <v>3.5</v>
      </c>
      <c r="H115" s="70" t="s">
        <v>184</v>
      </c>
      <c r="I115" s="70" t="s">
        <v>166</v>
      </c>
      <c r="J115" s="71">
        <v>5895000</v>
      </c>
      <c r="K115" s="70" t="s">
        <v>1779</v>
      </c>
    </row>
    <row r="116" spans="1:11" ht="33" hidden="1" x14ac:dyDescent="0.2">
      <c r="A116" s="70" t="s">
        <v>4065</v>
      </c>
      <c r="B116" s="47" t="s">
        <v>162</v>
      </c>
      <c r="C116" s="70" t="s">
        <v>162</v>
      </c>
      <c r="D116" s="70" t="s">
        <v>195</v>
      </c>
      <c r="E116" s="70" t="s">
        <v>197</v>
      </c>
      <c r="F116" s="70">
        <v>0.9</v>
      </c>
      <c r="G116" s="70">
        <v>3.5</v>
      </c>
      <c r="H116" s="70" t="s">
        <v>184</v>
      </c>
      <c r="I116" s="70" t="s">
        <v>166</v>
      </c>
      <c r="J116" s="71">
        <v>3406750</v>
      </c>
      <c r="K116" s="70" t="s">
        <v>1779</v>
      </c>
    </row>
    <row r="117" spans="1:11" ht="33" hidden="1" x14ac:dyDescent="0.2">
      <c r="A117" s="70" t="s">
        <v>4066</v>
      </c>
      <c r="B117" s="47" t="s">
        <v>162</v>
      </c>
      <c r="C117" s="70" t="s">
        <v>162</v>
      </c>
      <c r="D117" s="70" t="s">
        <v>193</v>
      </c>
      <c r="E117" s="70" t="s">
        <v>198</v>
      </c>
      <c r="F117" s="70">
        <v>2.13</v>
      </c>
      <c r="G117" s="70">
        <v>3.5</v>
      </c>
      <c r="H117" s="70" t="s">
        <v>192</v>
      </c>
      <c r="I117" s="70" t="s">
        <v>166</v>
      </c>
      <c r="J117" s="71">
        <v>7211975</v>
      </c>
      <c r="K117" s="70" t="s">
        <v>1779</v>
      </c>
    </row>
    <row r="118" spans="1:11" ht="33" hidden="1" x14ac:dyDescent="0.2">
      <c r="A118" s="70" t="s">
        <v>4247</v>
      </c>
      <c r="B118" s="47" t="s">
        <v>162</v>
      </c>
      <c r="C118" s="70" t="s">
        <v>162</v>
      </c>
      <c r="D118" s="70" t="s">
        <v>199</v>
      </c>
      <c r="E118" s="70" t="s">
        <v>200</v>
      </c>
      <c r="F118" s="70">
        <v>3.7</v>
      </c>
      <c r="G118" s="70">
        <v>4</v>
      </c>
      <c r="H118" s="70" t="s">
        <v>192</v>
      </c>
      <c r="I118" s="70" t="s">
        <v>166</v>
      </c>
      <c r="J118" s="71">
        <v>15940000</v>
      </c>
      <c r="K118" s="81" t="s">
        <v>62</v>
      </c>
    </row>
    <row r="119" spans="1:11" ht="33" hidden="1" x14ac:dyDescent="0.2">
      <c r="A119" s="70" t="s">
        <v>4248</v>
      </c>
      <c r="B119" s="47" t="s">
        <v>162</v>
      </c>
      <c r="C119" s="70" t="s">
        <v>162</v>
      </c>
      <c r="D119" s="70" t="s">
        <v>201</v>
      </c>
      <c r="E119" s="70" t="s">
        <v>202</v>
      </c>
      <c r="F119" s="70">
        <v>3.36</v>
      </c>
      <c r="G119" s="70">
        <v>4</v>
      </c>
      <c r="H119" s="70" t="s">
        <v>184</v>
      </c>
      <c r="I119" s="70" t="s">
        <v>166</v>
      </c>
      <c r="J119" s="71">
        <v>23448000</v>
      </c>
      <c r="K119" s="81" t="s">
        <v>62</v>
      </c>
    </row>
    <row r="120" spans="1:11" ht="33" hidden="1" x14ac:dyDescent="0.2">
      <c r="A120" s="70" t="s">
        <v>4249</v>
      </c>
      <c r="B120" s="47" t="s">
        <v>162</v>
      </c>
      <c r="C120" s="70" t="s">
        <v>162</v>
      </c>
      <c r="D120" s="70" t="s">
        <v>203</v>
      </c>
      <c r="E120" s="70" t="s">
        <v>204</v>
      </c>
      <c r="F120" s="70">
        <v>3.3</v>
      </c>
      <c r="G120" s="70">
        <v>3.5</v>
      </c>
      <c r="H120" s="70" t="s">
        <v>184</v>
      </c>
      <c r="I120" s="70" t="s">
        <v>166</v>
      </c>
      <c r="J120" s="71">
        <v>16797500</v>
      </c>
      <c r="K120" s="81" t="s">
        <v>62</v>
      </c>
    </row>
    <row r="121" spans="1:11" ht="33" hidden="1" x14ac:dyDescent="0.2">
      <c r="A121" s="70" t="s">
        <v>4250</v>
      </c>
      <c r="B121" s="47" t="s">
        <v>162</v>
      </c>
      <c r="C121" s="70" t="s">
        <v>162</v>
      </c>
      <c r="D121" s="70" t="s">
        <v>203</v>
      </c>
      <c r="E121" s="70" t="s">
        <v>205</v>
      </c>
      <c r="F121" s="70">
        <v>4</v>
      </c>
      <c r="G121" s="70">
        <v>3.5</v>
      </c>
      <c r="H121" s="70" t="s">
        <v>184</v>
      </c>
      <c r="I121" s="70" t="s">
        <v>166</v>
      </c>
      <c r="J121" s="71">
        <v>17900000</v>
      </c>
      <c r="K121" s="81" t="s">
        <v>62</v>
      </c>
    </row>
    <row r="122" spans="1:11" ht="33" hidden="1" x14ac:dyDescent="0.2">
      <c r="A122" s="70" t="s">
        <v>4251</v>
      </c>
      <c r="B122" s="47" t="s">
        <v>162</v>
      </c>
      <c r="C122" s="70" t="s">
        <v>162</v>
      </c>
      <c r="D122" s="70" t="s">
        <v>171</v>
      </c>
      <c r="E122" s="70" t="s">
        <v>174</v>
      </c>
      <c r="F122" s="70">
        <v>13.9</v>
      </c>
      <c r="G122" s="70">
        <v>4</v>
      </c>
      <c r="H122" s="70" t="s">
        <v>165</v>
      </c>
      <c r="I122" s="70" t="s">
        <v>166</v>
      </c>
      <c r="J122" s="71">
        <v>42420000</v>
      </c>
      <c r="K122" s="81" t="s">
        <v>62</v>
      </c>
    </row>
    <row r="123" spans="1:11" ht="33" hidden="1" x14ac:dyDescent="0.2">
      <c r="A123" s="70" t="s">
        <v>4252</v>
      </c>
      <c r="B123" s="47" t="s">
        <v>162</v>
      </c>
      <c r="C123" s="70" t="s">
        <v>162</v>
      </c>
      <c r="D123" s="70" t="s">
        <v>1927</v>
      </c>
      <c r="E123" s="70" t="s">
        <v>1928</v>
      </c>
      <c r="F123" s="70">
        <v>11.164999999999999</v>
      </c>
      <c r="G123" s="70">
        <v>7</v>
      </c>
      <c r="H123" s="70" t="s">
        <v>1929</v>
      </c>
      <c r="I123" s="70" t="s">
        <v>1930</v>
      </c>
      <c r="J123" s="71">
        <v>180000000</v>
      </c>
      <c r="K123" s="81" t="s">
        <v>62</v>
      </c>
    </row>
    <row r="124" spans="1:11" ht="33" hidden="1" x14ac:dyDescent="0.2">
      <c r="A124" s="70" t="s">
        <v>4253</v>
      </c>
      <c r="B124" s="47" t="s">
        <v>162</v>
      </c>
      <c r="C124" s="70" t="s">
        <v>162</v>
      </c>
      <c r="D124" s="70" t="s">
        <v>1931</v>
      </c>
      <c r="E124" s="70" t="s">
        <v>1932</v>
      </c>
      <c r="F124" s="70">
        <v>11.164999999999999</v>
      </c>
      <c r="G124" s="70">
        <v>7</v>
      </c>
      <c r="H124" s="70" t="s">
        <v>1933</v>
      </c>
      <c r="I124" s="70" t="s">
        <v>1934</v>
      </c>
      <c r="J124" s="71">
        <v>7000000</v>
      </c>
      <c r="K124" s="81" t="s">
        <v>62</v>
      </c>
    </row>
    <row r="125" spans="1:11" ht="33" hidden="1" x14ac:dyDescent="0.2">
      <c r="A125" s="70" t="s">
        <v>4254</v>
      </c>
      <c r="B125" s="47" t="s">
        <v>162</v>
      </c>
      <c r="C125" s="70" t="s">
        <v>162</v>
      </c>
      <c r="D125" s="70" t="s">
        <v>1935</v>
      </c>
      <c r="E125" s="70" t="s">
        <v>1936</v>
      </c>
      <c r="F125" s="70">
        <v>5.64</v>
      </c>
      <c r="G125" s="70">
        <v>5</v>
      </c>
      <c r="H125" s="70" t="s">
        <v>1937</v>
      </c>
      <c r="I125" s="70" t="s">
        <v>1938</v>
      </c>
      <c r="J125" s="71">
        <v>35000000</v>
      </c>
      <c r="K125" s="81" t="s">
        <v>62</v>
      </c>
    </row>
    <row r="126" spans="1:11" ht="33" hidden="1" x14ac:dyDescent="0.2">
      <c r="A126" s="70" t="s">
        <v>4255</v>
      </c>
      <c r="B126" s="47" t="s">
        <v>162</v>
      </c>
      <c r="C126" s="70" t="s">
        <v>162</v>
      </c>
      <c r="D126" s="70" t="s">
        <v>1935</v>
      </c>
      <c r="E126" s="70" t="s">
        <v>1939</v>
      </c>
      <c r="F126" s="70">
        <v>5.64</v>
      </c>
      <c r="G126" s="70">
        <v>5</v>
      </c>
      <c r="H126" s="70" t="s">
        <v>1940</v>
      </c>
      <c r="I126" s="70" t="s">
        <v>1941</v>
      </c>
      <c r="J126" s="71">
        <v>600000</v>
      </c>
      <c r="K126" s="81" t="s">
        <v>62</v>
      </c>
    </row>
    <row r="127" spans="1:11" ht="33" hidden="1" x14ac:dyDescent="0.2">
      <c r="A127" s="70" t="s">
        <v>4256</v>
      </c>
      <c r="B127" s="47" t="s">
        <v>162</v>
      </c>
      <c r="C127" s="70" t="s">
        <v>162</v>
      </c>
      <c r="D127" s="70" t="s">
        <v>1935</v>
      </c>
      <c r="E127" s="70" t="s">
        <v>1942</v>
      </c>
      <c r="F127" s="70">
        <v>10.455</v>
      </c>
      <c r="G127" s="70">
        <v>5</v>
      </c>
      <c r="H127" s="70" t="s">
        <v>1943</v>
      </c>
      <c r="I127" s="70" t="s">
        <v>1944</v>
      </c>
      <c r="J127" s="71">
        <v>20000000</v>
      </c>
      <c r="K127" s="81" t="s">
        <v>62</v>
      </c>
    </row>
    <row r="128" spans="1:11" ht="33" hidden="1" x14ac:dyDescent="0.2">
      <c r="A128" s="70" t="s">
        <v>4257</v>
      </c>
      <c r="B128" s="47" t="s">
        <v>162</v>
      </c>
      <c r="C128" s="70" t="s">
        <v>162</v>
      </c>
      <c r="D128" s="70" t="s">
        <v>1935</v>
      </c>
      <c r="E128" s="70" t="s">
        <v>1945</v>
      </c>
      <c r="F128" s="70">
        <v>10.455</v>
      </c>
      <c r="G128" s="70">
        <v>5</v>
      </c>
      <c r="H128" s="70" t="s">
        <v>1946</v>
      </c>
      <c r="I128" s="70" t="s">
        <v>1947</v>
      </c>
      <c r="J128" s="71">
        <v>35000000</v>
      </c>
      <c r="K128" s="81" t="s">
        <v>62</v>
      </c>
    </row>
    <row r="129" spans="1:12" ht="33" hidden="1" x14ac:dyDescent="0.2">
      <c r="A129" s="70" t="s">
        <v>4258</v>
      </c>
      <c r="B129" s="47" t="s">
        <v>162</v>
      </c>
      <c r="C129" s="70" t="s">
        <v>162</v>
      </c>
      <c r="D129" s="70" t="s">
        <v>1935</v>
      </c>
      <c r="E129" s="70" t="s">
        <v>1948</v>
      </c>
      <c r="F129" s="70">
        <v>10.455</v>
      </c>
      <c r="G129" s="70">
        <v>5</v>
      </c>
      <c r="H129" s="70" t="s">
        <v>1946</v>
      </c>
      <c r="I129" s="70" t="s">
        <v>1947</v>
      </c>
      <c r="J129" s="71">
        <v>25000000</v>
      </c>
      <c r="K129" s="81" t="s">
        <v>62</v>
      </c>
    </row>
    <row r="130" spans="1:12" ht="33" hidden="1" x14ac:dyDescent="0.2">
      <c r="A130" s="70" t="s">
        <v>4259</v>
      </c>
      <c r="B130" s="47" t="s">
        <v>162</v>
      </c>
      <c r="C130" s="70" t="s">
        <v>162</v>
      </c>
      <c r="D130" s="70" t="s">
        <v>1935</v>
      </c>
      <c r="E130" s="70" t="s">
        <v>1949</v>
      </c>
      <c r="F130" s="70">
        <v>10.455</v>
      </c>
      <c r="G130" s="70">
        <v>5</v>
      </c>
      <c r="H130" s="70" t="s">
        <v>1950</v>
      </c>
      <c r="I130" s="70" t="s">
        <v>1908</v>
      </c>
      <c r="J130" s="71">
        <v>2000000</v>
      </c>
      <c r="K130" s="81" t="s">
        <v>62</v>
      </c>
    </row>
    <row r="131" spans="1:12" ht="33" hidden="1" x14ac:dyDescent="0.2">
      <c r="A131" s="70" t="s">
        <v>4260</v>
      </c>
      <c r="B131" s="47" t="s">
        <v>162</v>
      </c>
      <c r="C131" s="70" t="s">
        <v>162</v>
      </c>
      <c r="D131" s="70" t="s">
        <v>1935</v>
      </c>
      <c r="E131" s="70" t="s">
        <v>1951</v>
      </c>
      <c r="F131" s="70">
        <v>10.455</v>
      </c>
      <c r="G131" s="70">
        <v>5</v>
      </c>
      <c r="H131" s="70" t="s">
        <v>1950</v>
      </c>
      <c r="I131" s="70" t="s">
        <v>1908</v>
      </c>
      <c r="J131" s="71">
        <v>2000000</v>
      </c>
      <c r="K131" s="81" t="s">
        <v>62</v>
      </c>
    </row>
    <row r="132" spans="1:12" ht="33" hidden="1" x14ac:dyDescent="0.2">
      <c r="A132" s="70" t="s">
        <v>4261</v>
      </c>
      <c r="B132" s="47" t="s">
        <v>162</v>
      </c>
      <c r="C132" s="70" t="s">
        <v>162</v>
      </c>
      <c r="D132" s="70" t="s">
        <v>1935</v>
      </c>
      <c r="E132" s="70" t="s">
        <v>1952</v>
      </c>
      <c r="F132" s="70">
        <v>10.455</v>
      </c>
      <c r="G132" s="70">
        <v>5</v>
      </c>
      <c r="H132" s="70" t="s">
        <v>1950</v>
      </c>
      <c r="I132" s="70" t="s">
        <v>1908</v>
      </c>
      <c r="J132" s="71">
        <v>2000000</v>
      </c>
      <c r="K132" s="81" t="s">
        <v>62</v>
      </c>
    </row>
    <row r="133" spans="1:12" ht="33" hidden="1" x14ac:dyDescent="0.2">
      <c r="A133" s="70" t="s">
        <v>4262</v>
      </c>
      <c r="B133" s="47" t="s">
        <v>162</v>
      </c>
      <c r="C133" s="70" t="s">
        <v>162</v>
      </c>
      <c r="D133" s="70" t="s">
        <v>1953</v>
      </c>
      <c r="E133" s="70" t="s">
        <v>1954</v>
      </c>
      <c r="F133" s="70">
        <v>10.455</v>
      </c>
      <c r="G133" s="70">
        <v>6.5</v>
      </c>
      <c r="H133" s="70" t="s">
        <v>1929</v>
      </c>
      <c r="I133" s="70" t="s">
        <v>5912</v>
      </c>
      <c r="J133" s="71">
        <v>0</v>
      </c>
      <c r="K133" s="81" t="s">
        <v>62</v>
      </c>
    </row>
    <row r="134" spans="1:12" ht="48" hidden="1" customHeight="1" x14ac:dyDescent="0.2">
      <c r="A134" s="70" t="s">
        <v>4263</v>
      </c>
      <c r="B134" s="47" t="s">
        <v>209</v>
      </c>
      <c r="C134" s="70" t="s">
        <v>210</v>
      </c>
      <c r="D134" s="70" t="s">
        <v>211</v>
      </c>
      <c r="E134" s="70" t="s">
        <v>212</v>
      </c>
      <c r="F134" s="70">
        <v>5</v>
      </c>
      <c r="G134" s="70">
        <v>4</v>
      </c>
      <c r="H134" s="70" t="s">
        <v>213</v>
      </c>
      <c r="I134" s="70" t="s">
        <v>214</v>
      </c>
      <c r="J134" s="71">
        <v>30000000</v>
      </c>
      <c r="K134" s="81" t="s">
        <v>62</v>
      </c>
      <c r="L134" s="50"/>
    </row>
    <row r="135" spans="1:12" ht="48" hidden="1" customHeight="1" x14ac:dyDescent="0.2">
      <c r="A135" s="70" t="s">
        <v>4264</v>
      </c>
      <c r="B135" s="47" t="s">
        <v>209</v>
      </c>
      <c r="C135" s="70" t="s">
        <v>210</v>
      </c>
      <c r="D135" s="70" t="s">
        <v>215</v>
      </c>
      <c r="E135" s="70" t="s">
        <v>216</v>
      </c>
      <c r="F135" s="70">
        <v>3.5</v>
      </c>
      <c r="G135" s="70">
        <v>5</v>
      </c>
      <c r="H135" s="70" t="s">
        <v>217</v>
      </c>
      <c r="I135" s="70" t="s">
        <v>214</v>
      </c>
      <c r="J135" s="71">
        <v>26250000</v>
      </c>
      <c r="K135" s="81" t="s">
        <v>62</v>
      </c>
      <c r="L135" s="50"/>
    </row>
    <row r="136" spans="1:12" ht="48" hidden="1" customHeight="1" x14ac:dyDescent="0.2">
      <c r="A136" s="70" t="s">
        <v>4265</v>
      </c>
      <c r="B136" s="47" t="s">
        <v>209</v>
      </c>
      <c r="C136" s="70" t="s">
        <v>210</v>
      </c>
      <c r="D136" s="70" t="s">
        <v>218</v>
      </c>
      <c r="E136" s="70" t="s">
        <v>219</v>
      </c>
      <c r="F136" s="70">
        <v>1</v>
      </c>
      <c r="G136" s="70">
        <v>5</v>
      </c>
      <c r="H136" s="70" t="s">
        <v>213</v>
      </c>
      <c r="I136" s="70" t="s">
        <v>214</v>
      </c>
      <c r="J136" s="71">
        <v>6000000</v>
      </c>
      <c r="K136" s="81" t="s">
        <v>62</v>
      </c>
      <c r="L136" s="50"/>
    </row>
    <row r="137" spans="1:12" ht="48" hidden="1" customHeight="1" x14ac:dyDescent="0.2">
      <c r="A137" s="70" t="s">
        <v>4266</v>
      </c>
      <c r="B137" s="47" t="s">
        <v>209</v>
      </c>
      <c r="C137" s="70" t="s">
        <v>210</v>
      </c>
      <c r="D137" s="70" t="s">
        <v>220</v>
      </c>
      <c r="E137" s="70" t="s">
        <v>221</v>
      </c>
      <c r="F137" s="70">
        <v>0.27</v>
      </c>
      <c r="G137" s="70">
        <v>4</v>
      </c>
      <c r="H137" s="70" t="s">
        <v>217</v>
      </c>
      <c r="I137" s="70" t="s">
        <v>222</v>
      </c>
      <c r="J137" s="71">
        <v>1620000</v>
      </c>
      <c r="K137" s="81" t="s">
        <v>62</v>
      </c>
      <c r="L137" s="50"/>
    </row>
    <row r="138" spans="1:12" ht="48" hidden="1" customHeight="1" x14ac:dyDescent="0.2">
      <c r="A138" s="70" t="s">
        <v>4267</v>
      </c>
      <c r="B138" s="47" t="s">
        <v>209</v>
      </c>
      <c r="C138" s="70" t="s">
        <v>210</v>
      </c>
      <c r="D138" s="70" t="s">
        <v>223</v>
      </c>
      <c r="E138" s="70" t="s">
        <v>224</v>
      </c>
      <c r="F138" s="70">
        <v>0.4</v>
      </c>
      <c r="G138" s="70">
        <v>4</v>
      </c>
      <c r="H138" s="70" t="s">
        <v>213</v>
      </c>
      <c r="I138" s="70" t="s">
        <v>214</v>
      </c>
      <c r="J138" s="71">
        <v>2400000</v>
      </c>
      <c r="K138" s="81" t="s">
        <v>62</v>
      </c>
      <c r="L138" s="50"/>
    </row>
    <row r="139" spans="1:12" ht="48" hidden="1" customHeight="1" x14ac:dyDescent="0.2">
      <c r="A139" s="70" t="s">
        <v>4268</v>
      </c>
      <c r="B139" s="47" t="s">
        <v>209</v>
      </c>
      <c r="C139" s="70" t="s">
        <v>210</v>
      </c>
      <c r="D139" s="70" t="s">
        <v>225</v>
      </c>
      <c r="E139" s="70" t="s">
        <v>226</v>
      </c>
      <c r="F139" s="70">
        <v>0.2</v>
      </c>
      <c r="G139" s="70">
        <v>4</v>
      </c>
      <c r="H139" s="70" t="s">
        <v>213</v>
      </c>
      <c r="I139" s="70" t="s">
        <v>214</v>
      </c>
      <c r="J139" s="71">
        <v>1200000</v>
      </c>
      <c r="K139" s="81" t="s">
        <v>62</v>
      </c>
      <c r="L139" s="50"/>
    </row>
    <row r="140" spans="1:12" ht="48" hidden="1" customHeight="1" x14ac:dyDescent="0.2">
      <c r="A140" s="70" t="s">
        <v>4269</v>
      </c>
      <c r="B140" s="47" t="s">
        <v>209</v>
      </c>
      <c r="C140" s="70" t="s">
        <v>210</v>
      </c>
      <c r="D140" s="70" t="s">
        <v>227</v>
      </c>
      <c r="E140" s="70" t="s">
        <v>228</v>
      </c>
      <c r="F140" s="70">
        <v>0.2</v>
      </c>
      <c r="G140" s="70">
        <v>6</v>
      </c>
      <c r="H140" s="70" t="s">
        <v>217</v>
      </c>
      <c r="I140" s="70" t="s">
        <v>222</v>
      </c>
      <c r="J140" s="71">
        <v>1200000</v>
      </c>
      <c r="K140" s="81" t="s">
        <v>62</v>
      </c>
      <c r="L140" s="50"/>
    </row>
    <row r="141" spans="1:12" ht="48" hidden="1" customHeight="1" x14ac:dyDescent="0.2">
      <c r="A141" s="70" t="s">
        <v>4270</v>
      </c>
      <c r="B141" s="47" t="s">
        <v>209</v>
      </c>
      <c r="C141" s="70" t="s">
        <v>210</v>
      </c>
      <c r="D141" s="70" t="s">
        <v>229</v>
      </c>
      <c r="E141" s="70" t="s">
        <v>230</v>
      </c>
      <c r="F141" s="70">
        <v>1</v>
      </c>
      <c r="G141" s="70">
        <v>5</v>
      </c>
      <c r="H141" s="70" t="s">
        <v>217</v>
      </c>
      <c r="I141" s="70" t="s">
        <v>222</v>
      </c>
      <c r="J141" s="71">
        <v>6000000</v>
      </c>
      <c r="K141" s="81" t="s">
        <v>62</v>
      </c>
      <c r="L141" s="50"/>
    </row>
    <row r="142" spans="1:12" ht="48" hidden="1" customHeight="1" x14ac:dyDescent="0.2">
      <c r="A142" s="70" t="s">
        <v>4271</v>
      </c>
      <c r="B142" s="47" t="s">
        <v>209</v>
      </c>
      <c r="C142" s="70" t="s">
        <v>210</v>
      </c>
      <c r="D142" s="70" t="s">
        <v>231</v>
      </c>
      <c r="E142" s="70" t="s">
        <v>232</v>
      </c>
      <c r="F142" s="70">
        <v>3</v>
      </c>
      <c r="G142" s="70">
        <v>3.5</v>
      </c>
      <c r="H142" s="70" t="s">
        <v>213</v>
      </c>
      <c r="I142" s="70" t="s">
        <v>214</v>
      </c>
      <c r="J142" s="71">
        <v>18000000</v>
      </c>
      <c r="K142" s="81" t="s">
        <v>62</v>
      </c>
      <c r="L142" s="50"/>
    </row>
    <row r="143" spans="1:12" ht="48" hidden="1" customHeight="1" x14ac:dyDescent="0.2">
      <c r="A143" s="70" t="s">
        <v>4272</v>
      </c>
      <c r="B143" s="47" t="s">
        <v>209</v>
      </c>
      <c r="C143" s="70" t="s">
        <v>210</v>
      </c>
      <c r="D143" s="70" t="s">
        <v>233</v>
      </c>
      <c r="E143" s="70" t="s">
        <v>234</v>
      </c>
      <c r="F143" s="70">
        <v>0.31</v>
      </c>
      <c r="G143" s="70">
        <v>6</v>
      </c>
      <c r="H143" s="70" t="s">
        <v>217</v>
      </c>
      <c r="I143" s="70" t="s">
        <v>222</v>
      </c>
      <c r="J143" s="71">
        <v>1860000</v>
      </c>
      <c r="K143" s="81" t="s">
        <v>62</v>
      </c>
      <c r="L143" s="50"/>
    </row>
    <row r="144" spans="1:12" ht="48" hidden="1" customHeight="1" x14ac:dyDescent="0.2">
      <c r="A144" s="70" t="s">
        <v>4273</v>
      </c>
      <c r="B144" s="47" t="s">
        <v>209</v>
      </c>
      <c r="C144" s="70" t="s">
        <v>210</v>
      </c>
      <c r="D144" s="70" t="s">
        <v>231</v>
      </c>
      <c r="E144" s="70" t="s">
        <v>235</v>
      </c>
      <c r="F144" s="70">
        <v>2</v>
      </c>
      <c r="G144" s="70">
        <v>2.5</v>
      </c>
      <c r="H144" s="70" t="s">
        <v>213</v>
      </c>
      <c r="I144" s="70" t="s">
        <v>214</v>
      </c>
      <c r="J144" s="71">
        <v>12000000</v>
      </c>
      <c r="K144" s="81" t="s">
        <v>62</v>
      </c>
      <c r="L144" s="50"/>
    </row>
    <row r="145" spans="1:12" ht="48" hidden="1" customHeight="1" x14ac:dyDescent="0.2">
      <c r="A145" s="70" t="s">
        <v>4274</v>
      </c>
      <c r="B145" s="47" t="s">
        <v>209</v>
      </c>
      <c r="C145" s="70" t="s">
        <v>210</v>
      </c>
      <c r="D145" s="70" t="s">
        <v>236</v>
      </c>
      <c r="E145" s="70" t="s">
        <v>237</v>
      </c>
      <c r="F145" s="70">
        <v>5</v>
      </c>
      <c r="G145" s="70">
        <v>4.5</v>
      </c>
      <c r="H145" s="70" t="s">
        <v>238</v>
      </c>
      <c r="I145" s="70" t="s">
        <v>239</v>
      </c>
      <c r="J145" s="71">
        <v>30000000</v>
      </c>
      <c r="K145" s="81" t="s">
        <v>62</v>
      </c>
      <c r="L145" s="50"/>
    </row>
    <row r="146" spans="1:12" ht="48" hidden="1" customHeight="1" x14ac:dyDescent="0.2">
      <c r="A146" s="70" t="s">
        <v>4275</v>
      </c>
      <c r="B146" s="47" t="s">
        <v>209</v>
      </c>
      <c r="C146" s="70" t="s">
        <v>1964</v>
      </c>
      <c r="D146" s="70" t="s">
        <v>1965</v>
      </c>
      <c r="E146" s="70" t="s">
        <v>1966</v>
      </c>
      <c r="F146" s="70">
        <v>16.305</v>
      </c>
      <c r="G146" s="70">
        <v>6.5</v>
      </c>
      <c r="H146" s="70" t="s">
        <v>1967</v>
      </c>
      <c r="I146" s="70" t="s">
        <v>1842</v>
      </c>
      <c r="J146" s="71">
        <v>2500000</v>
      </c>
      <c r="K146" s="81" t="s">
        <v>62</v>
      </c>
      <c r="L146" s="50"/>
    </row>
    <row r="147" spans="1:12" ht="48" hidden="1" customHeight="1" x14ac:dyDescent="0.2">
      <c r="A147" s="70" t="s">
        <v>4276</v>
      </c>
      <c r="B147" s="47" t="s">
        <v>209</v>
      </c>
      <c r="C147" s="70" t="s">
        <v>1964</v>
      </c>
      <c r="D147" s="70" t="s">
        <v>1965</v>
      </c>
      <c r="E147" s="70" t="s">
        <v>1968</v>
      </c>
      <c r="F147" s="70">
        <v>8.5850000000000009</v>
      </c>
      <c r="G147" s="70">
        <v>6.5</v>
      </c>
      <c r="H147" s="70" t="s">
        <v>1969</v>
      </c>
      <c r="I147" s="70" t="s">
        <v>1842</v>
      </c>
      <c r="J147" s="71">
        <v>800000</v>
      </c>
      <c r="K147" s="81" t="s">
        <v>62</v>
      </c>
      <c r="L147" s="50"/>
    </row>
    <row r="148" spans="1:12" ht="48" hidden="1" customHeight="1" x14ac:dyDescent="0.2">
      <c r="A148" s="70" t="s">
        <v>4277</v>
      </c>
      <c r="B148" s="47" t="s">
        <v>209</v>
      </c>
      <c r="C148" s="70" t="s">
        <v>1964</v>
      </c>
      <c r="D148" s="70" t="s">
        <v>1965</v>
      </c>
      <c r="E148" s="70" t="s">
        <v>1970</v>
      </c>
      <c r="F148" s="70">
        <v>16.305</v>
      </c>
      <c r="G148" s="70">
        <v>6.5</v>
      </c>
      <c r="H148" s="70" t="s">
        <v>1967</v>
      </c>
      <c r="I148" s="70" t="s">
        <v>1842</v>
      </c>
      <c r="J148" s="71">
        <v>500000</v>
      </c>
      <c r="K148" s="81" t="s">
        <v>62</v>
      </c>
      <c r="L148" s="50"/>
    </row>
    <row r="149" spans="1:12" ht="48" hidden="1" customHeight="1" x14ac:dyDescent="0.2">
      <c r="A149" s="70" t="s">
        <v>4278</v>
      </c>
      <c r="B149" s="47" t="s">
        <v>209</v>
      </c>
      <c r="C149" s="70" t="s">
        <v>1964</v>
      </c>
      <c r="D149" s="70" t="s">
        <v>1971</v>
      </c>
      <c r="E149" s="70" t="s">
        <v>1972</v>
      </c>
      <c r="F149" s="70">
        <v>10.305</v>
      </c>
      <c r="G149" s="70">
        <v>8</v>
      </c>
      <c r="H149" s="70" t="s">
        <v>1973</v>
      </c>
      <c r="I149" s="70" t="s">
        <v>1974</v>
      </c>
      <c r="J149" s="71">
        <v>20000000</v>
      </c>
      <c r="K149" s="81" t="s">
        <v>62</v>
      </c>
      <c r="L149" s="50"/>
    </row>
    <row r="150" spans="1:12" ht="48" hidden="1" customHeight="1" x14ac:dyDescent="0.2">
      <c r="A150" s="70" t="s">
        <v>4279</v>
      </c>
      <c r="B150" s="47" t="s">
        <v>209</v>
      </c>
      <c r="C150" s="70" t="s">
        <v>1964</v>
      </c>
      <c r="D150" s="70" t="s">
        <v>236</v>
      </c>
      <c r="E150" s="70" t="s">
        <v>1975</v>
      </c>
      <c r="F150" s="70">
        <v>16.305</v>
      </c>
      <c r="G150" s="70">
        <v>6.5</v>
      </c>
      <c r="H150" s="70" t="s">
        <v>1976</v>
      </c>
      <c r="I150" s="70" t="s">
        <v>1977</v>
      </c>
      <c r="J150" s="71">
        <v>12000000</v>
      </c>
      <c r="K150" s="81" t="s">
        <v>62</v>
      </c>
      <c r="L150" s="50"/>
    </row>
    <row r="151" spans="1:12" ht="48" hidden="1" customHeight="1" x14ac:dyDescent="0.2">
      <c r="A151" s="70" t="s">
        <v>4280</v>
      </c>
      <c r="B151" s="47" t="s">
        <v>209</v>
      </c>
      <c r="C151" s="70" t="s">
        <v>1964</v>
      </c>
      <c r="D151" s="70" t="s">
        <v>236</v>
      </c>
      <c r="E151" s="70" t="s">
        <v>1978</v>
      </c>
      <c r="F151" s="70">
        <v>16.305</v>
      </c>
      <c r="G151" s="70">
        <v>6.5</v>
      </c>
      <c r="H151" s="70" t="s">
        <v>1979</v>
      </c>
      <c r="I151" s="70" t="s">
        <v>1977</v>
      </c>
      <c r="J151" s="71">
        <v>15000000</v>
      </c>
      <c r="K151" s="81" t="s">
        <v>62</v>
      </c>
      <c r="L151" s="50"/>
    </row>
    <row r="152" spans="1:12" ht="48" hidden="1" customHeight="1" x14ac:dyDescent="0.2">
      <c r="A152" s="70" t="s">
        <v>4281</v>
      </c>
      <c r="B152" s="47" t="s">
        <v>209</v>
      </c>
      <c r="C152" s="70" t="s">
        <v>1964</v>
      </c>
      <c r="D152" s="70" t="s">
        <v>236</v>
      </c>
      <c r="E152" s="70" t="s">
        <v>1980</v>
      </c>
      <c r="F152" s="70">
        <v>5.16</v>
      </c>
      <c r="G152" s="70">
        <v>6.5</v>
      </c>
      <c r="H152" s="70" t="s">
        <v>1967</v>
      </c>
      <c r="I152" s="70" t="s">
        <v>1842</v>
      </c>
      <c r="J152" s="71">
        <v>800000</v>
      </c>
      <c r="K152" s="81" t="s">
        <v>62</v>
      </c>
      <c r="L152" s="50"/>
    </row>
    <row r="153" spans="1:12" ht="48" hidden="1" customHeight="1" x14ac:dyDescent="0.2">
      <c r="A153" s="70" t="s">
        <v>4282</v>
      </c>
      <c r="B153" s="47" t="s">
        <v>209</v>
      </c>
      <c r="C153" s="70" t="s">
        <v>1964</v>
      </c>
      <c r="D153" s="70" t="s">
        <v>695</v>
      </c>
      <c r="E153" s="70" t="s">
        <v>1981</v>
      </c>
      <c r="F153" s="70">
        <v>10.305</v>
      </c>
      <c r="G153" s="70">
        <v>8</v>
      </c>
      <c r="H153" s="70" t="s">
        <v>1982</v>
      </c>
      <c r="I153" s="70" t="s">
        <v>1983</v>
      </c>
      <c r="J153" s="71">
        <v>150000000</v>
      </c>
      <c r="K153" s="81" t="s">
        <v>62</v>
      </c>
      <c r="L153" s="50"/>
    </row>
    <row r="154" spans="1:12" ht="48" hidden="1" customHeight="1" x14ac:dyDescent="0.2">
      <c r="A154" s="70" t="s">
        <v>4283</v>
      </c>
      <c r="B154" s="47" t="s">
        <v>209</v>
      </c>
      <c r="C154" s="70" t="s">
        <v>240</v>
      </c>
      <c r="D154" s="70" t="s">
        <v>241</v>
      </c>
      <c r="E154" s="70" t="s">
        <v>242</v>
      </c>
      <c r="F154" s="70">
        <v>1</v>
      </c>
      <c r="G154" s="70">
        <v>3</v>
      </c>
      <c r="H154" s="70" t="s">
        <v>213</v>
      </c>
      <c r="I154" s="70" t="s">
        <v>214</v>
      </c>
      <c r="J154" s="71">
        <v>6000000</v>
      </c>
      <c r="K154" s="81" t="s">
        <v>62</v>
      </c>
      <c r="L154" s="50"/>
    </row>
    <row r="155" spans="1:12" ht="48" hidden="1" customHeight="1" x14ac:dyDescent="0.2">
      <c r="A155" s="70" t="s">
        <v>4284</v>
      </c>
      <c r="B155" s="47" t="s">
        <v>209</v>
      </c>
      <c r="C155" s="70" t="s">
        <v>240</v>
      </c>
      <c r="D155" s="70" t="s">
        <v>243</v>
      </c>
      <c r="E155" s="70" t="s">
        <v>244</v>
      </c>
      <c r="F155" s="70">
        <v>1.22</v>
      </c>
      <c r="G155" s="70">
        <v>3.5</v>
      </c>
      <c r="H155" s="70" t="s">
        <v>217</v>
      </c>
      <c r="I155" s="70" t="s">
        <v>222</v>
      </c>
      <c r="J155" s="71">
        <v>7320000</v>
      </c>
      <c r="K155" s="81" t="s">
        <v>62</v>
      </c>
      <c r="L155" s="50"/>
    </row>
    <row r="156" spans="1:12" ht="48" hidden="1" customHeight="1" x14ac:dyDescent="0.2">
      <c r="A156" s="70" t="s">
        <v>4285</v>
      </c>
      <c r="B156" s="47" t="s">
        <v>209</v>
      </c>
      <c r="C156" s="70" t="s">
        <v>240</v>
      </c>
      <c r="D156" s="70" t="s">
        <v>245</v>
      </c>
      <c r="E156" s="70" t="s">
        <v>246</v>
      </c>
      <c r="F156" s="70">
        <v>1.5</v>
      </c>
      <c r="G156" s="70">
        <v>3.5</v>
      </c>
      <c r="H156" s="70" t="s">
        <v>213</v>
      </c>
      <c r="I156" s="70" t="s">
        <v>214</v>
      </c>
      <c r="J156" s="71">
        <v>9000000</v>
      </c>
      <c r="K156" s="81" t="s">
        <v>62</v>
      </c>
      <c r="L156" s="50"/>
    </row>
    <row r="157" spans="1:12" ht="48" hidden="1" customHeight="1" x14ac:dyDescent="0.2">
      <c r="A157" s="70" t="s">
        <v>4286</v>
      </c>
      <c r="B157" s="47" t="s">
        <v>209</v>
      </c>
      <c r="C157" s="70" t="s">
        <v>240</v>
      </c>
      <c r="D157" s="70" t="s">
        <v>247</v>
      </c>
      <c r="E157" s="70" t="s">
        <v>248</v>
      </c>
      <c r="F157" s="70">
        <v>1.5</v>
      </c>
      <c r="G157" s="70">
        <v>4</v>
      </c>
      <c r="H157" s="70" t="s">
        <v>217</v>
      </c>
      <c r="I157" s="70" t="s">
        <v>222</v>
      </c>
      <c r="J157" s="71">
        <v>9000000</v>
      </c>
      <c r="K157" s="81" t="s">
        <v>62</v>
      </c>
      <c r="L157" s="50"/>
    </row>
    <row r="158" spans="1:12" ht="48" hidden="1" customHeight="1" x14ac:dyDescent="0.2">
      <c r="A158" s="70" t="s">
        <v>4287</v>
      </c>
      <c r="B158" s="47" t="s">
        <v>209</v>
      </c>
      <c r="C158" s="70" t="s">
        <v>240</v>
      </c>
      <c r="D158" s="70" t="s">
        <v>249</v>
      </c>
      <c r="E158" s="70" t="s">
        <v>250</v>
      </c>
      <c r="F158" s="70">
        <v>3</v>
      </c>
      <c r="G158" s="70">
        <v>4</v>
      </c>
      <c r="H158" s="70" t="s">
        <v>251</v>
      </c>
      <c r="I158" s="70" t="s">
        <v>252</v>
      </c>
      <c r="J158" s="71">
        <v>18000000</v>
      </c>
      <c r="K158" s="81" t="s">
        <v>62</v>
      </c>
      <c r="L158" s="50"/>
    </row>
    <row r="159" spans="1:12" ht="48" hidden="1" customHeight="1" x14ac:dyDescent="0.2">
      <c r="A159" s="70" t="s">
        <v>4288</v>
      </c>
      <c r="B159" s="47" t="s">
        <v>209</v>
      </c>
      <c r="C159" s="70" t="s">
        <v>240</v>
      </c>
      <c r="D159" s="70" t="s">
        <v>253</v>
      </c>
      <c r="E159" s="70" t="s">
        <v>254</v>
      </c>
      <c r="F159" s="70">
        <v>1.5</v>
      </c>
      <c r="G159" s="70">
        <v>3.5</v>
      </c>
      <c r="H159" s="70" t="s">
        <v>217</v>
      </c>
      <c r="I159" s="70" t="s">
        <v>222</v>
      </c>
      <c r="J159" s="71">
        <v>9000000</v>
      </c>
      <c r="K159" s="81" t="s">
        <v>62</v>
      </c>
      <c r="L159" s="50"/>
    </row>
    <row r="160" spans="1:12" ht="48" hidden="1" customHeight="1" x14ac:dyDescent="0.2">
      <c r="A160" s="70" t="s">
        <v>4289</v>
      </c>
      <c r="B160" s="47" t="s">
        <v>209</v>
      </c>
      <c r="C160" s="70" t="s">
        <v>240</v>
      </c>
      <c r="D160" s="70" t="s">
        <v>255</v>
      </c>
      <c r="E160" s="70" t="s">
        <v>256</v>
      </c>
      <c r="F160" s="70">
        <v>1.2</v>
      </c>
      <c r="G160" s="70">
        <v>2.5</v>
      </c>
      <c r="H160" s="70" t="s">
        <v>217</v>
      </c>
      <c r="I160" s="70" t="s">
        <v>222</v>
      </c>
      <c r="J160" s="71">
        <v>7200000</v>
      </c>
      <c r="K160" s="81" t="s">
        <v>62</v>
      </c>
      <c r="L160" s="50"/>
    </row>
    <row r="161" spans="1:12" ht="48" hidden="1" customHeight="1" x14ac:dyDescent="0.2">
      <c r="A161" s="70" t="s">
        <v>4290</v>
      </c>
      <c r="B161" s="47" t="s">
        <v>209</v>
      </c>
      <c r="C161" s="70" t="s">
        <v>240</v>
      </c>
      <c r="D161" s="70" t="s">
        <v>257</v>
      </c>
      <c r="E161" s="70" t="s">
        <v>258</v>
      </c>
      <c r="F161" s="70">
        <v>0.3</v>
      </c>
      <c r="G161" s="70">
        <v>4</v>
      </c>
      <c r="H161" s="70" t="s">
        <v>213</v>
      </c>
      <c r="I161" s="70" t="s">
        <v>214</v>
      </c>
      <c r="J161" s="71">
        <v>1800000</v>
      </c>
      <c r="K161" s="81" t="s">
        <v>62</v>
      </c>
      <c r="L161" s="50"/>
    </row>
    <row r="162" spans="1:12" ht="48" hidden="1" customHeight="1" x14ac:dyDescent="0.2">
      <c r="A162" s="70" t="s">
        <v>4291</v>
      </c>
      <c r="B162" s="47" t="s">
        <v>209</v>
      </c>
      <c r="C162" s="70" t="s">
        <v>240</v>
      </c>
      <c r="D162" s="70" t="s">
        <v>259</v>
      </c>
      <c r="E162" s="70" t="s">
        <v>260</v>
      </c>
      <c r="F162" s="70">
        <v>1.3</v>
      </c>
      <c r="G162" s="70">
        <v>2.5</v>
      </c>
      <c r="H162" s="70" t="s">
        <v>213</v>
      </c>
      <c r="I162" s="70" t="s">
        <v>214</v>
      </c>
      <c r="J162" s="71">
        <v>7800000</v>
      </c>
      <c r="K162" s="81" t="s">
        <v>62</v>
      </c>
      <c r="L162" s="50"/>
    </row>
    <row r="163" spans="1:12" ht="48" hidden="1" customHeight="1" x14ac:dyDescent="0.2">
      <c r="A163" s="70" t="s">
        <v>4292</v>
      </c>
      <c r="B163" s="47" t="s">
        <v>209</v>
      </c>
      <c r="C163" s="70" t="s">
        <v>240</v>
      </c>
      <c r="D163" s="70" t="s">
        <v>259</v>
      </c>
      <c r="E163" s="70" t="s">
        <v>261</v>
      </c>
      <c r="F163" s="70">
        <v>1.7</v>
      </c>
      <c r="G163" s="70">
        <v>7</v>
      </c>
      <c r="H163" s="70" t="s">
        <v>217</v>
      </c>
      <c r="I163" s="70" t="s">
        <v>222</v>
      </c>
      <c r="J163" s="71">
        <v>10200000</v>
      </c>
      <c r="K163" s="81" t="s">
        <v>62</v>
      </c>
      <c r="L163" s="50"/>
    </row>
    <row r="164" spans="1:12" ht="48" hidden="1" customHeight="1" x14ac:dyDescent="0.2">
      <c r="A164" s="70" t="s">
        <v>4293</v>
      </c>
      <c r="B164" s="47" t="s">
        <v>209</v>
      </c>
      <c r="C164" s="70" t="s">
        <v>262</v>
      </c>
      <c r="D164" s="70" t="s">
        <v>263</v>
      </c>
      <c r="E164" s="70" t="s">
        <v>264</v>
      </c>
      <c r="F164" s="70">
        <v>0.84</v>
      </c>
      <c r="G164" s="70">
        <v>6</v>
      </c>
      <c r="H164" s="70" t="s">
        <v>217</v>
      </c>
      <c r="I164" s="70" t="s">
        <v>222</v>
      </c>
      <c r="J164" s="71">
        <v>5040000</v>
      </c>
      <c r="K164" s="81" t="s">
        <v>62</v>
      </c>
      <c r="L164" s="50"/>
    </row>
    <row r="165" spans="1:12" ht="48" hidden="1" customHeight="1" x14ac:dyDescent="0.2">
      <c r="A165" s="70" t="s">
        <v>4294</v>
      </c>
      <c r="B165" s="47" t="s">
        <v>209</v>
      </c>
      <c r="C165" s="70" t="s">
        <v>262</v>
      </c>
      <c r="D165" s="70" t="s">
        <v>265</v>
      </c>
      <c r="E165" s="70" t="s">
        <v>266</v>
      </c>
      <c r="F165" s="70">
        <v>0.42</v>
      </c>
      <c r="G165" s="70">
        <v>7</v>
      </c>
      <c r="H165" s="70" t="s">
        <v>217</v>
      </c>
      <c r="I165" s="70" t="s">
        <v>214</v>
      </c>
      <c r="J165" s="71">
        <v>2520000</v>
      </c>
      <c r="K165" s="81" t="s">
        <v>62</v>
      </c>
      <c r="L165" s="50"/>
    </row>
    <row r="166" spans="1:12" ht="48" hidden="1" customHeight="1" x14ac:dyDescent="0.2">
      <c r="A166" s="70" t="s">
        <v>4295</v>
      </c>
      <c r="B166" s="47" t="s">
        <v>209</v>
      </c>
      <c r="C166" s="70" t="s">
        <v>262</v>
      </c>
      <c r="D166" s="70" t="s">
        <v>267</v>
      </c>
      <c r="E166" s="70" t="s">
        <v>268</v>
      </c>
      <c r="F166" s="70">
        <v>0.42</v>
      </c>
      <c r="G166" s="70">
        <v>6</v>
      </c>
      <c r="H166" s="70" t="s">
        <v>213</v>
      </c>
      <c r="I166" s="70" t="s">
        <v>214</v>
      </c>
      <c r="J166" s="71">
        <v>2520000</v>
      </c>
      <c r="K166" s="81" t="s">
        <v>62</v>
      </c>
      <c r="L166" s="50"/>
    </row>
    <row r="167" spans="1:12" ht="48" hidden="1" customHeight="1" x14ac:dyDescent="0.2">
      <c r="A167" s="70" t="s">
        <v>4296</v>
      </c>
      <c r="B167" s="47" t="s">
        <v>209</v>
      </c>
      <c r="C167" s="70" t="s">
        <v>262</v>
      </c>
      <c r="D167" s="70" t="s">
        <v>269</v>
      </c>
      <c r="E167" s="70" t="s">
        <v>270</v>
      </c>
      <c r="F167" s="70">
        <v>0.28000000000000003</v>
      </c>
      <c r="G167" s="70">
        <v>2.5</v>
      </c>
      <c r="H167" s="70" t="s">
        <v>217</v>
      </c>
      <c r="I167" s="70" t="s">
        <v>222</v>
      </c>
      <c r="J167" s="71">
        <v>1680000</v>
      </c>
      <c r="K167" s="81" t="s">
        <v>62</v>
      </c>
      <c r="L167" s="50"/>
    </row>
    <row r="168" spans="1:12" ht="48" hidden="1" customHeight="1" x14ac:dyDescent="0.2">
      <c r="A168" s="70" t="s">
        <v>4297</v>
      </c>
      <c r="B168" s="47" t="s">
        <v>209</v>
      </c>
      <c r="C168" s="70" t="s">
        <v>262</v>
      </c>
      <c r="D168" s="70" t="s">
        <v>269</v>
      </c>
      <c r="E168" s="70" t="s">
        <v>271</v>
      </c>
      <c r="F168" s="70">
        <v>0.28000000000000003</v>
      </c>
      <c r="G168" s="70">
        <v>2.5</v>
      </c>
      <c r="H168" s="70" t="s">
        <v>217</v>
      </c>
      <c r="I168" s="70" t="s">
        <v>222</v>
      </c>
      <c r="J168" s="71">
        <v>1680000</v>
      </c>
      <c r="K168" s="81" t="s">
        <v>62</v>
      </c>
      <c r="L168" s="50"/>
    </row>
    <row r="169" spans="1:12" ht="48" hidden="1" customHeight="1" x14ac:dyDescent="0.2">
      <c r="A169" s="70" t="s">
        <v>4298</v>
      </c>
      <c r="B169" s="47" t="s">
        <v>209</v>
      </c>
      <c r="C169" s="70" t="s">
        <v>262</v>
      </c>
      <c r="D169" s="70" t="s">
        <v>272</v>
      </c>
      <c r="E169" s="70" t="s">
        <v>273</v>
      </c>
      <c r="F169" s="70">
        <v>0.28000000000000003</v>
      </c>
      <c r="G169" s="70">
        <v>6</v>
      </c>
      <c r="H169" s="70" t="s">
        <v>217</v>
      </c>
      <c r="I169" s="70" t="s">
        <v>222</v>
      </c>
      <c r="J169" s="71">
        <v>1680000</v>
      </c>
      <c r="K169" s="81" t="s">
        <v>62</v>
      </c>
      <c r="L169" s="50"/>
    </row>
    <row r="170" spans="1:12" ht="48" hidden="1" customHeight="1" x14ac:dyDescent="0.2">
      <c r="A170" s="70" t="s">
        <v>4299</v>
      </c>
      <c r="B170" s="47" t="s">
        <v>209</v>
      </c>
      <c r="C170" s="70" t="s">
        <v>262</v>
      </c>
      <c r="D170" s="70" t="s">
        <v>274</v>
      </c>
      <c r="E170" s="70" t="s">
        <v>275</v>
      </c>
      <c r="F170" s="70">
        <v>0.11</v>
      </c>
      <c r="G170" s="70">
        <v>4</v>
      </c>
      <c r="H170" s="70" t="s">
        <v>213</v>
      </c>
      <c r="I170" s="70" t="s">
        <v>214</v>
      </c>
      <c r="J170" s="71">
        <v>660000</v>
      </c>
      <c r="K170" s="81" t="s">
        <v>62</v>
      </c>
      <c r="L170" s="50"/>
    </row>
    <row r="171" spans="1:12" ht="48" hidden="1" customHeight="1" x14ac:dyDescent="0.2">
      <c r="A171" s="70" t="s">
        <v>4300</v>
      </c>
      <c r="B171" s="47" t="s">
        <v>209</v>
      </c>
      <c r="C171" s="70" t="s">
        <v>262</v>
      </c>
      <c r="D171" s="70" t="s">
        <v>17</v>
      </c>
      <c r="E171" s="70" t="s">
        <v>276</v>
      </c>
      <c r="F171" s="70">
        <v>0.11</v>
      </c>
      <c r="G171" s="70">
        <v>2.5</v>
      </c>
      <c r="H171" s="70" t="s">
        <v>217</v>
      </c>
      <c r="I171" s="70" t="s">
        <v>222</v>
      </c>
      <c r="J171" s="71">
        <v>660000</v>
      </c>
      <c r="K171" s="81" t="s">
        <v>62</v>
      </c>
      <c r="L171" s="50"/>
    </row>
    <row r="172" spans="1:12" ht="48" hidden="1" customHeight="1" x14ac:dyDescent="0.2">
      <c r="A172" s="70" t="s">
        <v>4301</v>
      </c>
      <c r="B172" s="47" t="s">
        <v>209</v>
      </c>
      <c r="C172" s="70" t="s">
        <v>262</v>
      </c>
      <c r="D172" s="70" t="s">
        <v>17</v>
      </c>
      <c r="E172" s="70" t="s">
        <v>277</v>
      </c>
      <c r="F172" s="70">
        <v>0.21</v>
      </c>
      <c r="G172" s="70">
        <v>6</v>
      </c>
      <c r="H172" s="70" t="s">
        <v>217</v>
      </c>
      <c r="I172" s="70" t="s">
        <v>222</v>
      </c>
      <c r="J172" s="71">
        <v>1260000</v>
      </c>
      <c r="K172" s="81" t="s">
        <v>62</v>
      </c>
      <c r="L172" s="50"/>
    </row>
    <row r="173" spans="1:12" ht="48" hidden="1" customHeight="1" x14ac:dyDescent="0.2">
      <c r="A173" s="70" t="s">
        <v>4302</v>
      </c>
      <c r="B173" s="47" t="s">
        <v>209</v>
      </c>
      <c r="C173" s="70" t="s">
        <v>262</v>
      </c>
      <c r="D173" s="70" t="s">
        <v>17</v>
      </c>
      <c r="E173" s="70" t="s">
        <v>278</v>
      </c>
      <c r="F173" s="70">
        <v>0.11</v>
      </c>
      <c r="G173" s="70">
        <v>6</v>
      </c>
      <c r="H173" s="70" t="s">
        <v>213</v>
      </c>
      <c r="I173" s="70" t="s">
        <v>214</v>
      </c>
      <c r="J173" s="71">
        <v>660000</v>
      </c>
      <c r="K173" s="81" t="s">
        <v>62</v>
      </c>
      <c r="L173" s="50"/>
    </row>
    <row r="174" spans="1:12" ht="48" hidden="1" customHeight="1" x14ac:dyDescent="0.2">
      <c r="A174" s="70" t="s">
        <v>4303</v>
      </c>
      <c r="B174" s="47" t="s">
        <v>209</v>
      </c>
      <c r="C174" s="70" t="s">
        <v>262</v>
      </c>
      <c r="D174" s="70" t="s">
        <v>17</v>
      </c>
      <c r="E174" s="70" t="s">
        <v>279</v>
      </c>
      <c r="F174" s="70">
        <v>0.11</v>
      </c>
      <c r="G174" s="70">
        <v>5</v>
      </c>
      <c r="H174" s="70" t="s">
        <v>213</v>
      </c>
      <c r="I174" s="70" t="s">
        <v>214</v>
      </c>
      <c r="J174" s="71">
        <v>660000</v>
      </c>
      <c r="K174" s="81" t="s">
        <v>62</v>
      </c>
      <c r="L174" s="50"/>
    </row>
    <row r="175" spans="1:12" ht="48" hidden="1" customHeight="1" x14ac:dyDescent="0.2">
      <c r="A175" s="70" t="s">
        <v>4304</v>
      </c>
      <c r="B175" s="47" t="s">
        <v>209</v>
      </c>
      <c r="C175" s="70" t="s">
        <v>262</v>
      </c>
      <c r="D175" s="70" t="s">
        <v>274</v>
      </c>
      <c r="E175" s="70" t="s">
        <v>280</v>
      </c>
      <c r="F175" s="70">
        <v>0.42</v>
      </c>
      <c r="G175" s="70">
        <v>3</v>
      </c>
      <c r="H175" s="70" t="s">
        <v>217</v>
      </c>
      <c r="I175" s="70" t="s">
        <v>222</v>
      </c>
      <c r="J175" s="71">
        <v>2520000</v>
      </c>
      <c r="K175" s="81" t="s">
        <v>62</v>
      </c>
      <c r="L175" s="50"/>
    </row>
    <row r="176" spans="1:12" ht="48" hidden="1" customHeight="1" x14ac:dyDescent="0.2">
      <c r="A176" s="70" t="s">
        <v>4305</v>
      </c>
      <c r="B176" s="47" t="s">
        <v>209</v>
      </c>
      <c r="C176" s="70" t="s">
        <v>262</v>
      </c>
      <c r="D176" s="70" t="s">
        <v>281</v>
      </c>
      <c r="E176" s="70" t="s">
        <v>282</v>
      </c>
      <c r="F176" s="70">
        <v>0.28000000000000003</v>
      </c>
      <c r="G176" s="70">
        <v>3</v>
      </c>
      <c r="H176" s="70" t="s">
        <v>217</v>
      </c>
      <c r="I176" s="70" t="s">
        <v>222</v>
      </c>
      <c r="J176" s="71">
        <v>1680000</v>
      </c>
      <c r="K176" s="81" t="s">
        <v>62</v>
      </c>
      <c r="L176" s="50"/>
    </row>
    <row r="177" spans="1:12" ht="48" hidden="1" customHeight="1" x14ac:dyDescent="0.2">
      <c r="A177" s="70" t="s">
        <v>4306</v>
      </c>
      <c r="B177" s="47" t="s">
        <v>209</v>
      </c>
      <c r="C177" s="70" t="s">
        <v>262</v>
      </c>
      <c r="D177" s="70" t="s">
        <v>281</v>
      </c>
      <c r="E177" s="70" t="s">
        <v>283</v>
      </c>
      <c r="F177" s="70">
        <v>0.28000000000000003</v>
      </c>
      <c r="G177" s="70">
        <v>6</v>
      </c>
      <c r="H177" s="70" t="s">
        <v>213</v>
      </c>
      <c r="I177" s="70" t="s">
        <v>214</v>
      </c>
      <c r="J177" s="71">
        <v>1680000</v>
      </c>
      <c r="K177" s="81" t="s">
        <v>62</v>
      </c>
      <c r="L177" s="50"/>
    </row>
    <row r="178" spans="1:12" ht="48" hidden="1" customHeight="1" x14ac:dyDescent="0.2">
      <c r="A178" s="70" t="s">
        <v>4307</v>
      </c>
      <c r="B178" s="47" t="s">
        <v>209</v>
      </c>
      <c r="C178" s="70" t="s">
        <v>262</v>
      </c>
      <c r="D178" s="70" t="s">
        <v>284</v>
      </c>
      <c r="E178" s="70" t="s">
        <v>285</v>
      </c>
      <c r="F178" s="70">
        <v>0.28000000000000003</v>
      </c>
      <c r="G178" s="70">
        <v>3.5</v>
      </c>
      <c r="H178" s="70" t="s">
        <v>217</v>
      </c>
      <c r="I178" s="70" t="s">
        <v>222</v>
      </c>
      <c r="J178" s="71">
        <v>1680000</v>
      </c>
      <c r="K178" s="81" t="s">
        <v>62</v>
      </c>
      <c r="L178" s="50"/>
    </row>
    <row r="179" spans="1:12" ht="48" hidden="1" customHeight="1" x14ac:dyDescent="0.2">
      <c r="A179" s="70" t="s">
        <v>4308</v>
      </c>
      <c r="B179" s="47" t="s">
        <v>209</v>
      </c>
      <c r="C179" s="70" t="s">
        <v>262</v>
      </c>
      <c r="D179" s="70" t="s">
        <v>286</v>
      </c>
      <c r="E179" s="70" t="s">
        <v>276</v>
      </c>
      <c r="F179" s="70">
        <v>0.21</v>
      </c>
      <c r="G179" s="70">
        <v>4</v>
      </c>
      <c r="H179" s="70" t="s">
        <v>213</v>
      </c>
      <c r="I179" s="70" t="s">
        <v>214</v>
      </c>
      <c r="J179" s="71">
        <v>1260000</v>
      </c>
      <c r="K179" s="81" t="s">
        <v>62</v>
      </c>
      <c r="L179" s="50"/>
    </row>
    <row r="180" spans="1:12" ht="48" hidden="1" customHeight="1" x14ac:dyDescent="0.2">
      <c r="A180" s="70" t="s">
        <v>4309</v>
      </c>
      <c r="B180" s="47" t="s">
        <v>209</v>
      </c>
      <c r="C180" s="70" t="s">
        <v>262</v>
      </c>
      <c r="D180" s="70" t="s">
        <v>286</v>
      </c>
      <c r="E180" s="70" t="s">
        <v>287</v>
      </c>
      <c r="F180" s="70">
        <v>0.21</v>
      </c>
      <c r="G180" s="70">
        <v>2.5</v>
      </c>
      <c r="H180" s="70" t="s">
        <v>217</v>
      </c>
      <c r="I180" s="70" t="s">
        <v>222</v>
      </c>
      <c r="J180" s="71">
        <v>1260000</v>
      </c>
      <c r="K180" s="81" t="s">
        <v>62</v>
      </c>
      <c r="L180" s="50"/>
    </row>
    <row r="181" spans="1:12" ht="48" hidden="1" customHeight="1" x14ac:dyDescent="0.2">
      <c r="A181" s="70" t="s">
        <v>4310</v>
      </c>
      <c r="B181" s="47" t="s">
        <v>209</v>
      </c>
      <c r="C181" s="70" t="s">
        <v>262</v>
      </c>
      <c r="D181" s="70" t="s">
        <v>16</v>
      </c>
      <c r="E181" s="70" t="s">
        <v>288</v>
      </c>
      <c r="F181" s="70">
        <v>0.21</v>
      </c>
      <c r="G181" s="70">
        <v>4</v>
      </c>
      <c r="H181" s="70" t="s">
        <v>213</v>
      </c>
      <c r="I181" s="70" t="s">
        <v>214</v>
      </c>
      <c r="J181" s="71">
        <v>1260000</v>
      </c>
      <c r="K181" s="81" t="s">
        <v>62</v>
      </c>
      <c r="L181" s="50"/>
    </row>
    <row r="182" spans="1:12" ht="48" hidden="1" customHeight="1" x14ac:dyDescent="0.2">
      <c r="A182" s="70" t="s">
        <v>4311</v>
      </c>
      <c r="B182" s="47" t="s">
        <v>209</v>
      </c>
      <c r="C182" s="70" t="s">
        <v>262</v>
      </c>
      <c r="D182" s="70" t="s">
        <v>289</v>
      </c>
      <c r="E182" s="70" t="s">
        <v>290</v>
      </c>
      <c r="F182" s="70">
        <v>0.28000000000000003</v>
      </c>
      <c r="G182" s="70">
        <v>6</v>
      </c>
      <c r="H182" s="70" t="s">
        <v>217</v>
      </c>
      <c r="I182" s="70" t="s">
        <v>222</v>
      </c>
      <c r="J182" s="71">
        <v>1680000</v>
      </c>
      <c r="K182" s="81" t="s">
        <v>62</v>
      </c>
      <c r="L182" s="50"/>
    </row>
    <row r="183" spans="1:12" ht="48" hidden="1" customHeight="1" x14ac:dyDescent="0.2">
      <c r="A183" s="70" t="s">
        <v>4312</v>
      </c>
      <c r="B183" s="47" t="s">
        <v>209</v>
      </c>
      <c r="C183" s="70" t="s">
        <v>262</v>
      </c>
      <c r="D183" s="70" t="s">
        <v>289</v>
      </c>
      <c r="E183" s="70" t="s">
        <v>291</v>
      </c>
      <c r="F183" s="70">
        <v>0.28000000000000003</v>
      </c>
      <c r="G183" s="70">
        <v>10</v>
      </c>
      <c r="H183" s="70" t="s">
        <v>217</v>
      </c>
      <c r="I183" s="70" t="s">
        <v>222</v>
      </c>
      <c r="J183" s="71">
        <v>1680000</v>
      </c>
      <c r="K183" s="81" t="s">
        <v>62</v>
      </c>
      <c r="L183" s="50"/>
    </row>
    <row r="184" spans="1:12" ht="48" hidden="1" customHeight="1" x14ac:dyDescent="0.2">
      <c r="A184" s="70" t="s">
        <v>4313</v>
      </c>
      <c r="B184" s="47" t="s">
        <v>209</v>
      </c>
      <c r="C184" s="70" t="s">
        <v>262</v>
      </c>
      <c r="D184" s="70" t="s">
        <v>292</v>
      </c>
      <c r="E184" s="70" t="s">
        <v>293</v>
      </c>
      <c r="F184" s="70">
        <v>0.28000000000000003</v>
      </c>
      <c r="G184" s="70">
        <v>5</v>
      </c>
      <c r="H184" s="70" t="s">
        <v>217</v>
      </c>
      <c r="I184" s="70" t="s">
        <v>222</v>
      </c>
      <c r="J184" s="71">
        <v>1680000</v>
      </c>
      <c r="K184" s="81" t="s">
        <v>62</v>
      </c>
      <c r="L184" s="50"/>
    </row>
    <row r="185" spans="1:12" ht="48" hidden="1" customHeight="1" x14ac:dyDescent="0.2">
      <c r="A185" s="70" t="s">
        <v>4314</v>
      </c>
      <c r="B185" s="47" t="s">
        <v>209</v>
      </c>
      <c r="C185" s="70" t="s">
        <v>262</v>
      </c>
      <c r="D185" s="70" t="s">
        <v>292</v>
      </c>
      <c r="E185" s="70" t="s">
        <v>294</v>
      </c>
      <c r="F185" s="70">
        <v>0.4</v>
      </c>
      <c r="G185" s="70">
        <v>7</v>
      </c>
      <c r="H185" s="70" t="s">
        <v>213</v>
      </c>
      <c r="I185" s="70" t="s">
        <v>214</v>
      </c>
      <c r="J185" s="71">
        <v>2400000</v>
      </c>
      <c r="K185" s="81" t="s">
        <v>62</v>
      </c>
      <c r="L185" s="50"/>
    </row>
    <row r="186" spans="1:12" ht="48" hidden="1" customHeight="1" x14ac:dyDescent="0.2">
      <c r="A186" s="70" t="s">
        <v>4315</v>
      </c>
      <c r="B186" s="47" t="s">
        <v>209</v>
      </c>
      <c r="C186" s="70" t="s">
        <v>262</v>
      </c>
      <c r="D186" s="70" t="s">
        <v>295</v>
      </c>
      <c r="E186" s="70" t="s">
        <v>296</v>
      </c>
      <c r="F186" s="70">
        <v>0.54</v>
      </c>
      <c r="G186" s="70">
        <v>2.5</v>
      </c>
      <c r="H186" s="70" t="s">
        <v>213</v>
      </c>
      <c r="I186" s="70" t="s">
        <v>214</v>
      </c>
      <c r="J186" s="71">
        <v>3240000</v>
      </c>
      <c r="K186" s="81" t="s">
        <v>62</v>
      </c>
      <c r="L186" s="50"/>
    </row>
    <row r="187" spans="1:12" ht="48" hidden="1" customHeight="1" x14ac:dyDescent="0.2">
      <c r="A187" s="70" t="s">
        <v>4316</v>
      </c>
      <c r="B187" s="47" t="s">
        <v>209</v>
      </c>
      <c r="C187" s="70" t="s">
        <v>262</v>
      </c>
      <c r="D187" s="70" t="s">
        <v>297</v>
      </c>
      <c r="E187" s="70" t="s">
        <v>298</v>
      </c>
      <c r="F187" s="70">
        <v>0.3</v>
      </c>
      <c r="G187" s="70">
        <v>6</v>
      </c>
      <c r="H187" s="70" t="s">
        <v>217</v>
      </c>
      <c r="I187" s="70" t="s">
        <v>222</v>
      </c>
      <c r="J187" s="71">
        <v>1800000</v>
      </c>
      <c r="K187" s="81" t="s">
        <v>62</v>
      </c>
      <c r="L187" s="50"/>
    </row>
    <row r="188" spans="1:12" ht="48" hidden="1" customHeight="1" x14ac:dyDescent="0.2">
      <c r="A188" s="70" t="s">
        <v>4317</v>
      </c>
      <c r="B188" s="47" t="s">
        <v>209</v>
      </c>
      <c r="C188" s="70" t="s">
        <v>262</v>
      </c>
      <c r="D188" s="70" t="s">
        <v>299</v>
      </c>
      <c r="E188" s="70" t="s">
        <v>300</v>
      </c>
      <c r="F188" s="70">
        <v>0.54</v>
      </c>
      <c r="G188" s="70">
        <v>6</v>
      </c>
      <c r="H188" s="70" t="s">
        <v>217</v>
      </c>
      <c r="I188" s="70" t="s">
        <v>222</v>
      </c>
      <c r="J188" s="71">
        <v>3240000</v>
      </c>
      <c r="K188" s="81" t="s">
        <v>62</v>
      </c>
      <c r="L188" s="50"/>
    </row>
    <row r="189" spans="1:12" ht="48" hidden="1" customHeight="1" x14ac:dyDescent="0.2">
      <c r="A189" s="70" t="s">
        <v>4318</v>
      </c>
      <c r="B189" s="47" t="s">
        <v>209</v>
      </c>
      <c r="C189" s="70" t="s">
        <v>262</v>
      </c>
      <c r="D189" s="70" t="s">
        <v>289</v>
      </c>
      <c r="E189" s="70" t="s">
        <v>301</v>
      </c>
      <c r="F189" s="70">
        <v>0.5</v>
      </c>
      <c r="G189" s="70">
        <v>10</v>
      </c>
      <c r="H189" s="70" t="s">
        <v>217</v>
      </c>
      <c r="I189" s="70" t="s">
        <v>222</v>
      </c>
      <c r="J189" s="71">
        <v>3000000</v>
      </c>
      <c r="K189" s="81" t="s">
        <v>62</v>
      </c>
      <c r="L189" s="50"/>
    </row>
    <row r="190" spans="1:12" ht="48" hidden="1" customHeight="1" x14ac:dyDescent="0.2">
      <c r="A190" s="70" t="s">
        <v>4319</v>
      </c>
      <c r="B190" s="47" t="s">
        <v>209</v>
      </c>
      <c r="C190" s="70" t="s">
        <v>262</v>
      </c>
      <c r="D190" s="70" t="s">
        <v>302</v>
      </c>
      <c r="E190" s="70" t="s">
        <v>303</v>
      </c>
      <c r="F190" s="70">
        <v>0.15</v>
      </c>
      <c r="G190" s="70">
        <v>6</v>
      </c>
      <c r="H190" s="70" t="s">
        <v>217</v>
      </c>
      <c r="I190" s="70" t="s">
        <v>222</v>
      </c>
      <c r="J190" s="71">
        <v>900000</v>
      </c>
      <c r="K190" s="81" t="s">
        <v>62</v>
      </c>
      <c r="L190" s="50"/>
    </row>
    <row r="191" spans="1:12" ht="48" hidden="1" customHeight="1" x14ac:dyDescent="0.2">
      <c r="A191" s="70" t="s">
        <v>4320</v>
      </c>
      <c r="B191" s="47" t="s">
        <v>209</v>
      </c>
      <c r="C191" s="70" t="s">
        <v>262</v>
      </c>
      <c r="D191" s="70" t="s">
        <v>304</v>
      </c>
      <c r="E191" s="70" t="s">
        <v>305</v>
      </c>
      <c r="F191" s="70">
        <v>0.19</v>
      </c>
      <c r="G191" s="70">
        <v>6</v>
      </c>
      <c r="H191" s="70" t="s">
        <v>213</v>
      </c>
      <c r="I191" s="70" t="s">
        <v>214</v>
      </c>
      <c r="J191" s="71">
        <v>1140000</v>
      </c>
      <c r="K191" s="81" t="s">
        <v>62</v>
      </c>
      <c r="L191" s="50"/>
    </row>
    <row r="192" spans="1:12" ht="48" hidden="1" customHeight="1" x14ac:dyDescent="0.2">
      <c r="A192" s="70" t="s">
        <v>4321</v>
      </c>
      <c r="B192" s="47" t="s">
        <v>209</v>
      </c>
      <c r="C192" s="70" t="s">
        <v>262</v>
      </c>
      <c r="D192" s="70" t="s">
        <v>304</v>
      </c>
      <c r="E192" s="70" t="s">
        <v>306</v>
      </c>
      <c r="F192" s="70">
        <v>0.54</v>
      </c>
      <c r="G192" s="70">
        <v>12</v>
      </c>
      <c r="H192" s="70" t="s">
        <v>213</v>
      </c>
      <c r="I192" s="70" t="s">
        <v>214</v>
      </c>
      <c r="J192" s="71">
        <v>3240000</v>
      </c>
      <c r="K192" s="81" t="s">
        <v>62</v>
      </c>
      <c r="L192" s="50"/>
    </row>
    <row r="193" spans="1:12" ht="48" hidden="1" customHeight="1" x14ac:dyDescent="0.2">
      <c r="A193" s="70" t="s">
        <v>4322</v>
      </c>
      <c r="B193" s="47" t="s">
        <v>209</v>
      </c>
      <c r="C193" s="70" t="s">
        <v>262</v>
      </c>
      <c r="D193" s="70" t="s">
        <v>307</v>
      </c>
      <c r="E193" s="70" t="s">
        <v>308</v>
      </c>
      <c r="F193" s="70">
        <v>0.3</v>
      </c>
      <c r="G193" s="70">
        <v>8</v>
      </c>
      <c r="H193" s="70" t="s">
        <v>213</v>
      </c>
      <c r="I193" s="70" t="s">
        <v>214</v>
      </c>
      <c r="J193" s="71">
        <v>1800000</v>
      </c>
      <c r="K193" s="81" t="s">
        <v>62</v>
      </c>
      <c r="L193" s="50"/>
    </row>
    <row r="194" spans="1:12" ht="48" hidden="1" customHeight="1" x14ac:dyDescent="0.2">
      <c r="A194" s="70" t="s">
        <v>4323</v>
      </c>
      <c r="B194" s="47" t="s">
        <v>209</v>
      </c>
      <c r="C194" s="70" t="s">
        <v>262</v>
      </c>
      <c r="D194" s="70" t="s">
        <v>307</v>
      </c>
      <c r="E194" s="70" t="s">
        <v>309</v>
      </c>
      <c r="F194" s="70">
        <v>0.2</v>
      </c>
      <c r="G194" s="70">
        <v>3.5</v>
      </c>
      <c r="H194" s="70" t="s">
        <v>217</v>
      </c>
      <c r="I194" s="70" t="s">
        <v>222</v>
      </c>
      <c r="J194" s="71">
        <v>1200000</v>
      </c>
      <c r="K194" s="81" t="s">
        <v>62</v>
      </c>
      <c r="L194" s="50"/>
    </row>
    <row r="195" spans="1:12" ht="48" hidden="1" customHeight="1" x14ac:dyDescent="0.2">
      <c r="A195" s="70" t="s">
        <v>4324</v>
      </c>
      <c r="B195" s="47" t="s">
        <v>209</v>
      </c>
      <c r="C195" s="70" t="s">
        <v>262</v>
      </c>
      <c r="D195" s="70" t="s">
        <v>307</v>
      </c>
      <c r="E195" s="70" t="s">
        <v>310</v>
      </c>
      <c r="F195" s="70">
        <v>0.1</v>
      </c>
      <c r="G195" s="70">
        <v>2.5</v>
      </c>
      <c r="H195" s="70" t="s">
        <v>213</v>
      </c>
      <c r="I195" s="70" t="s">
        <v>214</v>
      </c>
      <c r="J195" s="71">
        <v>600000</v>
      </c>
      <c r="K195" s="81" t="s">
        <v>62</v>
      </c>
      <c r="L195" s="50"/>
    </row>
    <row r="196" spans="1:12" ht="48" hidden="1" customHeight="1" x14ac:dyDescent="0.2">
      <c r="A196" s="70" t="s">
        <v>4325</v>
      </c>
      <c r="B196" s="47" t="s">
        <v>209</v>
      </c>
      <c r="C196" s="70" t="s">
        <v>262</v>
      </c>
      <c r="D196" s="70" t="s">
        <v>136</v>
      </c>
      <c r="E196" s="70" t="s">
        <v>311</v>
      </c>
      <c r="F196" s="70">
        <v>0.1</v>
      </c>
      <c r="G196" s="70">
        <v>6</v>
      </c>
      <c r="H196" s="70" t="s">
        <v>213</v>
      </c>
      <c r="I196" s="70" t="s">
        <v>214</v>
      </c>
      <c r="J196" s="71">
        <v>600000</v>
      </c>
      <c r="K196" s="81" t="s">
        <v>62</v>
      </c>
      <c r="L196" s="50"/>
    </row>
    <row r="197" spans="1:12" ht="48" hidden="1" customHeight="1" x14ac:dyDescent="0.2">
      <c r="A197" s="70" t="s">
        <v>4326</v>
      </c>
      <c r="B197" s="47" t="s">
        <v>209</v>
      </c>
      <c r="C197" s="70" t="s">
        <v>262</v>
      </c>
      <c r="D197" s="70" t="s">
        <v>307</v>
      </c>
      <c r="E197" s="70" t="s">
        <v>312</v>
      </c>
      <c r="F197" s="70">
        <v>0.1</v>
      </c>
      <c r="G197" s="70">
        <v>3</v>
      </c>
      <c r="H197" s="70" t="s">
        <v>213</v>
      </c>
      <c r="I197" s="70" t="s">
        <v>214</v>
      </c>
      <c r="J197" s="71">
        <v>600000</v>
      </c>
      <c r="K197" s="81" t="s">
        <v>62</v>
      </c>
      <c r="L197" s="50"/>
    </row>
    <row r="198" spans="1:12" ht="48" hidden="1" customHeight="1" x14ac:dyDescent="0.2">
      <c r="A198" s="70" t="s">
        <v>4327</v>
      </c>
      <c r="B198" s="47" t="s">
        <v>209</v>
      </c>
      <c r="C198" s="70" t="s">
        <v>262</v>
      </c>
      <c r="D198" s="70" t="s">
        <v>313</v>
      </c>
      <c r="E198" s="70" t="s">
        <v>314</v>
      </c>
      <c r="F198" s="70">
        <v>0.14000000000000001</v>
      </c>
      <c r="G198" s="70">
        <v>2.5</v>
      </c>
      <c r="H198" s="70" t="s">
        <v>217</v>
      </c>
      <c r="I198" s="70" t="s">
        <v>222</v>
      </c>
      <c r="J198" s="71">
        <v>840000</v>
      </c>
      <c r="K198" s="81" t="s">
        <v>62</v>
      </c>
      <c r="L198" s="50"/>
    </row>
    <row r="199" spans="1:12" ht="48" hidden="1" customHeight="1" x14ac:dyDescent="0.2">
      <c r="A199" s="70" t="s">
        <v>4328</v>
      </c>
      <c r="B199" s="47" t="s">
        <v>209</v>
      </c>
      <c r="C199" s="70" t="s">
        <v>262</v>
      </c>
      <c r="D199" s="70" t="s">
        <v>313</v>
      </c>
      <c r="E199" s="70" t="s">
        <v>315</v>
      </c>
      <c r="F199" s="70">
        <v>0.1</v>
      </c>
      <c r="G199" s="70">
        <v>2.5</v>
      </c>
      <c r="H199" s="70" t="s">
        <v>217</v>
      </c>
      <c r="I199" s="70" t="s">
        <v>222</v>
      </c>
      <c r="J199" s="71">
        <v>600000</v>
      </c>
      <c r="K199" s="81" t="s">
        <v>62</v>
      </c>
      <c r="L199" s="50"/>
    </row>
    <row r="200" spans="1:12" ht="48" hidden="1" customHeight="1" x14ac:dyDescent="0.2">
      <c r="A200" s="70" t="s">
        <v>4329</v>
      </c>
      <c r="B200" s="47" t="s">
        <v>209</v>
      </c>
      <c r="C200" s="70" t="s">
        <v>262</v>
      </c>
      <c r="D200" s="70" t="s">
        <v>313</v>
      </c>
      <c r="E200" s="70" t="s">
        <v>316</v>
      </c>
      <c r="F200" s="70">
        <v>0.2</v>
      </c>
      <c r="G200" s="70">
        <v>6</v>
      </c>
      <c r="H200" s="70" t="s">
        <v>213</v>
      </c>
      <c r="I200" s="70" t="s">
        <v>214</v>
      </c>
      <c r="J200" s="71">
        <v>1200000</v>
      </c>
      <c r="K200" s="81" t="s">
        <v>62</v>
      </c>
      <c r="L200" s="50"/>
    </row>
    <row r="201" spans="1:12" ht="48" hidden="1" customHeight="1" x14ac:dyDescent="0.2">
      <c r="A201" s="70" t="s">
        <v>4330</v>
      </c>
      <c r="B201" s="47" t="s">
        <v>209</v>
      </c>
      <c r="C201" s="70" t="s">
        <v>262</v>
      </c>
      <c r="D201" s="70" t="s">
        <v>313</v>
      </c>
      <c r="E201" s="70" t="s">
        <v>317</v>
      </c>
      <c r="F201" s="70">
        <v>0.44</v>
      </c>
      <c r="G201" s="70">
        <v>6</v>
      </c>
      <c r="H201" s="70" t="s">
        <v>217</v>
      </c>
      <c r="I201" s="70" t="s">
        <v>222</v>
      </c>
      <c r="J201" s="71">
        <v>2640000</v>
      </c>
      <c r="K201" s="81" t="s">
        <v>62</v>
      </c>
      <c r="L201" s="50"/>
    </row>
    <row r="202" spans="1:12" ht="48" hidden="1" customHeight="1" x14ac:dyDescent="0.2">
      <c r="A202" s="70" t="s">
        <v>4331</v>
      </c>
      <c r="B202" s="47" t="s">
        <v>209</v>
      </c>
      <c r="C202" s="70" t="s">
        <v>262</v>
      </c>
      <c r="D202" s="70" t="s">
        <v>318</v>
      </c>
      <c r="E202" s="70" t="s">
        <v>319</v>
      </c>
      <c r="F202" s="70">
        <v>0.2</v>
      </c>
      <c r="G202" s="70">
        <v>6</v>
      </c>
      <c r="H202" s="70" t="s">
        <v>217</v>
      </c>
      <c r="I202" s="70" t="s">
        <v>222</v>
      </c>
      <c r="J202" s="71">
        <v>1200000</v>
      </c>
      <c r="K202" s="81" t="s">
        <v>62</v>
      </c>
      <c r="L202" s="50"/>
    </row>
    <row r="203" spans="1:12" ht="48" hidden="1" customHeight="1" x14ac:dyDescent="0.2">
      <c r="A203" s="70" t="s">
        <v>4332</v>
      </c>
      <c r="B203" s="47" t="s">
        <v>209</v>
      </c>
      <c r="C203" s="70" t="s">
        <v>262</v>
      </c>
      <c r="D203" s="70" t="s">
        <v>318</v>
      </c>
      <c r="E203" s="70" t="s">
        <v>320</v>
      </c>
      <c r="F203" s="70">
        <v>0.3</v>
      </c>
      <c r="G203" s="70">
        <v>6</v>
      </c>
      <c r="H203" s="70" t="s">
        <v>213</v>
      </c>
      <c r="I203" s="70" t="s">
        <v>214</v>
      </c>
      <c r="J203" s="71">
        <v>1800000</v>
      </c>
      <c r="K203" s="81" t="s">
        <v>62</v>
      </c>
      <c r="L203" s="50"/>
    </row>
    <row r="204" spans="1:12" ht="48" hidden="1" customHeight="1" x14ac:dyDescent="0.2">
      <c r="A204" s="70" t="s">
        <v>4333</v>
      </c>
      <c r="B204" s="47" t="s">
        <v>209</v>
      </c>
      <c r="C204" s="70" t="s">
        <v>262</v>
      </c>
      <c r="D204" s="70" t="s">
        <v>318</v>
      </c>
      <c r="E204" s="70" t="s">
        <v>321</v>
      </c>
      <c r="F204" s="70">
        <v>0.1</v>
      </c>
      <c r="G204" s="70">
        <v>3</v>
      </c>
      <c r="H204" s="70" t="s">
        <v>213</v>
      </c>
      <c r="I204" s="70" t="s">
        <v>214</v>
      </c>
      <c r="J204" s="71">
        <v>600000</v>
      </c>
      <c r="K204" s="81" t="s">
        <v>62</v>
      </c>
      <c r="L204" s="50"/>
    </row>
    <row r="205" spans="1:12" ht="48" hidden="1" customHeight="1" x14ac:dyDescent="0.2">
      <c r="A205" s="70" t="s">
        <v>4334</v>
      </c>
      <c r="B205" s="47" t="s">
        <v>209</v>
      </c>
      <c r="C205" s="70" t="s">
        <v>262</v>
      </c>
      <c r="D205" s="70" t="s">
        <v>318</v>
      </c>
      <c r="E205" s="70" t="s">
        <v>322</v>
      </c>
      <c r="F205" s="70">
        <v>0.14000000000000001</v>
      </c>
      <c r="G205" s="70">
        <v>3</v>
      </c>
      <c r="H205" s="70" t="s">
        <v>217</v>
      </c>
      <c r="I205" s="70" t="s">
        <v>222</v>
      </c>
      <c r="J205" s="71">
        <v>840000</v>
      </c>
      <c r="K205" s="81" t="s">
        <v>62</v>
      </c>
      <c r="L205" s="50"/>
    </row>
    <row r="206" spans="1:12" ht="48" hidden="1" customHeight="1" x14ac:dyDescent="0.2">
      <c r="A206" s="70" t="s">
        <v>4335</v>
      </c>
      <c r="B206" s="47" t="s">
        <v>209</v>
      </c>
      <c r="C206" s="70" t="s">
        <v>262</v>
      </c>
      <c r="D206" s="70" t="s">
        <v>318</v>
      </c>
      <c r="E206" s="70" t="s">
        <v>323</v>
      </c>
      <c r="F206" s="70">
        <v>0.2</v>
      </c>
      <c r="G206" s="70">
        <v>6</v>
      </c>
      <c r="H206" s="70" t="s">
        <v>213</v>
      </c>
      <c r="I206" s="70" t="s">
        <v>214</v>
      </c>
      <c r="J206" s="71">
        <v>1200000</v>
      </c>
      <c r="K206" s="81" t="s">
        <v>62</v>
      </c>
      <c r="L206" s="50"/>
    </row>
    <row r="207" spans="1:12" ht="48" hidden="1" customHeight="1" x14ac:dyDescent="0.2">
      <c r="A207" s="70" t="s">
        <v>4336</v>
      </c>
      <c r="B207" s="47" t="s">
        <v>209</v>
      </c>
      <c r="C207" s="70" t="s">
        <v>262</v>
      </c>
      <c r="D207" s="70" t="s">
        <v>324</v>
      </c>
      <c r="E207" s="70" t="s">
        <v>325</v>
      </c>
      <c r="F207" s="70">
        <v>0.1</v>
      </c>
      <c r="G207" s="70">
        <v>4</v>
      </c>
      <c r="H207" s="70" t="s">
        <v>217</v>
      </c>
      <c r="I207" s="70" t="s">
        <v>222</v>
      </c>
      <c r="J207" s="71">
        <v>600000</v>
      </c>
      <c r="K207" s="81" t="s">
        <v>62</v>
      </c>
      <c r="L207" s="50"/>
    </row>
    <row r="208" spans="1:12" ht="48" hidden="1" customHeight="1" x14ac:dyDescent="0.2">
      <c r="A208" s="70" t="s">
        <v>4337</v>
      </c>
      <c r="B208" s="47" t="s">
        <v>209</v>
      </c>
      <c r="C208" s="70" t="s">
        <v>262</v>
      </c>
      <c r="D208" s="70" t="s">
        <v>324</v>
      </c>
      <c r="E208" s="70" t="s">
        <v>326</v>
      </c>
      <c r="F208" s="70">
        <v>0.17</v>
      </c>
      <c r="G208" s="70">
        <v>5</v>
      </c>
      <c r="H208" s="70" t="s">
        <v>217</v>
      </c>
      <c r="I208" s="70" t="s">
        <v>222</v>
      </c>
      <c r="J208" s="71">
        <v>1020000</v>
      </c>
      <c r="K208" s="81" t="s">
        <v>62</v>
      </c>
      <c r="L208" s="50"/>
    </row>
    <row r="209" spans="1:12" ht="48" hidden="1" customHeight="1" x14ac:dyDescent="0.2">
      <c r="A209" s="70" t="s">
        <v>4338</v>
      </c>
      <c r="B209" s="47" t="s">
        <v>209</v>
      </c>
      <c r="C209" s="70" t="s">
        <v>262</v>
      </c>
      <c r="D209" s="70" t="s">
        <v>324</v>
      </c>
      <c r="E209" s="70" t="s">
        <v>327</v>
      </c>
      <c r="F209" s="70">
        <v>0.17</v>
      </c>
      <c r="G209" s="70">
        <v>6</v>
      </c>
      <c r="H209" s="70" t="s">
        <v>213</v>
      </c>
      <c r="I209" s="70" t="s">
        <v>214</v>
      </c>
      <c r="J209" s="71">
        <v>1020000</v>
      </c>
      <c r="K209" s="81" t="s">
        <v>62</v>
      </c>
      <c r="L209" s="50"/>
    </row>
    <row r="210" spans="1:12" ht="48" hidden="1" customHeight="1" x14ac:dyDescent="0.2">
      <c r="A210" s="70" t="s">
        <v>4339</v>
      </c>
      <c r="B210" s="47" t="s">
        <v>209</v>
      </c>
      <c r="C210" s="70" t="s">
        <v>262</v>
      </c>
      <c r="D210" s="70" t="s">
        <v>324</v>
      </c>
      <c r="E210" s="70" t="s">
        <v>328</v>
      </c>
      <c r="F210" s="70">
        <v>0.17</v>
      </c>
      <c r="G210" s="70">
        <v>6</v>
      </c>
      <c r="H210" s="70" t="s">
        <v>213</v>
      </c>
      <c r="I210" s="70" t="s">
        <v>214</v>
      </c>
      <c r="J210" s="71">
        <v>1020000</v>
      </c>
      <c r="K210" s="81" t="s">
        <v>62</v>
      </c>
      <c r="L210" s="50"/>
    </row>
    <row r="211" spans="1:12" ht="48" hidden="1" customHeight="1" x14ac:dyDescent="0.2">
      <c r="A211" s="70" t="s">
        <v>4340</v>
      </c>
      <c r="B211" s="47" t="s">
        <v>209</v>
      </c>
      <c r="C211" s="70" t="s">
        <v>262</v>
      </c>
      <c r="D211" s="70" t="s">
        <v>324</v>
      </c>
      <c r="E211" s="70" t="s">
        <v>329</v>
      </c>
      <c r="F211" s="70">
        <v>0.17</v>
      </c>
      <c r="G211" s="70">
        <v>6</v>
      </c>
      <c r="H211" s="70" t="s">
        <v>217</v>
      </c>
      <c r="I211" s="70" t="s">
        <v>222</v>
      </c>
      <c r="J211" s="71">
        <v>1020000</v>
      </c>
      <c r="K211" s="81" t="s">
        <v>62</v>
      </c>
      <c r="L211" s="50"/>
    </row>
    <row r="212" spans="1:12" ht="48" hidden="1" customHeight="1" x14ac:dyDescent="0.2">
      <c r="A212" s="70" t="s">
        <v>4341</v>
      </c>
      <c r="B212" s="47" t="s">
        <v>209</v>
      </c>
      <c r="C212" s="70" t="s">
        <v>262</v>
      </c>
      <c r="D212" s="70" t="s">
        <v>16</v>
      </c>
      <c r="E212" s="70" t="s">
        <v>330</v>
      </c>
      <c r="F212" s="70">
        <v>0.17</v>
      </c>
      <c r="G212" s="70">
        <v>3.5</v>
      </c>
      <c r="H212" s="70" t="s">
        <v>213</v>
      </c>
      <c r="I212" s="70" t="s">
        <v>214</v>
      </c>
      <c r="J212" s="71">
        <v>1020000</v>
      </c>
      <c r="K212" s="81" t="s">
        <v>62</v>
      </c>
      <c r="L212" s="50"/>
    </row>
    <row r="213" spans="1:12" ht="48" hidden="1" customHeight="1" x14ac:dyDescent="0.2">
      <c r="A213" s="70" t="s">
        <v>4342</v>
      </c>
      <c r="B213" s="47" t="s">
        <v>209</v>
      </c>
      <c r="C213" s="70" t="s">
        <v>262</v>
      </c>
      <c r="D213" s="70" t="s">
        <v>331</v>
      </c>
      <c r="E213" s="70" t="s">
        <v>332</v>
      </c>
      <c r="F213" s="70">
        <v>0.28000000000000003</v>
      </c>
      <c r="G213" s="70">
        <v>6</v>
      </c>
      <c r="H213" s="70" t="s">
        <v>217</v>
      </c>
      <c r="I213" s="70" t="s">
        <v>222</v>
      </c>
      <c r="J213" s="71">
        <v>1680000</v>
      </c>
      <c r="K213" s="81" t="s">
        <v>62</v>
      </c>
      <c r="L213" s="50"/>
    </row>
    <row r="214" spans="1:12" ht="48" hidden="1" customHeight="1" x14ac:dyDescent="0.2">
      <c r="A214" s="70" t="s">
        <v>4343</v>
      </c>
      <c r="B214" s="47" t="s">
        <v>209</v>
      </c>
      <c r="C214" s="70" t="s">
        <v>262</v>
      </c>
      <c r="D214" s="70" t="s">
        <v>16</v>
      </c>
      <c r="E214" s="70" t="s">
        <v>333</v>
      </c>
      <c r="F214" s="70">
        <v>0.28000000000000003</v>
      </c>
      <c r="G214" s="70">
        <v>6</v>
      </c>
      <c r="H214" s="70" t="s">
        <v>217</v>
      </c>
      <c r="I214" s="70" t="s">
        <v>222</v>
      </c>
      <c r="J214" s="71">
        <v>1680000</v>
      </c>
      <c r="K214" s="81" t="s">
        <v>62</v>
      </c>
      <c r="L214" s="50"/>
    </row>
    <row r="215" spans="1:12" ht="48" hidden="1" customHeight="1" x14ac:dyDescent="0.2">
      <c r="A215" s="70" t="s">
        <v>4344</v>
      </c>
      <c r="B215" s="47" t="s">
        <v>209</v>
      </c>
      <c r="C215" s="70" t="s">
        <v>262</v>
      </c>
      <c r="D215" s="70" t="s">
        <v>331</v>
      </c>
      <c r="E215" s="70" t="s">
        <v>334</v>
      </c>
      <c r="F215" s="70">
        <v>0.28000000000000003</v>
      </c>
      <c r="G215" s="70">
        <v>6</v>
      </c>
      <c r="H215" s="70" t="s">
        <v>213</v>
      </c>
      <c r="I215" s="70" t="s">
        <v>214</v>
      </c>
      <c r="J215" s="71">
        <v>1680000</v>
      </c>
      <c r="K215" s="81" t="s">
        <v>62</v>
      </c>
      <c r="L215" s="50"/>
    </row>
    <row r="216" spans="1:12" ht="48" hidden="1" customHeight="1" x14ac:dyDescent="0.2">
      <c r="A216" s="70" t="s">
        <v>4345</v>
      </c>
      <c r="B216" s="47" t="s">
        <v>209</v>
      </c>
      <c r="C216" s="70" t="s">
        <v>262</v>
      </c>
      <c r="D216" s="70" t="s">
        <v>136</v>
      </c>
      <c r="E216" s="70" t="s">
        <v>335</v>
      </c>
      <c r="F216" s="70">
        <v>0.1</v>
      </c>
      <c r="G216" s="70">
        <v>2.5</v>
      </c>
      <c r="H216" s="70" t="s">
        <v>217</v>
      </c>
      <c r="I216" s="70" t="s">
        <v>222</v>
      </c>
      <c r="J216" s="71">
        <v>600000</v>
      </c>
      <c r="K216" s="81" t="s">
        <v>62</v>
      </c>
      <c r="L216" s="50"/>
    </row>
    <row r="217" spans="1:12" ht="48" hidden="1" customHeight="1" x14ac:dyDescent="0.2">
      <c r="A217" s="70" t="s">
        <v>4346</v>
      </c>
      <c r="B217" s="47" t="s">
        <v>209</v>
      </c>
      <c r="C217" s="70" t="s">
        <v>262</v>
      </c>
      <c r="D217" s="70" t="s">
        <v>331</v>
      </c>
      <c r="E217" s="70" t="s">
        <v>336</v>
      </c>
      <c r="F217" s="70">
        <v>0.1</v>
      </c>
      <c r="G217" s="70">
        <v>2.5</v>
      </c>
      <c r="H217" s="70" t="s">
        <v>213</v>
      </c>
      <c r="I217" s="70" t="s">
        <v>214</v>
      </c>
      <c r="J217" s="71">
        <v>600000</v>
      </c>
      <c r="K217" s="81" t="s">
        <v>62</v>
      </c>
      <c r="L217" s="50"/>
    </row>
    <row r="218" spans="1:12" ht="48" hidden="1" customHeight="1" x14ac:dyDescent="0.2">
      <c r="A218" s="70" t="s">
        <v>4347</v>
      </c>
      <c r="B218" s="47" t="s">
        <v>209</v>
      </c>
      <c r="C218" s="70" t="s">
        <v>262</v>
      </c>
      <c r="D218" s="70" t="s">
        <v>136</v>
      </c>
      <c r="E218" s="70" t="s">
        <v>337</v>
      </c>
      <c r="F218" s="70">
        <v>0.1</v>
      </c>
      <c r="G218" s="70">
        <v>3</v>
      </c>
      <c r="H218" s="70" t="s">
        <v>217</v>
      </c>
      <c r="I218" s="70" t="s">
        <v>222</v>
      </c>
      <c r="J218" s="71">
        <v>600000</v>
      </c>
      <c r="K218" s="81" t="s">
        <v>62</v>
      </c>
      <c r="L218" s="50"/>
    </row>
    <row r="219" spans="1:12" ht="48" hidden="1" customHeight="1" x14ac:dyDescent="0.2">
      <c r="A219" s="70" t="s">
        <v>4348</v>
      </c>
      <c r="B219" s="47" t="s">
        <v>209</v>
      </c>
      <c r="C219" s="70" t="s">
        <v>262</v>
      </c>
      <c r="D219" s="70" t="s">
        <v>136</v>
      </c>
      <c r="E219" s="70" t="s">
        <v>338</v>
      </c>
      <c r="F219" s="70">
        <v>0.1</v>
      </c>
      <c r="G219" s="70">
        <v>2.5</v>
      </c>
      <c r="H219" s="70" t="s">
        <v>213</v>
      </c>
      <c r="I219" s="70" t="s">
        <v>214</v>
      </c>
      <c r="J219" s="71">
        <v>600000</v>
      </c>
      <c r="K219" s="81" t="s">
        <v>62</v>
      </c>
      <c r="L219" s="50"/>
    </row>
    <row r="220" spans="1:12" ht="48" hidden="1" customHeight="1" x14ac:dyDescent="0.2">
      <c r="A220" s="70" t="s">
        <v>4349</v>
      </c>
      <c r="B220" s="47" t="s">
        <v>209</v>
      </c>
      <c r="C220" s="70" t="s">
        <v>262</v>
      </c>
      <c r="D220" s="70" t="s">
        <v>136</v>
      </c>
      <c r="E220" s="70" t="s">
        <v>339</v>
      </c>
      <c r="F220" s="70">
        <v>0.1</v>
      </c>
      <c r="G220" s="70">
        <v>3</v>
      </c>
      <c r="H220" s="70" t="s">
        <v>217</v>
      </c>
      <c r="I220" s="70" t="s">
        <v>222</v>
      </c>
      <c r="J220" s="71">
        <v>600000</v>
      </c>
      <c r="K220" s="81" t="s">
        <v>62</v>
      </c>
      <c r="L220" s="50"/>
    </row>
    <row r="221" spans="1:12" ht="48" hidden="1" customHeight="1" x14ac:dyDescent="0.2">
      <c r="A221" s="70" t="s">
        <v>4350</v>
      </c>
      <c r="B221" s="47" t="s">
        <v>209</v>
      </c>
      <c r="C221" s="70" t="s">
        <v>262</v>
      </c>
      <c r="D221" s="70" t="s">
        <v>136</v>
      </c>
      <c r="E221" s="70" t="s">
        <v>340</v>
      </c>
      <c r="F221" s="70">
        <v>0.1</v>
      </c>
      <c r="G221" s="70">
        <v>6</v>
      </c>
      <c r="H221" s="70" t="s">
        <v>213</v>
      </c>
      <c r="I221" s="70" t="s">
        <v>214</v>
      </c>
      <c r="J221" s="71">
        <v>600000</v>
      </c>
      <c r="K221" s="81" t="s">
        <v>62</v>
      </c>
      <c r="L221" s="50"/>
    </row>
    <row r="222" spans="1:12" ht="48" hidden="1" customHeight="1" x14ac:dyDescent="0.2">
      <c r="A222" s="70" t="s">
        <v>4351</v>
      </c>
      <c r="B222" s="47" t="s">
        <v>209</v>
      </c>
      <c r="C222" s="70" t="s">
        <v>262</v>
      </c>
      <c r="D222" s="70" t="s">
        <v>231</v>
      </c>
      <c r="E222" s="70" t="s">
        <v>341</v>
      </c>
      <c r="F222" s="70">
        <v>0.1</v>
      </c>
      <c r="G222" s="70">
        <v>3</v>
      </c>
      <c r="H222" s="70" t="s">
        <v>213</v>
      </c>
      <c r="I222" s="70" t="s">
        <v>214</v>
      </c>
      <c r="J222" s="71">
        <v>600000</v>
      </c>
      <c r="K222" s="81" t="s">
        <v>62</v>
      </c>
      <c r="L222" s="50"/>
    </row>
    <row r="223" spans="1:12" ht="48" hidden="1" customHeight="1" x14ac:dyDescent="0.2">
      <c r="A223" s="70" t="s">
        <v>4352</v>
      </c>
      <c r="B223" s="47" t="s">
        <v>209</v>
      </c>
      <c r="C223" s="70" t="s">
        <v>262</v>
      </c>
      <c r="D223" s="70" t="s">
        <v>136</v>
      </c>
      <c r="E223" s="70" t="s">
        <v>342</v>
      </c>
      <c r="F223" s="70">
        <v>0.1</v>
      </c>
      <c r="G223" s="70">
        <v>4</v>
      </c>
      <c r="H223" s="70" t="s">
        <v>217</v>
      </c>
      <c r="I223" s="70" t="s">
        <v>222</v>
      </c>
      <c r="J223" s="71">
        <v>600000</v>
      </c>
      <c r="K223" s="81" t="s">
        <v>62</v>
      </c>
      <c r="L223" s="50"/>
    </row>
    <row r="224" spans="1:12" ht="48" hidden="1" customHeight="1" x14ac:dyDescent="0.2">
      <c r="A224" s="70" t="s">
        <v>4353</v>
      </c>
      <c r="B224" s="47" t="s">
        <v>209</v>
      </c>
      <c r="C224" s="70" t="s">
        <v>262</v>
      </c>
      <c r="D224" s="70" t="s">
        <v>136</v>
      </c>
      <c r="E224" s="70" t="s">
        <v>343</v>
      </c>
      <c r="F224" s="70">
        <v>0.04</v>
      </c>
      <c r="G224" s="70">
        <v>4</v>
      </c>
      <c r="H224" s="70" t="s">
        <v>217</v>
      </c>
      <c r="I224" s="70" t="s">
        <v>222</v>
      </c>
      <c r="J224" s="71">
        <v>2400000</v>
      </c>
      <c r="K224" s="81" t="s">
        <v>62</v>
      </c>
      <c r="L224" s="50"/>
    </row>
    <row r="225" spans="1:12" ht="48" hidden="1" customHeight="1" x14ac:dyDescent="0.2">
      <c r="A225" s="70" t="s">
        <v>4354</v>
      </c>
      <c r="B225" s="47" t="s">
        <v>209</v>
      </c>
      <c r="C225" s="70" t="s">
        <v>262</v>
      </c>
      <c r="D225" s="70" t="s">
        <v>297</v>
      </c>
      <c r="E225" s="70" t="s">
        <v>344</v>
      </c>
      <c r="F225" s="70">
        <v>0.28000000000000003</v>
      </c>
      <c r="G225" s="70">
        <v>7</v>
      </c>
      <c r="H225" s="70" t="s">
        <v>213</v>
      </c>
      <c r="I225" s="70" t="s">
        <v>214</v>
      </c>
      <c r="J225" s="71">
        <v>1680000</v>
      </c>
      <c r="K225" s="81" t="s">
        <v>62</v>
      </c>
      <c r="L225" s="50"/>
    </row>
    <row r="226" spans="1:12" ht="48" hidden="1" customHeight="1" x14ac:dyDescent="0.2">
      <c r="A226" s="70" t="s">
        <v>4355</v>
      </c>
      <c r="B226" s="47" t="s">
        <v>209</v>
      </c>
      <c r="C226" s="70" t="s">
        <v>262</v>
      </c>
      <c r="D226" s="70" t="s">
        <v>345</v>
      </c>
      <c r="E226" s="70" t="s">
        <v>301</v>
      </c>
      <c r="F226" s="70">
        <v>0.28000000000000003</v>
      </c>
      <c r="G226" s="70">
        <v>6</v>
      </c>
      <c r="H226" s="70" t="s">
        <v>346</v>
      </c>
      <c r="I226" s="70" t="s">
        <v>347</v>
      </c>
      <c r="J226" s="71">
        <v>1680000</v>
      </c>
      <c r="K226" s="81" t="s">
        <v>62</v>
      </c>
      <c r="L226" s="50"/>
    </row>
    <row r="227" spans="1:12" ht="48" hidden="1" customHeight="1" x14ac:dyDescent="0.2">
      <c r="A227" s="70" t="s">
        <v>4356</v>
      </c>
      <c r="B227" s="47" t="s">
        <v>209</v>
      </c>
      <c r="C227" s="70" t="s">
        <v>262</v>
      </c>
      <c r="D227" s="70" t="s">
        <v>241</v>
      </c>
      <c r="E227" s="70" t="s">
        <v>348</v>
      </c>
      <c r="F227" s="70">
        <v>0.28000000000000003</v>
      </c>
      <c r="G227" s="70">
        <v>6</v>
      </c>
      <c r="H227" s="70" t="s">
        <v>349</v>
      </c>
      <c r="I227" s="70" t="s">
        <v>350</v>
      </c>
      <c r="J227" s="71">
        <v>1680000</v>
      </c>
      <c r="K227" s="81" t="s">
        <v>62</v>
      </c>
      <c r="L227" s="50"/>
    </row>
    <row r="228" spans="1:12" ht="48" hidden="1" customHeight="1" x14ac:dyDescent="0.2">
      <c r="A228" s="70" t="s">
        <v>4357</v>
      </c>
      <c r="B228" s="47" t="s">
        <v>209</v>
      </c>
      <c r="C228" s="70" t="s">
        <v>262</v>
      </c>
      <c r="D228" s="70" t="s">
        <v>351</v>
      </c>
      <c r="E228" s="70" t="s">
        <v>352</v>
      </c>
      <c r="F228" s="70">
        <v>0.28000000000000003</v>
      </c>
      <c r="G228" s="70">
        <v>6</v>
      </c>
      <c r="H228" s="70" t="s">
        <v>213</v>
      </c>
      <c r="I228" s="70" t="s">
        <v>214</v>
      </c>
      <c r="J228" s="71">
        <v>1680000</v>
      </c>
      <c r="K228" s="81" t="s">
        <v>62</v>
      </c>
      <c r="L228" s="50"/>
    </row>
    <row r="229" spans="1:12" ht="48" hidden="1" customHeight="1" x14ac:dyDescent="0.2">
      <c r="A229" s="70" t="s">
        <v>4358</v>
      </c>
      <c r="B229" s="47" t="s">
        <v>209</v>
      </c>
      <c r="C229" s="70" t="s">
        <v>262</v>
      </c>
      <c r="D229" s="70" t="s">
        <v>351</v>
      </c>
      <c r="E229" s="70" t="s">
        <v>353</v>
      </c>
      <c r="F229" s="70">
        <v>0.28000000000000003</v>
      </c>
      <c r="G229" s="70">
        <v>3</v>
      </c>
      <c r="H229" s="70" t="s">
        <v>213</v>
      </c>
      <c r="I229" s="70" t="s">
        <v>214</v>
      </c>
      <c r="J229" s="71">
        <v>1680000</v>
      </c>
      <c r="K229" s="81" t="s">
        <v>62</v>
      </c>
      <c r="L229" s="50"/>
    </row>
    <row r="230" spans="1:12" ht="48" hidden="1" customHeight="1" x14ac:dyDescent="0.2">
      <c r="A230" s="70" t="s">
        <v>4359</v>
      </c>
      <c r="B230" s="47" t="s">
        <v>209</v>
      </c>
      <c r="C230" s="70" t="s">
        <v>262</v>
      </c>
      <c r="D230" s="70" t="s">
        <v>354</v>
      </c>
      <c r="E230" s="70" t="s">
        <v>355</v>
      </c>
      <c r="F230" s="70">
        <v>0.28000000000000003</v>
      </c>
      <c r="G230" s="70">
        <v>3.5</v>
      </c>
      <c r="H230" s="70" t="s">
        <v>217</v>
      </c>
      <c r="I230" s="70" t="s">
        <v>222</v>
      </c>
      <c r="J230" s="71">
        <v>1680000</v>
      </c>
      <c r="K230" s="81" t="s">
        <v>62</v>
      </c>
      <c r="L230" s="50"/>
    </row>
    <row r="231" spans="1:12" ht="48" hidden="1" customHeight="1" x14ac:dyDescent="0.2">
      <c r="A231" s="70" t="s">
        <v>4360</v>
      </c>
      <c r="B231" s="47" t="s">
        <v>209</v>
      </c>
      <c r="C231" s="70" t="s">
        <v>262</v>
      </c>
      <c r="D231" s="70" t="s">
        <v>354</v>
      </c>
      <c r="E231" s="70" t="s">
        <v>356</v>
      </c>
      <c r="F231" s="70">
        <v>0.28000000000000003</v>
      </c>
      <c r="G231" s="70">
        <v>2.5</v>
      </c>
      <c r="H231" s="70" t="s">
        <v>217</v>
      </c>
      <c r="I231" s="70" t="s">
        <v>222</v>
      </c>
      <c r="J231" s="71">
        <v>1680000</v>
      </c>
      <c r="K231" s="81" t="s">
        <v>62</v>
      </c>
      <c r="L231" s="50"/>
    </row>
    <row r="232" spans="1:12" ht="48" hidden="1" customHeight="1" x14ac:dyDescent="0.2">
      <c r="A232" s="70" t="s">
        <v>4361</v>
      </c>
      <c r="B232" s="47" t="s">
        <v>209</v>
      </c>
      <c r="C232" s="70" t="s">
        <v>262</v>
      </c>
      <c r="D232" s="70" t="s">
        <v>331</v>
      </c>
      <c r="E232" s="70" t="s">
        <v>357</v>
      </c>
      <c r="F232" s="70">
        <v>0.28000000000000003</v>
      </c>
      <c r="G232" s="70">
        <v>3</v>
      </c>
      <c r="H232" s="70" t="s">
        <v>217</v>
      </c>
      <c r="I232" s="70" t="s">
        <v>222</v>
      </c>
      <c r="J232" s="71">
        <v>1680000</v>
      </c>
      <c r="K232" s="81" t="s">
        <v>62</v>
      </c>
      <c r="L232" s="50"/>
    </row>
    <row r="233" spans="1:12" ht="48" hidden="1" customHeight="1" x14ac:dyDescent="0.2">
      <c r="A233" s="70" t="s">
        <v>4362</v>
      </c>
      <c r="B233" s="47" t="s">
        <v>209</v>
      </c>
      <c r="C233" s="70" t="s">
        <v>262</v>
      </c>
      <c r="D233" s="70" t="s">
        <v>289</v>
      </c>
      <c r="E233" s="70" t="s">
        <v>358</v>
      </c>
      <c r="F233" s="70">
        <v>0.84</v>
      </c>
      <c r="G233" s="70">
        <v>3.5</v>
      </c>
      <c r="H233" s="70" t="s">
        <v>213</v>
      </c>
      <c r="I233" s="70" t="s">
        <v>214</v>
      </c>
      <c r="J233" s="71">
        <v>5040000</v>
      </c>
      <c r="K233" s="81" t="s">
        <v>62</v>
      </c>
      <c r="L233" s="50"/>
    </row>
    <row r="234" spans="1:12" ht="48" hidden="1" customHeight="1" x14ac:dyDescent="0.2">
      <c r="A234" s="70" t="s">
        <v>4363</v>
      </c>
      <c r="B234" s="47" t="s">
        <v>209</v>
      </c>
      <c r="C234" s="70" t="s">
        <v>359</v>
      </c>
      <c r="D234" s="70" t="s">
        <v>360</v>
      </c>
      <c r="E234" s="70" t="s">
        <v>361</v>
      </c>
      <c r="F234" s="70">
        <v>0.5</v>
      </c>
      <c r="G234" s="70">
        <v>3</v>
      </c>
      <c r="H234" s="70" t="s">
        <v>217</v>
      </c>
      <c r="I234" s="70" t="s">
        <v>222</v>
      </c>
      <c r="J234" s="71">
        <v>3000000</v>
      </c>
      <c r="K234" s="81" t="s">
        <v>62</v>
      </c>
      <c r="L234" s="50"/>
    </row>
    <row r="235" spans="1:12" ht="48" hidden="1" customHeight="1" x14ac:dyDescent="0.2">
      <c r="A235" s="70" t="s">
        <v>4364</v>
      </c>
      <c r="B235" s="47" t="s">
        <v>209</v>
      </c>
      <c r="C235" s="70" t="s">
        <v>359</v>
      </c>
      <c r="D235" s="70" t="s">
        <v>362</v>
      </c>
      <c r="E235" s="70" t="s">
        <v>363</v>
      </c>
      <c r="F235" s="70">
        <v>0.5</v>
      </c>
      <c r="G235" s="70">
        <v>2.5</v>
      </c>
      <c r="H235" s="70" t="s">
        <v>251</v>
      </c>
      <c r="I235" s="70" t="s">
        <v>364</v>
      </c>
      <c r="J235" s="71">
        <v>3000000</v>
      </c>
      <c r="K235" s="81" t="s">
        <v>62</v>
      </c>
      <c r="L235" s="50"/>
    </row>
    <row r="236" spans="1:12" ht="48" hidden="1" customHeight="1" x14ac:dyDescent="0.2">
      <c r="A236" s="70" t="s">
        <v>4365</v>
      </c>
      <c r="B236" s="47" t="s">
        <v>209</v>
      </c>
      <c r="C236" s="70" t="s">
        <v>359</v>
      </c>
      <c r="D236" s="70" t="s">
        <v>365</v>
      </c>
      <c r="E236" s="70" t="s">
        <v>366</v>
      </c>
      <c r="F236" s="70">
        <v>0.25</v>
      </c>
      <c r="G236" s="70">
        <v>2.5</v>
      </c>
      <c r="H236" s="70" t="s">
        <v>217</v>
      </c>
      <c r="I236" s="70" t="s">
        <v>222</v>
      </c>
      <c r="J236" s="71">
        <v>1500000</v>
      </c>
      <c r="K236" s="81" t="s">
        <v>62</v>
      </c>
      <c r="L236" s="50"/>
    </row>
    <row r="237" spans="1:12" ht="48" hidden="1" customHeight="1" x14ac:dyDescent="0.2">
      <c r="A237" s="70" t="s">
        <v>4366</v>
      </c>
      <c r="B237" s="47" t="s">
        <v>209</v>
      </c>
      <c r="C237" s="70" t="s">
        <v>359</v>
      </c>
      <c r="D237" s="70" t="s">
        <v>367</v>
      </c>
      <c r="E237" s="70" t="s">
        <v>368</v>
      </c>
      <c r="F237" s="70">
        <v>1.25</v>
      </c>
      <c r="G237" s="70">
        <v>2.5</v>
      </c>
      <c r="H237" s="70" t="s">
        <v>213</v>
      </c>
      <c r="I237" s="70" t="s">
        <v>214</v>
      </c>
      <c r="J237" s="71">
        <v>7500000</v>
      </c>
      <c r="K237" s="81" t="s">
        <v>62</v>
      </c>
      <c r="L237" s="50"/>
    </row>
    <row r="238" spans="1:12" ht="48" hidden="1" customHeight="1" x14ac:dyDescent="0.2">
      <c r="A238" s="70" t="s">
        <v>4367</v>
      </c>
      <c r="B238" s="47" t="s">
        <v>209</v>
      </c>
      <c r="C238" s="70" t="s">
        <v>359</v>
      </c>
      <c r="D238" s="70" t="s">
        <v>369</v>
      </c>
      <c r="E238" s="70" t="s">
        <v>370</v>
      </c>
      <c r="F238" s="70">
        <v>0.5</v>
      </c>
      <c r="G238" s="70">
        <v>4</v>
      </c>
      <c r="H238" s="70" t="s">
        <v>213</v>
      </c>
      <c r="I238" s="70" t="s">
        <v>214</v>
      </c>
      <c r="J238" s="71">
        <v>3000000</v>
      </c>
      <c r="K238" s="81" t="s">
        <v>62</v>
      </c>
      <c r="L238" s="50"/>
    </row>
    <row r="239" spans="1:12" ht="48" hidden="1" customHeight="1" x14ac:dyDescent="0.2">
      <c r="A239" s="70" t="s">
        <v>4368</v>
      </c>
      <c r="B239" s="47" t="s">
        <v>209</v>
      </c>
      <c r="C239" s="70" t="s">
        <v>359</v>
      </c>
      <c r="D239" s="70" t="s">
        <v>371</v>
      </c>
      <c r="E239" s="70" t="s">
        <v>372</v>
      </c>
      <c r="F239" s="70">
        <v>0.2</v>
      </c>
      <c r="G239" s="70">
        <v>2.5</v>
      </c>
      <c r="H239" s="70" t="s">
        <v>217</v>
      </c>
      <c r="I239" s="70" t="s">
        <v>222</v>
      </c>
      <c r="J239" s="71">
        <v>1200000</v>
      </c>
      <c r="K239" s="81" t="s">
        <v>62</v>
      </c>
      <c r="L239" s="50"/>
    </row>
    <row r="240" spans="1:12" ht="48" hidden="1" customHeight="1" x14ac:dyDescent="0.2">
      <c r="A240" s="70" t="s">
        <v>4369</v>
      </c>
      <c r="B240" s="47" t="s">
        <v>209</v>
      </c>
      <c r="C240" s="70" t="s">
        <v>359</v>
      </c>
      <c r="D240" s="70" t="s">
        <v>371</v>
      </c>
      <c r="E240" s="70" t="s">
        <v>373</v>
      </c>
      <c r="F240" s="70">
        <v>0.55000000000000004</v>
      </c>
      <c r="G240" s="70">
        <v>2.5</v>
      </c>
      <c r="H240" s="70" t="s">
        <v>213</v>
      </c>
      <c r="I240" s="70" t="s">
        <v>214</v>
      </c>
      <c r="J240" s="71">
        <v>3300000</v>
      </c>
      <c r="K240" s="81" t="s">
        <v>62</v>
      </c>
      <c r="L240" s="50"/>
    </row>
    <row r="241" spans="1:12" ht="48" hidden="1" customHeight="1" x14ac:dyDescent="0.2">
      <c r="A241" s="70" t="s">
        <v>4370</v>
      </c>
      <c r="B241" s="47" t="s">
        <v>209</v>
      </c>
      <c r="C241" s="70" t="s">
        <v>359</v>
      </c>
      <c r="D241" s="70" t="s">
        <v>44</v>
      </c>
      <c r="E241" s="70" t="s">
        <v>374</v>
      </c>
      <c r="F241" s="70">
        <v>0.5</v>
      </c>
      <c r="G241" s="70">
        <v>3</v>
      </c>
      <c r="H241" s="70" t="s">
        <v>375</v>
      </c>
      <c r="I241" s="70" t="s">
        <v>376</v>
      </c>
      <c r="J241" s="71">
        <v>3000000</v>
      </c>
      <c r="K241" s="81" t="s">
        <v>62</v>
      </c>
      <c r="L241" s="50"/>
    </row>
    <row r="242" spans="1:12" ht="48" hidden="1" customHeight="1" x14ac:dyDescent="0.2">
      <c r="A242" s="70" t="s">
        <v>4371</v>
      </c>
      <c r="B242" s="47" t="s">
        <v>209</v>
      </c>
      <c r="C242" s="70" t="s">
        <v>359</v>
      </c>
      <c r="D242" s="70" t="s">
        <v>44</v>
      </c>
      <c r="E242" s="70" t="s">
        <v>377</v>
      </c>
      <c r="F242" s="70">
        <v>0.4</v>
      </c>
      <c r="G242" s="70">
        <v>3</v>
      </c>
      <c r="H242" s="70" t="s">
        <v>213</v>
      </c>
      <c r="I242" s="70" t="s">
        <v>214</v>
      </c>
      <c r="J242" s="71">
        <v>2400000</v>
      </c>
      <c r="K242" s="81" t="s">
        <v>62</v>
      </c>
      <c r="L242" s="50"/>
    </row>
    <row r="243" spans="1:12" ht="48" hidden="1" customHeight="1" x14ac:dyDescent="0.2">
      <c r="A243" s="70" t="s">
        <v>4372</v>
      </c>
      <c r="B243" s="47" t="s">
        <v>209</v>
      </c>
      <c r="C243" s="70" t="s">
        <v>359</v>
      </c>
      <c r="D243" s="70" t="s">
        <v>378</v>
      </c>
      <c r="E243" s="70" t="s">
        <v>379</v>
      </c>
      <c r="F243" s="70">
        <v>0.35</v>
      </c>
      <c r="G243" s="70">
        <v>3</v>
      </c>
      <c r="H243" s="70" t="s">
        <v>217</v>
      </c>
      <c r="I243" s="70" t="s">
        <v>222</v>
      </c>
      <c r="J243" s="71">
        <v>2100000</v>
      </c>
      <c r="K243" s="81" t="s">
        <v>62</v>
      </c>
      <c r="L243" s="50"/>
    </row>
    <row r="244" spans="1:12" ht="48" hidden="1" customHeight="1" x14ac:dyDescent="0.2">
      <c r="A244" s="70" t="s">
        <v>4373</v>
      </c>
      <c r="B244" s="47" t="s">
        <v>209</v>
      </c>
      <c r="C244" s="70" t="s">
        <v>359</v>
      </c>
      <c r="D244" s="70" t="s">
        <v>44</v>
      </c>
      <c r="E244" s="70" t="s">
        <v>374</v>
      </c>
      <c r="F244" s="70">
        <v>1.1000000000000001</v>
      </c>
      <c r="G244" s="70">
        <v>3</v>
      </c>
      <c r="H244" s="70" t="s">
        <v>213</v>
      </c>
      <c r="I244" s="70" t="s">
        <v>214</v>
      </c>
      <c r="J244" s="71">
        <v>6600000</v>
      </c>
      <c r="K244" s="81" t="s">
        <v>62</v>
      </c>
      <c r="L244" s="50"/>
    </row>
    <row r="245" spans="1:12" ht="48" hidden="1" customHeight="1" x14ac:dyDescent="0.2">
      <c r="A245" s="70" t="s">
        <v>4374</v>
      </c>
      <c r="B245" s="47" t="s">
        <v>209</v>
      </c>
      <c r="C245" s="70" t="s">
        <v>359</v>
      </c>
      <c r="D245" s="70" t="s">
        <v>380</v>
      </c>
      <c r="E245" s="70" t="s">
        <v>381</v>
      </c>
      <c r="F245" s="70">
        <v>0.5</v>
      </c>
      <c r="G245" s="70">
        <v>6</v>
      </c>
      <c r="H245" s="70" t="s">
        <v>213</v>
      </c>
      <c r="I245" s="70" t="s">
        <v>214</v>
      </c>
      <c r="J245" s="71">
        <v>300000</v>
      </c>
      <c r="K245" s="81" t="s">
        <v>62</v>
      </c>
      <c r="L245" s="50"/>
    </row>
    <row r="246" spans="1:12" ht="48" hidden="1" customHeight="1" x14ac:dyDescent="0.2">
      <c r="A246" s="70" t="s">
        <v>4375</v>
      </c>
      <c r="B246" s="47" t="s">
        <v>209</v>
      </c>
      <c r="C246" s="70" t="s">
        <v>359</v>
      </c>
      <c r="D246" s="70" t="s">
        <v>382</v>
      </c>
      <c r="E246" s="70" t="s">
        <v>383</v>
      </c>
      <c r="F246" s="70">
        <v>0.25</v>
      </c>
      <c r="G246" s="70">
        <v>2.5</v>
      </c>
      <c r="H246" s="70" t="s">
        <v>217</v>
      </c>
      <c r="I246" s="70" t="s">
        <v>222</v>
      </c>
      <c r="J246" s="71">
        <v>1500000</v>
      </c>
      <c r="K246" s="81" t="s">
        <v>62</v>
      </c>
      <c r="L246" s="50"/>
    </row>
    <row r="247" spans="1:12" ht="48" hidden="1" customHeight="1" x14ac:dyDescent="0.2">
      <c r="A247" s="70" t="s">
        <v>4376</v>
      </c>
      <c r="B247" s="47" t="s">
        <v>209</v>
      </c>
      <c r="C247" s="70" t="s">
        <v>359</v>
      </c>
      <c r="D247" s="70" t="s">
        <v>378</v>
      </c>
      <c r="E247" s="70" t="s">
        <v>384</v>
      </c>
      <c r="F247" s="70">
        <v>0.6</v>
      </c>
      <c r="G247" s="70">
        <v>3.5</v>
      </c>
      <c r="H247" s="70" t="s">
        <v>217</v>
      </c>
      <c r="I247" s="70" t="s">
        <v>222</v>
      </c>
      <c r="J247" s="71">
        <v>3600000</v>
      </c>
      <c r="K247" s="81" t="s">
        <v>62</v>
      </c>
      <c r="L247" s="50"/>
    </row>
    <row r="248" spans="1:12" ht="48" hidden="1" customHeight="1" x14ac:dyDescent="0.2">
      <c r="A248" s="70" t="s">
        <v>4377</v>
      </c>
      <c r="B248" s="47" t="s">
        <v>209</v>
      </c>
      <c r="C248" s="70" t="s">
        <v>359</v>
      </c>
      <c r="D248" s="70" t="s">
        <v>44</v>
      </c>
      <c r="E248" s="70" t="s">
        <v>377</v>
      </c>
      <c r="F248" s="70">
        <v>0.3</v>
      </c>
      <c r="G248" s="70">
        <v>3</v>
      </c>
      <c r="H248" s="70" t="s">
        <v>217</v>
      </c>
      <c r="I248" s="70" t="s">
        <v>222</v>
      </c>
      <c r="J248" s="71">
        <v>1800000</v>
      </c>
      <c r="K248" s="81" t="s">
        <v>62</v>
      </c>
      <c r="L248" s="50"/>
    </row>
    <row r="249" spans="1:12" ht="48" hidden="1" customHeight="1" x14ac:dyDescent="0.2">
      <c r="A249" s="70" t="s">
        <v>4378</v>
      </c>
      <c r="B249" s="47" t="s">
        <v>209</v>
      </c>
      <c r="C249" s="70" t="s">
        <v>359</v>
      </c>
      <c r="D249" s="70" t="s">
        <v>43</v>
      </c>
      <c r="E249" s="70" t="s">
        <v>385</v>
      </c>
      <c r="F249" s="70">
        <v>0.35</v>
      </c>
      <c r="G249" s="70">
        <v>3.5</v>
      </c>
      <c r="H249" s="70" t="s">
        <v>213</v>
      </c>
      <c r="I249" s="70" t="s">
        <v>214</v>
      </c>
      <c r="J249" s="71">
        <v>2100000</v>
      </c>
      <c r="K249" s="81" t="s">
        <v>62</v>
      </c>
      <c r="L249" s="50"/>
    </row>
    <row r="250" spans="1:12" ht="48" hidden="1" customHeight="1" x14ac:dyDescent="0.2">
      <c r="A250" s="70" t="s">
        <v>4379</v>
      </c>
      <c r="B250" s="47" t="s">
        <v>209</v>
      </c>
      <c r="C250" s="70" t="s">
        <v>359</v>
      </c>
      <c r="D250" s="70" t="s">
        <v>386</v>
      </c>
      <c r="E250" s="70" t="s">
        <v>387</v>
      </c>
      <c r="F250" s="70">
        <v>0.65</v>
      </c>
      <c r="G250" s="70">
        <v>6</v>
      </c>
      <c r="H250" s="70" t="s">
        <v>217</v>
      </c>
      <c r="I250" s="70" t="s">
        <v>222</v>
      </c>
      <c r="J250" s="71">
        <v>3900000</v>
      </c>
      <c r="K250" s="81" t="s">
        <v>62</v>
      </c>
      <c r="L250" s="50"/>
    </row>
    <row r="251" spans="1:12" ht="48" hidden="1" customHeight="1" x14ac:dyDescent="0.2">
      <c r="A251" s="70" t="s">
        <v>4380</v>
      </c>
      <c r="B251" s="47" t="s">
        <v>209</v>
      </c>
      <c r="C251" s="70" t="s">
        <v>359</v>
      </c>
      <c r="D251" s="70" t="s">
        <v>388</v>
      </c>
      <c r="E251" s="70" t="s">
        <v>389</v>
      </c>
      <c r="F251" s="70">
        <v>1.25</v>
      </c>
      <c r="G251" s="70">
        <v>6</v>
      </c>
      <c r="H251" s="70" t="s">
        <v>213</v>
      </c>
      <c r="I251" s="70" t="s">
        <v>214</v>
      </c>
      <c r="J251" s="71">
        <v>7500000</v>
      </c>
      <c r="K251" s="81" t="s">
        <v>62</v>
      </c>
      <c r="L251" s="50"/>
    </row>
    <row r="252" spans="1:12" ht="48" hidden="1" customHeight="1" x14ac:dyDescent="0.2">
      <c r="A252" s="70" t="s">
        <v>4381</v>
      </c>
      <c r="B252" s="47" t="s">
        <v>209</v>
      </c>
      <c r="C252" s="70" t="s">
        <v>359</v>
      </c>
      <c r="D252" s="70" t="s">
        <v>390</v>
      </c>
      <c r="E252" s="70" t="s">
        <v>391</v>
      </c>
      <c r="F252" s="70">
        <v>0.25</v>
      </c>
      <c r="G252" s="70">
        <v>7</v>
      </c>
      <c r="H252" s="70" t="s">
        <v>213</v>
      </c>
      <c r="I252" s="70" t="s">
        <v>214</v>
      </c>
      <c r="J252" s="71">
        <v>1500000</v>
      </c>
      <c r="K252" s="81" t="s">
        <v>62</v>
      </c>
      <c r="L252" s="50"/>
    </row>
    <row r="253" spans="1:12" ht="48" hidden="1" customHeight="1" x14ac:dyDescent="0.2">
      <c r="A253" s="70" t="s">
        <v>4382</v>
      </c>
      <c r="B253" s="47" t="s">
        <v>209</v>
      </c>
      <c r="C253" s="70" t="s">
        <v>359</v>
      </c>
      <c r="D253" s="70" t="s">
        <v>392</v>
      </c>
      <c r="E253" s="70" t="s">
        <v>393</v>
      </c>
      <c r="F253" s="70">
        <v>1</v>
      </c>
      <c r="G253" s="70">
        <v>2.5</v>
      </c>
      <c r="H253" s="70" t="s">
        <v>213</v>
      </c>
      <c r="I253" s="70" t="s">
        <v>214</v>
      </c>
      <c r="J253" s="71">
        <v>6000000</v>
      </c>
      <c r="K253" s="81" t="s">
        <v>62</v>
      </c>
      <c r="L253" s="50"/>
    </row>
    <row r="254" spans="1:12" ht="48" hidden="1" customHeight="1" x14ac:dyDescent="0.2">
      <c r="A254" s="70" t="s">
        <v>4383</v>
      </c>
      <c r="B254" s="47" t="s">
        <v>209</v>
      </c>
      <c r="C254" s="70" t="s">
        <v>359</v>
      </c>
      <c r="D254" s="70" t="s">
        <v>382</v>
      </c>
      <c r="E254" s="70" t="s">
        <v>394</v>
      </c>
      <c r="F254" s="70">
        <v>1.25</v>
      </c>
      <c r="G254" s="70">
        <v>3.5</v>
      </c>
      <c r="H254" s="70" t="s">
        <v>217</v>
      </c>
      <c r="I254" s="70" t="s">
        <v>222</v>
      </c>
      <c r="J254" s="71">
        <v>1500000</v>
      </c>
      <c r="K254" s="81" t="s">
        <v>62</v>
      </c>
      <c r="L254" s="50"/>
    </row>
    <row r="255" spans="1:12" ht="48" hidden="1" customHeight="1" x14ac:dyDescent="0.2">
      <c r="A255" s="70" t="s">
        <v>4384</v>
      </c>
      <c r="B255" s="47" t="s">
        <v>209</v>
      </c>
      <c r="C255" s="70" t="s">
        <v>359</v>
      </c>
      <c r="D255" s="70" t="s">
        <v>395</v>
      </c>
      <c r="E255" s="70" t="s">
        <v>396</v>
      </c>
      <c r="F255" s="70">
        <v>0.5</v>
      </c>
      <c r="G255" s="70">
        <v>3.5</v>
      </c>
      <c r="H255" s="70" t="s">
        <v>213</v>
      </c>
      <c r="I255" s="70" t="s">
        <v>214</v>
      </c>
      <c r="J255" s="71">
        <v>3000000</v>
      </c>
      <c r="K255" s="81" t="s">
        <v>62</v>
      </c>
      <c r="L255" s="50"/>
    </row>
    <row r="256" spans="1:12" ht="48" hidden="1" customHeight="1" x14ac:dyDescent="0.2">
      <c r="A256" s="70" t="s">
        <v>4385</v>
      </c>
      <c r="B256" s="47" t="s">
        <v>209</v>
      </c>
      <c r="C256" s="70" t="s">
        <v>359</v>
      </c>
      <c r="D256" s="70" t="s">
        <v>397</v>
      </c>
      <c r="E256" s="70" t="s">
        <v>398</v>
      </c>
      <c r="F256" s="70">
        <v>0.5</v>
      </c>
      <c r="G256" s="70">
        <v>3</v>
      </c>
      <c r="H256" s="70" t="s">
        <v>213</v>
      </c>
      <c r="I256" s="70" t="s">
        <v>214</v>
      </c>
      <c r="J256" s="71">
        <v>3000000</v>
      </c>
      <c r="K256" s="81" t="s">
        <v>62</v>
      </c>
      <c r="L256" s="50"/>
    </row>
    <row r="257" spans="1:12" ht="48" hidden="1" customHeight="1" x14ac:dyDescent="0.2">
      <c r="A257" s="70" t="s">
        <v>4386</v>
      </c>
      <c r="B257" s="47" t="s">
        <v>209</v>
      </c>
      <c r="C257" s="70" t="s">
        <v>359</v>
      </c>
      <c r="D257" s="70" t="s">
        <v>399</v>
      </c>
      <c r="E257" s="70" t="s">
        <v>400</v>
      </c>
      <c r="F257" s="70">
        <v>0.65</v>
      </c>
      <c r="G257" s="70">
        <v>3.5</v>
      </c>
      <c r="H257" s="70" t="s">
        <v>346</v>
      </c>
      <c r="I257" s="70" t="s">
        <v>347</v>
      </c>
      <c r="J257" s="71">
        <v>3900000</v>
      </c>
      <c r="K257" s="81" t="s">
        <v>62</v>
      </c>
      <c r="L257" s="50"/>
    </row>
    <row r="258" spans="1:12" ht="48" hidden="1" customHeight="1" x14ac:dyDescent="0.2">
      <c r="A258" s="70" t="s">
        <v>4387</v>
      </c>
      <c r="B258" s="47" t="s">
        <v>209</v>
      </c>
      <c r="C258" s="70" t="s">
        <v>359</v>
      </c>
      <c r="D258" s="70" t="s">
        <v>399</v>
      </c>
      <c r="E258" s="70" t="s">
        <v>401</v>
      </c>
      <c r="F258" s="70">
        <v>0.6</v>
      </c>
      <c r="G258" s="70">
        <v>3</v>
      </c>
      <c r="H258" s="70" t="s">
        <v>213</v>
      </c>
      <c r="I258" s="70" t="s">
        <v>214</v>
      </c>
      <c r="J258" s="71">
        <v>3600000</v>
      </c>
      <c r="K258" s="81" t="s">
        <v>62</v>
      </c>
      <c r="L258" s="50"/>
    </row>
    <row r="259" spans="1:12" ht="48" hidden="1" customHeight="1" x14ac:dyDescent="0.2">
      <c r="A259" s="70" t="s">
        <v>4388</v>
      </c>
      <c r="B259" s="47" t="s">
        <v>209</v>
      </c>
      <c r="C259" s="70" t="s">
        <v>359</v>
      </c>
      <c r="D259" s="70" t="s">
        <v>402</v>
      </c>
      <c r="E259" s="70" t="s">
        <v>403</v>
      </c>
      <c r="F259" s="70">
        <v>0.95</v>
      </c>
      <c r="G259" s="70">
        <v>3.5</v>
      </c>
      <c r="H259" s="70" t="s">
        <v>217</v>
      </c>
      <c r="I259" s="70" t="s">
        <v>222</v>
      </c>
      <c r="J259" s="71">
        <v>900000</v>
      </c>
      <c r="K259" s="81" t="s">
        <v>62</v>
      </c>
      <c r="L259" s="50"/>
    </row>
    <row r="260" spans="1:12" ht="48" hidden="1" customHeight="1" x14ac:dyDescent="0.2">
      <c r="A260" s="70" t="s">
        <v>4389</v>
      </c>
      <c r="B260" s="47" t="s">
        <v>209</v>
      </c>
      <c r="C260" s="70" t="s">
        <v>359</v>
      </c>
      <c r="D260" s="70" t="s">
        <v>402</v>
      </c>
      <c r="E260" s="70" t="s">
        <v>404</v>
      </c>
      <c r="F260" s="70">
        <v>0.3</v>
      </c>
      <c r="G260" s="70">
        <v>2.5</v>
      </c>
      <c r="H260" s="70" t="s">
        <v>213</v>
      </c>
      <c r="I260" s="70" t="s">
        <v>214</v>
      </c>
      <c r="J260" s="71">
        <v>1800000</v>
      </c>
      <c r="K260" s="81" t="s">
        <v>62</v>
      </c>
      <c r="L260" s="50"/>
    </row>
    <row r="261" spans="1:12" ht="48" hidden="1" customHeight="1" x14ac:dyDescent="0.2">
      <c r="A261" s="70" t="s">
        <v>4390</v>
      </c>
      <c r="B261" s="47" t="s">
        <v>209</v>
      </c>
      <c r="C261" s="70" t="s">
        <v>359</v>
      </c>
      <c r="D261" s="70" t="s">
        <v>405</v>
      </c>
      <c r="E261" s="70" t="s">
        <v>406</v>
      </c>
      <c r="F261" s="70">
        <v>0.25</v>
      </c>
      <c r="G261" s="70">
        <v>2.5</v>
      </c>
      <c r="H261" s="70" t="s">
        <v>217</v>
      </c>
      <c r="I261" s="70" t="s">
        <v>222</v>
      </c>
      <c r="J261" s="71">
        <v>1500000</v>
      </c>
      <c r="K261" s="81" t="s">
        <v>62</v>
      </c>
      <c r="L261" s="50"/>
    </row>
    <row r="262" spans="1:12" ht="48" hidden="1" customHeight="1" x14ac:dyDescent="0.2">
      <c r="A262" s="70" t="s">
        <v>4391</v>
      </c>
      <c r="B262" s="47" t="s">
        <v>209</v>
      </c>
      <c r="C262" s="70" t="s">
        <v>359</v>
      </c>
      <c r="D262" s="70" t="s">
        <v>399</v>
      </c>
      <c r="E262" s="70" t="s">
        <v>407</v>
      </c>
      <c r="F262" s="70">
        <v>0.25</v>
      </c>
      <c r="G262" s="70">
        <v>2.5</v>
      </c>
      <c r="H262" s="70" t="s">
        <v>217</v>
      </c>
      <c r="I262" s="70" t="s">
        <v>222</v>
      </c>
      <c r="J262" s="71">
        <v>1500000</v>
      </c>
      <c r="K262" s="81" t="s">
        <v>62</v>
      </c>
      <c r="L262" s="50"/>
    </row>
    <row r="263" spans="1:12" ht="48" hidden="1" customHeight="1" x14ac:dyDescent="0.2">
      <c r="A263" s="70" t="s">
        <v>4392</v>
      </c>
      <c r="B263" s="47" t="s">
        <v>209</v>
      </c>
      <c r="C263" s="70" t="s">
        <v>359</v>
      </c>
      <c r="D263" s="70" t="s">
        <v>405</v>
      </c>
      <c r="E263" s="70" t="s">
        <v>408</v>
      </c>
      <c r="F263" s="70">
        <v>0.25</v>
      </c>
      <c r="G263" s="70">
        <v>3</v>
      </c>
      <c r="H263" s="70" t="s">
        <v>213</v>
      </c>
      <c r="I263" s="70" t="s">
        <v>214</v>
      </c>
      <c r="J263" s="71">
        <v>1500000</v>
      </c>
      <c r="K263" s="81" t="s">
        <v>62</v>
      </c>
      <c r="L263" s="50"/>
    </row>
    <row r="264" spans="1:12" ht="48" hidden="1" customHeight="1" x14ac:dyDescent="0.2">
      <c r="A264" s="70" t="s">
        <v>4393</v>
      </c>
      <c r="B264" s="47" t="s">
        <v>209</v>
      </c>
      <c r="C264" s="70" t="s">
        <v>359</v>
      </c>
      <c r="D264" s="70" t="s">
        <v>409</v>
      </c>
      <c r="E264" s="70" t="s">
        <v>410</v>
      </c>
      <c r="F264" s="70">
        <v>0.25</v>
      </c>
      <c r="G264" s="70">
        <v>3.5</v>
      </c>
      <c r="H264" s="70" t="s">
        <v>217</v>
      </c>
      <c r="I264" s="70" t="s">
        <v>222</v>
      </c>
      <c r="J264" s="71">
        <v>1500000</v>
      </c>
      <c r="K264" s="81" t="s">
        <v>62</v>
      </c>
      <c r="L264" s="50"/>
    </row>
    <row r="265" spans="1:12" ht="48" hidden="1" customHeight="1" x14ac:dyDescent="0.2">
      <c r="A265" s="70" t="s">
        <v>4394</v>
      </c>
      <c r="B265" s="47" t="s">
        <v>209</v>
      </c>
      <c r="C265" s="70" t="s">
        <v>359</v>
      </c>
      <c r="D265" s="70" t="s">
        <v>411</v>
      </c>
      <c r="E265" s="70" t="s">
        <v>412</v>
      </c>
      <c r="F265" s="70">
        <v>0.25</v>
      </c>
      <c r="G265" s="70">
        <v>3</v>
      </c>
      <c r="H265" s="70" t="s">
        <v>217</v>
      </c>
      <c r="I265" s="70" t="s">
        <v>222</v>
      </c>
      <c r="J265" s="71">
        <v>1500000</v>
      </c>
      <c r="K265" s="81" t="s">
        <v>62</v>
      </c>
      <c r="L265" s="50"/>
    </row>
    <row r="266" spans="1:12" ht="48" hidden="1" customHeight="1" x14ac:dyDescent="0.2">
      <c r="A266" s="70" t="s">
        <v>4395</v>
      </c>
      <c r="B266" s="47" t="s">
        <v>209</v>
      </c>
      <c r="C266" s="70" t="s">
        <v>359</v>
      </c>
      <c r="D266" s="70" t="s">
        <v>1984</v>
      </c>
      <c r="E266" s="70" t="s">
        <v>1985</v>
      </c>
      <c r="F266" s="70">
        <v>9.7799999999999994</v>
      </c>
      <c r="G266" s="70">
        <v>5</v>
      </c>
      <c r="H266" s="70" t="s">
        <v>1967</v>
      </c>
      <c r="I266" s="70" t="s">
        <v>1842</v>
      </c>
      <c r="J266" s="71">
        <v>1500000</v>
      </c>
      <c r="K266" s="81" t="s">
        <v>62</v>
      </c>
      <c r="L266" s="50"/>
    </row>
    <row r="267" spans="1:12" ht="48" hidden="1" customHeight="1" x14ac:dyDescent="0.2">
      <c r="A267" s="70" t="s">
        <v>4396</v>
      </c>
      <c r="B267" s="47" t="s">
        <v>209</v>
      </c>
      <c r="C267" s="70" t="s">
        <v>359</v>
      </c>
      <c r="D267" s="70" t="s">
        <v>1984</v>
      </c>
      <c r="E267" s="70" t="s">
        <v>1986</v>
      </c>
      <c r="F267" s="70">
        <v>9.7799999999999994</v>
      </c>
      <c r="G267" s="70">
        <v>5</v>
      </c>
      <c r="H267" s="70" t="s">
        <v>1967</v>
      </c>
      <c r="I267" s="70" t="s">
        <v>1842</v>
      </c>
      <c r="J267" s="71">
        <v>500000</v>
      </c>
      <c r="K267" s="81" t="s">
        <v>62</v>
      </c>
      <c r="L267" s="50"/>
    </row>
    <row r="268" spans="1:12" ht="48" hidden="1" customHeight="1" x14ac:dyDescent="0.2">
      <c r="A268" s="70" t="s">
        <v>4397</v>
      </c>
      <c r="B268" s="47" t="s">
        <v>209</v>
      </c>
      <c r="C268" s="70" t="s">
        <v>359</v>
      </c>
      <c r="D268" s="70" t="s">
        <v>1984</v>
      </c>
      <c r="E268" s="70" t="s">
        <v>1987</v>
      </c>
      <c r="F268" s="70">
        <v>9.7799999999999994</v>
      </c>
      <c r="G268" s="70">
        <v>5</v>
      </c>
      <c r="H268" s="70" t="s">
        <v>1967</v>
      </c>
      <c r="I268" s="70" t="s">
        <v>1842</v>
      </c>
      <c r="J268" s="71">
        <v>2000000</v>
      </c>
      <c r="K268" s="81" t="s">
        <v>62</v>
      </c>
      <c r="L268" s="50"/>
    </row>
    <row r="269" spans="1:12" ht="48" hidden="1" customHeight="1" x14ac:dyDescent="0.2">
      <c r="A269" s="70" t="s">
        <v>4398</v>
      </c>
      <c r="B269" s="47" t="s">
        <v>209</v>
      </c>
      <c r="C269" s="70" t="s">
        <v>359</v>
      </c>
      <c r="D269" s="70" t="s">
        <v>1984</v>
      </c>
      <c r="E269" s="70" t="s">
        <v>1988</v>
      </c>
      <c r="F269" s="70">
        <v>9.7799999999999994</v>
      </c>
      <c r="G269" s="70">
        <v>5</v>
      </c>
      <c r="H269" s="70" t="s">
        <v>1967</v>
      </c>
      <c r="I269" s="70" t="s">
        <v>1842</v>
      </c>
      <c r="J269" s="71">
        <v>1000000</v>
      </c>
      <c r="K269" s="81" t="s">
        <v>62</v>
      </c>
      <c r="L269" s="50"/>
    </row>
    <row r="270" spans="1:12" ht="48" hidden="1" customHeight="1" x14ac:dyDescent="0.2">
      <c r="A270" s="70" t="s">
        <v>4399</v>
      </c>
      <c r="B270" s="47" t="s">
        <v>209</v>
      </c>
      <c r="C270" s="70" t="s">
        <v>359</v>
      </c>
      <c r="D270" s="70" t="s">
        <v>392</v>
      </c>
      <c r="E270" s="70" t="s">
        <v>1989</v>
      </c>
      <c r="F270" s="70">
        <v>9.7799999999999994</v>
      </c>
      <c r="G270" s="70">
        <v>5</v>
      </c>
      <c r="H270" s="70" t="s">
        <v>1990</v>
      </c>
      <c r="I270" s="70" t="s">
        <v>1991</v>
      </c>
      <c r="J270" s="71">
        <v>18000000</v>
      </c>
      <c r="K270" s="81" t="s">
        <v>62</v>
      </c>
      <c r="L270" s="50"/>
    </row>
    <row r="271" spans="1:12" ht="48" hidden="1" customHeight="1" x14ac:dyDescent="0.2">
      <c r="A271" s="70" t="s">
        <v>4400</v>
      </c>
      <c r="B271" s="47" t="s">
        <v>209</v>
      </c>
      <c r="C271" s="70" t="s">
        <v>359</v>
      </c>
      <c r="D271" s="70" t="s">
        <v>359</v>
      </c>
      <c r="E271" s="70" t="s">
        <v>1992</v>
      </c>
      <c r="F271" s="70">
        <v>9.7799999999999994</v>
      </c>
      <c r="G271" s="70">
        <v>5</v>
      </c>
      <c r="H271" s="70" t="s">
        <v>1967</v>
      </c>
      <c r="I271" s="70" t="s">
        <v>1842</v>
      </c>
      <c r="J271" s="71">
        <v>35000000</v>
      </c>
      <c r="K271" s="81" t="s">
        <v>62</v>
      </c>
      <c r="L271" s="50"/>
    </row>
    <row r="272" spans="1:12" ht="48" hidden="1" customHeight="1" x14ac:dyDescent="0.2">
      <c r="A272" s="70" t="s">
        <v>4401</v>
      </c>
      <c r="B272" s="47" t="s">
        <v>209</v>
      </c>
      <c r="C272" s="70" t="s">
        <v>413</v>
      </c>
      <c r="D272" s="70" t="s">
        <v>414</v>
      </c>
      <c r="E272" s="70" t="s">
        <v>415</v>
      </c>
      <c r="F272" s="70">
        <v>0.2</v>
      </c>
      <c r="G272" s="70">
        <v>5</v>
      </c>
      <c r="H272" s="70" t="s">
        <v>217</v>
      </c>
      <c r="I272" s="70" t="s">
        <v>222</v>
      </c>
      <c r="J272" s="71">
        <v>1200000</v>
      </c>
      <c r="K272" s="81" t="s">
        <v>62</v>
      </c>
      <c r="L272" s="50"/>
    </row>
    <row r="273" spans="1:12" ht="48" hidden="1" customHeight="1" x14ac:dyDescent="0.2">
      <c r="A273" s="70" t="s">
        <v>4402</v>
      </c>
      <c r="B273" s="47" t="s">
        <v>209</v>
      </c>
      <c r="C273" s="70" t="s">
        <v>413</v>
      </c>
      <c r="D273" s="70" t="s">
        <v>416</v>
      </c>
      <c r="E273" s="70" t="s">
        <v>417</v>
      </c>
      <c r="F273" s="70">
        <v>0.3</v>
      </c>
      <c r="G273" s="70">
        <v>3.5</v>
      </c>
      <c r="H273" s="70" t="s">
        <v>213</v>
      </c>
      <c r="I273" s="70" t="s">
        <v>214</v>
      </c>
      <c r="J273" s="71">
        <v>1800000</v>
      </c>
      <c r="K273" s="81" t="s">
        <v>62</v>
      </c>
      <c r="L273" s="50"/>
    </row>
    <row r="274" spans="1:12" ht="48" hidden="1" customHeight="1" x14ac:dyDescent="0.2">
      <c r="A274" s="70" t="s">
        <v>4403</v>
      </c>
      <c r="B274" s="47" t="s">
        <v>209</v>
      </c>
      <c r="C274" s="70" t="s">
        <v>413</v>
      </c>
      <c r="D274" s="70" t="s">
        <v>418</v>
      </c>
      <c r="E274" s="70" t="s">
        <v>419</v>
      </c>
      <c r="F274" s="70">
        <v>0.3</v>
      </c>
      <c r="G274" s="70">
        <v>3.5</v>
      </c>
      <c r="H274" s="70" t="s">
        <v>213</v>
      </c>
      <c r="I274" s="70" t="s">
        <v>214</v>
      </c>
      <c r="J274" s="71">
        <v>1800000</v>
      </c>
      <c r="K274" s="81" t="s">
        <v>62</v>
      </c>
      <c r="L274" s="50"/>
    </row>
    <row r="275" spans="1:12" ht="48" hidden="1" customHeight="1" x14ac:dyDescent="0.2">
      <c r="A275" s="70" t="s">
        <v>4404</v>
      </c>
      <c r="B275" s="47" t="s">
        <v>209</v>
      </c>
      <c r="C275" s="70" t="s">
        <v>413</v>
      </c>
      <c r="D275" s="70" t="s">
        <v>413</v>
      </c>
      <c r="E275" s="70" t="s">
        <v>420</v>
      </c>
      <c r="F275" s="70">
        <v>0.2</v>
      </c>
      <c r="G275" s="70">
        <v>4</v>
      </c>
      <c r="H275" s="70" t="s">
        <v>217</v>
      </c>
      <c r="I275" s="70" t="s">
        <v>222</v>
      </c>
      <c r="J275" s="71">
        <v>1200000</v>
      </c>
      <c r="K275" s="81" t="s">
        <v>62</v>
      </c>
      <c r="L275" s="50"/>
    </row>
    <row r="276" spans="1:12" ht="48" hidden="1" customHeight="1" x14ac:dyDescent="0.2">
      <c r="A276" s="70" t="s">
        <v>4405</v>
      </c>
      <c r="B276" s="47" t="s">
        <v>209</v>
      </c>
      <c r="C276" s="70" t="s">
        <v>413</v>
      </c>
      <c r="D276" s="70" t="s">
        <v>413</v>
      </c>
      <c r="E276" s="70" t="s">
        <v>421</v>
      </c>
      <c r="F276" s="70">
        <v>0.2</v>
      </c>
      <c r="G276" s="70">
        <v>7</v>
      </c>
      <c r="H276" s="70" t="s">
        <v>217</v>
      </c>
      <c r="I276" s="70" t="s">
        <v>222</v>
      </c>
      <c r="J276" s="71">
        <v>1200000</v>
      </c>
      <c r="K276" s="81" t="s">
        <v>62</v>
      </c>
      <c r="L276" s="50"/>
    </row>
    <row r="277" spans="1:12" ht="48" hidden="1" customHeight="1" x14ac:dyDescent="0.2">
      <c r="A277" s="70" t="s">
        <v>4406</v>
      </c>
      <c r="B277" s="47" t="s">
        <v>209</v>
      </c>
      <c r="C277" s="70" t="s">
        <v>413</v>
      </c>
      <c r="D277" s="70" t="s">
        <v>422</v>
      </c>
      <c r="E277" s="70" t="s">
        <v>423</v>
      </c>
      <c r="F277" s="70">
        <v>0.2</v>
      </c>
      <c r="G277" s="70">
        <v>3.5</v>
      </c>
      <c r="H277" s="70" t="s">
        <v>217</v>
      </c>
      <c r="I277" s="70" t="s">
        <v>222</v>
      </c>
      <c r="J277" s="71">
        <v>1200000</v>
      </c>
      <c r="K277" s="81" t="s">
        <v>62</v>
      </c>
      <c r="L277" s="50"/>
    </row>
    <row r="278" spans="1:12" ht="48" hidden="1" customHeight="1" x14ac:dyDescent="0.2">
      <c r="A278" s="70" t="s">
        <v>4407</v>
      </c>
      <c r="B278" s="47" t="s">
        <v>209</v>
      </c>
      <c r="C278" s="70" t="s">
        <v>413</v>
      </c>
      <c r="D278" s="70" t="s">
        <v>422</v>
      </c>
      <c r="E278" s="70" t="s">
        <v>424</v>
      </c>
      <c r="F278" s="70">
        <v>0.1</v>
      </c>
      <c r="G278" s="70">
        <v>3.2</v>
      </c>
      <c r="H278" s="70" t="s">
        <v>213</v>
      </c>
      <c r="I278" s="70" t="s">
        <v>214</v>
      </c>
      <c r="J278" s="71">
        <v>600000</v>
      </c>
      <c r="K278" s="81" t="s">
        <v>62</v>
      </c>
      <c r="L278" s="50"/>
    </row>
    <row r="279" spans="1:12" ht="48" hidden="1" customHeight="1" x14ac:dyDescent="0.2">
      <c r="A279" s="70" t="s">
        <v>4408</v>
      </c>
      <c r="B279" s="47" t="s">
        <v>209</v>
      </c>
      <c r="C279" s="70" t="s">
        <v>413</v>
      </c>
      <c r="D279" s="70" t="s">
        <v>413</v>
      </c>
      <c r="E279" s="70" t="s">
        <v>425</v>
      </c>
      <c r="F279" s="70">
        <v>0.15</v>
      </c>
      <c r="G279" s="70">
        <v>2.5</v>
      </c>
      <c r="H279" s="70" t="s">
        <v>217</v>
      </c>
      <c r="I279" s="70" t="s">
        <v>222</v>
      </c>
      <c r="J279" s="71">
        <v>900000</v>
      </c>
      <c r="K279" s="81" t="s">
        <v>62</v>
      </c>
      <c r="L279" s="50"/>
    </row>
    <row r="280" spans="1:12" ht="48" hidden="1" customHeight="1" x14ac:dyDescent="0.2">
      <c r="A280" s="70" t="s">
        <v>4409</v>
      </c>
      <c r="B280" s="47" t="s">
        <v>209</v>
      </c>
      <c r="C280" s="70" t="s">
        <v>413</v>
      </c>
      <c r="D280" s="70" t="s">
        <v>413</v>
      </c>
      <c r="E280" s="70" t="s">
        <v>426</v>
      </c>
      <c r="F280" s="70">
        <v>0.1</v>
      </c>
      <c r="G280" s="70">
        <v>6</v>
      </c>
      <c r="H280" s="70" t="s">
        <v>217</v>
      </c>
      <c r="I280" s="70" t="s">
        <v>222</v>
      </c>
      <c r="J280" s="71">
        <v>600000</v>
      </c>
      <c r="K280" s="81" t="s">
        <v>62</v>
      </c>
      <c r="L280" s="50"/>
    </row>
    <row r="281" spans="1:12" ht="48" hidden="1" customHeight="1" x14ac:dyDescent="0.2">
      <c r="A281" s="70" t="s">
        <v>4410</v>
      </c>
      <c r="B281" s="47" t="s">
        <v>209</v>
      </c>
      <c r="C281" s="70" t="s">
        <v>413</v>
      </c>
      <c r="D281" s="70" t="s">
        <v>413</v>
      </c>
      <c r="E281" s="70" t="s">
        <v>427</v>
      </c>
      <c r="F281" s="70">
        <v>0.3</v>
      </c>
      <c r="G281" s="70">
        <v>3.9</v>
      </c>
      <c r="H281" s="70" t="s">
        <v>213</v>
      </c>
      <c r="I281" s="70" t="s">
        <v>214</v>
      </c>
      <c r="J281" s="71">
        <v>1800000</v>
      </c>
      <c r="K281" s="81" t="s">
        <v>62</v>
      </c>
      <c r="L281" s="50"/>
    </row>
    <row r="282" spans="1:12" ht="48" hidden="1" customHeight="1" x14ac:dyDescent="0.2">
      <c r="A282" s="70" t="s">
        <v>4411</v>
      </c>
      <c r="B282" s="47" t="s">
        <v>209</v>
      </c>
      <c r="C282" s="70" t="s">
        <v>413</v>
      </c>
      <c r="D282" s="70" t="s">
        <v>422</v>
      </c>
      <c r="E282" s="70" t="s">
        <v>428</v>
      </c>
      <c r="F282" s="70">
        <v>0.2</v>
      </c>
      <c r="G282" s="70">
        <v>2.5</v>
      </c>
      <c r="H282" s="70" t="s">
        <v>213</v>
      </c>
      <c r="I282" s="70" t="s">
        <v>214</v>
      </c>
      <c r="J282" s="71">
        <v>1200000</v>
      </c>
      <c r="K282" s="81" t="s">
        <v>62</v>
      </c>
      <c r="L282" s="50"/>
    </row>
    <row r="283" spans="1:12" ht="48" hidden="1" customHeight="1" x14ac:dyDescent="0.2">
      <c r="A283" s="70" t="s">
        <v>4412</v>
      </c>
      <c r="B283" s="47" t="s">
        <v>209</v>
      </c>
      <c r="C283" s="70" t="s">
        <v>413</v>
      </c>
      <c r="D283" s="70" t="s">
        <v>429</v>
      </c>
      <c r="E283" s="70" t="s">
        <v>430</v>
      </c>
      <c r="F283" s="70">
        <v>0.4</v>
      </c>
      <c r="G283" s="70">
        <v>3.5</v>
      </c>
      <c r="H283" s="70" t="s">
        <v>217</v>
      </c>
      <c r="I283" s="70" t="s">
        <v>222</v>
      </c>
      <c r="J283" s="71">
        <v>2400000</v>
      </c>
      <c r="K283" s="81" t="s">
        <v>62</v>
      </c>
      <c r="L283" s="50"/>
    </row>
    <row r="284" spans="1:12" ht="48" hidden="1" customHeight="1" x14ac:dyDescent="0.2">
      <c r="A284" s="70" t="s">
        <v>4413</v>
      </c>
      <c r="B284" s="47" t="s">
        <v>209</v>
      </c>
      <c r="C284" s="70" t="s">
        <v>413</v>
      </c>
      <c r="D284" s="70" t="s">
        <v>429</v>
      </c>
      <c r="E284" s="70" t="s">
        <v>431</v>
      </c>
      <c r="F284" s="70">
        <v>0.3</v>
      </c>
      <c r="G284" s="70">
        <v>3</v>
      </c>
      <c r="H284" s="70" t="s">
        <v>217</v>
      </c>
      <c r="I284" s="70" t="s">
        <v>222</v>
      </c>
      <c r="J284" s="71">
        <v>1800000</v>
      </c>
      <c r="K284" s="81" t="s">
        <v>62</v>
      </c>
      <c r="L284" s="50"/>
    </row>
    <row r="285" spans="1:12" ht="48" hidden="1" customHeight="1" x14ac:dyDescent="0.2">
      <c r="A285" s="70" t="s">
        <v>4414</v>
      </c>
      <c r="B285" s="47" t="s">
        <v>209</v>
      </c>
      <c r="C285" s="70" t="s">
        <v>413</v>
      </c>
      <c r="D285" s="70" t="s">
        <v>432</v>
      </c>
      <c r="E285" s="70" t="s">
        <v>433</v>
      </c>
      <c r="F285" s="70">
        <v>0.3</v>
      </c>
      <c r="G285" s="70">
        <v>2.5</v>
      </c>
      <c r="H285" s="70" t="s">
        <v>213</v>
      </c>
      <c r="I285" s="70" t="s">
        <v>214</v>
      </c>
      <c r="J285" s="71">
        <v>1800000</v>
      </c>
      <c r="K285" s="81" t="s">
        <v>62</v>
      </c>
      <c r="L285" s="50"/>
    </row>
    <row r="286" spans="1:12" ht="48" hidden="1" customHeight="1" x14ac:dyDescent="0.2">
      <c r="A286" s="70" t="s">
        <v>4415</v>
      </c>
      <c r="B286" s="47" t="s">
        <v>209</v>
      </c>
      <c r="C286" s="70" t="s">
        <v>413</v>
      </c>
      <c r="D286" s="70" t="s">
        <v>432</v>
      </c>
      <c r="E286" s="70" t="s">
        <v>434</v>
      </c>
      <c r="F286" s="70">
        <v>0.4</v>
      </c>
      <c r="G286" s="70">
        <v>3</v>
      </c>
      <c r="H286" s="70" t="s">
        <v>217</v>
      </c>
      <c r="I286" s="70" t="s">
        <v>222</v>
      </c>
      <c r="J286" s="71">
        <v>2400000</v>
      </c>
      <c r="K286" s="81" t="s">
        <v>62</v>
      </c>
      <c r="L286" s="50"/>
    </row>
    <row r="287" spans="1:12" ht="48" hidden="1" customHeight="1" x14ac:dyDescent="0.2">
      <c r="A287" s="70" t="s">
        <v>4416</v>
      </c>
      <c r="B287" s="47" t="s">
        <v>209</v>
      </c>
      <c r="C287" s="70" t="s">
        <v>413</v>
      </c>
      <c r="D287" s="70" t="s">
        <v>432</v>
      </c>
      <c r="E287" s="70" t="s">
        <v>435</v>
      </c>
      <c r="F287" s="70">
        <v>0.4</v>
      </c>
      <c r="G287" s="70">
        <v>3</v>
      </c>
      <c r="H287" s="70" t="s">
        <v>217</v>
      </c>
      <c r="I287" s="70" t="s">
        <v>222</v>
      </c>
      <c r="J287" s="71">
        <v>2400000</v>
      </c>
      <c r="K287" s="81" t="s">
        <v>62</v>
      </c>
      <c r="L287" s="50"/>
    </row>
    <row r="288" spans="1:12" ht="48" hidden="1" customHeight="1" x14ac:dyDescent="0.2">
      <c r="A288" s="70" t="s">
        <v>4417</v>
      </c>
      <c r="B288" s="47" t="s">
        <v>209</v>
      </c>
      <c r="C288" s="70" t="s">
        <v>413</v>
      </c>
      <c r="D288" s="70" t="s">
        <v>436</v>
      </c>
      <c r="E288" s="70" t="s">
        <v>437</v>
      </c>
      <c r="F288" s="70">
        <v>0.3</v>
      </c>
      <c r="G288" s="70">
        <v>3.5</v>
      </c>
      <c r="H288" s="70" t="s">
        <v>213</v>
      </c>
      <c r="I288" s="70" t="s">
        <v>214</v>
      </c>
      <c r="J288" s="71">
        <v>1800000</v>
      </c>
      <c r="K288" s="81" t="s">
        <v>62</v>
      </c>
      <c r="L288" s="50"/>
    </row>
    <row r="289" spans="1:12" ht="48" hidden="1" customHeight="1" x14ac:dyDescent="0.2">
      <c r="A289" s="70" t="s">
        <v>4418</v>
      </c>
      <c r="B289" s="47" t="s">
        <v>209</v>
      </c>
      <c r="C289" s="70" t="s">
        <v>413</v>
      </c>
      <c r="D289" s="70" t="s">
        <v>438</v>
      </c>
      <c r="E289" s="70" t="s">
        <v>439</v>
      </c>
      <c r="F289" s="70">
        <v>0.4</v>
      </c>
      <c r="G289" s="70">
        <v>3</v>
      </c>
      <c r="H289" s="70" t="s">
        <v>440</v>
      </c>
      <c r="I289" s="70" t="s">
        <v>214</v>
      </c>
      <c r="J289" s="71">
        <v>2400000</v>
      </c>
      <c r="K289" s="81" t="s">
        <v>62</v>
      </c>
      <c r="L289" s="50"/>
    </row>
    <row r="290" spans="1:12" ht="48" hidden="1" customHeight="1" x14ac:dyDescent="0.2">
      <c r="A290" s="70" t="s">
        <v>4419</v>
      </c>
      <c r="B290" s="47" t="s">
        <v>209</v>
      </c>
      <c r="C290" s="70" t="s">
        <v>413</v>
      </c>
      <c r="D290" s="70" t="s">
        <v>438</v>
      </c>
      <c r="E290" s="70" t="s">
        <v>441</v>
      </c>
      <c r="F290" s="70">
        <v>0.4</v>
      </c>
      <c r="G290" s="70">
        <v>3</v>
      </c>
      <c r="H290" s="70" t="s">
        <v>217</v>
      </c>
      <c r="I290" s="70" t="s">
        <v>222</v>
      </c>
      <c r="J290" s="71">
        <v>2400000</v>
      </c>
      <c r="K290" s="81" t="s">
        <v>62</v>
      </c>
      <c r="L290" s="50"/>
    </row>
    <row r="291" spans="1:12" ht="48" hidden="1" customHeight="1" x14ac:dyDescent="0.2">
      <c r="A291" s="70" t="s">
        <v>4420</v>
      </c>
      <c r="B291" s="47" t="s">
        <v>209</v>
      </c>
      <c r="C291" s="70" t="s">
        <v>413</v>
      </c>
      <c r="D291" s="70" t="s">
        <v>442</v>
      </c>
      <c r="E291" s="70" t="s">
        <v>443</v>
      </c>
      <c r="F291" s="70">
        <v>0.8</v>
      </c>
      <c r="G291" s="70">
        <v>3.5</v>
      </c>
      <c r="H291" s="70" t="s">
        <v>217</v>
      </c>
      <c r="I291" s="70" t="s">
        <v>214</v>
      </c>
      <c r="J291" s="71">
        <v>4800000</v>
      </c>
      <c r="K291" s="81" t="s">
        <v>62</v>
      </c>
      <c r="L291" s="50"/>
    </row>
    <row r="292" spans="1:12" ht="48" hidden="1" customHeight="1" x14ac:dyDescent="0.2">
      <c r="A292" s="70" t="s">
        <v>4421</v>
      </c>
      <c r="B292" s="47" t="s">
        <v>209</v>
      </c>
      <c r="C292" s="70" t="s">
        <v>413</v>
      </c>
      <c r="D292" s="70" t="s">
        <v>442</v>
      </c>
      <c r="E292" s="70" t="s">
        <v>444</v>
      </c>
      <c r="F292" s="70">
        <v>0.15</v>
      </c>
      <c r="G292" s="70">
        <v>3</v>
      </c>
      <c r="H292" s="70" t="s">
        <v>213</v>
      </c>
      <c r="I292" s="70" t="s">
        <v>222</v>
      </c>
      <c r="J292" s="71">
        <v>900000</v>
      </c>
      <c r="K292" s="81" t="s">
        <v>62</v>
      </c>
      <c r="L292" s="50"/>
    </row>
    <row r="293" spans="1:12" ht="48" hidden="1" customHeight="1" x14ac:dyDescent="0.2">
      <c r="A293" s="70" t="s">
        <v>4422</v>
      </c>
      <c r="B293" s="47" t="s">
        <v>209</v>
      </c>
      <c r="C293" s="70" t="s">
        <v>413</v>
      </c>
      <c r="D293" s="70" t="s">
        <v>445</v>
      </c>
      <c r="E293" s="70" t="s">
        <v>446</v>
      </c>
      <c r="F293" s="70">
        <v>0.7</v>
      </c>
      <c r="G293" s="70">
        <v>4</v>
      </c>
      <c r="H293" s="70" t="s">
        <v>217</v>
      </c>
      <c r="I293" s="70" t="s">
        <v>222</v>
      </c>
      <c r="J293" s="71">
        <v>4200000</v>
      </c>
      <c r="K293" s="81" t="s">
        <v>62</v>
      </c>
      <c r="L293" s="50"/>
    </row>
    <row r="294" spans="1:12" ht="48" hidden="1" customHeight="1" x14ac:dyDescent="0.2">
      <c r="A294" s="70" t="s">
        <v>4423</v>
      </c>
      <c r="B294" s="47" t="s">
        <v>209</v>
      </c>
      <c r="C294" s="70" t="s">
        <v>413</v>
      </c>
      <c r="D294" s="70" t="s">
        <v>447</v>
      </c>
      <c r="E294" s="70" t="s">
        <v>448</v>
      </c>
      <c r="F294" s="70">
        <v>0.3</v>
      </c>
      <c r="G294" s="70">
        <v>2.5</v>
      </c>
      <c r="H294" s="70" t="s">
        <v>213</v>
      </c>
      <c r="I294" s="70" t="s">
        <v>214</v>
      </c>
      <c r="J294" s="71">
        <v>1800000</v>
      </c>
      <c r="K294" s="81" t="s">
        <v>62</v>
      </c>
      <c r="L294" s="50"/>
    </row>
    <row r="295" spans="1:12" ht="48" hidden="1" customHeight="1" x14ac:dyDescent="0.2">
      <c r="A295" s="70" t="s">
        <v>4424</v>
      </c>
      <c r="B295" s="47" t="s">
        <v>209</v>
      </c>
      <c r="C295" s="70" t="s">
        <v>413</v>
      </c>
      <c r="D295" s="70" t="s">
        <v>447</v>
      </c>
      <c r="E295" s="70" t="s">
        <v>449</v>
      </c>
      <c r="F295" s="70">
        <v>0.2</v>
      </c>
      <c r="G295" s="70">
        <v>2.5</v>
      </c>
      <c r="H295" s="70" t="s">
        <v>217</v>
      </c>
      <c r="I295" s="70" t="s">
        <v>222</v>
      </c>
      <c r="J295" s="71">
        <v>1200000</v>
      </c>
      <c r="K295" s="81" t="s">
        <v>62</v>
      </c>
      <c r="L295" s="50"/>
    </row>
    <row r="296" spans="1:12" ht="48" hidden="1" customHeight="1" x14ac:dyDescent="0.2">
      <c r="A296" s="70" t="s">
        <v>4425</v>
      </c>
      <c r="B296" s="47" t="s">
        <v>209</v>
      </c>
      <c r="C296" s="70" t="s">
        <v>413</v>
      </c>
      <c r="D296" s="70" t="s">
        <v>450</v>
      </c>
      <c r="E296" s="70" t="s">
        <v>451</v>
      </c>
      <c r="F296" s="70">
        <v>0.3</v>
      </c>
      <c r="G296" s="70">
        <v>3.5</v>
      </c>
      <c r="H296" s="70" t="s">
        <v>213</v>
      </c>
      <c r="I296" s="70" t="s">
        <v>214</v>
      </c>
      <c r="J296" s="71">
        <v>1800000</v>
      </c>
      <c r="K296" s="81" t="s">
        <v>62</v>
      </c>
      <c r="L296" s="50"/>
    </row>
    <row r="297" spans="1:12" ht="48" hidden="1" customHeight="1" x14ac:dyDescent="0.2">
      <c r="A297" s="70" t="s">
        <v>4426</v>
      </c>
      <c r="B297" s="47" t="s">
        <v>209</v>
      </c>
      <c r="C297" s="70" t="s">
        <v>413</v>
      </c>
      <c r="D297" s="70" t="s">
        <v>450</v>
      </c>
      <c r="E297" s="70" t="s">
        <v>452</v>
      </c>
      <c r="F297" s="70">
        <v>0.25</v>
      </c>
      <c r="G297" s="70">
        <v>3</v>
      </c>
      <c r="H297" s="70" t="s">
        <v>213</v>
      </c>
      <c r="I297" s="70" t="s">
        <v>214</v>
      </c>
      <c r="J297" s="71">
        <v>1500000</v>
      </c>
      <c r="K297" s="81" t="s">
        <v>62</v>
      </c>
      <c r="L297" s="50"/>
    </row>
    <row r="298" spans="1:12" ht="48" hidden="1" customHeight="1" x14ac:dyDescent="0.2">
      <c r="A298" s="70" t="s">
        <v>4427</v>
      </c>
      <c r="B298" s="47" t="s">
        <v>209</v>
      </c>
      <c r="C298" s="70" t="s">
        <v>413</v>
      </c>
      <c r="D298" s="70" t="s">
        <v>445</v>
      </c>
      <c r="E298" s="70" t="s">
        <v>453</v>
      </c>
      <c r="F298" s="70">
        <v>1.1000000000000001</v>
      </c>
      <c r="G298" s="70">
        <v>2.5</v>
      </c>
      <c r="H298" s="70" t="s">
        <v>217</v>
      </c>
      <c r="I298" s="70" t="s">
        <v>222</v>
      </c>
      <c r="J298" s="71">
        <v>6600000</v>
      </c>
      <c r="K298" s="81" t="s">
        <v>62</v>
      </c>
      <c r="L298" s="50"/>
    </row>
    <row r="299" spans="1:12" ht="48" hidden="1" customHeight="1" x14ac:dyDescent="0.2">
      <c r="A299" s="70" t="s">
        <v>4428</v>
      </c>
      <c r="B299" s="47" t="s">
        <v>209</v>
      </c>
      <c r="C299" s="70" t="s">
        <v>413</v>
      </c>
      <c r="D299" s="70" t="s">
        <v>429</v>
      </c>
      <c r="E299" s="70" t="s">
        <v>431</v>
      </c>
      <c r="F299" s="70">
        <v>0.1</v>
      </c>
      <c r="G299" s="70">
        <v>3</v>
      </c>
      <c r="H299" s="70" t="s">
        <v>217</v>
      </c>
      <c r="I299" s="70" t="s">
        <v>222</v>
      </c>
      <c r="J299" s="71">
        <v>600000</v>
      </c>
      <c r="K299" s="81" t="s">
        <v>62</v>
      </c>
      <c r="L299" s="50"/>
    </row>
    <row r="300" spans="1:12" ht="48" hidden="1" customHeight="1" x14ac:dyDescent="0.2">
      <c r="A300" s="70" t="s">
        <v>4429</v>
      </c>
      <c r="B300" s="47" t="s">
        <v>209</v>
      </c>
      <c r="C300" s="70" t="s">
        <v>413</v>
      </c>
      <c r="D300" s="70" t="s">
        <v>422</v>
      </c>
      <c r="E300" s="70" t="s">
        <v>454</v>
      </c>
      <c r="F300" s="70">
        <v>0.4</v>
      </c>
      <c r="G300" s="70">
        <v>3</v>
      </c>
      <c r="H300" s="70" t="s">
        <v>213</v>
      </c>
      <c r="I300" s="70" t="s">
        <v>214</v>
      </c>
      <c r="J300" s="71">
        <v>2400000</v>
      </c>
      <c r="K300" s="81" t="s">
        <v>62</v>
      </c>
      <c r="L300" s="50"/>
    </row>
    <row r="301" spans="1:12" ht="48" hidden="1" customHeight="1" x14ac:dyDescent="0.2">
      <c r="A301" s="70" t="s">
        <v>4430</v>
      </c>
      <c r="B301" s="47" t="s">
        <v>209</v>
      </c>
      <c r="C301" s="70" t="s">
        <v>413</v>
      </c>
      <c r="D301" s="70" t="s">
        <v>422</v>
      </c>
      <c r="E301" s="70" t="s">
        <v>423</v>
      </c>
      <c r="F301" s="70">
        <v>0.5</v>
      </c>
      <c r="G301" s="70">
        <v>3.5</v>
      </c>
      <c r="H301" s="70" t="s">
        <v>217</v>
      </c>
      <c r="I301" s="70" t="s">
        <v>222</v>
      </c>
      <c r="J301" s="71">
        <v>3000000</v>
      </c>
      <c r="K301" s="81" t="s">
        <v>62</v>
      </c>
      <c r="L301" s="50"/>
    </row>
    <row r="302" spans="1:12" ht="48" hidden="1" customHeight="1" x14ac:dyDescent="0.2">
      <c r="A302" s="70" t="s">
        <v>4431</v>
      </c>
      <c r="B302" s="47" t="s">
        <v>209</v>
      </c>
      <c r="C302" s="70" t="s">
        <v>413</v>
      </c>
      <c r="D302" s="70" t="s">
        <v>422</v>
      </c>
      <c r="E302" s="70" t="s">
        <v>455</v>
      </c>
      <c r="F302" s="70">
        <v>0.3</v>
      </c>
      <c r="G302" s="70">
        <v>3</v>
      </c>
      <c r="H302" s="70" t="s">
        <v>217</v>
      </c>
      <c r="I302" s="70" t="s">
        <v>222</v>
      </c>
      <c r="J302" s="71">
        <v>1800000</v>
      </c>
      <c r="K302" s="81" t="s">
        <v>62</v>
      </c>
      <c r="L302" s="50"/>
    </row>
    <row r="303" spans="1:12" ht="48" hidden="1" customHeight="1" x14ac:dyDescent="0.2">
      <c r="A303" s="70" t="s">
        <v>4432</v>
      </c>
      <c r="B303" s="47" t="s">
        <v>209</v>
      </c>
      <c r="C303" s="70" t="s">
        <v>413</v>
      </c>
      <c r="D303" s="70" t="s">
        <v>422</v>
      </c>
      <c r="E303" s="70" t="s">
        <v>456</v>
      </c>
      <c r="F303" s="70">
        <v>0.2</v>
      </c>
      <c r="G303" s="70">
        <v>2.5</v>
      </c>
      <c r="H303" s="70" t="s">
        <v>213</v>
      </c>
      <c r="I303" s="70" t="s">
        <v>214</v>
      </c>
      <c r="J303" s="71">
        <v>1200000</v>
      </c>
      <c r="K303" s="81" t="s">
        <v>62</v>
      </c>
      <c r="L303" s="50"/>
    </row>
    <row r="304" spans="1:12" ht="48" hidden="1" customHeight="1" x14ac:dyDescent="0.2">
      <c r="A304" s="70" t="s">
        <v>4433</v>
      </c>
      <c r="B304" s="47" t="s">
        <v>209</v>
      </c>
      <c r="C304" s="70" t="s">
        <v>413</v>
      </c>
      <c r="D304" s="70" t="s">
        <v>457</v>
      </c>
      <c r="E304" s="70" t="s">
        <v>458</v>
      </c>
      <c r="F304" s="70">
        <v>0.35</v>
      </c>
      <c r="G304" s="70">
        <v>2.5</v>
      </c>
      <c r="H304" s="70" t="s">
        <v>217</v>
      </c>
      <c r="I304" s="70" t="s">
        <v>222</v>
      </c>
      <c r="J304" s="71">
        <v>2100000</v>
      </c>
      <c r="K304" s="81" t="s">
        <v>62</v>
      </c>
      <c r="L304" s="50"/>
    </row>
    <row r="305" spans="1:12" ht="48" hidden="1" customHeight="1" x14ac:dyDescent="0.2">
      <c r="A305" s="70" t="s">
        <v>4434</v>
      </c>
      <c r="B305" s="47" t="s">
        <v>209</v>
      </c>
      <c r="C305" s="70" t="s">
        <v>413</v>
      </c>
      <c r="D305" s="70" t="s">
        <v>457</v>
      </c>
      <c r="E305" s="70" t="s">
        <v>459</v>
      </c>
      <c r="F305" s="70">
        <v>0.3</v>
      </c>
      <c r="G305" s="70">
        <v>3</v>
      </c>
      <c r="H305" s="70" t="s">
        <v>217</v>
      </c>
      <c r="I305" s="70" t="s">
        <v>222</v>
      </c>
      <c r="J305" s="71">
        <v>1800000</v>
      </c>
      <c r="K305" s="81" t="s">
        <v>62</v>
      </c>
      <c r="L305" s="50"/>
    </row>
    <row r="306" spans="1:12" ht="48" hidden="1" customHeight="1" x14ac:dyDescent="0.2">
      <c r="A306" s="70" t="s">
        <v>4435</v>
      </c>
      <c r="B306" s="47" t="s">
        <v>209</v>
      </c>
      <c r="C306" s="70" t="s">
        <v>413</v>
      </c>
      <c r="D306" s="70" t="s">
        <v>438</v>
      </c>
      <c r="E306" s="70" t="s">
        <v>460</v>
      </c>
      <c r="F306" s="70">
        <v>0.3</v>
      </c>
      <c r="G306" s="70">
        <v>2</v>
      </c>
      <c r="H306" s="70" t="s">
        <v>213</v>
      </c>
      <c r="I306" s="70" t="s">
        <v>214</v>
      </c>
      <c r="J306" s="71">
        <v>1800000</v>
      </c>
      <c r="K306" s="81" t="s">
        <v>62</v>
      </c>
      <c r="L306" s="50"/>
    </row>
    <row r="307" spans="1:12" ht="48" hidden="1" customHeight="1" x14ac:dyDescent="0.2">
      <c r="A307" s="70" t="s">
        <v>4436</v>
      </c>
      <c r="B307" s="47" t="s">
        <v>209</v>
      </c>
      <c r="C307" s="70" t="s">
        <v>413</v>
      </c>
      <c r="D307" s="70" t="s">
        <v>422</v>
      </c>
      <c r="E307" s="70" t="s">
        <v>461</v>
      </c>
      <c r="F307" s="70">
        <v>0.4</v>
      </c>
      <c r="G307" s="70">
        <v>3</v>
      </c>
      <c r="H307" s="70" t="s">
        <v>213</v>
      </c>
      <c r="I307" s="70" t="s">
        <v>214</v>
      </c>
      <c r="J307" s="71">
        <v>2400000</v>
      </c>
      <c r="K307" s="81" t="s">
        <v>62</v>
      </c>
      <c r="L307" s="50"/>
    </row>
    <row r="308" spans="1:12" ht="48" hidden="1" customHeight="1" x14ac:dyDescent="0.2">
      <c r="A308" s="70" t="s">
        <v>4437</v>
      </c>
      <c r="B308" s="47" t="s">
        <v>209</v>
      </c>
      <c r="C308" s="70" t="s">
        <v>413</v>
      </c>
      <c r="D308" s="70" t="s">
        <v>413</v>
      </c>
      <c r="E308" s="70" t="s">
        <v>462</v>
      </c>
      <c r="F308" s="70">
        <v>0.5</v>
      </c>
      <c r="G308" s="70">
        <v>8</v>
      </c>
      <c r="H308" s="70" t="s">
        <v>217</v>
      </c>
      <c r="I308" s="70" t="s">
        <v>222</v>
      </c>
      <c r="J308" s="71">
        <v>3000000</v>
      </c>
      <c r="K308" s="81" t="s">
        <v>62</v>
      </c>
      <c r="L308" s="50"/>
    </row>
    <row r="309" spans="1:12" ht="48" hidden="1" customHeight="1" x14ac:dyDescent="0.2">
      <c r="A309" s="70" t="s">
        <v>4438</v>
      </c>
      <c r="B309" s="47" t="s">
        <v>209</v>
      </c>
      <c r="C309" s="70" t="s">
        <v>413</v>
      </c>
      <c r="D309" s="70" t="s">
        <v>463</v>
      </c>
      <c r="E309" s="70" t="s">
        <v>464</v>
      </c>
      <c r="F309" s="70">
        <v>0.4</v>
      </c>
      <c r="G309" s="70">
        <v>2.5</v>
      </c>
      <c r="H309" s="70" t="s">
        <v>217</v>
      </c>
      <c r="I309" s="70" t="s">
        <v>222</v>
      </c>
      <c r="J309" s="71">
        <v>2400000</v>
      </c>
      <c r="K309" s="81" t="s">
        <v>62</v>
      </c>
      <c r="L309" s="50"/>
    </row>
    <row r="310" spans="1:12" ht="48" hidden="1" customHeight="1" x14ac:dyDescent="0.2">
      <c r="A310" s="70" t="s">
        <v>4439</v>
      </c>
      <c r="B310" s="47" t="s">
        <v>209</v>
      </c>
      <c r="C310" s="70" t="s">
        <v>413</v>
      </c>
      <c r="D310" s="70" t="s">
        <v>463</v>
      </c>
      <c r="E310" s="70" t="s">
        <v>465</v>
      </c>
      <c r="F310" s="70">
        <v>0.3</v>
      </c>
      <c r="G310" s="70">
        <v>2.5</v>
      </c>
      <c r="H310" s="70" t="s">
        <v>217</v>
      </c>
      <c r="I310" s="70" t="s">
        <v>222</v>
      </c>
      <c r="J310" s="71">
        <v>1800000</v>
      </c>
      <c r="K310" s="81" t="s">
        <v>62</v>
      </c>
      <c r="L310" s="50"/>
    </row>
    <row r="311" spans="1:12" ht="48" hidden="1" customHeight="1" x14ac:dyDescent="0.2">
      <c r="A311" s="70" t="s">
        <v>4440</v>
      </c>
      <c r="B311" s="47" t="s">
        <v>209</v>
      </c>
      <c r="C311" s="70" t="s">
        <v>413</v>
      </c>
      <c r="D311" s="70" t="s">
        <v>466</v>
      </c>
      <c r="E311" s="70" t="s">
        <v>467</v>
      </c>
      <c r="F311" s="70">
        <v>0.15</v>
      </c>
      <c r="G311" s="70">
        <v>4</v>
      </c>
      <c r="H311" s="70" t="s">
        <v>213</v>
      </c>
      <c r="I311" s="70" t="s">
        <v>214</v>
      </c>
      <c r="J311" s="71">
        <v>900000</v>
      </c>
      <c r="K311" s="81" t="s">
        <v>62</v>
      </c>
      <c r="L311" s="50"/>
    </row>
    <row r="312" spans="1:12" ht="48" hidden="1" customHeight="1" x14ac:dyDescent="0.2">
      <c r="A312" s="70" t="s">
        <v>4441</v>
      </c>
      <c r="B312" s="47" t="s">
        <v>209</v>
      </c>
      <c r="C312" s="70" t="s">
        <v>413</v>
      </c>
      <c r="D312" s="70" t="s">
        <v>466</v>
      </c>
      <c r="E312" s="70" t="s">
        <v>468</v>
      </c>
      <c r="F312" s="70">
        <v>0.15</v>
      </c>
      <c r="G312" s="70">
        <v>4</v>
      </c>
      <c r="H312" s="70" t="s">
        <v>213</v>
      </c>
      <c r="I312" s="70" t="s">
        <v>214</v>
      </c>
      <c r="J312" s="71">
        <v>900000</v>
      </c>
      <c r="K312" s="81" t="s">
        <v>62</v>
      </c>
      <c r="L312" s="50"/>
    </row>
    <row r="313" spans="1:12" ht="48" hidden="1" customHeight="1" x14ac:dyDescent="0.2">
      <c r="A313" s="70" t="s">
        <v>4442</v>
      </c>
      <c r="B313" s="47" t="s">
        <v>209</v>
      </c>
      <c r="C313" s="70" t="s">
        <v>413</v>
      </c>
      <c r="D313" s="70" t="s">
        <v>466</v>
      </c>
      <c r="E313" s="70" t="s">
        <v>469</v>
      </c>
      <c r="F313" s="70">
        <v>0.2</v>
      </c>
      <c r="G313" s="70">
        <v>4</v>
      </c>
      <c r="H313" s="70" t="s">
        <v>217</v>
      </c>
      <c r="I313" s="70" t="s">
        <v>222</v>
      </c>
      <c r="J313" s="71">
        <v>1200000</v>
      </c>
      <c r="K313" s="81" t="s">
        <v>62</v>
      </c>
      <c r="L313" s="50"/>
    </row>
    <row r="314" spans="1:12" ht="48" hidden="1" customHeight="1" x14ac:dyDescent="0.2">
      <c r="A314" s="70" t="s">
        <v>4443</v>
      </c>
      <c r="B314" s="47" t="s">
        <v>209</v>
      </c>
      <c r="C314" s="70" t="s">
        <v>413</v>
      </c>
      <c r="D314" s="70" t="s">
        <v>470</v>
      </c>
      <c r="E314" s="70" t="s">
        <v>471</v>
      </c>
      <c r="F314" s="70">
        <v>0.2</v>
      </c>
      <c r="G314" s="70">
        <v>3</v>
      </c>
      <c r="H314" s="70" t="s">
        <v>217</v>
      </c>
      <c r="I314" s="70" t="s">
        <v>222</v>
      </c>
      <c r="J314" s="71">
        <v>1200000</v>
      </c>
      <c r="K314" s="81" t="s">
        <v>62</v>
      </c>
      <c r="L314" s="50"/>
    </row>
    <row r="315" spans="1:12" ht="48" hidden="1" customHeight="1" x14ac:dyDescent="0.2">
      <c r="A315" s="70" t="s">
        <v>4444</v>
      </c>
      <c r="B315" s="47" t="s">
        <v>209</v>
      </c>
      <c r="C315" s="70" t="s">
        <v>413</v>
      </c>
      <c r="D315" s="70" t="s">
        <v>463</v>
      </c>
      <c r="E315" s="70" t="s">
        <v>464</v>
      </c>
      <c r="F315" s="70">
        <v>0.15</v>
      </c>
      <c r="G315" s="70">
        <v>2.5</v>
      </c>
      <c r="H315" s="70" t="s">
        <v>213</v>
      </c>
      <c r="I315" s="70" t="s">
        <v>214</v>
      </c>
      <c r="J315" s="71">
        <v>900000</v>
      </c>
      <c r="K315" s="81" t="s">
        <v>62</v>
      </c>
      <c r="L315" s="50"/>
    </row>
    <row r="316" spans="1:12" ht="48" hidden="1" customHeight="1" x14ac:dyDescent="0.2">
      <c r="A316" s="70" t="s">
        <v>4445</v>
      </c>
      <c r="B316" s="47" t="s">
        <v>209</v>
      </c>
      <c r="C316" s="70" t="s">
        <v>413</v>
      </c>
      <c r="D316" s="70" t="s">
        <v>466</v>
      </c>
      <c r="E316" s="70" t="s">
        <v>472</v>
      </c>
      <c r="F316" s="70">
        <v>0.15</v>
      </c>
      <c r="G316" s="70">
        <v>4</v>
      </c>
      <c r="H316" s="70" t="s">
        <v>217</v>
      </c>
      <c r="I316" s="70" t="s">
        <v>222</v>
      </c>
      <c r="J316" s="71">
        <v>900000</v>
      </c>
      <c r="K316" s="81" t="s">
        <v>62</v>
      </c>
      <c r="L316" s="50"/>
    </row>
    <row r="317" spans="1:12" ht="48" hidden="1" customHeight="1" x14ac:dyDescent="0.2">
      <c r="A317" s="70" t="s">
        <v>4446</v>
      </c>
      <c r="B317" s="47" t="s">
        <v>209</v>
      </c>
      <c r="C317" s="70" t="s">
        <v>413</v>
      </c>
      <c r="D317" s="70" t="s">
        <v>466</v>
      </c>
      <c r="E317" s="70" t="s">
        <v>473</v>
      </c>
      <c r="F317" s="70">
        <v>0.4</v>
      </c>
      <c r="G317" s="70">
        <v>3.5</v>
      </c>
      <c r="H317" s="70" t="s">
        <v>217</v>
      </c>
      <c r="I317" s="70" t="s">
        <v>222</v>
      </c>
      <c r="J317" s="71">
        <v>2400000</v>
      </c>
      <c r="K317" s="81" t="s">
        <v>62</v>
      </c>
      <c r="L317" s="50"/>
    </row>
    <row r="318" spans="1:12" ht="48" hidden="1" customHeight="1" x14ac:dyDescent="0.2">
      <c r="A318" s="70" t="s">
        <v>4447</v>
      </c>
      <c r="B318" s="47" t="s">
        <v>209</v>
      </c>
      <c r="C318" s="70" t="s">
        <v>413</v>
      </c>
      <c r="D318" s="70" t="s">
        <v>416</v>
      </c>
      <c r="E318" s="70" t="s">
        <v>417</v>
      </c>
      <c r="F318" s="70">
        <v>0.3</v>
      </c>
      <c r="G318" s="70">
        <v>3.5</v>
      </c>
      <c r="H318" s="70" t="s">
        <v>217</v>
      </c>
      <c r="I318" s="70" t="s">
        <v>222</v>
      </c>
      <c r="J318" s="71">
        <v>1800000</v>
      </c>
      <c r="K318" s="81" t="s">
        <v>62</v>
      </c>
      <c r="L318" s="50"/>
    </row>
    <row r="319" spans="1:12" ht="48" hidden="1" customHeight="1" x14ac:dyDescent="0.2">
      <c r="A319" s="70" t="s">
        <v>4448</v>
      </c>
      <c r="B319" s="47" t="s">
        <v>209</v>
      </c>
      <c r="C319" s="70" t="s">
        <v>413</v>
      </c>
      <c r="D319" s="70" t="s">
        <v>474</v>
      </c>
      <c r="E319" s="70" t="s">
        <v>475</v>
      </c>
      <c r="F319" s="70">
        <v>0.3</v>
      </c>
      <c r="G319" s="70">
        <v>3</v>
      </c>
      <c r="H319" s="70" t="s">
        <v>213</v>
      </c>
      <c r="I319" s="70" t="s">
        <v>214</v>
      </c>
      <c r="J319" s="71">
        <v>1800000</v>
      </c>
      <c r="K319" s="81" t="s">
        <v>62</v>
      </c>
      <c r="L319" s="50"/>
    </row>
    <row r="320" spans="1:12" ht="48" hidden="1" customHeight="1" x14ac:dyDescent="0.2">
      <c r="A320" s="70" t="s">
        <v>4449</v>
      </c>
      <c r="B320" s="47" t="s">
        <v>209</v>
      </c>
      <c r="C320" s="70" t="s">
        <v>413</v>
      </c>
      <c r="D320" s="70" t="s">
        <v>476</v>
      </c>
      <c r="E320" s="70" t="s">
        <v>477</v>
      </c>
      <c r="F320" s="70">
        <v>0.3</v>
      </c>
      <c r="G320" s="70">
        <v>4</v>
      </c>
      <c r="H320" s="70" t="s">
        <v>213</v>
      </c>
      <c r="I320" s="70" t="s">
        <v>214</v>
      </c>
      <c r="J320" s="71">
        <v>1800000</v>
      </c>
      <c r="K320" s="81" t="s">
        <v>62</v>
      </c>
      <c r="L320" s="50"/>
    </row>
    <row r="321" spans="1:12" ht="48" hidden="1" customHeight="1" x14ac:dyDescent="0.2">
      <c r="A321" s="70" t="s">
        <v>4450</v>
      </c>
      <c r="B321" s="47" t="s">
        <v>209</v>
      </c>
      <c r="C321" s="70" t="s">
        <v>413</v>
      </c>
      <c r="D321" s="70" t="s">
        <v>474</v>
      </c>
      <c r="E321" s="70" t="s">
        <v>478</v>
      </c>
      <c r="F321" s="70">
        <v>0.1</v>
      </c>
      <c r="G321" s="70">
        <v>4</v>
      </c>
      <c r="H321" s="70" t="s">
        <v>217</v>
      </c>
      <c r="I321" s="70" t="s">
        <v>222</v>
      </c>
      <c r="J321" s="71">
        <v>600000</v>
      </c>
      <c r="K321" s="81" t="s">
        <v>62</v>
      </c>
      <c r="L321" s="50"/>
    </row>
    <row r="322" spans="1:12" ht="48" hidden="1" customHeight="1" x14ac:dyDescent="0.2">
      <c r="A322" s="70" t="s">
        <v>4451</v>
      </c>
      <c r="B322" s="47" t="s">
        <v>209</v>
      </c>
      <c r="C322" s="70" t="s">
        <v>413</v>
      </c>
      <c r="D322" s="70" t="s">
        <v>479</v>
      </c>
      <c r="E322" s="70" t="s">
        <v>480</v>
      </c>
      <c r="F322" s="70">
        <v>0.1</v>
      </c>
      <c r="G322" s="70">
        <v>2.5</v>
      </c>
      <c r="H322" s="70" t="s">
        <v>217</v>
      </c>
      <c r="I322" s="70" t="s">
        <v>222</v>
      </c>
      <c r="J322" s="71">
        <v>600000</v>
      </c>
      <c r="K322" s="81" t="s">
        <v>62</v>
      </c>
      <c r="L322" s="50"/>
    </row>
    <row r="323" spans="1:12" ht="48" hidden="1" customHeight="1" x14ac:dyDescent="0.2">
      <c r="A323" s="70" t="s">
        <v>4452</v>
      </c>
      <c r="B323" s="47" t="s">
        <v>209</v>
      </c>
      <c r="C323" s="70" t="s">
        <v>413</v>
      </c>
      <c r="D323" s="70" t="s">
        <v>479</v>
      </c>
      <c r="E323" s="70" t="s">
        <v>481</v>
      </c>
      <c r="F323" s="70">
        <v>0.15</v>
      </c>
      <c r="G323" s="70">
        <v>4</v>
      </c>
      <c r="H323" s="70" t="s">
        <v>213</v>
      </c>
      <c r="I323" s="70" t="s">
        <v>214</v>
      </c>
      <c r="J323" s="71">
        <v>900000</v>
      </c>
      <c r="K323" s="81" t="s">
        <v>62</v>
      </c>
      <c r="L323" s="50"/>
    </row>
    <row r="324" spans="1:12" ht="48" hidden="1" customHeight="1" x14ac:dyDescent="0.2">
      <c r="A324" s="70" t="s">
        <v>4453</v>
      </c>
      <c r="B324" s="47" t="s">
        <v>209</v>
      </c>
      <c r="C324" s="70" t="s">
        <v>413</v>
      </c>
      <c r="D324" s="70" t="s">
        <v>445</v>
      </c>
      <c r="E324" s="70" t="s">
        <v>482</v>
      </c>
      <c r="F324" s="70">
        <v>0.2</v>
      </c>
      <c r="G324" s="70">
        <v>4</v>
      </c>
      <c r="H324" s="70" t="s">
        <v>217</v>
      </c>
      <c r="I324" s="70" t="s">
        <v>222</v>
      </c>
      <c r="J324" s="71">
        <v>1200000</v>
      </c>
      <c r="K324" s="81" t="s">
        <v>62</v>
      </c>
      <c r="L324" s="50"/>
    </row>
    <row r="325" spans="1:12" ht="48" hidden="1" customHeight="1" x14ac:dyDescent="0.2">
      <c r="A325" s="70" t="s">
        <v>4454</v>
      </c>
      <c r="B325" s="47" t="s">
        <v>209</v>
      </c>
      <c r="C325" s="70" t="s">
        <v>413</v>
      </c>
      <c r="D325" s="70" t="s">
        <v>483</v>
      </c>
      <c r="E325" s="70" t="s">
        <v>484</v>
      </c>
      <c r="F325" s="70">
        <v>0.2</v>
      </c>
      <c r="G325" s="70">
        <v>2.5</v>
      </c>
      <c r="H325" s="70" t="s">
        <v>213</v>
      </c>
      <c r="I325" s="70" t="s">
        <v>214</v>
      </c>
      <c r="J325" s="71">
        <v>1200000</v>
      </c>
      <c r="K325" s="81" t="s">
        <v>62</v>
      </c>
      <c r="L325" s="50"/>
    </row>
    <row r="326" spans="1:12" ht="48" hidden="1" customHeight="1" x14ac:dyDescent="0.2">
      <c r="A326" s="70" t="s">
        <v>4455</v>
      </c>
      <c r="B326" s="47" t="s">
        <v>209</v>
      </c>
      <c r="C326" s="70" t="s">
        <v>413</v>
      </c>
      <c r="D326" s="70" t="s">
        <v>485</v>
      </c>
      <c r="E326" s="70" t="s">
        <v>486</v>
      </c>
      <c r="F326" s="70">
        <v>0.15</v>
      </c>
      <c r="G326" s="70">
        <v>3</v>
      </c>
      <c r="H326" s="70" t="s">
        <v>213</v>
      </c>
      <c r="I326" s="70" t="s">
        <v>214</v>
      </c>
      <c r="J326" s="71">
        <v>900000</v>
      </c>
      <c r="K326" s="81" t="s">
        <v>62</v>
      </c>
      <c r="L326" s="50"/>
    </row>
    <row r="327" spans="1:12" ht="48" hidden="1" customHeight="1" x14ac:dyDescent="0.2">
      <c r="A327" s="70" t="s">
        <v>4456</v>
      </c>
      <c r="B327" s="47" t="s">
        <v>209</v>
      </c>
      <c r="C327" s="70" t="s">
        <v>413</v>
      </c>
      <c r="D327" s="70" t="s">
        <v>485</v>
      </c>
      <c r="E327" s="70" t="s">
        <v>446</v>
      </c>
      <c r="F327" s="70">
        <v>0.5</v>
      </c>
      <c r="G327" s="70">
        <v>4</v>
      </c>
      <c r="H327" s="70" t="s">
        <v>217</v>
      </c>
      <c r="I327" s="70" t="s">
        <v>222</v>
      </c>
      <c r="J327" s="71">
        <v>3000000</v>
      </c>
      <c r="K327" s="81" t="s">
        <v>62</v>
      </c>
      <c r="L327" s="50"/>
    </row>
    <row r="328" spans="1:12" ht="48" hidden="1" customHeight="1" x14ac:dyDescent="0.2">
      <c r="A328" s="70" t="s">
        <v>4457</v>
      </c>
      <c r="B328" s="47" t="s">
        <v>209</v>
      </c>
      <c r="C328" s="70" t="s">
        <v>413</v>
      </c>
      <c r="D328" s="70" t="s">
        <v>487</v>
      </c>
      <c r="E328" s="70" t="s">
        <v>488</v>
      </c>
      <c r="F328" s="70">
        <v>0.5</v>
      </c>
      <c r="G328" s="70">
        <v>2.5</v>
      </c>
      <c r="H328" s="70" t="s">
        <v>217</v>
      </c>
      <c r="I328" s="70" t="s">
        <v>222</v>
      </c>
      <c r="J328" s="71">
        <v>3000000</v>
      </c>
      <c r="K328" s="81" t="s">
        <v>62</v>
      </c>
      <c r="L328" s="50"/>
    </row>
    <row r="329" spans="1:12" ht="48" hidden="1" customHeight="1" x14ac:dyDescent="0.2">
      <c r="A329" s="70" t="s">
        <v>4458</v>
      </c>
      <c r="B329" s="47" t="s">
        <v>209</v>
      </c>
      <c r="C329" s="70" t="s">
        <v>413</v>
      </c>
      <c r="D329" s="70" t="s">
        <v>450</v>
      </c>
      <c r="E329" s="70" t="s">
        <v>489</v>
      </c>
      <c r="F329" s="70">
        <v>0.2</v>
      </c>
      <c r="G329" s="70">
        <v>2.5</v>
      </c>
      <c r="H329" s="70" t="s">
        <v>213</v>
      </c>
      <c r="I329" s="70" t="s">
        <v>214</v>
      </c>
      <c r="J329" s="71">
        <v>1200000</v>
      </c>
      <c r="K329" s="81" t="s">
        <v>62</v>
      </c>
      <c r="L329" s="50"/>
    </row>
    <row r="330" spans="1:12" ht="48" hidden="1" customHeight="1" x14ac:dyDescent="0.2">
      <c r="A330" s="70" t="s">
        <v>4459</v>
      </c>
      <c r="B330" s="47" t="s">
        <v>209</v>
      </c>
      <c r="C330" s="70" t="s">
        <v>413</v>
      </c>
      <c r="D330" s="70" t="s">
        <v>195</v>
      </c>
      <c r="E330" s="70" t="s">
        <v>490</v>
      </c>
      <c r="F330" s="70">
        <v>0.2</v>
      </c>
      <c r="G330" s="70">
        <v>4</v>
      </c>
      <c r="H330" s="70" t="s">
        <v>217</v>
      </c>
      <c r="I330" s="70" t="s">
        <v>222</v>
      </c>
      <c r="J330" s="71">
        <v>1200000</v>
      </c>
      <c r="K330" s="81" t="s">
        <v>62</v>
      </c>
      <c r="L330" s="50"/>
    </row>
    <row r="331" spans="1:12" ht="48" hidden="1" customHeight="1" x14ac:dyDescent="0.2">
      <c r="A331" s="70" t="s">
        <v>4460</v>
      </c>
      <c r="B331" s="47" t="s">
        <v>209</v>
      </c>
      <c r="C331" s="70" t="s">
        <v>491</v>
      </c>
      <c r="D331" s="70" t="s">
        <v>405</v>
      </c>
      <c r="E331" s="70" t="s">
        <v>492</v>
      </c>
      <c r="F331" s="70">
        <v>0.44</v>
      </c>
      <c r="G331" s="70">
        <v>3.5</v>
      </c>
      <c r="H331" s="70" t="s">
        <v>213</v>
      </c>
      <c r="I331" s="70" t="s">
        <v>214</v>
      </c>
      <c r="J331" s="71">
        <v>2640000</v>
      </c>
      <c r="K331" s="81" t="s">
        <v>62</v>
      </c>
      <c r="L331" s="50"/>
    </row>
    <row r="332" spans="1:12" ht="48" hidden="1" customHeight="1" x14ac:dyDescent="0.2">
      <c r="A332" s="70" t="s">
        <v>4461</v>
      </c>
      <c r="B332" s="47" t="s">
        <v>209</v>
      </c>
      <c r="C332" s="70" t="s">
        <v>491</v>
      </c>
      <c r="D332" s="70" t="s">
        <v>405</v>
      </c>
      <c r="E332" s="70" t="s">
        <v>493</v>
      </c>
      <c r="F332" s="70">
        <v>0.4</v>
      </c>
      <c r="G332" s="70">
        <v>6</v>
      </c>
      <c r="H332" s="70" t="s">
        <v>217</v>
      </c>
      <c r="I332" s="70" t="s">
        <v>222</v>
      </c>
      <c r="J332" s="71">
        <v>2400000</v>
      </c>
      <c r="K332" s="81" t="s">
        <v>62</v>
      </c>
      <c r="L332" s="50"/>
    </row>
    <row r="333" spans="1:12" ht="48" hidden="1" customHeight="1" x14ac:dyDescent="0.2">
      <c r="A333" s="70" t="s">
        <v>4462</v>
      </c>
      <c r="B333" s="47" t="s">
        <v>209</v>
      </c>
      <c r="C333" s="70" t="s">
        <v>491</v>
      </c>
      <c r="D333" s="70" t="s">
        <v>494</v>
      </c>
      <c r="E333" s="70" t="s">
        <v>495</v>
      </c>
      <c r="F333" s="70">
        <v>0.54</v>
      </c>
      <c r="G333" s="70">
        <v>2.5</v>
      </c>
      <c r="H333" s="70" t="s">
        <v>217</v>
      </c>
      <c r="I333" s="70" t="s">
        <v>222</v>
      </c>
      <c r="J333" s="71">
        <v>3240000</v>
      </c>
      <c r="K333" s="81" t="s">
        <v>62</v>
      </c>
      <c r="L333" s="50"/>
    </row>
    <row r="334" spans="1:12" ht="48" hidden="1" customHeight="1" x14ac:dyDescent="0.2">
      <c r="A334" s="70" t="s">
        <v>4463</v>
      </c>
      <c r="B334" s="47" t="s">
        <v>209</v>
      </c>
      <c r="C334" s="70" t="s">
        <v>491</v>
      </c>
      <c r="D334" s="70" t="s">
        <v>405</v>
      </c>
      <c r="E334" s="70" t="s">
        <v>496</v>
      </c>
      <c r="F334" s="70">
        <v>0.3</v>
      </c>
      <c r="G334" s="70">
        <v>3</v>
      </c>
      <c r="H334" s="70" t="s">
        <v>213</v>
      </c>
      <c r="I334" s="70" t="s">
        <v>214</v>
      </c>
      <c r="J334" s="71">
        <v>1800000</v>
      </c>
      <c r="K334" s="81" t="s">
        <v>62</v>
      </c>
      <c r="L334" s="50"/>
    </row>
    <row r="335" spans="1:12" ht="48" hidden="1" customHeight="1" x14ac:dyDescent="0.2">
      <c r="A335" s="70" t="s">
        <v>4464</v>
      </c>
      <c r="B335" s="47" t="s">
        <v>209</v>
      </c>
      <c r="C335" s="70" t="s">
        <v>491</v>
      </c>
      <c r="D335" s="70" t="s">
        <v>497</v>
      </c>
      <c r="E335" s="70" t="s">
        <v>498</v>
      </c>
      <c r="F335" s="70">
        <v>0.3</v>
      </c>
      <c r="G335" s="70">
        <v>4</v>
      </c>
      <c r="H335" s="70" t="s">
        <v>213</v>
      </c>
      <c r="I335" s="70" t="s">
        <v>214</v>
      </c>
      <c r="J335" s="71">
        <v>1800000</v>
      </c>
      <c r="K335" s="81" t="s">
        <v>62</v>
      </c>
      <c r="L335" s="50"/>
    </row>
    <row r="336" spans="1:12" ht="48" hidden="1" customHeight="1" x14ac:dyDescent="0.2">
      <c r="A336" s="70" t="s">
        <v>4465</v>
      </c>
      <c r="B336" s="47" t="s">
        <v>209</v>
      </c>
      <c r="C336" s="70" t="s">
        <v>491</v>
      </c>
      <c r="D336" s="70" t="s">
        <v>272</v>
      </c>
      <c r="E336" s="70" t="s">
        <v>499</v>
      </c>
      <c r="F336" s="70">
        <v>0.5</v>
      </c>
      <c r="G336" s="70">
        <v>6</v>
      </c>
      <c r="H336" s="70" t="s">
        <v>217</v>
      </c>
      <c r="I336" s="70" t="s">
        <v>222</v>
      </c>
      <c r="J336" s="71">
        <v>3000000</v>
      </c>
      <c r="K336" s="81" t="s">
        <v>62</v>
      </c>
      <c r="L336" s="50"/>
    </row>
    <row r="337" spans="1:12" ht="48" hidden="1" customHeight="1" x14ac:dyDescent="0.2">
      <c r="A337" s="70" t="s">
        <v>4466</v>
      </c>
      <c r="B337" s="47" t="s">
        <v>209</v>
      </c>
      <c r="C337" s="70" t="s">
        <v>491</v>
      </c>
      <c r="D337" s="70" t="s">
        <v>500</v>
      </c>
      <c r="E337" s="70" t="s">
        <v>501</v>
      </c>
      <c r="F337" s="70">
        <v>0.3</v>
      </c>
      <c r="G337" s="70">
        <v>2.5</v>
      </c>
      <c r="H337" s="70" t="s">
        <v>217</v>
      </c>
      <c r="I337" s="70" t="s">
        <v>222</v>
      </c>
      <c r="J337" s="71">
        <v>1800000</v>
      </c>
      <c r="K337" s="81" t="s">
        <v>62</v>
      </c>
      <c r="L337" s="50"/>
    </row>
    <row r="338" spans="1:12" ht="48" hidden="1" customHeight="1" x14ac:dyDescent="0.2">
      <c r="A338" s="70" t="s">
        <v>4467</v>
      </c>
      <c r="B338" s="47" t="s">
        <v>209</v>
      </c>
      <c r="C338" s="70" t="s">
        <v>491</v>
      </c>
      <c r="D338" s="70" t="s">
        <v>432</v>
      </c>
      <c r="E338" s="70" t="s">
        <v>502</v>
      </c>
      <c r="F338" s="70">
        <v>0.5</v>
      </c>
      <c r="G338" s="70">
        <v>3</v>
      </c>
      <c r="H338" s="70" t="s">
        <v>213</v>
      </c>
      <c r="I338" s="70" t="s">
        <v>214</v>
      </c>
      <c r="J338" s="71">
        <v>3000000</v>
      </c>
      <c r="K338" s="81" t="s">
        <v>62</v>
      </c>
      <c r="L338" s="50"/>
    </row>
    <row r="339" spans="1:12" ht="48" hidden="1" customHeight="1" x14ac:dyDescent="0.2">
      <c r="A339" s="70" t="s">
        <v>4468</v>
      </c>
      <c r="B339" s="47" t="s">
        <v>209</v>
      </c>
      <c r="C339" s="70" t="s">
        <v>491</v>
      </c>
      <c r="D339" s="70" t="s">
        <v>432</v>
      </c>
      <c r="E339" s="70" t="s">
        <v>503</v>
      </c>
      <c r="F339" s="70">
        <v>0.4</v>
      </c>
      <c r="G339" s="70">
        <v>2.5</v>
      </c>
      <c r="H339" s="70" t="s">
        <v>213</v>
      </c>
      <c r="I339" s="70" t="s">
        <v>214</v>
      </c>
      <c r="J339" s="71">
        <v>2400000</v>
      </c>
      <c r="K339" s="81" t="s">
        <v>62</v>
      </c>
      <c r="L339" s="50"/>
    </row>
    <row r="340" spans="1:12" ht="48" hidden="1" customHeight="1" x14ac:dyDescent="0.2">
      <c r="A340" s="70" t="s">
        <v>4469</v>
      </c>
      <c r="B340" s="47" t="s">
        <v>209</v>
      </c>
      <c r="C340" s="70" t="s">
        <v>491</v>
      </c>
      <c r="D340" s="70" t="s">
        <v>504</v>
      </c>
      <c r="E340" s="70" t="s">
        <v>505</v>
      </c>
      <c r="F340" s="70">
        <v>0.3</v>
      </c>
      <c r="G340" s="70">
        <v>3</v>
      </c>
      <c r="H340" s="70" t="s">
        <v>217</v>
      </c>
      <c r="I340" s="70" t="s">
        <v>222</v>
      </c>
      <c r="J340" s="71">
        <v>1800000</v>
      </c>
      <c r="K340" s="81" t="s">
        <v>62</v>
      </c>
      <c r="L340" s="50"/>
    </row>
    <row r="341" spans="1:12" ht="48" hidden="1" customHeight="1" x14ac:dyDescent="0.2">
      <c r="A341" s="70" t="s">
        <v>4470</v>
      </c>
      <c r="B341" s="47" t="s">
        <v>209</v>
      </c>
      <c r="C341" s="70" t="s">
        <v>491</v>
      </c>
      <c r="D341" s="70" t="s">
        <v>506</v>
      </c>
      <c r="E341" s="70" t="s">
        <v>507</v>
      </c>
      <c r="F341" s="70">
        <v>0.3</v>
      </c>
      <c r="G341" s="70">
        <v>2.5</v>
      </c>
      <c r="H341" s="70" t="s">
        <v>217</v>
      </c>
      <c r="I341" s="70" t="s">
        <v>222</v>
      </c>
      <c r="J341" s="71">
        <v>1800000</v>
      </c>
      <c r="K341" s="81" t="s">
        <v>62</v>
      </c>
      <c r="L341" s="50"/>
    </row>
    <row r="342" spans="1:12" ht="48" hidden="1" customHeight="1" x14ac:dyDescent="0.2">
      <c r="A342" s="70" t="s">
        <v>4471</v>
      </c>
      <c r="B342" s="47" t="s">
        <v>209</v>
      </c>
      <c r="C342" s="70" t="s">
        <v>491</v>
      </c>
      <c r="D342" s="70" t="s">
        <v>508</v>
      </c>
      <c r="E342" s="70" t="s">
        <v>509</v>
      </c>
      <c r="F342" s="70">
        <v>0.4</v>
      </c>
      <c r="G342" s="70">
        <v>2.5</v>
      </c>
      <c r="H342" s="70" t="s">
        <v>217</v>
      </c>
      <c r="I342" s="70" t="s">
        <v>222</v>
      </c>
      <c r="J342" s="71">
        <v>2400000</v>
      </c>
      <c r="K342" s="81" t="s">
        <v>62</v>
      </c>
      <c r="L342" s="50"/>
    </row>
    <row r="343" spans="1:12" ht="48" hidden="1" customHeight="1" x14ac:dyDescent="0.2">
      <c r="A343" s="70" t="s">
        <v>4472</v>
      </c>
      <c r="B343" s="47" t="s">
        <v>209</v>
      </c>
      <c r="C343" s="70" t="s">
        <v>491</v>
      </c>
      <c r="D343" s="70" t="s">
        <v>399</v>
      </c>
      <c r="E343" s="70" t="s">
        <v>510</v>
      </c>
      <c r="F343" s="70">
        <v>0.5</v>
      </c>
      <c r="G343" s="70">
        <v>2.5</v>
      </c>
      <c r="H343" s="70" t="s">
        <v>213</v>
      </c>
      <c r="I343" s="70" t="s">
        <v>214</v>
      </c>
      <c r="J343" s="71">
        <v>3000000</v>
      </c>
      <c r="K343" s="81" t="s">
        <v>62</v>
      </c>
      <c r="L343" s="50"/>
    </row>
    <row r="344" spans="1:12" ht="48" hidden="1" customHeight="1" x14ac:dyDescent="0.2">
      <c r="A344" s="70" t="s">
        <v>4473</v>
      </c>
      <c r="B344" s="47" t="s">
        <v>209</v>
      </c>
      <c r="C344" s="70" t="s">
        <v>491</v>
      </c>
      <c r="D344" s="70" t="s">
        <v>511</v>
      </c>
      <c r="E344" s="70" t="s">
        <v>512</v>
      </c>
      <c r="F344" s="70">
        <v>0.3</v>
      </c>
      <c r="G344" s="70">
        <v>6</v>
      </c>
      <c r="H344" s="70" t="s">
        <v>217</v>
      </c>
      <c r="I344" s="70" t="s">
        <v>222</v>
      </c>
      <c r="J344" s="71">
        <v>1800000</v>
      </c>
      <c r="K344" s="81" t="s">
        <v>62</v>
      </c>
      <c r="L344" s="50"/>
    </row>
    <row r="345" spans="1:12" ht="48" hidden="1" customHeight="1" x14ac:dyDescent="0.2">
      <c r="A345" s="70" t="s">
        <v>4474</v>
      </c>
      <c r="B345" s="47" t="s">
        <v>209</v>
      </c>
      <c r="C345" s="70" t="s">
        <v>491</v>
      </c>
      <c r="D345" s="70" t="s">
        <v>399</v>
      </c>
      <c r="E345" s="70" t="s">
        <v>513</v>
      </c>
      <c r="F345" s="70">
        <v>0.5</v>
      </c>
      <c r="G345" s="70">
        <v>3</v>
      </c>
      <c r="H345" s="70" t="s">
        <v>217</v>
      </c>
      <c r="I345" s="70" t="s">
        <v>222</v>
      </c>
      <c r="J345" s="71">
        <v>3000000</v>
      </c>
      <c r="K345" s="81" t="s">
        <v>62</v>
      </c>
      <c r="L345" s="50"/>
    </row>
    <row r="346" spans="1:12" ht="48" hidden="1" customHeight="1" x14ac:dyDescent="0.2">
      <c r="A346" s="70" t="s">
        <v>4475</v>
      </c>
      <c r="B346" s="47" t="s">
        <v>209</v>
      </c>
      <c r="C346" s="70" t="s">
        <v>491</v>
      </c>
      <c r="D346" s="70" t="s">
        <v>497</v>
      </c>
      <c r="E346" s="70" t="s">
        <v>514</v>
      </c>
      <c r="F346" s="70">
        <v>0.4</v>
      </c>
      <c r="G346" s="70">
        <v>3</v>
      </c>
      <c r="H346" s="70" t="s">
        <v>213</v>
      </c>
      <c r="I346" s="70" t="s">
        <v>214</v>
      </c>
      <c r="J346" s="71">
        <v>2400000</v>
      </c>
      <c r="K346" s="81" t="s">
        <v>62</v>
      </c>
      <c r="L346" s="50"/>
    </row>
    <row r="347" spans="1:12" ht="48" hidden="1" customHeight="1" x14ac:dyDescent="0.2">
      <c r="A347" s="70" t="s">
        <v>4476</v>
      </c>
      <c r="B347" s="47" t="s">
        <v>209</v>
      </c>
      <c r="C347" s="70" t="s">
        <v>491</v>
      </c>
      <c r="D347" s="70" t="s">
        <v>500</v>
      </c>
      <c r="E347" s="70" t="s">
        <v>515</v>
      </c>
      <c r="F347" s="70">
        <v>0.3</v>
      </c>
      <c r="G347" s="70">
        <v>4</v>
      </c>
      <c r="H347" s="70" t="s">
        <v>217</v>
      </c>
      <c r="I347" s="70" t="s">
        <v>222</v>
      </c>
      <c r="J347" s="71">
        <v>1800000</v>
      </c>
      <c r="K347" s="81" t="s">
        <v>62</v>
      </c>
      <c r="L347" s="50"/>
    </row>
    <row r="348" spans="1:12" ht="48" hidden="1" customHeight="1" x14ac:dyDescent="0.2">
      <c r="A348" s="70" t="s">
        <v>4477</v>
      </c>
      <c r="B348" s="47" t="s">
        <v>209</v>
      </c>
      <c r="C348" s="70" t="s">
        <v>491</v>
      </c>
      <c r="D348" s="70" t="s">
        <v>497</v>
      </c>
      <c r="E348" s="70" t="s">
        <v>498</v>
      </c>
      <c r="F348" s="70">
        <v>0.5</v>
      </c>
      <c r="G348" s="70">
        <v>4</v>
      </c>
      <c r="H348" s="70" t="s">
        <v>217</v>
      </c>
      <c r="I348" s="70" t="s">
        <v>222</v>
      </c>
      <c r="J348" s="71">
        <v>3000000</v>
      </c>
      <c r="K348" s="81" t="s">
        <v>62</v>
      </c>
      <c r="L348" s="50"/>
    </row>
    <row r="349" spans="1:12" ht="48" hidden="1" customHeight="1" x14ac:dyDescent="0.2">
      <c r="A349" s="70" t="s">
        <v>4478</v>
      </c>
      <c r="B349" s="47" t="s">
        <v>209</v>
      </c>
      <c r="C349" s="70" t="s">
        <v>491</v>
      </c>
      <c r="D349" s="70" t="s">
        <v>516</v>
      </c>
      <c r="E349" s="70" t="s">
        <v>517</v>
      </c>
      <c r="F349" s="70">
        <v>0.5</v>
      </c>
      <c r="G349" s="70">
        <v>3.5</v>
      </c>
      <c r="H349" s="70" t="s">
        <v>213</v>
      </c>
      <c r="I349" s="70" t="s">
        <v>214</v>
      </c>
      <c r="J349" s="71">
        <v>3000000</v>
      </c>
      <c r="K349" s="81" t="s">
        <v>62</v>
      </c>
      <c r="L349" s="50"/>
    </row>
    <row r="350" spans="1:12" ht="48" hidden="1" customHeight="1" x14ac:dyDescent="0.2">
      <c r="A350" s="70" t="s">
        <v>4479</v>
      </c>
      <c r="B350" s="47" t="s">
        <v>209</v>
      </c>
      <c r="C350" s="70" t="s">
        <v>491</v>
      </c>
      <c r="D350" s="70" t="s">
        <v>518</v>
      </c>
      <c r="E350" s="70" t="s">
        <v>519</v>
      </c>
      <c r="F350" s="70">
        <v>0.5</v>
      </c>
      <c r="G350" s="70">
        <v>3.5</v>
      </c>
      <c r="H350" s="70" t="s">
        <v>217</v>
      </c>
      <c r="I350" s="70" t="s">
        <v>222</v>
      </c>
      <c r="J350" s="71">
        <v>3000000</v>
      </c>
      <c r="K350" s="81" t="s">
        <v>62</v>
      </c>
      <c r="L350" s="50"/>
    </row>
    <row r="351" spans="1:12" ht="48" hidden="1" customHeight="1" x14ac:dyDescent="0.2">
      <c r="A351" s="70" t="s">
        <v>4480</v>
      </c>
      <c r="B351" s="47" t="s">
        <v>209</v>
      </c>
      <c r="C351" s="70" t="s">
        <v>491</v>
      </c>
      <c r="D351" s="70" t="s">
        <v>518</v>
      </c>
      <c r="E351" s="70" t="s">
        <v>520</v>
      </c>
      <c r="F351" s="70">
        <v>0.3</v>
      </c>
      <c r="G351" s="70">
        <v>3.5</v>
      </c>
      <c r="H351" s="70" t="s">
        <v>213</v>
      </c>
      <c r="I351" s="70" t="s">
        <v>214</v>
      </c>
      <c r="J351" s="71">
        <v>1800000</v>
      </c>
      <c r="K351" s="81" t="s">
        <v>62</v>
      </c>
      <c r="L351" s="50"/>
    </row>
    <row r="352" spans="1:12" ht="48" hidden="1" customHeight="1" x14ac:dyDescent="0.2">
      <c r="A352" s="70" t="s">
        <v>4481</v>
      </c>
      <c r="B352" s="47" t="s">
        <v>209</v>
      </c>
      <c r="C352" s="70" t="s">
        <v>491</v>
      </c>
      <c r="D352" s="70" t="s">
        <v>518</v>
      </c>
      <c r="E352" s="70" t="s">
        <v>521</v>
      </c>
      <c r="F352" s="70">
        <v>0.3</v>
      </c>
      <c r="G352" s="70">
        <v>2.5</v>
      </c>
      <c r="H352" s="70" t="s">
        <v>213</v>
      </c>
      <c r="I352" s="70" t="s">
        <v>214</v>
      </c>
      <c r="J352" s="71">
        <v>1800000</v>
      </c>
      <c r="K352" s="81" t="s">
        <v>62</v>
      </c>
      <c r="L352" s="50"/>
    </row>
    <row r="353" spans="1:12" ht="48" hidden="1" customHeight="1" x14ac:dyDescent="0.2">
      <c r="A353" s="70" t="s">
        <v>4482</v>
      </c>
      <c r="B353" s="47" t="s">
        <v>209</v>
      </c>
      <c r="C353" s="70" t="s">
        <v>491</v>
      </c>
      <c r="D353" s="70" t="s">
        <v>518</v>
      </c>
      <c r="E353" s="70" t="s">
        <v>522</v>
      </c>
      <c r="F353" s="70">
        <v>0.3</v>
      </c>
      <c r="G353" s="70">
        <v>2</v>
      </c>
      <c r="H353" s="70" t="s">
        <v>217</v>
      </c>
      <c r="I353" s="70" t="s">
        <v>222</v>
      </c>
      <c r="J353" s="71">
        <v>1800000</v>
      </c>
      <c r="K353" s="81" t="s">
        <v>62</v>
      </c>
      <c r="L353" s="50"/>
    </row>
    <row r="354" spans="1:12" ht="48" hidden="1" customHeight="1" x14ac:dyDescent="0.2">
      <c r="A354" s="70" t="s">
        <v>4483</v>
      </c>
      <c r="B354" s="47" t="s">
        <v>209</v>
      </c>
      <c r="C354" s="70" t="s">
        <v>491</v>
      </c>
      <c r="D354" s="70" t="s">
        <v>523</v>
      </c>
      <c r="E354" s="70" t="s">
        <v>524</v>
      </c>
      <c r="F354" s="70">
        <v>0.5</v>
      </c>
      <c r="G354" s="70">
        <v>4</v>
      </c>
      <c r="H354" s="70" t="s">
        <v>213</v>
      </c>
      <c r="I354" s="70" t="s">
        <v>214</v>
      </c>
      <c r="J354" s="71">
        <v>3000000</v>
      </c>
      <c r="K354" s="81" t="s">
        <v>62</v>
      </c>
      <c r="L354" s="50"/>
    </row>
    <row r="355" spans="1:12" ht="48" hidden="1" customHeight="1" x14ac:dyDescent="0.2">
      <c r="A355" s="70" t="s">
        <v>4484</v>
      </c>
      <c r="B355" s="47" t="s">
        <v>209</v>
      </c>
      <c r="C355" s="70" t="s">
        <v>491</v>
      </c>
      <c r="D355" s="70" t="s">
        <v>504</v>
      </c>
      <c r="E355" s="70" t="s">
        <v>525</v>
      </c>
      <c r="F355" s="70">
        <v>0.3</v>
      </c>
      <c r="G355" s="70">
        <v>3</v>
      </c>
      <c r="H355" s="70" t="s">
        <v>213</v>
      </c>
      <c r="I355" s="70" t="s">
        <v>214</v>
      </c>
      <c r="J355" s="71">
        <v>1800000</v>
      </c>
      <c r="K355" s="81" t="s">
        <v>62</v>
      </c>
      <c r="L355" s="50"/>
    </row>
    <row r="356" spans="1:12" ht="48" hidden="1" customHeight="1" x14ac:dyDescent="0.2">
      <c r="A356" s="70" t="s">
        <v>4485</v>
      </c>
      <c r="B356" s="47" t="s">
        <v>209</v>
      </c>
      <c r="C356" s="70" t="s">
        <v>491</v>
      </c>
      <c r="D356" s="70" t="s">
        <v>504</v>
      </c>
      <c r="E356" s="70" t="s">
        <v>526</v>
      </c>
      <c r="F356" s="70">
        <v>0.3</v>
      </c>
      <c r="G356" s="70">
        <v>3.5</v>
      </c>
      <c r="H356" s="70" t="s">
        <v>213</v>
      </c>
      <c r="I356" s="70" t="s">
        <v>214</v>
      </c>
      <c r="J356" s="71">
        <v>1800000</v>
      </c>
      <c r="K356" s="81" t="s">
        <v>62</v>
      </c>
      <c r="L356" s="50"/>
    </row>
    <row r="357" spans="1:12" ht="48" hidden="1" customHeight="1" x14ac:dyDescent="0.2">
      <c r="A357" s="70" t="s">
        <v>4486</v>
      </c>
      <c r="B357" s="47" t="s">
        <v>209</v>
      </c>
      <c r="C357" s="70" t="s">
        <v>491</v>
      </c>
      <c r="D357" s="70" t="s">
        <v>445</v>
      </c>
      <c r="E357" s="70" t="s">
        <v>285</v>
      </c>
      <c r="F357" s="70">
        <v>0.3</v>
      </c>
      <c r="G357" s="70">
        <v>3.5</v>
      </c>
      <c r="H357" s="70" t="s">
        <v>346</v>
      </c>
      <c r="I357" s="70" t="s">
        <v>214</v>
      </c>
      <c r="J357" s="71">
        <v>1800000</v>
      </c>
      <c r="K357" s="81" t="s">
        <v>62</v>
      </c>
      <c r="L357" s="50"/>
    </row>
    <row r="358" spans="1:12" ht="48" hidden="1" customHeight="1" x14ac:dyDescent="0.2">
      <c r="A358" s="70" t="s">
        <v>4487</v>
      </c>
      <c r="B358" s="47" t="s">
        <v>209</v>
      </c>
      <c r="C358" s="70" t="s">
        <v>491</v>
      </c>
      <c r="D358" s="70" t="s">
        <v>399</v>
      </c>
      <c r="E358" s="70" t="s">
        <v>527</v>
      </c>
      <c r="F358" s="70">
        <v>0.3</v>
      </c>
      <c r="G358" s="70">
        <v>2.5</v>
      </c>
      <c r="H358" s="70" t="s">
        <v>213</v>
      </c>
      <c r="I358" s="70" t="s">
        <v>214</v>
      </c>
      <c r="J358" s="71">
        <v>1800000</v>
      </c>
      <c r="K358" s="81" t="s">
        <v>62</v>
      </c>
      <c r="L358" s="50"/>
    </row>
    <row r="359" spans="1:12" ht="48" hidden="1" customHeight="1" x14ac:dyDescent="0.2">
      <c r="A359" s="70" t="s">
        <v>4488</v>
      </c>
      <c r="B359" s="47" t="s">
        <v>209</v>
      </c>
      <c r="C359" s="70" t="s">
        <v>491</v>
      </c>
      <c r="D359" s="70" t="s">
        <v>445</v>
      </c>
      <c r="E359" s="70" t="s">
        <v>528</v>
      </c>
      <c r="F359" s="70">
        <v>0.5</v>
      </c>
      <c r="G359" s="70">
        <v>2.5</v>
      </c>
      <c r="H359" s="70" t="s">
        <v>213</v>
      </c>
      <c r="I359" s="70" t="s">
        <v>214</v>
      </c>
      <c r="J359" s="71">
        <v>3000000</v>
      </c>
      <c r="K359" s="81" t="s">
        <v>62</v>
      </c>
      <c r="L359" s="50"/>
    </row>
    <row r="360" spans="1:12" ht="48" hidden="1" customHeight="1" x14ac:dyDescent="0.2">
      <c r="A360" s="70" t="s">
        <v>4489</v>
      </c>
      <c r="B360" s="47" t="s">
        <v>209</v>
      </c>
      <c r="C360" s="70" t="s">
        <v>491</v>
      </c>
      <c r="D360" s="70" t="s">
        <v>529</v>
      </c>
      <c r="E360" s="70" t="s">
        <v>530</v>
      </c>
      <c r="F360" s="70">
        <v>0.3</v>
      </c>
      <c r="G360" s="70">
        <v>4</v>
      </c>
      <c r="H360" s="70" t="s">
        <v>213</v>
      </c>
      <c r="I360" s="70" t="s">
        <v>214</v>
      </c>
      <c r="J360" s="71">
        <v>1800000</v>
      </c>
      <c r="K360" s="81" t="s">
        <v>62</v>
      </c>
      <c r="L360" s="50"/>
    </row>
    <row r="361" spans="1:12" ht="48" hidden="1" customHeight="1" x14ac:dyDescent="0.2">
      <c r="A361" s="70" t="s">
        <v>4490</v>
      </c>
      <c r="B361" s="47" t="s">
        <v>209</v>
      </c>
      <c r="C361" s="70" t="s">
        <v>491</v>
      </c>
      <c r="D361" s="70" t="s">
        <v>529</v>
      </c>
      <c r="E361" s="70" t="s">
        <v>531</v>
      </c>
      <c r="F361" s="70">
        <v>0.3</v>
      </c>
      <c r="G361" s="70">
        <v>5</v>
      </c>
      <c r="H361" s="70" t="s">
        <v>217</v>
      </c>
      <c r="I361" s="70" t="s">
        <v>222</v>
      </c>
      <c r="J361" s="71">
        <v>1800000</v>
      </c>
      <c r="K361" s="81" t="s">
        <v>62</v>
      </c>
      <c r="L361" s="50"/>
    </row>
    <row r="362" spans="1:12" ht="48" hidden="1" customHeight="1" x14ac:dyDescent="0.2">
      <c r="A362" s="70" t="s">
        <v>4491</v>
      </c>
      <c r="B362" s="47" t="s">
        <v>209</v>
      </c>
      <c r="C362" s="70" t="s">
        <v>491</v>
      </c>
      <c r="D362" s="70" t="s">
        <v>532</v>
      </c>
      <c r="E362" s="70" t="s">
        <v>533</v>
      </c>
      <c r="F362" s="70">
        <v>0.5</v>
      </c>
      <c r="G362" s="70">
        <v>3.5</v>
      </c>
      <c r="H362" s="70" t="s">
        <v>213</v>
      </c>
      <c r="I362" s="70" t="s">
        <v>214</v>
      </c>
      <c r="J362" s="71">
        <v>3000000</v>
      </c>
      <c r="K362" s="81" t="s">
        <v>62</v>
      </c>
      <c r="L362" s="50"/>
    </row>
    <row r="363" spans="1:12" ht="48" hidden="1" customHeight="1" x14ac:dyDescent="0.2">
      <c r="A363" s="70" t="s">
        <v>4492</v>
      </c>
      <c r="B363" s="47" t="s">
        <v>209</v>
      </c>
      <c r="C363" s="70" t="s">
        <v>491</v>
      </c>
      <c r="D363" s="70" t="s">
        <v>529</v>
      </c>
      <c r="E363" s="70" t="s">
        <v>534</v>
      </c>
      <c r="F363" s="70">
        <v>0.3</v>
      </c>
      <c r="G363" s="70">
        <v>2.5</v>
      </c>
      <c r="H363" s="70" t="s">
        <v>213</v>
      </c>
      <c r="I363" s="70" t="s">
        <v>214</v>
      </c>
      <c r="J363" s="71">
        <v>1800000</v>
      </c>
      <c r="K363" s="81" t="s">
        <v>62</v>
      </c>
      <c r="L363" s="50"/>
    </row>
    <row r="364" spans="1:12" ht="48" hidden="1" customHeight="1" x14ac:dyDescent="0.2">
      <c r="A364" s="70" t="s">
        <v>4493</v>
      </c>
      <c r="B364" s="47" t="s">
        <v>209</v>
      </c>
      <c r="C364" s="70" t="s">
        <v>491</v>
      </c>
      <c r="D364" s="70" t="s">
        <v>529</v>
      </c>
      <c r="E364" s="70" t="s">
        <v>535</v>
      </c>
      <c r="F364" s="70">
        <v>0.3</v>
      </c>
      <c r="G364" s="70">
        <v>2.5</v>
      </c>
      <c r="H364" s="70" t="s">
        <v>213</v>
      </c>
      <c r="I364" s="70" t="s">
        <v>214</v>
      </c>
      <c r="J364" s="71">
        <v>1800000</v>
      </c>
      <c r="K364" s="81" t="s">
        <v>62</v>
      </c>
      <c r="L364" s="50"/>
    </row>
    <row r="365" spans="1:12" ht="48" hidden="1" customHeight="1" x14ac:dyDescent="0.2">
      <c r="A365" s="70" t="s">
        <v>4494</v>
      </c>
      <c r="B365" s="47" t="s">
        <v>209</v>
      </c>
      <c r="C365" s="70" t="s">
        <v>491</v>
      </c>
      <c r="D365" s="70" t="s">
        <v>529</v>
      </c>
      <c r="E365" s="70" t="s">
        <v>536</v>
      </c>
      <c r="F365" s="70">
        <v>0.3</v>
      </c>
      <c r="G365" s="70">
        <v>3</v>
      </c>
      <c r="H365" s="70" t="s">
        <v>346</v>
      </c>
      <c r="I365" s="70" t="s">
        <v>537</v>
      </c>
      <c r="J365" s="71">
        <v>1800000</v>
      </c>
      <c r="K365" s="81" t="s">
        <v>62</v>
      </c>
      <c r="L365" s="50"/>
    </row>
    <row r="366" spans="1:12" ht="48" hidden="1" customHeight="1" x14ac:dyDescent="0.2">
      <c r="A366" s="70" t="s">
        <v>4495</v>
      </c>
      <c r="B366" s="47" t="s">
        <v>209</v>
      </c>
      <c r="C366" s="70" t="s">
        <v>491</v>
      </c>
      <c r="D366" s="70" t="s">
        <v>506</v>
      </c>
      <c r="E366" s="70" t="s">
        <v>538</v>
      </c>
      <c r="F366" s="70">
        <v>0.5</v>
      </c>
      <c r="G366" s="70">
        <v>2.5</v>
      </c>
      <c r="H366" s="70" t="s">
        <v>213</v>
      </c>
      <c r="I366" s="70" t="s">
        <v>214</v>
      </c>
      <c r="J366" s="71">
        <v>3000000</v>
      </c>
      <c r="K366" s="81" t="s">
        <v>62</v>
      </c>
      <c r="L366" s="50"/>
    </row>
    <row r="367" spans="1:12" ht="48" hidden="1" customHeight="1" x14ac:dyDescent="0.2">
      <c r="A367" s="70" t="s">
        <v>4496</v>
      </c>
      <c r="B367" s="47" t="s">
        <v>209</v>
      </c>
      <c r="C367" s="70" t="s">
        <v>491</v>
      </c>
      <c r="D367" s="70" t="s">
        <v>506</v>
      </c>
      <c r="E367" s="70" t="s">
        <v>539</v>
      </c>
      <c r="F367" s="70">
        <v>0.5</v>
      </c>
      <c r="G367" s="70">
        <v>2.5</v>
      </c>
      <c r="H367" s="70" t="s">
        <v>213</v>
      </c>
      <c r="I367" s="70" t="s">
        <v>214</v>
      </c>
      <c r="J367" s="71">
        <v>3000000</v>
      </c>
      <c r="K367" s="81" t="s">
        <v>62</v>
      </c>
      <c r="L367" s="50"/>
    </row>
    <row r="368" spans="1:12" ht="48" hidden="1" customHeight="1" x14ac:dyDescent="0.2">
      <c r="A368" s="70" t="s">
        <v>4497</v>
      </c>
      <c r="B368" s="47" t="s">
        <v>209</v>
      </c>
      <c r="C368" s="70" t="s">
        <v>491</v>
      </c>
      <c r="D368" s="70" t="s">
        <v>540</v>
      </c>
      <c r="E368" s="70" t="s">
        <v>541</v>
      </c>
      <c r="F368" s="70">
        <v>0.3</v>
      </c>
      <c r="G368" s="70">
        <v>6</v>
      </c>
      <c r="H368" s="70" t="s">
        <v>217</v>
      </c>
      <c r="I368" s="70" t="s">
        <v>222</v>
      </c>
      <c r="J368" s="71">
        <v>1800000</v>
      </c>
      <c r="K368" s="81" t="s">
        <v>62</v>
      </c>
      <c r="L368" s="50"/>
    </row>
    <row r="369" spans="1:12" ht="48" hidden="1" customHeight="1" x14ac:dyDescent="0.2">
      <c r="A369" s="70" t="s">
        <v>4498</v>
      </c>
      <c r="B369" s="47" t="s">
        <v>209</v>
      </c>
      <c r="C369" s="70" t="s">
        <v>491</v>
      </c>
      <c r="D369" s="70" t="s">
        <v>272</v>
      </c>
      <c r="E369" s="70" t="s">
        <v>542</v>
      </c>
      <c r="F369" s="70">
        <v>0.5</v>
      </c>
      <c r="G369" s="70">
        <v>2.5</v>
      </c>
      <c r="H369" s="70" t="s">
        <v>217</v>
      </c>
      <c r="I369" s="70" t="s">
        <v>222</v>
      </c>
      <c r="J369" s="71">
        <v>3000000</v>
      </c>
      <c r="K369" s="81" t="s">
        <v>62</v>
      </c>
      <c r="L369" s="50"/>
    </row>
    <row r="370" spans="1:12" ht="48" hidden="1" customHeight="1" x14ac:dyDescent="0.2">
      <c r="A370" s="70" t="s">
        <v>4499</v>
      </c>
      <c r="B370" s="47" t="s">
        <v>209</v>
      </c>
      <c r="C370" s="70" t="s">
        <v>491</v>
      </c>
      <c r="D370" s="70" t="s">
        <v>543</v>
      </c>
      <c r="E370" s="70" t="s">
        <v>544</v>
      </c>
      <c r="F370" s="70">
        <v>0.5</v>
      </c>
      <c r="G370" s="70">
        <v>2.5</v>
      </c>
      <c r="H370" s="70" t="s">
        <v>213</v>
      </c>
      <c r="I370" s="70" t="s">
        <v>214</v>
      </c>
      <c r="J370" s="71">
        <v>3000000</v>
      </c>
      <c r="K370" s="81" t="s">
        <v>62</v>
      </c>
      <c r="L370" s="50"/>
    </row>
    <row r="371" spans="1:12" ht="48" hidden="1" customHeight="1" x14ac:dyDescent="0.2">
      <c r="A371" s="70" t="s">
        <v>4500</v>
      </c>
      <c r="B371" s="47" t="s">
        <v>209</v>
      </c>
      <c r="C371" s="70" t="s">
        <v>491</v>
      </c>
      <c r="D371" s="70" t="s">
        <v>508</v>
      </c>
      <c r="E371" s="70" t="s">
        <v>545</v>
      </c>
      <c r="F371" s="70">
        <v>0.3</v>
      </c>
      <c r="G371" s="70">
        <v>2.5</v>
      </c>
      <c r="H371" s="70" t="s">
        <v>213</v>
      </c>
      <c r="I371" s="70" t="s">
        <v>214</v>
      </c>
      <c r="J371" s="71">
        <v>1800000</v>
      </c>
      <c r="K371" s="81" t="s">
        <v>62</v>
      </c>
      <c r="L371" s="50"/>
    </row>
    <row r="372" spans="1:12" ht="48" hidden="1" customHeight="1" x14ac:dyDescent="0.2">
      <c r="A372" s="70" t="s">
        <v>4501</v>
      </c>
      <c r="B372" s="47" t="s">
        <v>209</v>
      </c>
      <c r="C372" s="70" t="s">
        <v>491</v>
      </c>
      <c r="D372" s="70" t="s">
        <v>508</v>
      </c>
      <c r="E372" s="70" t="s">
        <v>546</v>
      </c>
      <c r="F372" s="70">
        <v>0.5</v>
      </c>
      <c r="G372" s="70">
        <v>2.5</v>
      </c>
      <c r="H372" s="70" t="s">
        <v>217</v>
      </c>
      <c r="I372" s="70" t="s">
        <v>222</v>
      </c>
      <c r="J372" s="71">
        <v>3000000</v>
      </c>
      <c r="K372" s="81" t="s">
        <v>62</v>
      </c>
      <c r="L372" s="50"/>
    </row>
    <row r="373" spans="1:12" ht="48" hidden="1" customHeight="1" x14ac:dyDescent="0.2">
      <c r="A373" s="70" t="s">
        <v>4502</v>
      </c>
      <c r="B373" s="47" t="s">
        <v>209</v>
      </c>
      <c r="C373" s="70" t="s">
        <v>491</v>
      </c>
      <c r="D373" s="70" t="s">
        <v>529</v>
      </c>
      <c r="E373" s="70" t="s">
        <v>530</v>
      </c>
      <c r="F373" s="70">
        <v>0.3</v>
      </c>
      <c r="G373" s="70">
        <v>4</v>
      </c>
      <c r="H373" s="70" t="s">
        <v>217</v>
      </c>
      <c r="I373" s="70" t="s">
        <v>222</v>
      </c>
      <c r="J373" s="71">
        <v>1800000</v>
      </c>
      <c r="K373" s="81" t="s">
        <v>62</v>
      </c>
      <c r="L373" s="50"/>
    </row>
    <row r="374" spans="1:12" ht="48" hidden="1" customHeight="1" x14ac:dyDescent="0.2">
      <c r="A374" s="70" t="s">
        <v>4503</v>
      </c>
      <c r="B374" s="47" t="s">
        <v>209</v>
      </c>
      <c r="C374" s="70" t="s">
        <v>491</v>
      </c>
      <c r="D374" s="70" t="s">
        <v>500</v>
      </c>
      <c r="E374" s="70" t="s">
        <v>547</v>
      </c>
      <c r="F374" s="70">
        <v>0.5</v>
      </c>
      <c r="G374" s="70">
        <v>3</v>
      </c>
      <c r="H374" s="70" t="s">
        <v>213</v>
      </c>
      <c r="I374" s="70" t="s">
        <v>214</v>
      </c>
      <c r="J374" s="71">
        <v>3000000</v>
      </c>
      <c r="K374" s="81" t="s">
        <v>62</v>
      </c>
      <c r="L374" s="50"/>
    </row>
    <row r="375" spans="1:12" ht="48" hidden="1" customHeight="1" x14ac:dyDescent="0.2">
      <c r="A375" s="70" t="s">
        <v>4504</v>
      </c>
      <c r="B375" s="47" t="s">
        <v>209</v>
      </c>
      <c r="C375" s="70" t="s">
        <v>491</v>
      </c>
      <c r="D375" s="70" t="s">
        <v>518</v>
      </c>
      <c r="E375" s="70" t="s">
        <v>548</v>
      </c>
      <c r="F375" s="70">
        <v>0.3</v>
      </c>
      <c r="G375" s="70">
        <v>2.5</v>
      </c>
      <c r="H375" s="70" t="s">
        <v>217</v>
      </c>
      <c r="I375" s="70" t="s">
        <v>222</v>
      </c>
      <c r="J375" s="71">
        <v>1800000</v>
      </c>
      <c r="K375" s="81" t="s">
        <v>62</v>
      </c>
      <c r="L375" s="50"/>
    </row>
    <row r="376" spans="1:12" ht="48" hidden="1" customHeight="1" x14ac:dyDescent="0.2">
      <c r="A376" s="70" t="s">
        <v>4505</v>
      </c>
      <c r="B376" s="47" t="s">
        <v>209</v>
      </c>
      <c r="C376" s="70" t="s">
        <v>491</v>
      </c>
      <c r="D376" s="70" t="s">
        <v>281</v>
      </c>
      <c r="E376" s="70" t="s">
        <v>1993</v>
      </c>
      <c r="F376" s="70">
        <v>5.8</v>
      </c>
      <c r="G376" s="70">
        <v>6.5</v>
      </c>
      <c r="H376" s="70" t="s">
        <v>1969</v>
      </c>
      <c r="I376" s="70" t="s">
        <v>1842</v>
      </c>
      <c r="J376" s="71">
        <v>1000000</v>
      </c>
      <c r="K376" s="81" t="s">
        <v>62</v>
      </c>
      <c r="L376" s="50"/>
    </row>
    <row r="377" spans="1:12" ht="48" hidden="1" customHeight="1" x14ac:dyDescent="0.2">
      <c r="A377" s="70" t="s">
        <v>4506</v>
      </c>
      <c r="B377" s="47" t="s">
        <v>209</v>
      </c>
      <c r="C377" s="70" t="s">
        <v>491</v>
      </c>
      <c r="D377" s="70" t="s">
        <v>281</v>
      </c>
      <c r="E377" s="70" t="s">
        <v>1994</v>
      </c>
      <c r="F377" s="70">
        <v>5.8</v>
      </c>
      <c r="G377" s="70">
        <v>6.5</v>
      </c>
      <c r="H377" s="70" t="s">
        <v>1969</v>
      </c>
      <c r="I377" s="70" t="s">
        <v>1842</v>
      </c>
      <c r="J377" s="71">
        <v>2000000</v>
      </c>
      <c r="K377" s="81" t="s">
        <v>62</v>
      </c>
      <c r="L377" s="50"/>
    </row>
    <row r="378" spans="1:12" ht="48" hidden="1" customHeight="1" x14ac:dyDescent="0.2">
      <c r="A378" s="70" t="s">
        <v>4507</v>
      </c>
      <c r="B378" s="47" t="s">
        <v>209</v>
      </c>
      <c r="C378" s="70" t="s">
        <v>491</v>
      </c>
      <c r="D378" s="70" t="s">
        <v>281</v>
      </c>
      <c r="E378" s="70" t="s">
        <v>1995</v>
      </c>
      <c r="F378" s="70">
        <v>5.8</v>
      </c>
      <c r="G378" s="70">
        <v>6.5</v>
      </c>
      <c r="H378" s="70" t="s">
        <v>1996</v>
      </c>
      <c r="I378" s="70" t="s">
        <v>1997</v>
      </c>
      <c r="J378" s="71">
        <v>50000000</v>
      </c>
      <c r="K378" s="81" t="s">
        <v>62</v>
      </c>
      <c r="L378" s="50"/>
    </row>
    <row r="379" spans="1:12" ht="48" hidden="1" customHeight="1" x14ac:dyDescent="0.2">
      <c r="A379" s="70" t="s">
        <v>4508</v>
      </c>
      <c r="B379" s="47" t="s">
        <v>209</v>
      </c>
      <c r="C379" s="70" t="s">
        <v>491</v>
      </c>
      <c r="D379" s="70" t="s">
        <v>523</v>
      </c>
      <c r="E379" s="70" t="s">
        <v>1998</v>
      </c>
      <c r="F379" s="70">
        <v>5.8</v>
      </c>
      <c r="G379" s="70">
        <v>6.5</v>
      </c>
      <c r="H379" s="70" t="s">
        <v>1999</v>
      </c>
      <c r="I379" s="70" t="s">
        <v>1974</v>
      </c>
      <c r="J379" s="71">
        <v>5000000</v>
      </c>
      <c r="K379" s="81" t="s">
        <v>62</v>
      </c>
      <c r="L379" s="50"/>
    </row>
    <row r="380" spans="1:12" ht="48" hidden="1" customHeight="1" x14ac:dyDescent="0.2">
      <c r="A380" s="70" t="s">
        <v>4509</v>
      </c>
      <c r="B380" s="47" t="s">
        <v>209</v>
      </c>
      <c r="C380" s="70" t="s">
        <v>491</v>
      </c>
      <c r="D380" s="70" t="s">
        <v>523</v>
      </c>
      <c r="E380" s="70" t="s">
        <v>2000</v>
      </c>
      <c r="F380" s="70">
        <v>5.8</v>
      </c>
      <c r="G380" s="70">
        <v>6.5</v>
      </c>
      <c r="H380" s="70" t="s">
        <v>1999</v>
      </c>
      <c r="I380" s="70" t="s">
        <v>1974</v>
      </c>
      <c r="J380" s="71">
        <v>5000000</v>
      </c>
      <c r="K380" s="81" t="s">
        <v>62</v>
      </c>
      <c r="L380" s="50"/>
    </row>
    <row r="381" spans="1:12" ht="48" hidden="1" customHeight="1" x14ac:dyDescent="0.2">
      <c r="A381" s="70" t="s">
        <v>4510</v>
      </c>
      <c r="B381" s="47" t="s">
        <v>209</v>
      </c>
      <c r="C381" s="70" t="s">
        <v>491</v>
      </c>
      <c r="D381" s="70" t="s">
        <v>523</v>
      </c>
      <c r="E381" s="70" t="s">
        <v>2001</v>
      </c>
      <c r="F381" s="70">
        <v>5.8</v>
      </c>
      <c r="G381" s="70">
        <v>6.5</v>
      </c>
      <c r="H381" s="70" t="s">
        <v>1999</v>
      </c>
      <c r="I381" s="70" t="s">
        <v>1974</v>
      </c>
      <c r="J381" s="71">
        <v>5000000</v>
      </c>
      <c r="K381" s="81" t="s">
        <v>62</v>
      </c>
      <c r="L381" s="50"/>
    </row>
    <row r="382" spans="1:12" ht="48" hidden="1" customHeight="1" x14ac:dyDescent="0.2">
      <c r="A382" s="70" t="s">
        <v>4511</v>
      </c>
      <c r="B382" s="47" t="s">
        <v>209</v>
      </c>
      <c r="C382" s="70" t="s">
        <v>491</v>
      </c>
      <c r="D382" s="70" t="s">
        <v>523</v>
      </c>
      <c r="E382" s="70" t="s">
        <v>2002</v>
      </c>
      <c r="F382" s="70">
        <v>15.87</v>
      </c>
      <c r="G382" s="70">
        <v>6.5</v>
      </c>
      <c r="H382" s="70" t="s">
        <v>1999</v>
      </c>
      <c r="I382" s="70" t="s">
        <v>1974</v>
      </c>
      <c r="J382" s="71">
        <v>5000000</v>
      </c>
      <c r="K382" s="81" t="s">
        <v>62</v>
      </c>
      <c r="L382" s="50"/>
    </row>
    <row r="383" spans="1:12" ht="48" hidden="1" customHeight="1" x14ac:dyDescent="0.2">
      <c r="A383" s="70" t="s">
        <v>4512</v>
      </c>
      <c r="B383" s="47" t="s">
        <v>209</v>
      </c>
      <c r="C383" s="70" t="s">
        <v>491</v>
      </c>
      <c r="D383" s="70" t="s">
        <v>43</v>
      </c>
      <c r="E383" s="70" t="s">
        <v>2003</v>
      </c>
      <c r="F383" s="70">
        <v>10.07</v>
      </c>
      <c r="G383" s="70">
        <v>5.5</v>
      </c>
      <c r="H383" s="70" t="s">
        <v>2004</v>
      </c>
      <c r="I383" s="70" t="s">
        <v>1977</v>
      </c>
      <c r="J383" s="71">
        <v>10000000</v>
      </c>
      <c r="K383" s="81" t="s">
        <v>62</v>
      </c>
      <c r="L383" s="50"/>
    </row>
    <row r="384" spans="1:12" ht="48" hidden="1" customHeight="1" x14ac:dyDescent="0.2">
      <c r="A384" s="70" t="s">
        <v>4513</v>
      </c>
      <c r="B384" s="47" t="s">
        <v>209</v>
      </c>
      <c r="C384" s="70" t="s">
        <v>491</v>
      </c>
      <c r="D384" s="70" t="s">
        <v>921</v>
      </c>
      <c r="E384" s="70" t="s">
        <v>2005</v>
      </c>
      <c r="F384" s="70">
        <v>10.07</v>
      </c>
      <c r="G384" s="70">
        <v>5.5</v>
      </c>
      <c r="H384" s="70" t="s">
        <v>2004</v>
      </c>
      <c r="I384" s="70" t="s">
        <v>1977</v>
      </c>
      <c r="J384" s="71">
        <v>10000000</v>
      </c>
      <c r="K384" s="81" t="s">
        <v>62</v>
      </c>
      <c r="L384" s="50"/>
    </row>
    <row r="385" spans="1:12" ht="48" hidden="1" customHeight="1" x14ac:dyDescent="0.2">
      <c r="A385" s="70" t="s">
        <v>4514</v>
      </c>
      <c r="B385" s="47" t="s">
        <v>209</v>
      </c>
      <c r="C385" s="70" t="s">
        <v>549</v>
      </c>
      <c r="D385" s="70" t="s">
        <v>2006</v>
      </c>
      <c r="E385" s="70" t="s">
        <v>2007</v>
      </c>
      <c r="F385" s="70">
        <v>8.2349999999999994</v>
      </c>
      <c r="G385" s="70">
        <v>5</v>
      </c>
      <c r="H385" s="70" t="s">
        <v>2008</v>
      </c>
      <c r="I385" s="70" t="s">
        <v>1842</v>
      </c>
      <c r="J385" s="71">
        <v>2000000</v>
      </c>
      <c r="K385" s="81" t="s">
        <v>62</v>
      </c>
      <c r="L385" s="50"/>
    </row>
    <row r="386" spans="1:12" ht="48" hidden="1" customHeight="1" x14ac:dyDescent="0.2">
      <c r="A386" s="70" t="s">
        <v>4515</v>
      </c>
      <c r="B386" s="47" t="s">
        <v>209</v>
      </c>
      <c r="C386" s="70" t="s">
        <v>549</v>
      </c>
      <c r="D386" s="70" t="s">
        <v>2009</v>
      </c>
      <c r="E386" s="70" t="s">
        <v>2010</v>
      </c>
      <c r="F386" s="70">
        <v>8.2349999999999994</v>
      </c>
      <c r="G386" s="70">
        <v>5</v>
      </c>
      <c r="H386" s="70" t="s">
        <v>1967</v>
      </c>
      <c r="I386" s="70" t="s">
        <v>1842</v>
      </c>
      <c r="J386" s="71">
        <v>800000</v>
      </c>
      <c r="K386" s="81" t="s">
        <v>62</v>
      </c>
      <c r="L386" s="50"/>
    </row>
    <row r="387" spans="1:12" ht="48" hidden="1" customHeight="1" x14ac:dyDescent="0.2">
      <c r="A387" s="70" t="s">
        <v>4516</v>
      </c>
      <c r="B387" s="47" t="s">
        <v>209</v>
      </c>
      <c r="C387" s="70" t="s">
        <v>549</v>
      </c>
      <c r="D387" s="70" t="s">
        <v>569</v>
      </c>
      <c r="E387" s="70" t="s">
        <v>2011</v>
      </c>
      <c r="F387" s="70">
        <v>8.2349999999999994</v>
      </c>
      <c r="G387" s="70">
        <v>5</v>
      </c>
      <c r="H387" s="70" t="s">
        <v>1969</v>
      </c>
      <c r="I387" s="70" t="s">
        <v>1842</v>
      </c>
      <c r="J387" s="71">
        <v>800000</v>
      </c>
      <c r="K387" s="81" t="s">
        <v>62</v>
      </c>
      <c r="L387" s="50"/>
    </row>
    <row r="388" spans="1:12" ht="48" hidden="1" customHeight="1" x14ac:dyDescent="0.2">
      <c r="A388" s="70" t="s">
        <v>4517</v>
      </c>
      <c r="B388" s="47" t="s">
        <v>209</v>
      </c>
      <c r="C388" s="70" t="s">
        <v>549</v>
      </c>
      <c r="D388" s="70" t="s">
        <v>550</v>
      </c>
      <c r="E388" s="70" t="s">
        <v>551</v>
      </c>
      <c r="F388" s="70">
        <v>1</v>
      </c>
      <c r="G388" s="70">
        <v>3</v>
      </c>
      <c r="H388" s="70" t="s">
        <v>213</v>
      </c>
      <c r="I388" s="70" t="s">
        <v>214</v>
      </c>
      <c r="J388" s="71">
        <v>6000000</v>
      </c>
      <c r="K388" s="81" t="s">
        <v>62</v>
      </c>
      <c r="L388" s="50"/>
    </row>
    <row r="389" spans="1:12" ht="48" hidden="1" customHeight="1" x14ac:dyDescent="0.2">
      <c r="A389" s="70" t="s">
        <v>4518</v>
      </c>
      <c r="B389" s="47" t="s">
        <v>209</v>
      </c>
      <c r="C389" s="70" t="s">
        <v>549</v>
      </c>
      <c r="D389" s="70" t="s">
        <v>128</v>
      </c>
      <c r="E389" s="70" t="s">
        <v>552</v>
      </c>
      <c r="F389" s="70">
        <v>1</v>
      </c>
      <c r="G389" s="70">
        <v>3.5</v>
      </c>
      <c r="H389" s="70" t="s">
        <v>217</v>
      </c>
      <c r="I389" s="70" t="s">
        <v>222</v>
      </c>
      <c r="J389" s="71">
        <v>6000000</v>
      </c>
      <c r="K389" s="81" t="s">
        <v>62</v>
      </c>
      <c r="L389" s="50"/>
    </row>
    <row r="390" spans="1:12" ht="48" hidden="1" customHeight="1" x14ac:dyDescent="0.2">
      <c r="A390" s="70" t="s">
        <v>4519</v>
      </c>
      <c r="B390" s="47" t="s">
        <v>209</v>
      </c>
      <c r="C390" s="70" t="s">
        <v>549</v>
      </c>
      <c r="D390" s="70" t="s">
        <v>553</v>
      </c>
      <c r="E390" s="70" t="s">
        <v>554</v>
      </c>
      <c r="F390" s="70">
        <v>1</v>
      </c>
      <c r="G390" s="70">
        <v>3</v>
      </c>
      <c r="H390" s="70" t="s">
        <v>213</v>
      </c>
      <c r="I390" s="70" t="s">
        <v>214</v>
      </c>
      <c r="J390" s="71">
        <v>6000000</v>
      </c>
      <c r="K390" s="81" t="s">
        <v>62</v>
      </c>
      <c r="L390" s="50"/>
    </row>
    <row r="391" spans="1:12" ht="48" hidden="1" customHeight="1" x14ac:dyDescent="0.2">
      <c r="A391" s="70" t="s">
        <v>4520</v>
      </c>
      <c r="B391" s="47" t="s">
        <v>209</v>
      </c>
      <c r="C391" s="70" t="s">
        <v>549</v>
      </c>
      <c r="D391" s="70" t="s">
        <v>445</v>
      </c>
      <c r="E391" s="70" t="s">
        <v>453</v>
      </c>
      <c r="F391" s="70">
        <v>0.65</v>
      </c>
      <c r="G391" s="70">
        <v>2.5</v>
      </c>
      <c r="H391" s="70" t="s">
        <v>213</v>
      </c>
      <c r="I391" s="70" t="s">
        <v>214</v>
      </c>
      <c r="J391" s="71">
        <v>3900000</v>
      </c>
      <c r="K391" s="81" t="s">
        <v>62</v>
      </c>
      <c r="L391" s="50"/>
    </row>
    <row r="392" spans="1:12" ht="48" hidden="1" customHeight="1" x14ac:dyDescent="0.2">
      <c r="A392" s="70" t="s">
        <v>4521</v>
      </c>
      <c r="B392" s="47" t="s">
        <v>209</v>
      </c>
      <c r="C392" s="70" t="s">
        <v>549</v>
      </c>
      <c r="D392" s="70" t="s">
        <v>380</v>
      </c>
      <c r="E392" s="70" t="s">
        <v>555</v>
      </c>
      <c r="F392" s="70">
        <v>1</v>
      </c>
      <c r="G392" s="70">
        <v>2.5</v>
      </c>
      <c r="H392" s="70" t="s">
        <v>217</v>
      </c>
      <c r="I392" s="70" t="s">
        <v>222</v>
      </c>
      <c r="J392" s="71">
        <v>6000000</v>
      </c>
      <c r="K392" s="81" t="s">
        <v>62</v>
      </c>
      <c r="L392" s="50"/>
    </row>
    <row r="393" spans="1:12" ht="48" hidden="1" customHeight="1" x14ac:dyDescent="0.2">
      <c r="A393" s="70" t="s">
        <v>4522</v>
      </c>
      <c r="B393" s="47" t="s">
        <v>209</v>
      </c>
      <c r="C393" s="70" t="s">
        <v>549</v>
      </c>
      <c r="D393" s="70" t="s">
        <v>556</v>
      </c>
      <c r="E393" s="70" t="s">
        <v>557</v>
      </c>
      <c r="F393" s="70">
        <v>1</v>
      </c>
      <c r="G393" s="70">
        <v>2.5</v>
      </c>
      <c r="H393" s="70" t="s">
        <v>217</v>
      </c>
      <c r="I393" s="70" t="s">
        <v>222</v>
      </c>
      <c r="J393" s="71">
        <v>6000000</v>
      </c>
      <c r="K393" s="81" t="s">
        <v>62</v>
      </c>
      <c r="L393" s="50"/>
    </row>
    <row r="394" spans="1:12" ht="48" hidden="1" customHeight="1" x14ac:dyDescent="0.2">
      <c r="A394" s="70" t="s">
        <v>4523</v>
      </c>
      <c r="B394" s="47" t="s">
        <v>209</v>
      </c>
      <c r="C394" s="70" t="s">
        <v>549</v>
      </c>
      <c r="D394" s="70" t="s">
        <v>553</v>
      </c>
      <c r="E394" s="70" t="s">
        <v>558</v>
      </c>
      <c r="F394" s="70">
        <v>1</v>
      </c>
      <c r="G394" s="70">
        <v>3.5</v>
      </c>
      <c r="H394" s="70" t="s">
        <v>213</v>
      </c>
      <c r="I394" s="70" t="s">
        <v>214</v>
      </c>
      <c r="J394" s="71">
        <v>6000000</v>
      </c>
      <c r="K394" s="81" t="s">
        <v>62</v>
      </c>
      <c r="L394" s="50"/>
    </row>
    <row r="395" spans="1:12" ht="48" hidden="1" customHeight="1" x14ac:dyDescent="0.2">
      <c r="A395" s="70" t="s">
        <v>4524</v>
      </c>
      <c r="B395" s="47" t="s">
        <v>209</v>
      </c>
      <c r="C395" s="70" t="s">
        <v>549</v>
      </c>
      <c r="D395" s="70" t="s">
        <v>559</v>
      </c>
      <c r="E395" s="70" t="s">
        <v>560</v>
      </c>
      <c r="F395" s="70">
        <v>1</v>
      </c>
      <c r="G395" s="70">
        <v>2.5</v>
      </c>
      <c r="H395" s="70" t="s">
        <v>217</v>
      </c>
      <c r="I395" s="70" t="s">
        <v>222</v>
      </c>
      <c r="J395" s="71">
        <v>6000000</v>
      </c>
      <c r="K395" s="81" t="s">
        <v>62</v>
      </c>
      <c r="L395" s="50"/>
    </row>
    <row r="396" spans="1:12" ht="48" hidden="1" customHeight="1" x14ac:dyDescent="0.2">
      <c r="A396" s="70" t="s">
        <v>4525</v>
      </c>
      <c r="B396" s="47" t="s">
        <v>209</v>
      </c>
      <c r="C396" s="70" t="s">
        <v>549</v>
      </c>
      <c r="D396" s="70" t="s">
        <v>487</v>
      </c>
      <c r="E396" s="70" t="s">
        <v>561</v>
      </c>
      <c r="F396" s="70">
        <v>1</v>
      </c>
      <c r="G396" s="70">
        <v>3</v>
      </c>
      <c r="H396" s="70" t="s">
        <v>213</v>
      </c>
      <c r="I396" s="70" t="s">
        <v>214</v>
      </c>
      <c r="J396" s="71">
        <v>6000000</v>
      </c>
      <c r="K396" s="81" t="s">
        <v>62</v>
      </c>
      <c r="L396" s="50"/>
    </row>
    <row r="397" spans="1:12" ht="48" hidden="1" customHeight="1" x14ac:dyDescent="0.2">
      <c r="A397" s="70" t="s">
        <v>4526</v>
      </c>
      <c r="B397" s="47" t="s">
        <v>209</v>
      </c>
      <c r="C397" s="70" t="s">
        <v>549</v>
      </c>
      <c r="D397" s="70" t="s">
        <v>562</v>
      </c>
      <c r="E397" s="70" t="s">
        <v>563</v>
      </c>
      <c r="F397" s="70">
        <v>1</v>
      </c>
      <c r="G397" s="70">
        <v>3.5</v>
      </c>
      <c r="H397" s="70" t="s">
        <v>213</v>
      </c>
      <c r="I397" s="70" t="s">
        <v>214</v>
      </c>
      <c r="J397" s="71">
        <v>6000000</v>
      </c>
      <c r="K397" s="81" t="s">
        <v>62</v>
      </c>
      <c r="L397" s="50"/>
    </row>
    <row r="398" spans="1:12" ht="48" hidden="1" customHeight="1" x14ac:dyDescent="0.2">
      <c r="A398" s="70" t="s">
        <v>4527</v>
      </c>
      <c r="B398" s="47" t="s">
        <v>209</v>
      </c>
      <c r="C398" s="70" t="s">
        <v>549</v>
      </c>
      <c r="D398" s="70" t="s">
        <v>564</v>
      </c>
      <c r="E398" s="70" t="s">
        <v>565</v>
      </c>
      <c r="F398" s="70">
        <v>1</v>
      </c>
      <c r="G398" s="70">
        <v>3.5</v>
      </c>
      <c r="H398" s="70" t="s">
        <v>217</v>
      </c>
      <c r="I398" s="70" t="s">
        <v>222</v>
      </c>
      <c r="J398" s="71">
        <v>6000000</v>
      </c>
      <c r="K398" s="81" t="s">
        <v>62</v>
      </c>
      <c r="L398" s="50"/>
    </row>
    <row r="399" spans="1:12" ht="48" hidden="1" customHeight="1" x14ac:dyDescent="0.2">
      <c r="A399" s="70" t="s">
        <v>4528</v>
      </c>
      <c r="B399" s="47" t="s">
        <v>209</v>
      </c>
      <c r="C399" s="70" t="s">
        <v>549</v>
      </c>
      <c r="D399" s="70" t="s">
        <v>556</v>
      </c>
      <c r="E399" s="70" t="s">
        <v>566</v>
      </c>
      <c r="F399" s="70">
        <v>1</v>
      </c>
      <c r="G399" s="70">
        <v>3.5</v>
      </c>
      <c r="H399" s="70" t="s">
        <v>213</v>
      </c>
      <c r="I399" s="70" t="s">
        <v>214</v>
      </c>
      <c r="J399" s="71">
        <v>6000000</v>
      </c>
      <c r="K399" s="81" t="s">
        <v>62</v>
      </c>
      <c r="L399" s="50"/>
    </row>
    <row r="400" spans="1:12" ht="48" hidden="1" customHeight="1" x14ac:dyDescent="0.2">
      <c r="A400" s="70" t="s">
        <v>4529</v>
      </c>
      <c r="B400" s="47" t="s">
        <v>209</v>
      </c>
      <c r="C400" s="70" t="s">
        <v>549</v>
      </c>
      <c r="D400" s="70" t="s">
        <v>550</v>
      </c>
      <c r="E400" s="70" t="s">
        <v>567</v>
      </c>
      <c r="F400" s="70">
        <v>1</v>
      </c>
      <c r="G400" s="70">
        <v>3</v>
      </c>
      <c r="H400" s="70" t="s">
        <v>217</v>
      </c>
      <c r="I400" s="70" t="s">
        <v>222</v>
      </c>
      <c r="J400" s="71">
        <v>6000000</v>
      </c>
      <c r="K400" s="81" t="s">
        <v>62</v>
      </c>
      <c r="L400" s="50"/>
    </row>
    <row r="401" spans="1:12" ht="48" hidden="1" customHeight="1" x14ac:dyDescent="0.2">
      <c r="A401" s="70" t="s">
        <v>4530</v>
      </c>
      <c r="B401" s="47" t="s">
        <v>209</v>
      </c>
      <c r="C401" s="70" t="s">
        <v>549</v>
      </c>
      <c r="D401" s="70" t="s">
        <v>549</v>
      </c>
      <c r="E401" s="70" t="s">
        <v>568</v>
      </c>
      <c r="F401" s="70">
        <v>1</v>
      </c>
      <c r="G401" s="70">
        <v>9</v>
      </c>
      <c r="H401" s="70" t="s">
        <v>213</v>
      </c>
      <c r="I401" s="70" t="s">
        <v>214</v>
      </c>
      <c r="J401" s="71">
        <v>6000000</v>
      </c>
      <c r="K401" s="81" t="s">
        <v>62</v>
      </c>
      <c r="L401" s="50"/>
    </row>
    <row r="402" spans="1:12" ht="48" hidden="1" customHeight="1" x14ac:dyDescent="0.2">
      <c r="A402" s="70" t="s">
        <v>4531</v>
      </c>
      <c r="B402" s="47" t="s">
        <v>209</v>
      </c>
      <c r="C402" s="70" t="s">
        <v>549</v>
      </c>
      <c r="D402" s="70" t="s">
        <v>569</v>
      </c>
      <c r="E402" s="70" t="s">
        <v>570</v>
      </c>
      <c r="F402" s="70">
        <v>0.3</v>
      </c>
      <c r="G402" s="70">
        <v>5</v>
      </c>
      <c r="H402" s="70" t="s">
        <v>213</v>
      </c>
      <c r="I402" s="70" t="s">
        <v>214</v>
      </c>
      <c r="J402" s="71">
        <v>1800000</v>
      </c>
      <c r="K402" s="81" t="s">
        <v>62</v>
      </c>
      <c r="L402" s="50"/>
    </row>
    <row r="403" spans="1:12" ht="48" hidden="1" customHeight="1" x14ac:dyDescent="0.2">
      <c r="A403" s="70" t="s">
        <v>4532</v>
      </c>
      <c r="B403" s="47" t="s">
        <v>209</v>
      </c>
      <c r="C403" s="70" t="s">
        <v>549</v>
      </c>
      <c r="D403" s="70" t="s">
        <v>571</v>
      </c>
      <c r="E403" s="70" t="s">
        <v>572</v>
      </c>
      <c r="F403" s="70">
        <v>1</v>
      </c>
      <c r="G403" s="70">
        <v>2.5</v>
      </c>
      <c r="H403" s="70" t="s">
        <v>217</v>
      </c>
      <c r="I403" s="70" t="s">
        <v>222</v>
      </c>
      <c r="J403" s="71">
        <v>6000000</v>
      </c>
      <c r="K403" s="81" t="s">
        <v>62</v>
      </c>
      <c r="L403" s="50"/>
    </row>
    <row r="404" spans="1:12" ht="48" hidden="1" customHeight="1" x14ac:dyDescent="0.2">
      <c r="A404" s="70" t="s">
        <v>4533</v>
      </c>
      <c r="B404" s="47" t="s">
        <v>209</v>
      </c>
      <c r="C404" s="70" t="s">
        <v>549</v>
      </c>
      <c r="D404" s="70" t="s">
        <v>40</v>
      </c>
      <c r="E404" s="70" t="s">
        <v>573</v>
      </c>
      <c r="F404" s="70">
        <v>1</v>
      </c>
      <c r="G404" s="70">
        <v>3.5</v>
      </c>
      <c r="H404" s="70" t="s">
        <v>213</v>
      </c>
      <c r="I404" s="70" t="s">
        <v>214</v>
      </c>
      <c r="J404" s="71">
        <v>6000000</v>
      </c>
      <c r="K404" s="81" t="s">
        <v>62</v>
      </c>
      <c r="L404" s="50"/>
    </row>
    <row r="405" spans="1:12" ht="48" hidden="1" customHeight="1" x14ac:dyDescent="0.2">
      <c r="A405" s="70" t="s">
        <v>4534</v>
      </c>
      <c r="B405" s="47" t="s">
        <v>209</v>
      </c>
      <c r="C405" s="70" t="s">
        <v>549</v>
      </c>
      <c r="D405" s="70" t="s">
        <v>574</v>
      </c>
      <c r="E405" s="70" t="s">
        <v>575</v>
      </c>
      <c r="F405" s="70">
        <v>1</v>
      </c>
      <c r="G405" s="70">
        <v>3.5</v>
      </c>
      <c r="H405" s="70" t="s">
        <v>217</v>
      </c>
      <c r="I405" s="70" t="s">
        <v>222</v>
      </c>
      <c r="J405" s="71">
        <v>6000000</v>
      </c>
      <c r="K405" s="81" t="s">
        <v>62</v>
      </c>
      <c r="L405" s="50"/>
    </row>
    <row r="406" spans="1:12" ht="48" hidden="1" customHeight="1" x14ac:dyDescent="0.2">
      <c r="A406" s="70" t="s">
        <v>4535</v>
      </c>
      <c r="B406" s="47" t="s">
        <v>209</v>
      </c>
      <c r="C406" s="70" t="s">
        <v>549</v>
      </c>
      <c r="D406" s="70" t="s">
        <v>380</v>
      </c>
      <c r="E406" s="70" t="s">
        <v>576</v>
      </c>
      <c r="F406" s="70">
        <v>1.0900000000000001</v>
      </c>
      <c r="G406" s="70">
        <v>2.5</v>
      </c>
      <c r="H406" s="70" t="s">
        <v>213</v>
      </c>
      <c r="I406" s="70" t="s">
        <v>214</v>
      </c>
      <c r="J406" s="71">
        <v>3150000</v>
      </c>
      <c r="K406" s="81" t="s">
        <v>62</v>
      </c>
      <c r="L406" s="50"/>
    </row>
    <row r="407" spans="1:12" ht="48" hidden="1" customHeight="1" x14ac:dyDescent="0.2">
      <c r="A407" s="70" t="s">
        <v>4536</v>
      </c>
      <c r="B407" s="47" t="s">
        <v>209</v>
      </c>
      <c r="C407" s="70" t="s">
        <v>577</v>
      </c>
      <c r="D407" s="70" t="s">
        <v>578</v>
      </c>
      <c r="E407" s="70" t="s">
        <v>579</v>
      </c>
      <c r="F407" s="70">
        <v>1</v>
      </c>
      <c r="G407" s="70">
        <v>5</v>
      </c>
      <c r="H407" s="70" t="s">
        <v>217</v>
      </c>
      <c r="I407" s="70" t="s">
        <v>222</v>
      </c>
      <c r="J407" s="71">
        <v>6000000</v>
      </c>
      <c r="K407" s="81" t="s">
        <v>62</v>
      </c>
      <c r="L407" s="50"/>
    </row>
    <row r="408" spans="1:12" ht="48" hidden="1" customHeight="1" x14ac:dyDescent="0.2">
      <c r="A408" s="70" t="s">
        <v>4537</v>
      </c>
      <c r="B408" s="47" t="s">
        <v>209</v>
      </c>
      <c r="C408" s="70" t="s">
        <v>577</v>
      </c>
      <c r="D408" s="70" t="s">
        <v>580</v>
      </c>
      <c r="E408" s="70" t="s">
        <v>581</v>
      </c>
      <c r="F408" s="70">
        <v>0.97</v>
      </c>
      <c r="G408" s="70">
        <v>2.5</v>
      </c>
      <c r="H408" s="70" t="s">
        <v>213</v>
      </c>
      <c r="I408" s="70" t="s">
        <v>214</v>
      </c>
      <c r="J408" s="71">
        <v>5820000</v>
      </c>
      <c r="K408" s="81" t="s">
        <v>62</v>
      </c>
      <c r="L408" s="50"/>
    </row>
    <row r="409" spans="1:12" ht="48" hidden="1" customHeight="1" x14ac:dyDescent="0.2">
      <c r="A409" s="70" t="s">
        <v>4538</v>
      </c>
      <c r="B409" s="47" t="s">
        <v>209</v>
      </c>
      <c r="C409" s="70" t="s">
        <v>577</v>
      </c>
      <c r="D409" s="70" t="s">
        <v>582</v>
      </c>
      <c r="E409" s="70" t="s">
        <v>583</v>
      </c>
      <c r="F409" s="70">
        <v>1</v>
      </c>
      <c r="G409" s="70">
        <v>5</v>
      </c>
      <c r="H409" s="70" t="s">
        <v>213</v>
      </c>
      <c r="I409" s="70" t="s">
        <v>214</v>
      </c>
      <c r="J409" s="71">
        <v>6000000</v>
      </c>
      <c r="K409" s="81" t="s">
        <v>62</v>
      </c>
      <c r="L409" s="50"/>
    </row>
    <row r="410" spans="1:12" ht="48" hidden="1" customHeight="1" x14ac:dyDescent="0.2">
      <c r="A410" s="70" t="s">
        <v>4539</v>
      </c>
      <c r="B410" s="47" t="s">
        <v>209</v>
      </c>
      <c r="C410" s="70" t="s">
        <v>577</v>
      </c>
      <c r="D410" s="70" t="s">
        <v>16</v>
      </c>
      <c r="E410" s="70" t="s">
        <v>584</v>
      </c>
      <c r="F410" s="70">
        <v>0.2</v>
      </c>
      <c r="G410" s="70">
        <v>2.5</v>
      </c>
      <c r="H410" s="70" t="s">
        <v>217</v>
      </c>
      <c r="I410" s="70" t="s">
        <v>222</v>
      </c>
      <c r="J410" s="71">
        <v>1200000</v>
      </c>
      <c r="K410" s="81" t="s">
        <v>62</v>
      </c>
      <c r="L410" s="50"/>
    </row>
    <row r="411" spans="1:12" ht="48" hidden="1" customHeight="1" x14ac:dyDescent="0.2">
      <c r="A411" s="70" t="s">
        <v>4540</v>
      </c>
      <c r="B411" s="47" t="s">
        <v>209</v>
      </c>
      <c r="C411" s="70" t="s">
        <v>577</v>
      </c>
      <c r="D411" s="70" t="s">
        <v>585</v>
      </c>
      <c r="E411" s="70" t="s">
        <v>586</v>
      </c>
      <c r="F411" s="70">
        <v>0.6</v>
      </c>
      <c r="G411" s="70">
        <v>2.5</v>
      </c>
      <c r="H411" s="70" t="s">
        <v>217</v>
      </c>
      <c r="I411" s="70" t="s">
        <v>222</v>
      </c>
      <c r="J411" s="71">
        <v>3600000</v>
      </c>
      <c r="K411" s="81" t="s">
        <v>62</v>
      </c>
      <c r="L411" s="50"/>
    </row>
    <row r="412" spans="1:12" ht="48" hidden="1" customHeight="1" x14ac:dyDescent="0.2">
      <c r="A412" s="70" t="s">
        <v>4541</v>
      </c>
      <c r="B412" s="47" t="s">
        <v>209</v>
      </c>
      <c r="C412" s="70" t="s">
        <v>577</v>
      </c>
      <c r="D412" s="70" t="s">
        <v>16</v>
      </c>
      <c r="E412" s="70" t="s">
        <v>587</v>
      </c>
      <c r="F412" s="70">
        <v>0.2</v>
      </c>
      <c r="G412" s="70">
        <v>3</v>
      </c>
      <c r="H412" s="70" t="s">
        <v>217</v>
      </c>
      <c r="I412" s="70" t="s">
        <v>222</v>
      </c>
      <c r="J412" s="71">
        <v>1200000</v>
      </c>
      <c r="K412" s="81" t="s">
        <v>62</v>
      </c>
      <c r="L412" s="50"/>
    </row>
    <row r="413" spans="1:12" ht="48" hidden="1" customHeight="1" x14ac:dyDescent="0.2">
      <c r="A413" s="70" t="s">
        <v>4542</v>
      </c>
      <c r="B413" s="47" t="s">
        <v>209</v>
      </c>
      <c r="C413" s="70" t="s">
        <v>577</v>
      </c>
      <c r="D413" s="70" t="s">
        <v>588</v>
      </c>
      <c r="E413" s="70" t="s">
        <v>589</v>
      </c>
      <c r="F413" s="70">
        <v>0.4</v>
      </c>
      <c r="G413" s="70">
        <v>3</v>
      </c>
      <c r="H413" s="70" t="s">
        <v>213</v>
      </c>
      <c r="I413" s="70" t="s">
        <v>214</v>
      </c>
      <c r="J413" s="71">
        <v>2400000</v>
      </c>
      <c r="K413" s="81" t="s">
        <v>62</v>
      </c>
      <c r="L413" s="50"/>
    </row>
    <row r="414" spans="1:12" ht="48" hidden="1" customHeight="1" x14ac:dyDescent="0.2">
      <c r="A414" s="70" t="s">
        <v>4543</v>
      </c>
      <c r="B414" s="47" t="s">
        <v>209</v>
      </c>
      <c r="C414" s="70" t="s">
        <v>577</v>
      </c>
      <c r="D414" s="70" t="s">
        <v>588</v>
      </c>
      <c r="E414" s="70" t="s">
        <v>590</v>
      </c>
      <c r="F414" s="70">
        <v>0.35</v>
      </c>
      <c r="G414" s="70">
        <v>3</v>
      </c>
      <c r="H414" s="70" t="s">
        <v>217</v>
      </c>
      <c r="I414" s="70" t="s">
        <v>222</v>
      </c>
      <c r="J414" s="71">
        <v>2100000</v>
      </c>
      <c r="K414" s="81" t="s">
        <v>62</v>
      </c>
      <c r="L414" s="50"/>
    </row>
    <row r="415" spans="1:12" ht="48" hidden="1" customHeight="1" x14ac:dyDescent="0.2">
      <c r="A415" s="70" t="s">
        <v>4544</v>
      </c>
      <c r="B415" s="47" t="s">
        <v>209</v>
      </c>
      <c r="C415" s="70" t="s">
        <v>577</v>
      </c>
      <c r="D415" s="70" t="s">
        <v>588</v>
      </c>
      <c r="E415" s="70" t="s">
        <v>591</v>
      </c>
      <c r="F415" s="70">
        <v>0.4</v>
      </c>
      <c r="G415" s="70">
        <v>4</v>
      </c>
      <c r="H415" s="70" t="s">
        <v>213</v>
      </c>
      <c r="I415" s="70" t="s">
        <v>214</v>
      </c>
      <c r="J415" s="71">
        <v>2400000</v>
      </c>
      <c r="K415" s="81" t="s">
        <v>62</v>
      </c>
      <c r="L415" s="50"/>
    </row>
    <row r="416" spans="1:12" ht="48" hidden="1" customHeight="1" x14ac:dyDescent="0.2">
      <c r="A416" s="70" t="s">
        <v>4545</v>
      </c>
      <c r="B416" s="47" t="s">
        <v>209</v>
      </c>
      <c r="C416" s="70" t="s">
        <v>577</v>
      </c>
      <c r="D416" s="70" t="s">
        <v>592</v>
      </c>
      <c r="E416" s="70" t="s">
        <v>593</v>
      </c>
      <c r="F416" s="70">
        <v>0.5</v>
      </c>
      <c r="G416" s="70">
        <v>4</v>
      </c>
      <c r="H416" s="70" t="s">
        <v>217</v>
      </c>
      <c r="I416" s="70" t="s">
        <v>222</v>
      </c>
      <c r="J416" s="71">
        <v>3000000</v>
      </c>
      <c r="K416" s="81" t="s">
        <v>62</v>
      </c>
      <c r="L416" s="50"/>
    </row>
    <row r="417" spans="1:12" ht="48" hidden="1" customHeight="1" x14ac:dyDescent="0.2">
      <c r="A417" s="70" t="s">
        <v>4546</v>
      </c>
      <c r="B417" s="47" t="s">
        <v>209</v>
      </c>
      <c r="C417" s="70" t="s">
        <v>577</v>
      </c>
      <c r="D417" s="70" t="s">
        <v>592</v>
      </c>
      <c r="E417" s="70" t="s">
        <v>594</v>
      </c>
      <c r="F417" s="70">
        <v>0.5</v>
      </c>
      <c r="G417" s="70">
        <v>3</v>
      </c>
      <c r="H417" s="70" t="s">
        <v>217</v>
      </c>
      <c r="I417" s="70" t="s">
        <v>222</v>
      </c>
      <c r="J417" s="71">
        <v>3000000</v>
      </c>
      <c r="K417" s="81" t="s">
        <v>62</v>
      </c>
      <c r="L417" s="50"/>
    </row>
    <row r="418" spans="1:12" ht="48" hidden="1" customHeight="1" x14ac:dyDescent="0.2">
      <c r="A418" s="70" t="s">
        <v>4547</v>
      </c>
      <c r="B418" s="47" t="s">
        <v>209</v>
      </c>
      <c r="C418" s="70" t="s">
        <v>577</v>
      </c>
      <c r="D418" s="70" t="s">
        <v>595</v>
      </c>
      <c r="E418" s="70" t="s">
        <v>596</v>
      </c>
      <c r="F418" s="70">
        <v>0.5</v>
      </c>
      <c r="G418" s="70">
        <v>2.5</v>
      </c>
      <c r="H418" s="70" t="s">
        <v>213</v>
      </c>
      <c r="I418" s="70" t="s">
        <v>214</v>
      </c>
      <c r="J418" s="71">
        <v>3000000</v>
      </c>
      <c r="K418" s="81" t="s">
        <v>62</v>
      </c>
      <c r="L418" s="50"/>
    </row>
    <row r="419" spans="1:12" ht="48" hidden="1" customHeight="1" x14ac:dyDescent="0.2">
      <c r="A419" s="70" t="s">
        <v>4548</v>
      </c>
      <c r="B419" s="47" t="s">
        <v>209</v>
      </c>
      <c r="C419" s="70" t="s">
        <v>577</v>
      </c>
      <c r="D419" s="70" t="s">
        <v>595</v>
      </c>
      <c r="E419" s="70" t="s">
        <v>597</v>
      </c>
      <c r="F419" s="70">
        <v>0.5</v>
      </c>
      <c r="G419" s="70">
        <v>6</v>
      </c>
      <c r="H419" s="70" t="s">
        <v>217</v>
      </c>
      <c r="I419" s="70" t="s">
        <v>222</v>
      </c>
      <c r="J419" s="71">
        <v>3000000</v>
      </c>
      <c r="K419" s="81" t="s">
        <v>62</v>
      </c>
      <c r="L419" s="50"/>
    </row>
    <row r="420" spans="1:12" ht="48" hidden="1" customHeight="1" x14ac:dyDescent="0.2">
      <c r="A420" s="70" t="s">
        <v>4549</v>
      </c>
      <c r="B420" s="47" t="s">
        <v>209</v>
      </c>
      <c r="C420" s="70" t="s">
        <v>577</v>
      </c>
      <c r="D420" s="70" t="s">
        <v>292</v>
      </c>
      <c r="E420" s="70" t="s">
        <v>598</v>
      </c>
      <c r="F420" s="70">
        <v>1</v>
      </c>
      <c r="G420" s="70">
        <v>4</v>
      </c>
      <c r="H420" s="70" t="s">
        <v>213</v>
      </c>
      <c r="I420" s="70" t="s">
        <v>214</v>
      </c>
      <c r="J420" s="71">
        <v>6000000</v>
      </c>
      <c r="K420" s="81" t="s">
        <v>62</v>
      </c>
      <c r="L420" s="50"/>
    </row>
    <row r="421" spans="1:12" ht="48" hidden="1" customHeight="1" x14ac:dyDescent="0.2">
      <c r="A421" s="70" t="s">
        <v>4550</v>
      </c>
      <c r="B421" s="47" t="s">
        <v>209</v>
      </c>
      <c r="C421" s="70" t="s">
        <v>577</v>
      </c>
      <c r="D421" s="70" t="s">
        <v>599</v>
      </c>
      <c r="E421" s="70" t="s">
        <v>600</v>
      </c>
      <c r="F421" s="70">
        <v>0.3</v>
      </c>
      <c r="G421" s="70">
        <v>4</v>
      </c>
      <c r="H421" s="70" t="s">
        <v>213</v>
      </c>
      <c r="I421" s="70" t="s">
        <v>214</v>
      </c>
      <c r="J421" s="71">
        <v>1800000</v>
      </c>
      <c r="K421" s="81" t="s">
        <v>62</v>
      </c>
      <c r="L421" s="50"/>
    </row>
    <row r="422" spans="1:12" ht="48" hidden="1" customHeight="1" x14ac:dyDescent="0.2">
      <c r="A422" s="70" t="s">
        <v>4551</v>
      </c>
      <c r="B422" s="47" t="s">
        <v>209</v>
      </c>
      <c r="C422" s="70" t="s">
        <v>577</v>
      </c>
      <c r="D422" s="70" t="s">
        <v>580</v>
      </c>
      <c r="E422" s="70" t="s">
        <v>601</v>
      </c>
      <c r="F422" s="70">
        <v>0.25</v>
      </c>
      <c r="G422" s="70">
        <v>6</v>
      </c>
      <c r="H422" s="70" t="s">
        <v>213</v>
      </c>
      <c r="I422" s="70" t="s">
        <v>214</v>
      </c>
      <c r="J422" s="71">
        <v>1500000</v>
      </c>
      <c r="K422" s="81" t="s">
        <v>62</v>
      </c>
      <c r="L422" s="50"/>
    </row>
    <row r="423" spans="1:12" ht="48" hidden="1" customHeight="1" x14ac:dyDescent="0.2">
      <c r="A423" s="70" t="s">
        <v>4552</v>
      </c>
      <c r="B423" s="47" t="s">
        <v>209</v>
      </c>
      <c r="C423" s="70" t="s">
        <v>577</v>
      </c>
      <c r="D423" s="70" t="s">
        <v>414</v>
      </c>
      <c r="E423" s="70" t="s">
        <v>602</v>
      </c>
      <c r="F423" s="70">
        <v>0.3</v>
      </c>
      <c r="G423" s="70">
        <v>4</v>
      </c>
      <c r="H423" s="70" t="s">
        <v>217</v>
      </c>
      <c r="I423" s="70" t="s">
        <v>222</v>
      </c>
      <c r="J423" s="71">
        <v>1800000</v>
      </c>
      <c r="K423" s="81" t="s">
        <v>62</v>
      </c>
      <c r="L423" s="50"/>
    </row>
    <row r="424" spans="1:12" ht="48" hidden="1" customHeight="1" x14ac:dyDescent="0.2">
      <c r="A424" s="70" t="s">
        <v>4553</v>
      </c>
      <c r="B424" s="47" t="s">
        <v>209</v>
      </c>
      <c r="C424" s="70" t="s">
        <v>577</v>
      </c>
      <c r="D424" s="70" t="s">
        <v>414</v>
      </c>
      <c r="E424" s="70" t="s">
        <v>603</v>
      </c>
      <c r="F424" s="70">
        <v>0.3</v>
      </c>
      <c r="G424" s="70">
        <v>5</v>
      </c>
      <c r="H424" s="70" t="s">
        <v>213</v>
      </c>
      <c r="I424" s="70" t="s">
        <v>214</v>
      </c>
      <c r="J424" s="71">
        <v>1800000</v>
      </c>
      <c r="K424" s="81" t="s">
        <v>62</v>
      </c>
      <c r="L424" s="50"/>
    </row>
    <row r="425" spans="1:12" ht="48" hidden="1" customHeight="1" x14ac:dyDescent="0.2">
      <c r="A425" s="70" t="s">
        <v>4554</v>
      </c>
      <c r="B425" s="47" t="s">
        <v>209</v>
      </c>
      <c r="C425" s="70" t="s">
        <v>577</v>
      </c>
      <c r="D425" s="70" t="s">
        <v>292</v>
      </c>
      <c r="E425" s="70" t="s">
        <v>604</v>
      </c>
      <c r="F425" s="70">
        <v>0.6</v>
      </c>
      <c r="G425" s="70">
        <v>4</v>
      </c>
      <c r="H425" s="70" t="s">
        <v>213</v>
      </c>
      <c r="I425" s="70" t="s">
        <v>214</v>
      </c>
      <c r="J425" s="71">
        <v>3600000</v>
      </c>
      <c r="K425" s="81" t="s">
        <v>62</v>
      </c>
      <c r="L425" s="50"/>
    </row>
    <row r="426" spans="1:12" ht="48" hidden="1" customHeight="1" x14ac:dyDescent="0.2">
      <c r="A426" s="70" t="s">
        <v>4555</v>
      </c>
      <c r="B426" s="47" t="s">
        <v>209</v>
      </c>
      <c r="C426" s="70" t="s">
        <v>577</v>
      </c>
      <c r="D426" s="70" t="s">
        <v>399</v>
      </c>
      <c r="E426" s="70" t="s">
        <v>605</v>
      </c>
      <c r="F426" s="70">
        <v>0.4</v>
      </c>
      <c r="G426" s="70">
        <v>5</v>
      </c>
      <c r="H426" s="70" t="s">
        <v>217</v>
      </c>
      <c r="I426" s="70" t="s">
        <v>222</v>
      </c>
      <c r="J426" s="71">
        <v>2400000</v>
      </c>
      <c r="K426" s="81" t="s">
        <v>62</v>
      </c>
      <c r="L426" s="50"/>
    </row>
    <row r="427" spans="1:12" ht="48" hidden="1" customHeight="1" x14ac:dyDescent="0.2">
      <c r="A427" s="70" t="s">
        <v>4556</v>
      </c>
      <c r="B427" s="47" t="s">
        <v>209</v>
      </c>
      <c r="C427" s="70" t="s">
        <v>577</v>
      </c>
      <c r="D427" s="70" t="s">
        <v>592</v>
      </c>
      <c r="E427" s="70" t="s">
        <v>594</v>
      </c>
      <c r="F427" s="70">
        <v>0.5</v>
      </c>
      <c r="G427" s="70">
        <v>3</v>
      </c>
      <c r="H427" s="70" t="s">
        <v>213</v>
      </c>
      <c r="I427" s="70" t="s">
        <v>214</v>
      </c>
      <c r="J427" s="71">
        <v>3000000</v>
      </c>
      <c r="K427" s="81" t="s">
        <v>62</v>
      </c>
      <c r="L427" s="50"/>
    </row>
    <row r="428" spans="1:12" ht="48" hidden="1" customHeight="1" x14ac:dyDescent="0.2">
      <c r="A428" s="70" t="s">
        <v>4557</v>
      </c>
      <c r="B428" s="47" t="s">
        <v>209</v>
      </c>
      <c r="C428" s="70" t="s">
        <v>577</v>
      </c>
      <c r="D428" s="70" t="s">
        <v>578</v>
      </c>
      <c r="E428" s="70" t="s">
        <v>606</v>
      </c>
      <c r="F428" s="70">
        <v>0.5</v>
      </c>
      <c r="G428" s="70">
        <v>2.5</v>
      </c>
      <c r="H428" s="70" t="s">
        <v>217</v>
      </c>
      <c r="I428" s="70" t="s">
        <v>222</v>
      </c>
      <c r="J428" s="71">
        <v>3000000</v>
      </c>
      <c r="K428" s="81" t="s">
        <v>62</v>
      </c>
      <c r="L428" s="50"/>
    </row>
    <row r="429" spans="1:12" ht="48" hidden="1" customHeight="1" x14ac:dyDescent="0.2">
      <c r="A429" s="70" t="s">
        <v>4558</v>
      </c>
      <c r="B429" s="47" t="s">
        <v>209</v>
      </c>
      <c r="C429" s="70" t="s">
        <v>577</v>
      </c>
      <c r="D429" s="70" t="s">
        <v>388</v>
      </c>
      <c r="E429" s="70" t="s">
        <v>607</v>
      </c>
      <c r="F429" s="70">
        <v>1</v>
      </c>
      <c r="G429" s="70">
        <v>4</v>
      </c>
      <c r="H429" s="70" t="s">
        <v>217</v>
      </c>
      <c r="I429" s="70" t="s">
        <v>222</v>
      </c>
      <c r="J429" s="71">
        <v>6000000</v>
      </c>
      <c r="K429" s="81" t="s">
        <v>62</v>
      </c>
      <c r="L429" s="50"/>
    </row>
    <row r="430" spans="1:12" ht="48" hidden="1" customHeight="1" x14ac:dyDescent="0.2">
      <c r="A430" s="70" t="s">
        <v>4559</v>
      </c>
      <c r="B430" s="47" t="s">
        <v>209</v>
      </c>
      <c r="C430" s="70" t="s">
        <v>577</v>
      </c>
      <c r="D430" s="70" t="s">
        <v>608</v>
      </c>
      <c r="E430" s="70" t="s">
        <v>609</v>
      </c>
      <c r="F430" s="70">
        <v>0.3</v>
      </c>
      <c r="G430" s="70">
        <v>4.5</v>
      </c>
      <c r="H430" s="70" t="s">
        <v>213</v>
      </c>
      <c r="I430" s="70" t="s">
        <v>214</v>
      </c>
      <c r="J430" s="71">
        <v>1800000</v>
      </c>
      <c r="K430" s="81" t="s">
        <v>62</v>
      </c>
      <c r="L430" s="50"/>
    </row>
    <row r="431" spans="1:12" ht="48" hidden="1" customHeight="1" x14ac:dyDescent="0.2">
      <c r="A431" s="70" t="s">
        <v>4560</v>
      </c>
      <c r="B431" s="47" t="s">
        <v>209</v>
      </c>
      <c r="C431" s="70" t="s">
        <v>577</v>
      </c>
      <c r="D431" s="70" t="s">
        <v>608</v>
      </c>
      <c r="E431" s="70" t="s">
        <v>610</v>
      </c>
      <c r="F431" s="70">
        <v>0.3</v>
      </c>
      <c r="G431" s="70">
        <v>2.5</v>
      </c>
      <c r="H431" s="70" t="s">
        <v>217</v>
      </c>
      <c r="I431" s="70" t="s">
        <v>222</v>
      </c>
      <c r="J431" s="71" t="s">
        <v>611</v>
      </c>
      <c r="K431" s="81" t="s">
        <v>62</v>
      </c>
      <c r="L431" s="50"/>
    </row>
    <row r="432" spans="1:12" ht="48" hidden="1" customHeight="1" x14ac:dyDescent="0.2">
      <c r="A432" s="70" t="s">
        <v>4561</v>
      </c>
      <c r="B432" s="47" t="s">
        <v>209</v>
      </c>
      <c r="C432" s="70" t="s">
        <v>577</v>
      </c>
      <c r="D432" s="70" t="s">
        <v>608</v>
      </c>
      <c r="E432" s="70" t="s">
        <v>612</v>
      </c>
      <c r="F432" s="70">
        <v>0.3</v>
      </c>
      <c r="G432" s="70">
        <v>3</v>
      </c>
      <c r="H432" s="70" t="s">
        <v>213</v>
      </c>
      <c r="I432" s="70" t="s">
        <v>214</v>
      </c>
      <c r="J432" s="71">
        <v>1800000</v>
      </c>
      <c r="K432" s="81" t="s">
        <v>62</v>
      </c>
      <c r="L432" s="50"/>
    </row>
    <row r="433" spans="1:12" ht="48" hidden="1" customHeight="1" x14ac:dyDescent="0.2">
      <c r="A433" s="70" t="s">
        <v>4562</v>
      </c>
      <c r="B433" s="47" t="s">
        <v>209</v>
      </c>
      <c r="C433" s="70" t="s">
        <v>577</v>
      </c>
      <c r="D433" s="70" t="s">
        <v>292</v>
      </c>
      <c r="E433" s="70" t="s">
        <v>613</v>
      </c>
      <c r="F433" s="70">
        <v>1</v>
      </c>
      <c r="G433" s="70">
        <v>5</v>
      </c>
      <c r="H433" s="70" t="s">
        <v>213</v>
      </c>
      <c r="I433" s="70" t="s">
        <v>214</v>
      </c>
      <c r="J433" s="71">
        <v>6000000</v>
      </c>
      <c r="K433" s="81" t="s">
        <v>62</v>
      </c>
      <c r="L433" s="50"/>
    </row>
    <row r="434" spans="1:12" ht="48" hidden="1" customHeight="1" x14ac:dyDescent="0.2">
      <c r="A434" s="70" t="s">
        <v>4563</v>
      </c>
      <c r="B434" s="47" t="s">
        <v>209</v>
      </c>
      <c r="C434" s="70" t="s">
        <v>577</v>
      </c>
      <c r="D434" s="70" t="s">
        <v>614</v>
      </c>
      <c r="E434" s="70" t="s">
        <v>615</v>
      </c>
      <c r="F434" s="70">
        <v>1</v>
      </c>
      <c r="G434" s="70">
        <v>3.5</v>
      </c>
      <c r="H434" s="70" t="s">
        <v>213</v>
      </c>
      <c r="I434" s="70" t="s">
        <v>214</v>
      </c>
      <c r="J434" s="71">
        <v>6000000</v>
      </c>
      <c r="K434" s="81" t="s">
        <v>62</v>
      </c>
      <c r="L434" s="50"/>
    </row>
    <row r="435" spans="1:12" ht="48" hidden="1" customHeight="1" x14ac:dyDescent="0.2">
      <c r="A435" s="70" t="s">
        <v>4564</v>
      </c>
      <c r="B435" s="47" t="s">
        <v>209</v>
      </c>
      <c r="C435" s="70" t="s">
        <v>577</v>
      </c>
      <c r="D435" s="70" t="s">
        <v>16</v>
      </c>
      <c r="E435" s="70" t="s">
        <v>2012</v>
      </c>
      <c r="F435" s="70">
        <v>5.07</v>
      </c>
      <c r="G435" s="70">
        <v>7</v>
      </c>
      <c r="H435" s="70" t="s">
        <v>1969</v>
      </c>
      <c r="I435" s="70" t="s">
        <v>1842</v>
      </c>
      <c r="J435" s="71">
        <v>500000</v>
      </c>
      <c r="K435" s="81" t="s">
        <v>62</v>
      </c>
      <c r="L435" s="50"/>
    </row>
    <row r="436" spans="1:12" ht="48" hidden="1" customHeight="1" x14ac:dyDescent="0.2">
      <c r="A436" s="70" t="s">
        <v>4565</v>
      </c>
      <c r="B436" s="47" t="s">
        <v>209</v>
      </c>
      <c r="C436" s="70" t="s">
        <v>577</v>
      </c>
      <c r="D436" s="70" t="s">
        <v>16</v>
      </c>
      <c r="E436" s="70" t="s">
        <v>2013</v>
      </c>
      <c r="F436" s="70">
        <v>6.4749999999999996</v>
      </c>
      <c r="G436" s="70">
        <v>7</v>
      </c>
      <c r="H436" s="70" t="s">
        <v>1969</v>
      </c>
      <c r="I436" s="70" t="s">
        <v>1842</v>
      </c>
      <c r="J436" s="71">
        <v>500000</v>
      </c>
      <c r="K436" s="81" t="s">
        <v>62</v>
      </c>
      <c r="L436" s="50"/>
    </row>
    <row r="437" spans="1:12" ht="48" hidden="1" customHeight="1" x14ac:dyDescent="0.2">
      <c r="A437" s="70" t="s">
        <v>4566</v>
      </c>
      <c r="B437" s="47" t="s">
        <v>209</v>
      </c>
      <c r="C437" s="70" t="s">
        <v>616</v>
      </c>
      <c r="D437" s="70" t="s">
        <v>617</v>
      </c>
      <c r="E437" s="70" t="s">
        <v>618</v>
      </c>
      <c r="F437" s="70">
        <v>5.7</v>
      </c>
      <c r="G437" s="70">
        <v>4.5</v>
      </c>
      <c r="H437" s="70" t="s">
        <v>217</v>
      </c>
      <c r="I437" s="70" t="s">
        <v>214</v>
      </c>
      <c r="J437" s="71">
        <v>34200000</v>
      </c>
      <c r="K437" s="81" t="s">
        <v>62</v>
      </c>
      <c r="L437" s="50"/>
    </row>
    <row r="438" spans="1:12" ht="48" hidden="1" customHeight="1" x14ac:dyDescent="0.2">
      <c r="A438" s="70" t="s">
        <v>4567</v>
      </c>
      <c r="B438" s="47" t="s">
        <v>209</v>
      </c>
      <c r="C438" s="70" t="s">
        <v>616</v>
      </c>
      <c r="D438" s="70" t="s">
        <v>619</v>
      </c>
      <c r="E438" s="70" t="s">
        <v>620</v>
      </c>
      <c r="F438" s="70">
        <v>1.3</v>
      </c>
      <c r="G438" s="70">
        <v>4</v>
      </c>
      <c r="H438" s="70" t="s">
        <v>213</v>
      </c>
      <c r="I438" s="70" t="s">
        <v>214</v>
      </c>
      <c r="J438" s="71">
        <v>7800000</v>
      </c>
      <c r="K438" s="81" t="s">
        <v>62</v>
      </c>
      <c r="L438" s="50"/>
    </row>
    <row r="439" spans="1:12" ht="48" hidden="1" customHeight="1" x14ac:dyDescent="0.2">
      <c r="A439" s="70" t="s">
        <v>4568</v>
      </c>
      <c r="B439" s="47" t="s">
        <v>209</v>
      </c>
      <c r="C439" s="70" t="s">
        <v>616</v>
      </c>
      <c r="D439" s="70" t="s">
        <v>621</v>
      </c>
      <c r="E439" s="70" t="s">
        <v>622</v>
      </c>
      <c r="F439" s="70">
        <v>7</v>
      </c>
      <c r="G439" s="70">
        <v>4.5</v>
      </c>
      <c r="H439" s="70" t="s">
        <v>346</v>
      </c>
      <c r="I439" s="70" t="s">
        <v>537</v>
      </c>
      <c r="J439" s="71">
        <v>42000000</v>
      </c>
      <c r="K439" s="81" t="s">
        <v>62</v>
      </c>
      <c r="L439" s="50"/>
    </row>
    <row r="440" spans="1:12" ht="48" hidden="1" customHeight="1" x14ac:dyDescent="0.2">
      <c r="A440" s="70" t="s">
        <v>4569</v>
      </c>
      <c r="B440" s="47" t="s">
        <v>209</v>
      </c>
      <c r="C440" s="70" t="s">
        <v>616</v>
      </c>
      <c r="D440" s="70" t="s">
        <v>623</v>
      </c>
      <c r="E440" s="70" t="s">
        <v>624</v>
      </c>
      <c r="F440" s="70">
        <v>3.27</v>
      </c>
      <c r="G440" s="70">
        <v>4</v>
      </c>
      <c r="H440" s="70" t="s">
        <v>213</v>
      </c>
      <c r="I440" s="70" t="s">
        <v>214</v>
      </c>
      <c r="J440" s="71">
        <v>19620000</v>
      </c>
      <c r="K440" s="81" t="s">
        <v>62</v>
      </c>
      <c r="L440" s="50"/>
    </row>
    <row r="441" spans="1:12" ht="48" hidden="1" customHeight="1" x14ac:dyDescent="0.2">
      <c r="A441" s="70" t="s">
        <v>4570</v>
      </c>
      <c r="B441" s="47" t="s">
        <v>209</v>
      </c>
      <c r="C441" s="70" t="s">
        <v>625</v>
      </c>
      <c r="D441" s="70" t="s">
        <v>43</v>
      </c>
      <c r="E441" s="70" t="s">
        <v>626</v>
      </c>
      <c r="F441" s="70">
        <v>0.7</v>
      </c>
      <c r="G441" s="70">
        <v>5</v>
      </c>
      <c r="H441" s="70" t="s">
        <v>213</v>
      </c>
      <c r="I441" s="70" t="s">
        <v>214</v>
      </c>
      <c r="J441" s="71">
        <v>4200000</v>
      </c>
      <c r="K441" s="81" t="s">
        <v>62</v>
      </c>
      <c r="L441" s="50"/>
    </row>
    <row r="442" spans="1:12" ht="48" hidden="1" customHeight="1" x14ac:dyDescent="0.2">
      <c r="A442" s="70" t="s">
        <v>4571</v>
      </c>
      <c r="B442" s="47" t="s">
        <v>209</v>
      </c>
      <c r="C442" s="70" t="s">
        <v>625</v>
      </c>
      <c r="D442" s="70" t="s">
        <v>43</v>
      </c>
      <c r="E442" s="70" t="s">
        <v>627</v>
      </c>
      <c r="F442" s="70">
        <v>0.7</v>
      </c>
      <c r="G442" s="70">
        <v>5</v>
      </c>
      <c r="H442" s="70" t="s">
        <v>217</v>
      </c>
      <c r="I442" s="70" t="s">
        <v>222</v>
      </c>
      <c r="J442" s="71">
        <v>4200000</v>
      </c>
      <c r="K442" s="81" t="s">
        <v>62</v>
      </c>
      <c r="L442" s="50"/>
    </row>
    <row r="443" spans="1:12" ht="48" hidden="1" customHeight="1" x14ac:dyDescent="0.2">
      <c r="A443" s="70" t="s">
        <v>4572</v>
      </c>
      <c r="B443" s="47" t="s">
        <v>209</v>
      </c>
      <c r="C443" s="70" t="s">
        <v>625</v>
      </c>
      <c r="D443" s="70" t="s">
        <v>628</v>
      </c>
      <c r="E443" s="70" t="s">
        <v>629</v>
      </c>
      <c r="F443" s="70">
        <v>0.7</v>
      </c>
      <c r="G443" s="70">
        <v>3.5</v>
      </c>
      <c r="H443" s="70" t="s">
        <v>217</v>
      </c>
      <c r="I443" s="70" t="s">
        <v>222</v>
      </c>
      <c r="J443" s="71">
        <v>4200000</v>
      </c>
      <c r="K443" s="81" t="s">
        <v>62</v>
      </c>
      <c r="L443" s="50"/>
    </row>
    <row r="444" spans="1:12" ht="48" hidden="1" customHeight="1" x14ac:dyDescent="0.2">
      <c r="A444" s="70" t="s">
        <v>4573</v>
      </c>
      <c r="B444" s="47" t="s">
        <v>209</v>
      </c>
      <c r="C444" s="70" t="s">
        <v>625</v>
      </c>
      <c r="D444" s="70" t="s">
        <v>630</v>
      </c>
      <c r="E444" s="70" t="s">
        <v>631</v>
      </c>
      <c r="F444" s="70">
        <v>0.7</v>
      </c>
      <c r="G444" s="70">
        <v>5</v>
      </c>
      <c r="H444" s="70" t="s">
        <v>213</v>
      </c>
      <c r="I444" s="70" t="s">
        <v>214</v>
      </c>
      <c r="J444" s="71">
        <v>4200000</v>
      </c>
      <c r="K444" s="81" t="s">
        <v>62</v>
      </c>
      <c r="L444" s="50"/>
    </row>
    <row r="445" spans="1:12" ht="48" hidden="1" customHeight="1" x14ac:dyDescent="0.2">
      <c r="A445" s="70" t="s">
        <v>4574</v>
      </c>
      <c r="B445" s="47" t="s">
        <v>209</v>
      </c>
      <c r="C445" s="70" t="s">
        <v>625</v>
      </c>
      <c r="D445" s="70" t="s">
        <v>632</v>
      </c>
      <c r="E445" s="70" t="s">
        <v>633</v>
      </c>
      <c r="F445" s="70">
        <v>1.4</v>
      </c>
      <c r="G445" s="70">
        <v>4</v>
      </c>
      <c r="H445" s="70" t="s">
        <v>213</v>
      </c>
      <c r="I445" s="70" t="s">
        <v>214</v>
      </c>
      <c r="J445" s="71">
        <v>8400000</v>
      </c>
      <c r="K445" s="81" t="s">
        <v>62</v>
      </c>
      <c r="L445" s="50"/>
    </row>
    <row r="446" spans="1:12" ht="48" hidden="1" customHeight="1" x14ac:dyDescent="0.2">
      <c r="A446" s="70" t="s">
        <v>4575</v>
      </c>
      <c r="B446" s="47" t="s">
        <v>209</v>
      </c>
      <c r="C446" s="70" t="s">
        <v>625</v>
      </c>
      <c r="D446" s="70" t="s">
        <v>50</v>
      </c>
      <c r="E446" s="70" t="s">
        <v>634</v>
      </c>
      <c r="F446" s="70">
        <v>1.4</v>
      </c>
      <c r="G446" s="70">
        <v>5</v>
      </c>
      <c r="H446" s="70" t="s">
        <v>217</v>
      </c>
      <c r="I446" s="70" t="s">
        <v>222</v>
      </c>
      <c r="J446" s="71">
        <v>8400000</v>
      </c>
      <c r="K446" s="81" t="s">
        <v>62</v>
      </c>
      <c r="L446" s="50"/>
    </row>
    <row r="447" spans="1:12" ht="48" hidden="1" customHeight="1" x14ac:dyDescent="0.2">
      <c r="A447" s="70" t="s">
        <v>4576</v>
      </c>
      <c r="B447" s="47" t="s">
        <v>209</v>
      </c>
      <c r="C447" s="70" t="s">
        <v>625</v>
      </c>
      <c r="D447" s="70" t="s">
        <v>635</v>
      </c>
      <c r="E447" s="70" t="s">
        <v>636</v>
      </c>
      <c r="F447" s="70">
        <v>0.5</v>
      </c>
      <c r="G447" s="70">
        <v>2.5</v>
      </c>
      <c r="H447" s="70" t="s">
        <v>213</v>
      </c>
      <c r="I447" s="70" t="s">
        <v>214</v>
      </c>
      <c r="J447" s="71">
        <v>3000000</v>
      </c>
      <c r="K447" s="81" t="s">
        <v>62</v>
      </c>
      <c r="L447" s="50"/>
    </row>
    <row r="448" spans="1:12" ht="48" hidden="1" customHeight="1" x14ac:dyDescent="0.2">
      <c r="A448" s="70" t="s">
        <v>4577</v>
      </c>
      <c r="B448" s="47" t="s">
        <v>209</v>
      </c>
      <c r="C448" s="70" t="s">
        <v>625</v>
      </c>
      <c r="D448" s="70" t="s">
        <v>635</v>
      </c>
      <c r="E448" s="70" t="s">
        <v>637</v>
      </c>
      <c r="F448" s="70">
        <v>2.2999999999999998</v>
      </c>
      <c r="G448" s="70">
        <v>4</v>
      </c>
      <c r="H448" s="70" t="s">
        <v>217</v>
      </c>
      <c r="I448" s="70" t="s">
        <v>222</v>
      </c>
      <c r="J448" s="71">
        <v>15000000</v>
      </c>
      <c r="K448" s="81" t="s">
        <v>62</v>
      </c>
      <c r="L448" s="50"/>
    </row>
    <row r="449" spans="1:12" ht="48" hidden="1" customHeight="1" x14ac:dyDescent="0.2">
      <c r="A449" s="70" t="s">
        <v>4578</v>
      </c>
      <c r="B449" s="47" t="s">
        <v>209</v>
      </c>
      <c r="C449" s="70" t="s">
        <v>625</v>
      </c>
      <c r="D449" s="70" t="s">
        <v>638</v>
      </c>
      <c r="E449" s="70" t="s">
        <v>639</v>
      </c>
      <c r="F449" s="70">
        <v>2.8</v>
      </c>
      <c r="G449" s="70">
        <v>3</v>
      </c>
      <c r="H449" s="70" t="s">
        <v>213</v>
      </c>
      <c r="I449" s="70" t="s">
        <v>214</v>
      </c>
      <c r="J449" s="71">
        <v>16800000</v>
      </c>
      <c r="K449" s="81" t="s">
        <v>62</v>
      </c>
      <c r="L449" s="50"/>
    </row>
    <row r="450" spans="1:12" ht="48" hidden="1" customHeight="1" x14ac:dyDescent="0.2">
      <c r="A450" s="70" t="s">
        <v>4579</v>
      </c>
      <c r="B450" s="47" t="s">
        <v>209</v>
      </c>
      <c r="C450" s="70" t="s">
        <v>625</v>
      </c>
      <c r="D450" s="70" t="s">
        <v>640</v>
      </c>
      <c r="E450" s="70" t="s">
        <v>641</v>
      </c>
      <c r="F450" s="70">
        <v>2.8</v>
      </c>
      <c r="G450" s="70">
        <v>3.5</v>
      </c>
      <c r="H450" s="70" t="s">
        <v>642</v>
      </c>
      <c r="I450" s="70" t="s">
        <v>214</v>
      </c>
      <c r="J450" s="71">
        <v>16800000</v>
      </c>
      <c r="K450" s="81" t="s">
        <v>62</v>
      </c>
      <c r="L450" s="50"/>
    </row>
    <row r="451" spans="1:12" ht="48" hidden="1" customHeight="1" x14ac:dyDescent="0.2">
      <c r="A451" s="70" t="s">
        <v>4580</v>
      </c>
      <c r="B451" s="47" t="s">
        <v>209</v>
      </c>
      <c r="C451" s="70" t="s">
        <v>625</v>
      </c>
      <c r="D451" s="70" t="s">
        <v>643</v>
      </c>
      <c r="E451" s="70" t="s">
        <v>644</v>
      </c>
      <c r="F451" s="70">
        <v>1.8</v>
      </c>
      <c r="G451" s="70">
        <v>3</v>
      </c>
      <c r="H451" s="70" t="s">
        <v>213</v>
      </c>
      <c r="I451" s="70" t="s">
        <v>214</v>
      </c>
      <c r="J451" s="71">
        <v>10800000</v>
      </c>
      <c r="K451" s="81" t="s">
        <v>62</v>
      </c>
      <c r="L451" s="50"/>
    </row>
    <row r="452" spans="1:12" ht="48" hidden="1" customHeight="1" x14ac:dyDescent="0.2">
      <c r="A452" s="70" t="s">
        <v>4581</v>
      </c>
      <c r="B452" s="47" t="s">
        <v>209</v>
      </c>
      <c r="C452" s="70" t="s">
        <v>625</v>
      </c>
      <c r="D452" s="70" t="s">
        <v>643</v>
      </c>
      <c r="E452" s="70" t="s">
        <v>645</v>
      </c>
      <c r="F452" s="70">
        <v>1</v>
      </c>
      <c r="G452" s="70">
        <v>2.5</v>
      </c>
      <c r="H452" s="70" t="s">
        <v>213</v>
      </c>
      <c r="I452" s="70" t="s">
        <v>214</v>
      </c>
      <c r="J452" s="71">
        <v>6000000</v>
      </c>
      <c r="K452" s="81" t="s">
        <v>62</v>
      </c>
      <c r="L452" s="50"/>
    </row>
    <row r="453" spans="1:12" ht="48" hidden="1" customHeight="1" x14ac:dyDescent="0.2">
      <c r="A453" s="70" t="s">
        <v>4582</v>
      </c>
      <c r="B453" s="47" t="s">
        <v>209</v>
      </c>
      <c r="C453" s="70" t="s">
        <v>625</v>
      </c>
      <c r="D453" s="70" t="s">
        <v>646</v>
      </c>
      <c r="E453" s="70" t="s">
        <v>647</v>
      </c>
      <c r="F453" s="70">
        <v>1.75</v>
      </c>
      <c r="G453" s="70">
        <v>5</v>
      </c>
      <c r="H453" s="70" t="s">
        <v>217</v>
      </c>
      <c r="I453" s="70" t="s">
        <v>222</v>
      </c>
      <c r="J453" s="71">
        <v>10500000</v>
      </c>
      <c r="K453" s="81" t="s">
        <v>62</v>
      </c>
      <c r="L453" s="50"/>
    </row>
    <row r="454" spans="1:12" ht="48" hidden="1" customHeight="1" x14ac:dyDescent="0.2">
      <c r="A454" s="70" t="s">
        <v>4583</v>
      </c>
      <c r="B454" s="47" t="s">
        <v>209</v>
      </c>
      <c r="C454" s="70" t="s">
        <v>625</v>
      </c>
      <c r="D454" s="70" t="s">
        <v>625</v>
      </c>
      <c r="E454" s="70" t="s">
        <v>2014</v>
      </c>
      <c r="F454" s="70">
        <v>4.375</v>
      </c>
      <c r="G454" s="70">
        <v>6</v>
      </c>
      <c r="H454" s="70" t="s">
        <v>1967</v>
      </c>
      <c r="I454" s="70" t="s">
        <v>1842</v>
      </c>
      <c r="J454" s="71">
        <v>1000000</v>
      </c>
      <c r="K454" s="81" t="s">
        <v>62</v>
      </c>
      <c r="L454" s="50"/>
    </row>
    <row r="455" spans="1:12" ht="48" hidden="1" customHeight="1" x14ac:dyDescent="0.2">
      <c r="A455" s="70" t="s">
        <v>4584</v>
      </c>
      <c r="B455" s="47" t="s">
        <v>209</v>
      </c>
      <c r="C455" s="70" t="s">
        <v>625</v>
      </c>
      <c r="D455" s="70" t="s">
        <v>672</v>
      </c>
      <c r="E455" s="70" t="s">
        <v>2015</v>
      </c>
      <c r="F455" s="70">
        <v>11.734999999999999</v>
      </c>
      <c r="G455" s="70">
        <v>5.5</v>
      </c>
      <c r="H455" s="70" t="s">
        <v>2016</v>
      </c>
      <c r="I455" s="70" t="s">
        <v>2017</v>
      </c>
      <c r="J455" s="71">
        <v>150000000</v>
      </c>
      <c r="K455" s="81" t="s">
        <v>62</v>
      </c>
      <c r="L455" s="50"/>
    </row>
    <row r="456" spans="1:12" ht="48" hidden="1" customHeight="1" x14ac:dyDescent="0.2">
      <c r="A456" s="70" t="s">
        <v>4585</v>
      </c>
      <c r="B456" s="47" t="s">
        <v>209</v>
      </c>
      <c r="C456" s="70" t="s">
        <v>625</v>
      </c>
      <c r="D456" s="70" t="s">
        <v>672</v>
      </c>
      <c r="E456" s="70" t="s">
        <v>2018</v>
      </c>
      <c r="F456" s="70">
        <v>11.734999999999999</v>
      </c>
      <c r="G456" s="70">
        <v>5.5</v>
      </c>
      <c r="H456" s="70" t="s">
        <v>2019</v>
      </c>
      <c r="I456" s="70" t="s">
        <v>2017</v>
      </c>
      <c r="J456" s="71">
        <v>100000000</v>
      </c>
      <c r="K456" s="81" t="s">
        <v>62</v>
      </c>
      <c r="L456" s="50"/>
    </row>
    <row r="457" spans="1:12" ht="48" hidden="1" customHeight="1" x14ac:dyDescent="0.2">
      <c r="A457" s="70" t="s">
        <v>4586</v>
      </c>
      <c r="B457" s="47" t="s">
        <v>209</v>
      </c>
      <c r="C457" s="70" t="s">
        <v>625</v>
      </c>
      <c r="D457" s="70" t="s">
        <v>672</v>
      </c>
      <c r="E457" s="70" t="s">
        <v>2020</v>
      </c>
      <c r="F457" s="70">
        <v>6.0949999999999998</v>
      </c>
      <c r="G457" s="70">
        <v>5.5</v>
      </c>
      <c r="H457" s="70" t="s">
        <v>2021</v>
      </c>
      <c r="I457" s="70" t="s">
        <v>2022</v>
      </c>
      <c r="J457" s="71">
        <v>25000000</v>
      </c>
      <c r="K457" s="81" t="s">
        <v>62</v>
      </c>
      <c r="L457" s="50"/>
    </row>
    <row r="458" spans="1:12" ht="48" hidden="1" customHeight="1" x14ac:dyDescent="0.2">
      <c r="A458" s="70" t="s">
        <v>4587</v>
      </c>
      <c r="B458" s="47" t="s">
        <v>209</v>
      </c>
      <c r="C458" s="70" t="s">
        <v>625</v>
      </c>
      <c r="D458" s="70" t="s">
        <v>672</v>
      </c>
      <c r="E458" s="70" t="s">
        <v>2023</v>
      </c>
      <c r="F458" s="70">
        <v>11.734999999999999</v>
      </c>
      <c r="G458" s="70">
        <v>5.5</v>
      </c>
      <c r="H458" s="70" t="s">
        <v>2024</v>
      </c>
      <c r="I458" s="70" t="s">
        <v>2025</v>
      </c>
      <c r="J458" s="71">
        <v>4000000</v>
      </c>
      <c r="K458" s="81" t="s">
        <v>62</v>
      </c>
      <c r="L458" s="50"/>
    </row>
    <row r="459" spans="1:12" ht="48" hidden="1" customHeight="1" x14ac:dyDescent="0.2">
      <c r="A459" s="70" t="s">
        <v>4588</v>
      </c>
      <c r="B459" s="47" t="s">
        <v>209</v>
      </c>
      <c r="C459" s="70" t="s">
        <v>625</v>
      </c>
      <c r="D459" s="70" t="s">
        <v>630</v>
      </c>
      <c r="E459" s="70" t="s">
        <v>2026</v>
      </c>
      <c r="F459" s="70">
        <v>4.375</v>
      </c>
      <c r="G459" s="70">
        <v>5</v>
      </c>
      <c r="H459" s="70" t="s">
        <v>1967</v>
      </c>
      <c r="I459" s="70" t="s">
        <v>1842</v>
      </c>
      <c r="J459" s="71">
        <v>1000000</v>
      </c>
      <c r="K459" s="81" t="s">
        <v>62</v>
      </c>
      <c r="L459" s="50"/>
    </row>
    <row r="460" spans="1:12" ht="48" hidden="1" customHeight="1" x14ac:dyDescent="0.2">
      <c r="A460" s="70" t="s">
        <v>4589</v>
      </c>
      <c r="B460" s="47" t="s">
        <v>209</v>
      </c>
      <c r="C460" s="70" t="s">
        <v>625</v>
      </c>
      <c r="D460" s="70" t="s">
        <v>2027</v>
      </c>
      <c r="E460" s="70" t="s">
        <v>2028</v>
      </c>
      <c r="F460" s="70">
        <v>6.4749999999999996</v>
      </c>
      <c r="G460" s="70">
        <v>6</v>
      </c>
      <c r="H460" s="70" t="s">
        <v>2029</v>
      </c>
      <c r="I460" s="70" t="s">
        <v>1977</v>
      </c>
      <c r="J460" s="71">
        <v>12000000</v>
      </c>
      <c r="K460" s="81" t="s">
        <v>62</v>
      </c>
      <c r="L460" s="50"/>
    </row>
    <row r="461" spans="1:12" ht="48" hidden="1" customHeight="1" x14ac:dyDescent="0.2">
      <c r="A461" s="70" t="s">
        <v>4590</v>
      </c>
      <c r="B461" s="47" t="s">
        <v>209</v>
      </c>
      <c r="C461" s="70" t="s">
        <v>2030</v>
      </c>
      <c r="D461" s="70" t="s">
        <v>643</v>
      </c>
      <c r="E461" s="70" t="s">
        <v>2031</v>
      </c>
      <c r="F461" s="70">
        <v>9.91</v>
      </c>
      <c r="G461" s="70">
        <v>6</v>
      </c>
      <c r="H461" s="70" t="s">
        <v>1967</v>
      </c>
      <c r="I461" s="70" t="s">
        <v>1842</v>
      </c>
      <c r="J461" s="71">
        <v>5000000</v>
      </c>
      <c r="K461" s="81" t="s">
        <v>62</v>
      </c>
      <c r="L461" s="50"/>
    </row>
    <row r="462" spans="1:12" ht="48" hidden="1" customHeight="1" x14ac:dyDescent="0.2">
      <c r="A462" s="70" t="s">
        <v>4591</v>
      </c>
      <c r="B462" s="47" t="s">
        <v>209</v>
      </c>
      <c r="C462" s="70" t="s">
        <v>2030</v>
      </c>
      <c r="D462" s="70" t="s">
        <v>638</v>
      </c>
      <c r="E462" s="70" t="s">
        <v>2032</v>
      </c>
      <c r="F462" s="70">
        <v>9.91</v>
      </c>
      <c r="G462" s="70">
        <v>6</v>
      </c>
      <c r="H462" s="70" t="s">
        <v>1967</v>
      </c>
      <c r="I462" s="70" t="s">
        <v>1842</v>
      </c>
      <c r="J462" s="71">
        <v>1000000</v>
      </c>
      <c r="K462" s="81" t="s">
        <v>62</v>
      </c>
      <c r="L462" s="50"/>
    </row>
    <row r="463" spans="1:12" ht="48" hidden="1" customHeight="1" x14ac:dyDescent="0.2">
      <c r="A463" s="70" t="s">
        <v>4592</v>
      </c>
      <c r="B463" s="47" t="s">
        <v>209</v>
      </c>
      <c r="C463" s="70" t="s">
        <v>648</v>
      </c>
      <c r="D463" s="70" t="s">
        <v>2033</v>
      </c>
      <c r="E463" s="70" t="s">
        <v>2034</v>
      </c>
      <c r="F463" s="70">
        <v>2.5049999999999999</v>
      </c>
      <c r="G463" s="70">
        <v>6</v>
      </c>
      <c r="H463" s="70" t="s">
        <v>1967</v>
      </c>
      <c r="I463" s="70" t="s">
        <v>1842</v>
      </c>
      <c r="J463" s="71">
        <v>1000000</v>
      </c>
      <c r="K463" s="81" t="s">
        <v>62</v>
      </c>
      <c r="L463" s="50"/>
    </row>
    <row r="464" spans="1:12" ht="48" hidden="1" customHeight="1" x14ac:dyDescent="0.2">
      <c r="A464" s="70" t="s">
        <v>4593</v>
      </c>
      <c r="B464" s="47" t="s">
        <v>209</v>
      </c>
      <c r="C464" s="70" t="s">
        <v>648</v>
      </c>
      <c r="D464" s="70" t="s">
        <v>2033</v>
      </c>
      <c r="E464" s="70" t="s">
        <v>2035</v>
      </c>
      <c r="F464" s="70">
        <v>10.305</v>
      </c>
      <c r="G464" s="70">
        <v>8</v>
      </c>
      <c r="H464" s="70" t="s">
        <v>1967</v>
      </c>
      <c r="I464" s="70" t="s">
        <v>1842</v>
      </c>
      <c r="J464" s="71">
        <v>1000000</v>
      </c>
      <c r="K464" s="81" t="s">
        <v>62</v>
      </c>
      <c r="L464" s="50"/>
    </row>
    <row r="465" spans="1:12" ht="48" hidden="1" customHeight="1" x14ac:dyDescent="0.2">
      <c r="A465" s="70" t="s">
        <v>4594</v>
      </c>
      <c r="B465" s="47" t="s">
        <v>209</v>
      </c>
      <c r="C465" s="70" t="s">
        <v>648</v>
      </c>
      <c r="D465" s="70" t="s">
        <v>2033</v>
      </c>
      <c r="E465" s="70" t="s">
        <v>2034</v>
      </c>
      <c r="F465" s="70">
        <v>2.5049999999999999</v>
      </c>
      <c r="G465" s="70">
        <v>6</v>
      </c>
      <c r="H465" s="70" t="s">
        <v>1967</v>
      </c>
      <c r="I465" s="70" t="s">
        <v>1842</v>
      </c>
      <c r="J465" s="71">
        <v>2000000</v>
      </c>
      <c r="K465" s="81" t="s">
        <v>62</v>
      </c>
      <c r="L465" s="50"/>
    </row>
    <row r="466" spans="1:12" ht="48" hidden="1" customHeight="1" x14ac:dyDescent="0.2">
      <c r="A466" s="70" t="s">
        <v>4595</v>
      </c>
      <c r="B466" s="47" t="s">
        <v>209</v>
      </c>
      <c r="C466" s="70" t="s">
        <v>648</v>
      </c>
      <c r="D466" s="70" t="s">
        <v>2033</v>
      </c>
      <c r="E466" s="70" t="s">
        <v>2036</v>
      </c>
      <c r="F466" s="70">
        <v>10.305</v>
      </c>
      <c r="G466" s="70">
        <v>8</v>
      </c>
      <c r="H466" s="70" t="s">
        <v>1973</v>
      </c>
      <c r="I466" s="70" t="s">
        <v>1974</v>
      </c>
      <c r="J466" s="71">
        <v>12000000</v>
      </c>
      <c r="K466" s="81" t="s">
        <v>62</v>
      </c>
      <c r="L466" s="50"/>
    </row>
    <row r="467" spans="1:12" ht="48" hidden="1" customHeight="1" x14ac:dyDescent="0.2">
      <c r="A467" s="70" t="s">
        <v>4596</v>
      </c>
      <c r="B467" s="47" t="s">
        <v>209</v>
      </c>
      <c r="C467" s="70" t="s">
        <v>648</v>
      </c>
      <c r="D467" s="70" t="s">
        <v>2033</v>
      </c>
      <c r="E467" s="70" t="s">
        <v>2037</v>
      </c>
      <c r="F467" s="70">
        <v>26.25</v>
      </c>
      <c r="G467" s="70">
        <v>8</v>
      </c>
      <c r="H467" s="70" t="s">
        <v>1973</v>
      </c>
      <c r="I467" s="70" t="s">
        <v>1974</v>
      </c>
      <c r="J467" s="71">
        <v>35000000</v>
      </c>
      <c r="K467" s="81" t="s">
        <v>62</v>
      </c>
      <c r="L467" s="50"/>
    </row>
    <row r="468" spans="1:12" ht="48" hidden="1" customHeight="1" x14ac:dyDescent="0.2">
      <c r="A468" s="70" t="s">
        <v>4597</v>
      </c>
      <c r="B468" s="47" t="s">
        <v>209</v>
      </c>
      <c r="C468" s="70" t="s">
        <v>648</v>
      </c>
      <c r="D468" s="70" t="s">
        <v>2038</v>
      </c>
      <c r="E468" s="70" t="s">
        <v>2039</v>
      </c>
      <c r="F468" s="70">
        <v>26.25</v>
      </c>
      <c r="G468" s="70">
        <v>8</v>
      </c>
      <c r="H468" s="70" t="s">
        <v>1969</v>
      </c>
      <c r="I468" s="70" t="s">
        <v>1842</v>
      </c>
      <c r="J468" s="71">
        <v>7000000</v>
      </c>
      <c r="K468" s="81" t="s">
        <v>62</v>
      </c>
      <c r="L468" s="50"/>
    </row>
    <row r="469" spans="1:12" ht="48" hidden="1" customHeight="1" x14ac:dyDescent="0.2">
      <c r="A469" s="70" t="s">
        <v>4598</v>
      </c>
      <c r="B469" s="47" t="s">
        <v>209</v>
      </c>
      <c r="C469" s="70" t="s">
        <v>648</v>
      </c>
      <c r="D469" s="70" t="s">
        <v>2038</v>
      </c>
      <c r="E469" s="70" t="s">
        <v>2040</v>
      </c>
      <c r="F469" s="70">
        <v>26.25</v>
      </c>
      <c r="G469" s="70">
        <v>8</v>
      </c>
      <c r="H469" s="70" t="s">
        <v>1967</v>
      </c>
      <c r="I469" s="70" t="s">
        <v>1842</v>
      </c>
      <c r="J469" s="71">
        <v>800000</v>
      </c>
      <c r="K469" s="81" t="s">
        <v>62</v>
      </c>
      <c r="L469" s="50"/>
    </row>
    <row r="470" spans="1:12" ht="48" hidden="1" customHeight="1" x14ac:dyDescent="0.2">
      <c r="A470" s="70" t="s">
        <v>4599</v>
      </c>
      <c r="B470" s="47" t="s">
        <v>209</v>
      </c>
      <c r="C470" s="70" t="s">
        <v>648</v>
      </c>
      <c r="D470" s="70" t="s">
        <v>2038</v>
      </c>
      <c r="E470" s="70" t="s">
        <v>2041</v>
      </c>
      <c r="F470" s="70">
        <v>26.25</v>
      </c>
      <c r="G470" s="70">
        <v>8</v>
      </c>
      <c r="H470" s="70" t="s">
        <v>1967</v>
      </c>
      <c r="I470" s="70" t="s">
        <v>1842</v>
      </c>
      <c r="J470" s="71">
        <v>12000000</v>
      </c>
      <c r="K470" s="81" t="s">
        <v>62</v>
      </c>
      <c r="L470" s="50"/>
    </row>
    <row r="471" spans="1:12" ht="48" hidden="1" customHeight="1" x14ac:dyDescent="0.2">
      <c r="A471" s="70" t="s">
        <v>4600</v>
      </c>
      <c r="B471" s="47" t="s">
        <v>209</v>
      </c>
      <c r="C471" s="70" t="s">
        <v>648</v>
      </c>
      <c r="D471" s="70" t="s">
        <v>2038</v>
      </c>
      <c r="E471" s="70" t="s">
        <v>2042</v>
      </c>
      <c r="F471" s="70">
        <v>26.25</v>
      </c>
      <c r="G471" s="70">
        <v>8</v>
      </c>
      <c r="H471" s="70" t="s">
        <v>1973</v>
      </c>
      <c r="I471" s="70" t="s">
        <v>1974</v>
      </c>
      <c r="J471" s="71">
        <v>12000000</v>
      </c>
      <c r="K471" s="81" t="s">
        <v>62</v>
      </c>
      <c r="L471" s="50"/>
    </row>
    <row r="472" spans="1:12" ht="48" hidden="1" customHeight="1" x14ac:dyDescent="0.2">
      <c r="A472" s="70" t="s">
        <v>4601</v>
      </c>
      <c r="B472" s="47" t="s">
        <v>209</v>
      </c>
      <c r="C472" s="70" t="s">
        <v>648</v>
      </c>
      <c r="D472" s="70" t="s">
        <v>681</v>
      </c>
      <c r="E472" s="70" t="s">
        <v>2043</v>
      </c>
      <c r="F472" s="70">
        <v>26.25</v>
      </c>
      <c r="G472" s="70">
        <v>8</v>
      </c>
      <c r="H472" s="70" t="s">
        <v>1967</v>
      </c>
      <c r="I472" s="70" t="s">
        <v>1842</v>
      </c>
      <c r="J472" s="71">
        <v>15000000</v>
      </c>
      <c r="K472" s="81" t="s">
        <v>62</v>
      </c>
      <c r="L472" s="50"/>
    </row>
    <row r="473" spans="1:12" ht="48" hidden="1" customHeight="1" x14ac:dyDescent="0.2">
      <c r="A473" s="70" t="s">
        <v>4602</v>
      </c>
      <c r="B473" s="47" t="s">
        <v>209</v>
      </c>
      <c r="C473" s="70" t="s">
        <v>648</v>
      </c>
      <c r="D473" s="70" t="s">
        <v>681</v>
      </c>
      <c r="E473" s="70" t="s">
        <v>2044</v>
      </c>
      <c r="F473" s="70">
        <v>26.25</v>
      </c>
      <c r="G473" s="70">
        <v>8</v>
      </c>
      <c r="H473" s="70" t="s">
        <v>1967</v>
      </c>
      <c r="I473" s="70" t="s">
        <v>1842</v>
      </c>
      <c r="J473" s="71">
        <v>250000</v>
      </c>
      <c r="K473" s="81" t="s">
        <v>62</v>
      </c>
      <c r="L473" s="50"/>
    </row>
    <row r="474" spans="1:12" ht="48" hidden="1" customHeight="1" x14ac:dyDescent="0.2">
      <c r="A474" s="70" t="s">
        <v>4603</v>
      </c>
      <c r="B474" s="47" t="s">
        <v>209</v>
      </c>
      <c r="C474" s="70" t="s">
        <v>648</v>
      </c>
      <c r="D474" s="70" t="s">
        <v>681</v>
      </c>
      <c r="E474" s="70" t="s">
        <v>2045</v>
      </c>
      <c r="F474" s="70">
        <v>26.25</v>
      </c>
      <c r="G474" s="70">
        <v>8</v>
      </c>
      <c r="H474" s="70" t="s">
        <v>1967</v>
      </c>
      <c r="I474" s="70" t="s">
        <v>1842</v>
      </c>
      <c r="J474" s="71">
        <v>250000</v>
      </c>
      <c r="K474" s="81" t="s">
        <v>62</v>
      </c>
      <c r="L474" s="50"/>
    </row>
    <row r="475" spans="1:12" ht="48" hidden="1" customHeight="1" x14ac:dyDescent="0.2">
      <c r="A475" s="70" t="s">
        <v>4604</v>
      </c>
      <c r="B475" s="47" t="s">
        <v>209</v>
      </c>
      <c r="C475" s="70" t="s">
        <v>648</v>
      </c>
      <c r="D475" s="70" t="s">
        <v>681</v>
      </c>
      <c r="E475" s="70" t="s">
        <v>2046</v>
      </c>
      <c r="F475" s="70">
        <v>26.25</v>
      </c>
      <c r="G475" s="70">
        <v>8</v>
      </c>
      <c r="H475" s="70" t="s">
        <v>1967</v>
      </c>
      <c r="I475" s="70" t="s">
        <v>1842</v>
      </c>
      <c r="J475" s="71">
        <v>250000</v>
      </c>
      <c r="K475" s="81" t="s">
        <v>62</v>
      </c>
      <c r="L475" s="50"/>
    </row>
    <row r="476" spans="1:12" ht="48" hidden="1" customHeight="1" x14ac:dyDescent="0.2">
      <c r="A476" s="70" t="s">
        <v>4605</v>
      </c>
      <c r="B476" s="47" t="s">
        <v>209</v>
      </c>
      <c r="C476" s="70" t="s">
        <v>648</v>
      </c>
      <c r="D476" s="70" t="s">
        <v>681</v>
      </c>
      <c r="E476" s="70" t="s">
        <v>2047</v>
      </c>
      <c r="F476" s="70">
        <v>26.25</v>
      </c>
      <c r="G476" s="70">
        <v>8</v>
      </c>
      <c r="H476" s="70" t="s">
        <v>1967</v>
      </c>
      <c r="I476" s="70" t="s">
        <v>1842</v>
      </c>
      <c r="J476" s="71">
        <v>1500000</v>
      </c>
      <c r="K476" s="81" t="s">
        <v>62</v>
      </c>
      <c r="L476" s="50"/>
    </row>
    <row r="477" spans="1:12" ht="48" hidden="1" customHeight="1" x14ac:dyDescent="0.2">
      <c r="A477" s="70" t="s">
        <v>4606</v>
      </c>
      <c r="B477" s="47" t="s">
        <v>209</v>
      </c>
      <c r="C477" s="70" t="s">
        <v>648</v>
      </c>
      <c r="D477" s="70" t="s">
        <v>649</v>
      </c>
      <c r="E477" s="70" t="s">
        <v>650</v>
      </c>
      <c r="F477" s="70">
        <v>1.2</v>
      </c>
      <c r="G477" s="70">
        <v>2.5</v>
      </c>
      <c r="H477" s="70" t="s">
        <v>213</v>
      </c>
      <c r="I477" s="70" t="s">
        <v>214</v>
      </c>
      <c r="J477" s="71">
        <v>7200000</v>
      </c>
      <c r="K477" s="81" t="s">
        <v>62</v>
      </c>
      <c r="L477" s="50"/>
    </row>
    <row r="478" spans="1:12" ht="48" hidden="1" customHeight="1" x14ac:dyDescent="0.2">
      <c r="A478" s="70" t="s">
        <v>4607</v>
      </c>
      <c r="B478" s="47" t="s">
        <v>209</v>
      </c>
      <c r="C478" s="70" t="s">
        <v>648</v>
      </c>
      <c r="D478" s="70" t="s">
        <v>360</v>
      </c>
      <c r="E478" s="70" t="s">
        <v>361</v>
      </c>
      <c r="F478" s="70">
        <v>0.3</v>
      </c>
      <c r="G478" s="70">
        <v>3</v>
      </c>
      <c r="H478" s="70" t="s">
        <v>217</v>
      </c>
      <c r="I478" s="70" t="s">
        <v>222</v>
      </c>
      <c r="J478" s="71">
        <v>1800000</v>
      </c>
      <c r="K478" s="81" t="s">
        <v>62</v>
      </c>
      <c r="L478" s="50"/>
    </row>
    <row r="479" spans="1:12" ht="48" hidden="1" customHeight="1" x14ac:dyDescent="0.2">
      <c r="A479" s="70" t="s">
        <v>4608</v>
      </c>
      <c r="B479" s="47" t="s">
        <v>209</v>
      </c>
      <c r="C479" s="70" t="s">
        <v>648</v>
      </c>
      <c r="D479" s="70" t="s">
        <v>651</v>
      </c>
      <c r="E479" s="70" t="s">
        <v>652</v>
      </c>
      <c r="F479" s="70">
        <v>0.3</v>
      </c>
      <c r="G479" s="70">
        <v>2.5</v>
      </c>
      <c r="H479" s="70" t="s">
        <v>653</v>
      </c>
      <c r="I479" s="70" t="s">
        <v>654</v>
      </c>
      <c r="J479" s="71">
        <v>1800000</v>
      </c>
      <c r="K479" s="81" t="s">
        <v>62</v>
      </c>
      <c r="L479" s="50"/>
    </row>
    <row r="480" spans="1:12" ht="48" hidden="1" customHeight="1" x14ac:dyDescent="0.2">
      <c r="A480" s="70" t="s">
        <v>4609</v>
      </c>
      <c r="B480" s="47" t="s">
        <v>209</v>
      </c>
      <c r="C480" s="70" t="s">
        <v>648</v>
      </c>
      <c r="D480" s="70" t="s">
        <v>651</v>
      </c>
      <c r="E480" s="70" t="s">
        <v>655</v>
      </c>
      <c r="F480" s="70">
        <v>0.3</v>
      </c>
      <c r="G480" s="70">
        <v>3</v>
      </c>
      <c r="H480" s="70" t="s">
        <v>213</v>
      </c>
      <c r="I480" s="70" t="s">
        <v>214</v>
      </c>
      <c r="J480" s="71">
        <v>1800000</v>
      </c>
      <c r="K480" s="81" t="s">
        <v>62</v>
      </c>
      <c r="L480" s="50"/>
    </row>
    <row r="481" spans="1:12" ht="48" hidden="1" customHeight="1" x14ac:dyDescent="0.2">
      <c r="A481" s="70" t="s">
        <v>4610</v>
      </c>
      <c r="B481" s="47" t="s">
        <v>209</v>
      </c>
      <c r="C481" s="70" t="s">
        <v>648</v>
      </c>
      <c r="D481" s="70" t="s">
        <v>651</v>
      </c>
      <c r="E481" s="70" t="s">
        <v>656</v>
      </c>
      <c r="F481" s="70">
        <v>0.3</v>
      </c>
      <c r="G481" s="70">
        <v>3.5</v>
      </c>
      <c r="H481" s="70" t="s">
        <v>213</v>
      </c>
      <c r="I481" s="70" t="s">
        <v>214</v>
      </c>
      <c r="J481" s="71">
        <v>1800000</v>
      </c>
      <c r="K481" s="81" t="s">
        <v>62</v>
      </c>
      <c r="L481" s="50"/>
    </row>
    <row r="482" spans="1:12" ht="48" hidden="1" customHeight="1" x14ac:dyDescent="0.2">
      <c r="A482" s="70" t="s">
        <v>4611</v>
      </c>
      <c r="B482" s="47" t="s">
        <v>209</v>
      </c>
      <c r="C482" s="70" t="s">
        <v>648</v>
      </c>
      <c r="D482" s="70" t="s">
        <v>651</v>
      </c>
      <c r="E482" s="70" t="s">
        <v>657</v>
      </c>
      <c r="F482" s="70">
        <v>0.3</v>
      </c>
      <c r="G482" s="70">
        <v>4</v>
      </c>
      <c r="H482" s="70" t="s">
        <v>217</v>
      </c>
      <c r="I482" s="70" t="s">
        <v>222</v>
      </c>
      <c r="J482" s="71">
        <v>1800000</v>
      </c>
      <c r="K482" s="81" t="s">
        <v>62</v>
      </c>
      <c r="L482" s="50"/>
    </row>
    <row r="483" spans="1:12" ht="48" hidden="1" customHeight="1" x14ac:dyDescent="0.2">
      <c r="A483" s="70" t="s">
        <v>4612</v>
      </c>
      <c r="B483" s="47" t="s">
        <v>209</v>
      </c>
      <c r="C483" s="70" t="s">
        <v>648</v>
      </c>
      <c r="D483" s="70" t="s">
        <v>658</v>
      </c>
      <c r="E483" s="70" t="s">
        <v>659</v>
      </c>
      <c r="F483" s="70">
        <v>0.3</v>
      </c>
      <c r="G483" s="70">
        <v>4</v>
      </c>
      <c r="H483" s="70" t="s">
        <v>213</v>
      </c>
      <c r="I483" s="70" t="s">
        <v>214</v>
      </c>
      <c r="J483" s="71">
        <v>1800000</v>
      </c>
      <c r="K483" s="81" t="s">
        <v>62</v>
      </c>
      <c r="L483" s="50"/>
    </row>
    <row r="484" spans="1:12" ht="48" hidden="1" customHeight="1" x14ac:dyDescent="0.2">
      <c r="A484" s="70" t="s">
        <v>4613</v>
      </c>
      <c r="B484" s="47" t="s">
        <v>209</v>
      </c>
      <c r="C484" s="70" t="s">
        <v>648</v>
      </c>
      <c r="D484" s="70" t="s">
        <v>628</v>
      </c>
      <c r="E484" s="70" t="s">
        <v>660</v>
      </c>
      <c r="F484" s="70">
        <v>1.5</v>
      </c>
      <c r="G484" s="70">
        <v>3.5</v>
      </c>
      <c r="H484" s="70" t="s">
        <v>213</v>
      </c>
      <c r="I484" s="70" t="s">
        <v>214</v>
      </c>
      <c r="J484" s="71">
        <v>9000000</v>
      </c>
      <c r="K484" s="81" t="s">
        <v>62</v>
      </c>
      <c r="L484" s="50"/>
    </row>
    <row r="485" spans="1:12" ht="48" hidden="1" customHeight="1" x14ac:dyDescent="0.2">
      <c r="A485" s="70" t="s">
        <v>4614</v>
      </c>
      <c r="B485" s="47" t="s">
        <v>209</v>
      </c>
      <c r="C485" s="70" t="s">
        <v>648</v>
      </c>
      <c r="D485" s="70" t="s">
        <v>661</v>
      </c>
      <c r="E485" s="70" t="s">
        <v>662</v>
      </c>
      <c r="F485" s="70">
        <v>0.3</v>
      </c>
      <c r="G485" s="70">
        <v>6</v>
      </c>
      <c r="H485" s="70" t="s">
        <v>217</v>
      </c>
      <c r="I485" s="70" t="s">
        <v>222</v>
      </c>
      <c r="J485" s="71">
        <v>1800000</v>
      </c>
      <c r="K485" s="81" t="s">
        <v>62</v>
      </c>
      <c r="L485" s="50"/>
    </row>
    <row r="486" spans="1:12" ht="48" hidden="1" customHeight="1" x14ac:dyDescent="0.2">
      <c r="A486" s="70" t="s">
        <v>4615</v>
      </c>
      <c r="B486" s="47" t="s">
        <v>209</v>
      </c>
      <c r="C486" s="70" t="s">
        <v>648</v>
      </c>
      <c r="D486" s="70" t="s">
        <v>661</v>
      </c>
      <c r="E486" s="70" t="s">
        <v>663</v>
      </c>
      <c r="F486" s="70">
        <v>0.3</v>
      </c>
      <c r="G486" s="70">
        <v>3</v>
      </c>
      <c r="H486" s="70" t="s">
        <v>213</v>
      </c>
      <c r="I486" s="70" t="s">
        <v>214</v>
      </c>
      <c r="J486" s="71">
        <v>1800000</v>
      </c>
      <c r="K486" s="81" t="s">
        <v>62</v>
      </c>
      <c r="L486" s="50"/>
    </row>
    <row r="487" spans="1:12" ht="48" hidden="1" customHeight="1" x14ac:dyDescent="0.2">
      <c r="A487" s="70" t="s">
        <v>4616</v>
      </c>
      <c r="B487" s="47" t="s">
        <v>209</v>
      </c>
      <c r="C487" s="70" t="s">
        <v>648</v>
      </c>
      <c r="D487" s="70" t="s">
        <v>664</v>
      </c>
      <c r="E487" s="70" t="s">
        <v>665</v>
      </c>
      <c r="F487" s="70">
        <v>0.3</v>
      </c>
      <c r="G487" s="70">
        <v>3.5</v>
      </c>
      <c r="H487" s="70" t="s">
        <v>213</v>
      </c>
      <c r="I487" s="70" t="s">
        <v>214</v>
      </c>
      <c r="J487" s="71">
        <v>1800000</v>
      </c>
      <c r="K487" s="81" t="s">
        <v>62</v>
      </c>
      <c r="L487" s="50"/>
    </row>
    <row r="488" spans="1:12" ht="48" hidden="1" customHeight="1" x14ac:dyDescent="0.2">
      <c r="A488" s="70" t="s">
        <v>4617</v>
      </c>
      <c r="B488" s="47" t="s">
        <v>209</v>
      </c>
      <c r="C488" s="70" t="s">
        <v>648</v>
      </c>
      <c r="D488" s="70" t="s">
        <v>494</v>
      </c>
      <c r="E488" s="70" t="s">
        <v>666</v>
      </c>
      <c r="F488" s="70">
        <v>0.3</v>
      </c>
      <c r="G488" s="70">
        <v>3</v>
      </c>
      <c r="H488" s="70" t="s">
        <v>217</v>
      </c>
      <c r="I488" s="70" t="s">
        <v>222</v>
      </c>
      <c r="J488" s="71">
        <v>1800000</v>
      </c>
      <c r="K488" s="81" t="s">
        <v>62</v>
      </c>
      <c r="L488" s="50"/>
    </row>
    <row r="489" spans="1:12" ht="48" hidden="1" customHeight="1" x14ac:dyDescent="0.2">
      <c r="A489" s="70" t="s">
        <v>4618</v>
      </c>
      <c r="B489" s="47" t="s">
        <v>209</v>
      </c>
      <c r="C489" s="70" t="s">
        <v>648</v>
      </c>
      <c r="D489" s="70" t="s">
        <v>494</v>
      </c>
      <c r="E489" s="70" t="s">
        <v>667</v>
      </c>
      <c r="F489" s="70">
        <v>0.3</v>
      </c>
      <c r="G489" s="70">
        <v>2.5</v>
      </c>
      <c r="H489" s="70" t="s">
        <v>217</v>
      </c>
      <c r="I489" s="70" t="s">
        <v>222</v>
      </c>
      <c r="J489" s="71">
        <v>1800000</v>
      </c>
      <c r="K489" s="81" t="s">
        <v>62</v>
      </c>
      <c r="L489" s="50"/>
    </row>
    <row r="490" spans="1:12" ht="48" hidden="1" customHeight="1" x14ac:dyDescent="0.2">
      <c r="A490" s="70" t="s">
        <v>4619</v>
      </c>
      <c r="B490" s="47" t="s">
        <v>209</v>
      </c>
      <c r="C490" s="70" t="s">
        <v>648</v>
      </c>
      <c r="D490" s="70" t="s">
        <v>494</v>
      </c>
      <c r="E490" s="70" t="s">
        <v>668</v>
      </c>
      <c r="F490" s="70">
        <v>1</v>
      </c>
      <c r="G490" s="70">
        <v>2.5</v>
      </c>
      <c r="H490" s="70" t="s">
        <v>213</v>
      </c>
      <c r="I490" s="70" t="s">
        <v>214</v>
      </c>
      <c r="J490" s="71">
        <v>6000000</v>
      </c>
      <c r="K490" s="81" t="s">
        <v>62</v>
      </c>
      <c r="L490" s="50"/>
    </row>
    <row r="491" spans="1:12" ht="48" hidden="1" customHeight="1" x14ac:dyDescent="0.2">
      <c r="A491" s="70" t="s">
        <v>4620</v>
      </c>
      <c r="B491" s="47" t="s">
        <v>209</v>
      </c>
      <c r="C491" s="70" t="s">
        <v>648</v>
      </c>
      <c r="D491" s="70" t="s">
        <v>658</v>
      </c>
      <c r="E491" s="70" t="s">
        <v>659</v>
      </c>
      <c r="F491" s="70">
        <v>0.5</v>
      </c>
      <c r="G491" s="70">
        <v>4</v>
      </c>
      <c r="H491" s="70" t="s">
        <v>213</v>
      </c>
      <c r="I491" s="70" t="s">
        <v>214</v>
      </c>
      <c r="J491" s="71">
        <v>3000000</v>
      </c>
      <c r="K491" s="81" t="s">
        <v>62</v>
      </c>
      <c r="L491" s="50"/>
    </row>
    <row r="492" spans="1:12" ht="48" hidden="1" customHeight="1" x14ac:dyDescent="0.2">
      <c r="A492" s="70" t="s">
        <v>4621</v>
      </c>
      <c r="B492" s="47" t="s">
        <v>209</v>
      </c>
      <c r="C492" s="70" t="s">
        <v>648</v>
      </c>
      <c r="D492" s="70" t="s">
        <v>669</v>
      </c>
      <c r="E492" s="70" t="s">
        <v>670</v>
      </c>
      <c r="F492" s="70">
        <v>1</v>
      </c>
      <c r="G492" s="70">
        <v>3</v>
      </c>
      <c r="H492" s="70" t="s">
        <v>217</v>
      </c>
      <c r="I492" s="70" t="s">
        <v>222</v>
      </c>
      <c r="J492" s="71">
        <v>6000000</v>
      </c>
      <c r="K492" s="81" t="s">
        <v>62</v>
      </c>
      <c r="L492" s="50"/>
    </row>
    <row r="493" spans="1:12" ht="48" hidden="1" customHeight="1" x14ac:dyDescent="0.2">
      <c r="A493" s="70" t="s">
        <v>4622</v>
      </c>
      <c r="B493" s="47" t="s">
        <v>209</v>
      </c>
      <c r="C493" s="70" t="s">
        <v>648</v>
      </c>
      <c r="D493" s="70" t="s">
        <v>669</v>
      </c>
      <c r="E493" s="70" t="s">
        <v>671</v>
      </c>
      <c r="F493" s="70">
        <v>0.5</v>
      </c>
      <c r="G493" s="70">
        <v>3</v>
      </c>
      <c r="H493" s="70" t="s">
        <v>217</v>
      </c>
      <c r="I493" s="70" t="s">
        <v>222</v>
      </c>
      <c r="J493" s="71">
        <v>3000000</v>
      </c>
      <c r="K493" s="81" t="s">
        <v>62</v>
      </c>
      <c r="L493" s="50"/>
    </row>
    <row r="494" spans="1:12" ht="48" hidden="1" customHeight="1" x14ac:dyDescent="0.2">
      <c r="A494" s="70" t="s">
        <v>4623</v>
      </c>
      <c r="B494" s="47" t="s">
        <v>209</v>
      </c>
      <c r="C494" s="70" t="s">
        <v>648</v>
      </c>
      <c r="D494" s="70" t="s">
        <v>672</v>
      </c>
      <c r="E494" s="70" t="s">
        <v>673</v>
      </c>
      <c r="F494" s="70">
        <v>0.3</v>
      </c>
      <c r="G494" s="70">
        <v>5</v>
      </c>
      <c r="H494" s="70" t="s">
        <v>213</v>
      </c>
      <c r="I494" s="70" t="s">
        <v>214</v>
      </c>
      <c r="J494" s="71">
        <v>1800000</v>
      </c>
      <c r="K494" s="81" t="s">
        <v>62</v>
      </c>
      <c r="L494" s="50"/>
    </row>
    <row r="495" spans="1:12" ht="48" hidden="1" customHeight="1" x14ac:dyDescent="0.2">
      <c r="A495" s="70" t="s">
        <v>4624</v>
      </c>
      <c r="B495" s="47" t="s">
        <v>209</v>
      </c>
      <c r="C495" s="70" t="s">
        <v>648</v>
      </c>
      <c r="D495" s="70" t="s">
        <v>672</v>
      </c>
      <c r="E495" s="70" t="s">
        <v>674</v>
      </c>
      <c r="F495" s="70">
        <v>0.6</v>
      </c>
      <c r="G495" s="70">
        <v>2.5</v>
      </c>
      <c r="H495" s="70" t="s">
        <v>217</v>
      </c>
      <c r="I495" s="70" t="s">
        <v>222</v>
      </c>
      <c r="J495" s="71">
        <v>3600000</v>
      </c>
      <c r="K495" s="81" t="s">
        <v>62</v>
      </c>
      <c r="L495" s="50"/>
    </row>
    <row r="496" spans="1:12" ht="48" hidden="1" customHeight="1" x14ac:dyDescent="0.2">
      <c r="A496" s="70" t="s">
        <v>4625</v>
      </c>
      <c r="B496" s="47" t="s">
        <v>209</v>
      </c>
      <c r="C496" s="70" t="s">
        <v>648</v>
      </c>
      <c r="D496" s="70" t="s">
        <v>672</v>
      </c>
      <c r="E496" s="70" t="s">
        <v>675</v>
      </c>
      <c r="F496" s="70">
        <v>0.6</v>
      </c>
      <c r="G496" s="70">
        <v>5</v>
      </c>
      <c r="H496" s="70" t="s">
        <v>217</v>
      </c>
      <c r="I496" s="70" t="s">
        <v>222</v>
      </c>
      <c r="J496" s="71">
        <v>3600000</v>
      </c>
      <c r="K496" s="81" t="s">
        <v>62</v>
      </c>
      <c r="L496" s="50"/>
    </row>
    <row r="497" spans="1:12" ht="48" hidden="1" customHeight="1" x14ac:dyDescent="0.2">
      <c r="A497" s="70" t="s">
        <v>4626</v>
      </c>
      <c r="B497" s="47" t="s">
        <v>209</v>
      </c>
      <c r="C497" s="70" t="s">
        <v>648</v>
      </c>
      <c r="D497" s="70" t="s">
        <v>672</v>
      </c>
      <c r="E497" s="70" t="s">
        <v>676</v>
      </c>
      <c r="F497" s="70">
        <v>0.3</v>
      </c>
      <c r="G497" s="70">
        <v>3</v>
      </c>
      <c r="H497" s="70" t="s">
        <v>217</v>
      </c>
      <c r="I497" s="70" t="s">
        <v>222</v>
      </c>
      <c r="J497" s="71">
        <v>1800000</v>
      </c>
      <c r="K497" s="81" t="s">
        <v>62</v>
      </c>
      <c r="L497" s="50"/>
    </row>
    <row r="498" spans="1:12" ht="48" hidden="1" customHeight="1" x14ac:dyDescent="0.2">
      <c r="A498" s="70" t="s">
        <v>4627</v>
      </c>
      <c r="B498" s="47" t="s">
        <v>209</v>
      </c>
      <c r="C498" s="70" t="s">
        <v>648</v>
      </c>
      <c r="D498" s="70" t="s">
        <v>672</v>
      </c>
      <c r="E498" s="70" t="s">
        <v>677</v>
      </c>
      <c r="F498" s="70">
        <v>0.3</v>
      </c>
      <c r="G498" s="70">
        <v>4</v>
      </c>
      <c r="H498" s="70" t="s">
        <v>217</v>
      </c>
      <c r="I498" s="70" t="s">
        <v>222</v>
      </c>
      <c r="J498" s="71">
        <v>1800000</v>
      </c>
      <c r="K498" s="81" t="s">
        <v>62</v>
      </c>
      <c r="L498" s="50"/>
    </row>
    <row r="499" spans="1:12" ht="48" hidden="1" customHeight="1" x14ac:dyDescent="0.2">
      <c r="A499" s="70" t="s">
        <v>4628</v>
      </c>
      <c r="B499" s="47" t="s">
        <v>209</v>
      </c>
      <c r="C499" s="70" t="s">
        <v>648</v>
      </c>
      <c r="D499" s="70" t="s">
        <v>678</v>
      </c>
      <c r="E499" s="70" t="s">
        <v>363</v>
      </c>
      <c r="F499" s="70">
        <v>0.3</v>
      </c>
      <c r="G499" s="70">
        <v>2.5</v>
      </c>
      <c r="H499" s="70" t="s">
        <v>679</v>
      </c>
      <c r="I499" s="70" t="s">
        <v>680</v>
      </c>
      <c r="J499" s="71">
        <v>1800000</v>
      </c>
      <c r="K499" s="81" t="s">
        <v>62</v>
      </c>
      <c r="L499" s="50"/>
    </row>
    <row r="500" spans="1:12" ht="48" hidden="1" customHeight="1" x14ac:dyDescent="0.2">
      <c r="A500" s="70" t="s">
        <v>4629</v>
      </c>
      <c r="B500" s="47" t="s">
        <v>209</v>
      </c>
      <c r="C500" s="70" t="s">
        <v>648</v>
      </c>
      <c r="D500" s="70" t="s">
        <v>681</v>
      </c>
      <c r="E500" s="70" t="s">
        <v>682</v>
      </c>
      <c r="F500" s="70">
        <v>0.3</v>
      </c>
      <c r="G500" s="70">
        <v>3</v>
      </c>
      <c r="H500" s="70" t="s">
        <v>217</v>
      </c>
      <c r="I500" s="70" t="s">
        <v>222</v>
      </c>
      <c r="J500" s="71">
        <v>1800000</v>
      </c>
      <c r="K500" s="81" t="s">
        <v>62</v>
      </c>
      <c r="L500" s="50"/>
    </row>
    <row r="501" spans="1:12" ht="48" hidden="1" customHeight="1" x14ac:dyDescent="0.2">
      <c r="A501" s="70" t="s">
        <v>4630</v>
      </c>
      <c r="B501" s="47" t="s">
        <v>209</v>
      </c>
      <c r="C501" s="70" t="s">
        <v>648</v>
      </c>
      <c r="D501" s="70" t="s">
        <v>683</v>
      </c>
      <c r="E501" s="70" t="s">
        <v>684</v>
      </c>
      <c r="F501" s="70">
        <v>0.3</v>
      </c>
      <c r="G501" s="70">
        <v>2.5</v>
      </c>
      <c r="H501" s="70" t="s">
        <v>217</v>
      </c>
      <c r="I501" s="70" t="s">
        <v>222</v>
      </c>
      <c r="J501" s="71">
        <v>1800000</v>
      </c>
      <c r="K501" s="81" t="s">
        <v>62</v>
      </c>
      <c r="L501" s="50"/>
    </row>
    <row r="502" spans="1:12" ht="48" hidden="1" customHeight="1" x14ac:dyDescent="0.2">
      <c r="A502" s="70" t="s">
        <v>4631</v>
      </c>
      <c r="B502" s="47" t="s">
        <v>209</v>
      </c>
      <c r="C502" s="70" t="s">
        <v>648</v>
      </c>
      <c r="D502" s="70" t="s">
        <v>685</v>
      </c>
      <c r="E502" s="70" t="s">
        <v>686</v>
      </c>
      <c r="F502" s="70">
        <v>0.75</v>
      </c>
      <c r="G502" s="70">
        <v>2.5</v>
      </c>
      <c r="H502" s="70" t="s">
        <v>213</v>
      </c>
      <c r="I502" s="70" t="s">
        <v>214</v>
      </c>
      <c r="J502" s="71">
        <v>4500000</v>
      </c>
      <c r="K502" s="81" t="s">
        <v>62</v>
      </c>
      <c r="L502" s="50"/>
    </row>
    <row r="503" spans="1:12" ht="48" hidden="1" customHeight="1" x14ac:dyDescent="0.2">
      <c r="A503" s="70" t="s">
        <v>4632</v>
      </c>
      <c r="B503" s="47" t="s">
        <v>209</v>
      </c>
      <c r="C503" s="70" t="s">
        <v>648</v>
      </c>
      <c r="D503" s="70" t="s">
        <v>687</v>
      </c>
      <c r="E503" s="70" t="s">
        <v>677</v>
      </c>
      <c r="F503" s="70">
        <v>0.75</v>
      </c>
      <c r="G503" s="70">
        <v>4</v>
      </c>
      <c r="H503" s="70" t="s">
        <v>217</v>
      </c>
      <c r="I503" s="70" t="s">
        <v>222</v>
      </c>
      <c r="J503" s="71">
        <v>4500000</v>
      </c>
      <c r="K503" s="81" t="s">
        <v>62</v>
      </c>
      <c r="L503" s="50"/>
    </row>
    <row r="504" spans="1:12" ht="48" hidden="1" customHeight="1" x14ac:dyDescent="0.2">
      <c r="A504" s="70" t="s">
        <v>4633</v>
      </c>
      <c r="B504" s="47" t="s">
        <v>209</v>
      </c>
      <c r="C504" s="70" t="s">
        <v>648</v>
      </c>
      <c r="D504" s="70" t="s">
        <v>688</v>
      </c>
      <c r="E504" s="70" t="s">
        <v>689</v>
      </c>
      <c r="F504" s="70">
        <v>0.4</v>
      </c>
      <c r="G504" s="70">
        <v>5</v>
      </c>
      <c r="H504" s="70" t="s">
        <v>213</v>
      </c>
      <c r="I504" s="70" t="s">
        <v>214</v>
      </c>
      <c r="J504" s="71">
        <v>2400000</v>
      </c>
      <c r="K504" s="81" t="s">
        <v>62</v>
      </c>
      <c r="L504" s="50"/>
    </row>
    <row r="505" spans="1:12" ht="48" hidden="1" customHeight="1" x14ac:dyDescent="0.2">
      <c r="A505" s="70" t="s">
        <v>4634</v>
      </c>
      <c r="B505" s="47" t="s">
        <v>209</v>
      </c>
      <c r="C505" s="70" t="s">
        <v>648</v>
      </c>
      <c r="D505" s="70" t="s">
        <v>399</v>
      </c>
      <c r="E505" s="70" t="s">
        <v>690</v>
      </c>
      <c r="F505" s="70">
        <v>0.4</v>
      </c>
      <c r="G505" s="70">
        <v>2.5</v>
      </c>
      <c r="H505" s="70" t="s">
        <v>213</v>
      </c>
      <c r="I505" s="70" t="s">
        <v>214</v>
      </c>
      <c r="J505" s="71">
        <v>2400000</v>
      </c>
      <c r="K505" s="81" t="s">
        <v>62</v>
      </c>
      <c r="L505" s="50"/>
    </row>
    <row r="506" spans="1:12" ht="48" hidden="1" customHeight="1" x14ac:dyDescent="0.2">
      <c r="A506" s="70" t="s">
        <v>4635</v>
      </c>
      <c r="B506" s="47" t="s">
        <v>209</v>
      </c>
      <c r="C506" s="70" t="s">
        <v>648</v>
      </c>
      <c r="D506" s="70" t="s">
        <v>691</v>
      </c>
      <c r="E506" s="70" t="s">
        <v>692</v>
      </c>
      <c r="F506" s="70">
        <v>0.4</v>
      </c>
      <c r="G506" s="70">
        <v>7</v>
      </c>
      <c r="H506" s="70" t="s">
        <v>217</v>
      </c>
      <c r="I506" s="70" t="s">
        <v>222</v>
      </c>
      <c r="J506" s="71">
        <v>2400000</v>
      </c>
      <c r="K506" s="81" t="s">
        <v>62</v>
      </c>
      <c r="L506" s="50"/>
    </row>
    <row r="507" spans="1:12" ht="48" hidden="1" customHeight="1" x14ac:dyDescent="0.2">
      <c r="A507" s="70" t="s">
        <v>4636</v>
      </c>
      <c r="B507" s="47" t="s">
        <v>209</v>
      </c>
      <c r="C507" s="70" t="s">
        <v>648</v>
      </c>
      <c r="D507" s="70" t="s">
        <v>399</v>
      </c>
      <c r="E507" s="70" t="s">
        <v>693</v>
      </c>
      <c r="F507" s="70">
        <v>0.3</v>
      </c>
      <c r="G507" s="70">
        <v>2.5</v>
      </c>
      <c r="H507" s="70" t="s">
        <v>213</v>
      </c>
      <c r="I507" s="70" t="s">
        <v>214</v>
      </c>
      <c r="J507" s="71">
        <v>1800000</v>
      </c>
      <c r="K507" s="81" t="s">
        <v>62</v>
      </c>
      <c r="L507" s="50"/>
    </row>
    <row r="508" spans="1:12" ht="48" hidden="1" customHeight="1" x14ac:dyDescent="0.2">
      <c r="A508" s="70" t="s">
        <v>4637</v>
      </c>
      <c r="B508" s="47" t="s">
        <v>209</v>
      </c>
      <c r="C508" s="70" t="s">
        <v>648</v>
      </c>
      <c r="D508" s="70" t="s">
        <v>688</v>
      </c>
      <c r="E508" s="70" t="s">
        <v>694</v>
      </c>
      <c r="F508" s="70">
        <v>1.5</v>
      </c>
      <c r="G508" s="70">
        <v>5</v>
      </c>
      <c r="H508" s="70" t="s">
        <v>217</v>
      </c>
      <c r="I508" s="70" t="s">
        <v>222</v>
      </c>
      <c r="J508" s="71">
        <v>9000000</v>
      </c>
      <c r="K508" s="81" t="s">
        <v>62</v>
      </c>
      <c r="L508" s="50"/>
    </row>
    <row r="509" spans="1:12" ht="48" hidden="1" customHeight="1" x14ac:dyDescent="0.2">
      <c r="A509" s="70" t="s">
        <v>4638</v>
      </c>
      <c r="B509" s="47" t="s">
        <v>209</v>
      </c>
      <c r="C509" s="70" t="s">
        <v>648</v>
      </c>
      <c r="D509" s="70" t="s">
        <v>695</v>
      </c>
      <c r="E509" s="70" t="s">
        <v>696</v>
      </c>
      <c r="F509" s="70">
        <v>0.75</v>
      </c>
      <c r="G509" s="70">
        <v>4</v>
      </c>
      <c r="H509" s="70" t="s">
        <v>217</v>
      </c>
      <c r="I509" s="70" t="s">
        <v>222</v>
      </c>
      <c r="J509" s="71">
        <v>4500000</v>
      </c>
      <c r="K509" s="81" t="s">
        <v>62</v>
      </c>
      <c r="L509" s="50"/>
    </row>
    <row r="510" spans="1:12" ht="48" hidden="1" customHeight="1" x14ac:dyDescent="0.2">
      <c r="A510" s="70" t="s">
        <v>4639</v>
      </c>
      <c r="B510" s="47" t="s">
        <v>209</v>
      </c>
      <c r="C510" s="70" t="s">
        <v>648</v>
      </c>
      <c r="D510" s="70" t="s">
        <v>362</v>
      </c>
      <c r="E510" s="70" t="s">
        <v>697</v>
      </c>
      <c r="F510" s="70">
        <v>0.75</v>
      </c>
      <c r="G510" s="70">
        <v>4</v>
      </c>
      <c r="H510" s="70" t="s">
        <v>213</v>
      </c>
      <c r="I510" s="70" t="s">
        <v>214</v>
      </c>
      <c r="J510" s="71">
        <v>4500000</v>
      </c>
      <c r="K510" s="81" t="s">
        <v>62</v>
      </c>
      <c r="L510" s="50"/>
    </row>
    <row r="511" spans="1:12" ht="48" hidden="1" customHeight="1" x14ac:dyDescent="0.2">
      <c r="A511" s="70" t="s">
        <v>4640</v>
      </c>
      <c r="B511" s="47" t="s">
        <v>209</v>
      </c>
      <c r="C511" s="70" t="s">
        <v>698</v>
      </c>
      <c r="D511" s="70" t="s">
        <v>43</v>
      </c>
      <c r="E511" s="70" t="s">
        <v>699</v>
      </c>
      <c r="F511" s="70">
        <v>0.4</v>
      </c>
      <c r="G511" s="70">
        <v>2.5</v>
      </c>
      <c r="H511" s="70" t="s">
        <v>213</v>
      </c>
      <c r="I511" s="70" t="s">
        <v>214</v>
      </c>
      <c r="J511" s="71">
        <v>2400000</v>
      </c>
      <c r="K511" s="81" t="s">
        <v>62</v>
      </c>
      <c r="L511" s="50"/>
    </row>
    <row r="512" spans="1:12" ht="48" hidden="1" customHeight="1" x14ac:dyDescent="0.2">
      <c r="A512" s="70" t="s">
        <v>4641</v>
      </c>
      <c r="B512" s="47" t="s">
        <v>209</v>
      </c>
      <c r="C512" s="70" t="s">
        <v>698</v>
      </c>
      <c r="D512" s="70" t="s">
        <v>43</v>
      </c>
      <c r="E512" s="70" t="s">
        <v>700</v>
      </c>
      <c r="F512" s="70">
        <v>0.3</v>
      </c>
      <c r="G512" s="70">
        <v>2.5</v>
      </c>
      <c r="H512" s="70" t="s">
        <v>213</v>
      </c>
      <c r="I512" s="70" t="s">
        <v>214</v>
      </c>
      <c r="J512" s="71">
        <v>1800000</v>
      </c>
      <c r="K512" s="81" t="s">
        <v>62</v>
      </c>
      <c r="L512" s="50"/>
    </row>
    <row r="513" spans="1:12" ht="48" hidden="1" customHeight="1" x14ac:dyDescent="0.2">
      <c r="A513" s="70" t="s">
        <v>4642</v>
      </c>
      <c r="B513" s="47" t="s">
        <v>209</v>
      </c>
      <c r="C513" s="70" t="s">
        <v>698</v>
      </c>
      <c r="D513" s="70" t="s">
        <v>701</v>
      </c>
      <c r="E513" s="70" t="s">
        <v>702</v>
      </c>
      <c r="F513" s="70">
        <v>0.5</v>
      </c>
      <c r="G513" s="70">
        <v>2.5</v>
      </c>
      <c r="H513" s="70" t="s">
        <v>217</v>
      </c>
      <c r="I513" s="70" t="s">
        <v>222</v>
      </c>
      <c r="J513" s="71">
        <v>3000000</v>
      </c>
      <c r="K513" s="81" t="s">
        <v>62</v>
      </c>
      <c r="L513" s="50"/>
    </row>
    <row r="514" spans="1:12" ht="48" hidden="1" customHeight="1" x14ac:dyDescent="0.2">
      <c r="A514" s="70" t="s">
        <v>4643</v>
      </c>
      <c r="B514" s="47" t="s">
        <v>209</v>
      </c>
      <c r="C514" s="70" t="s">
        <v>698</v>
      </c>
      <c r="D514" s="70" t="s">
        <v>701</v>
      </c>
      <c r="E514" s="70" t="s">
        <v>703</v>
      </c>
      <c r="F514" s="70">
        <v>0.4</v>
      </c>
      <c r="G514" s="70">
        <v>2.5</v>
      </c>
      <c r="H514" s="70" t="s">
        <v>213</v>
      </c>
      <c r="I514" s="70" t="s">
        <v>214</v>
      </c>
      <c r="J514" s="71">
        <v>2400000</v>
      </c>
      <c r="K514" s="81" t="s">
        <v>62</v>
      </c>
      <c r="L514" s="50"/>
    </row>
    <row r="515" spans="1:12" ht="48" hidden="1" customHeight="1" x14ac:dyDescent="0.2">
      <c r="A515" s="70" t="s">
        <v>4644</v>
      </c>
      <c r="B515" s="47" t="s">
        <v>209</v>
      </c>
      <c r="C515" s="70" t="s">
        <v>698</v>
      </c>
      <c r="D515" s="70" t="s">
        <v>704</v>
      </c>
      <c r="E515" s="70" t="s">
        <v>705</v>
      </c>
      <c r="F515" s="70">
        <v>1</v>
      </c>
      <c r="G515" s="70">
        <v>3</v>
      </c>
      <c r="H515" s="70" t="s">
        <v>217</v>
      </c>
      <c r="I515" s="70" t="s">
        <v>222</v>
      </c>
      <c r="J515" s="71">
        <v>6000000</v>
      </c>
      <c r="K515" s="81" t="s">
        <v>62</v>
      </c>
      <c r="L515" s="50"/>
    </row>
    <row r="516" spans="1:12" ht="48" hidden="1" customHeight="1" x14ac:dyDescent="0.2">
      <c r="A516" s="70" t="s">
        <v>4645</v>
      </c>
      <c r="B516" s="47" t="s">
        <v>209</v>
      </c>
      <c r="C516" s="70" t="s">
        <v>698</v>
      </c>
      <c r="D516" s="70" t="s">
        <v>706</v>
      </c>
      <c r="E516" s="70" t="s">
        <v>707</v>
      </c>
      <c r="F516" s="70">
        <v>1</v>
      </c>
      <c r="G516" s="70">
        <v>4</v>
      </c>
      <c r="H516" s="70" t="s">
        <v>213</v>
      </c>
      <c r="I516" s="70" t="s">
        <v>214</v>
      </c>
      <c r="J516" s="71">
        <v>6000000</v>
      </c>
      <c r="K516" s="81" t="s">
        <v>62</v>
      </c>
      <c r="L516" s="50"/>
    </row>
    <row r="517" spans="1:12" ht="48" hidden="1" customHeight="1" x14ac:dyDescent="0.2">
      <c r="A517" s="70" t="s">
        <v>4646</v>
      </c>
      <c r="B517" s="47" t="s">
        <v>209</v>
      </c>
      <c r="C517" s="70" t="s">
        <v>698</v>
      </c>
      <c r="D517" s="70" t="s">
        <v>43</v>
      </c>
      <c r="E517" s="70" t="s">
        <v>708</v>
      </c>
      <c r="F517" s="70">
        <v>0.6</v>
      </c>
      <c r="G517" s="70">
        <v>3</v>
      </c>
      <c r="H517" s="70" t="s">
        <v>213</v>
      </c>
      <c r="I517" s="70" t="s">
        <v>214</v>
      </c>
      <c r="J517" s="71">
        <v>3600000</v>
      </c>
      <c r="K517" s="81" t="s">
        <v>62</v>
      </c>
      <c r="L517" s="50"/>
    </row>
    <row r="518" spans="1:12" ht="48" hidden="1" customHeight="1" x14ac:dyDescent="0.2">
      <c r="A518" s="70" t="s">
        <v>4647</v>
      </c>
      <c r="B518" s="47" t="s">
        <v>209</v>
      </c>
      <c r="C518" s="70" t="s">
        <v>698</v>
      </c>
      <c r="D518" s="70" t="s">
        <v>43</v>
      </c>
      <c r="E518" s="70" t="s">
        <v>709</v>
      </c>
      <c r="F518" s="70">
        <v>0.8</v>
      </c>
      <c r="G518" s="70">
        <v>3</v>
      </c>
      <c r="H518" s="70" t="s">
        <v>213</v>
      </c>
      <c r="I518" s="70" t="s">
        <v>214</v>
      </c>
      <c r="J518" s="71">
        <v>4800000</v>
      </c>
      <c r="K518" s="81" t="s">
        <v>62</v>
      </c>
      <c r="L518" s="50"/>
    </row>
    <row r="519" spans="1:12" ht="48" hidden="1" customHeight="1" x14ac:dyDescent="0.2">
      <c r="A519" s="70" t="s">
        <v>4648</v>
      </c>
      <c r="B519" s="47" t="s">
        <v>209</v>
      </c>
      <c r="C519" s="70" t="s">
        <v>698</v>
      </c>
      <c r="D519" s="70" t="s">
        <v>43</v>
      </c>
      <c r="E519" s="70" t="s">
        <v>710</v>
      </c>
      <c r="F519" s="70">
        <v>1.5</v>
      </c>
      <c r="G519" s="70">
        <v>3.5</v>
      </c>
      <c r="H519" s="70" t="s">
        <v>217</v>
      </c>
      <c r="I519" s="70" t="s">
        <v>222</v>
      </c>
      <c r="J519" s="71">
        <v>9000000</v>
      </c>
      <c r="K519" s="81" t="s">
        <v>62</v>
      </c>
      <c r="L519" s="50"/>
    </row>
    <row r="520" spans="1:12" ht="48" hidden="1" customHeight="1" x14ac:dyDescent="0.2">
      <c r="A520" s="70" t="s">
        <v>4649</v>
      </c>
      <c r="B520" s="47" t="s">
        <v>209</v>
      </c>
      <c r="C520" s="70" t="s">
        <v>698</v>
      </c>
      <c r="D520" s="70" t="s">
        <v>43</v>
      </c>
      <c r="E520" s="70" t="s">
        <v>711</v>
      </c>
      <c r="F520" s="70">
        <v>0.6</v>
      </c>
      <c r="G520" s="70">
        <v>2.5</v>
      </c>
      <c r="H520" s="70" t="s">
        <v>217</v>
      </c>
      <c r="I520" s="70" t="s">
        <v>222</v>
      </c>
      <c r="J520" s="71">
        <v>3600000</v>
      </c>
      <c r="K520" s="81" t="s">
        <v>62</v>
      </c>
      <c r="L520" s="50"/>
    </row>
    <row r="521" spans="1:12" ht="48" hidden="1" customHeight="1" x14ac:dyDescent="0.2">
      <c r="A521" s="70" t="s">
        <v>4650</v>
      </c>
      <c r="B521" s="47" t="s">
        <v>209</v>
      </c>
      <c r="C521" s="70" t="s">
        <v>698</v>
      </c>
      <c r="D521" s="70" t="s">
        <v>43</v>
      </c>
      <c r="E521" s="70" t="s">
        <v>712</v>
      </c>
      <c r="F521" s="70">
        <v>1.5</v>
      </c>
      <c r="G521" s="70">
        <v>3</v>
      </c>
      <c r="H521" s="70" t="s">
        <v>217</v>
      </c>
      <c r="I521" s="70" t="s">
        <v>222</v>
      </c>
      <c r="J521" s="71">
        <v>9000000</v>
      </c>
      <c r="K521" s="81" t="s">
        <v>62</v>
      </c>
      <c r="L521" s="50"/>
    </row>
    <row r="522" spans="1:12" ht="48" hidden="1" customHeight="1" x14ac:dyDescent="0.2">
      <c r="A522" s="70" t="s">
        <v>4651</v>
      </c>
      <c r="B522" s="47" t="s">
        <v>209</v>
      </c>
      <c r="C522" s="70" t="s">
        <v>698</v>
      </c>
      <c r="D522" s="70" t="s">
        <v>43</v>
      </c>
      <c r="E522" s="70" t="s">
        <v>713</v>
      </c>
      <c r="F522" s="70">
        <v>0.5</v>
      </c>
      <c r="G522" s="70">
        <v>2.5</v>
      </c>
      <c r="H522" s="70" t="s">
        <v>217</v>
      </c>
      <c r="I522" s="70" t="s">
        <v>222</v>
      </c>
      <c r="J522" s="71">
        <v>3000000</v>
      </c>
      <c r="K522" s="81" t="s">
        <v>62</v>
      </c>
      <c r="L522" s="50"/>
    </row>
    <row r="523" spans="1:12" ht="48" hidden="1" customHeight="1" x14ac:dyDescent="0.2">
      <c r="A523" s="70" t="s">
        <v>4652</v>
      </c>
      <c r="B523" s="47" t="s">
        <v>209</v>
      </c>
      <c r="C523" s="70" t="s">
        <v>698</v>
      </c>
      <c r="D523" s="70" t="s">
        <v>714</v>
      </c>
      <c r="E523" s="70" t="s">
        <v>715</v>
      </c>
      <c r="F523" s="70">
        <v>0.4</v>
      </c>
      <c r="G523" s="70">
        <v>3.5</v>
      </c>
      <c r="H523" s="70" t="s">
        <v>217</v>
      </c>
      <c r="I523" s="70" t="s">
        <v>222</v>
      </c>
      <c r="J523" s="71">
        <v>2400000</v>
      </c>
      <c r="K523" s="81" t="s">
        <v>62</v>
      </c>
      <c r="L523" s="50"/>
    </row>
    <row r="524" spans="1:12" ht="48" hidden="1" customHeight="1" x14ac:dyDescent="0.2">
      <c r="A524" s="70" t="s">
        <v>4653</v>
      </c>
      <c r="B524" s="47" t="s">
        <v>209</v>
      </c>
      <c r="C524" s="70" t="s">
        <v>698</v>
      </c>
      <c r="D524" s="70" t="s">
        <v>716</v>
      </c>
      <c r="E524" s="70" t="s">
        <v>717</v>
      </c>
      <c r="F524" s="70">
        <v>0.5</v>
      </c>
      <c r="G524" s="70">
        <v>6</v>
      </c>
      <c r="H524" s="70" t="s">
        <v>217</v>
      </c>
      <c r="I524" s="70" t="s">
        <v>222</v>
      </c>
      <c r="J524" s="71">
        <v>3000000</v>
      </c>
      <c r="K524" s="81" t="s">
        <v>62</v>
      </c>
      <c r="L524" s="50"/>
    </row>
    <row r="525" spans="1:12" ht="48" hidden="1" customHeight="1" x14ac:dyDescent="0.2">
      <c r="A525" s="70" t="s">
        <v>4654</v>
      </c>
      <c r="B525" s="47" t="s">
        <v>209</v>
      </c>
      <c r="C525" s="70" t="s">
        <v>698</v>
      </c>
      <c r="D525" s="70" t="s">
        <v>718</v>
      </c>
      <c r="E525" s="70" t="s">
        <v>719</v>
      </c>
      <c r="F525" s="70">
        <v>0.5</v>
      </c>
      <c r="G525" s="70">
        <v>2.5</v>
      </c>
      <c r="H525" s="70" t="s">
        <v>213</v>
      </c>
      <c r="I525" s="70" t="s">
        <v>214</v>
      </c>
      <c r="J525" s="71">
        <v>3000000</v>
      </c>
      <c r="K525" s="81" t="s">
        <v>62</v>
      </c>
      <c r="L525" s="50"/>
    </row>
    <row r="526" spans="1:12" ht="48" hidden="1" customHeight="1" x14ac:dyDescent="0.2">
      <c r="A526" s="70" t="s">
        <v>4655</v>
      </c>
      <c r="B526" s="47" t="s">
        <v>209</v>
      </c>
      <c r="C526" s="70" t="s">
        <v>698</v>
      </c>
      <c r="D526" s="70" t="s">
        <v>718</v>
      </c>
      <c r="E526" s="70" t="s">
        <v>720</v>
      </c>
      <c r="F526" s="70">
        <v>0.5</v>
      </c>
      <c r="G526" s="70">
        <v>3</v>
      </c>
      <c r="H526" s="70" t="s">
        <v>217</v>
      </c>
      <c r="I526" s="70" t="s">
        <v>222</v>
      </c>
      <c r="J526" s="71">
        <v>3000000</v>
      </c>
      <c r="K526" s="81" t="s">
        <v>62</v>
      </c>
      <c r="L526" s="50"/>
    </row>
    <row r="527" spans="1:12" ht="48" hidden="1" customHeight="1" x14ac:dyDescent="0.2">
      <c r="A527" s="70" t="s">
        <v>4656</v>
      </c>
      <c r="B527" s="47" t="s">
        <v>209</v>
      </c>
      <c r="C527" s="70" t="s">
        <v>698</v>
      </c>
      <c r="D527" s="70" t="s">
        <v>718</v>
      </c>
      <c r="E527" s="70" t="s">
        <v>721</v>
      </c>
      <c r="F527" s="70">
        <v>0.5</v>
      </c>
      <c r="G527" s="70">
        <v>2.5</v>
      </c>
      <c r="H527" s="70" t="s">
        <v>213</v>
      </c>
      <c r="I527" s="70" t="s">
        <v>214</v>
      </c>
      <c r="J527" s="71">
        <v>3000000</v>
      </c>
      <c r="K527" s="81" t="s">
        <v>62</v>
      </c>
      <c r="L527" s="50"/>
    </row>
    <row r="528" spans="1:12" ht="48" hidden="1" customHeight="1" x14ac:dyDescent="0.2">
      <c r="A528" s="70" t="s">
        <v>4657</v>
      </c>
      <c r="B528" s="47" t="s">
        <v>209</v>
      </c>
      <c r="C528" s="70" t="s">
        <v>698</v>
      </c>
      <c r="D528" s="70" t="s">
        <v>718</v>
      </c>
      <c r="E528" s="70" t="s">
        <v>722</v>
      </c>
      <c r="F528" s="70">
        <v>0.5</v>
      </c>
      <c r="G528" s="70">
        <v>2.5</v>
      </c>
      <c r="H528" s="70" t="s">
        <v>217</v>
      </c>
      <c r="I528" s="70" t="s">
        <v>222</v>
      </c>
      <c r="J528" s="71">
        <v>3000000</v>
      </c>
      <c r="K528" s="81" t="s">
        <v>62</v>
      </c>
      <c r="L528" s="50"/>
    </row>
    <row r="529" spans="1:12" ht="48" hidden="1" customHeight="1" x14ac:dyDescent="0.2">
      <c r="A529" s="70" t="s">
        <v>4658</v>
      </c>
      <c r="B529" s="47" t="s">
        <v>209</v>
      </c>
      <c r="C529" s="70" t="s">
        <v>698</v>
      </c>
      <c r="D529" s="70" t="s">
        <v>718</v>
      </c>
      <c r="E529" s="70" t="s">
        <v>723</v>
      </c>
      <c r="F529" s="70">
        <v>0.5</v>
      </c>
      <c r="G529" s="70">
        <v>2.5</v>
      </c>
      <c r="H529" s="70" t="s">
        <v>217</v>
      </c>
      <c r="I529" s="70" t="s">
        <v>222</v>
      </c>
      <c r="J529" s="71">
        <v>3000000</v>
      </c>
      <c r="K529" s="81" t="s">
        <v>62</v>
      </c>
      <c r="L529" s="50"/>
    </row>
    <row r="530" spans="1:12" ht="48" hidden="1" customHeight="1" x14ac:dyDescent="0.2">
      <c r="A530" s="70" t="s">
        <v>4659</v>
      </c>
      <c r="B530" s="47" t="s">
        <v>209</v>
      </c>
      <c r="C530" s="70" t="s">
        <v>698</v>
      </c>
      <c r="D530" s="70" t="s">
        <v>718</v>
      </c>
      <c r="E530" s="70" t="s">
        <v>724</v>
      </c>
      <c r="F530" s="70">
        <v>0.5</v>
      </c>
      <c r="G530" s="70">
        <v>3</v>
      </c>
      <c r="H530" s="70" t="s">
        <v>217</v>
      </c>
      <c r="I530" s="70" t="s">
        <v>222</v>
      </c>
      <c r="J530" s="71">
        <v>3000000</v>
      </c>
      <c r="K530" s="81" t="s">
        <v>62</v>
      </c>
      <c r="L530" s="50"/>
    </row>
    <row r="531" spans="1:12" ht="48" hidden="1" customHeight="1" x14ac:dyDescent="0.2">
      <c r="A531" s="70" t="s">
        <v>4660</v>
      </c>
      <c r="B531" s="47" t="s">
        <v>209</v>
      </c>
      <c r="C531" s="70" t="s">
        <v>698</v>
      </c>
      <c r="D531" s="70" t="s">
        <v>725</v>
      </c>
      <c r="E531" s="70" t="s">
        <v>726</v>
      </c>
      <c r="F531" s="70">
        <v>1</v>
      </c>
      <c r="G531" s="70">
        <v>2.5</v>
      </c>
      <c r="H531" s="70" t="s">
        <v>217</v>
      </c>
      <c r="I531" s="70" t="s">
        <v>222</v>
      </c>
      <c r="J531" s="71">
        <v>6000000</v>
      </c>
      <c r="K531" s="81" t="s">
        <v>62</v>
      </c>
      <c r="L531" s="50"/>
    </row>
    <row r="532" spans="1:12" ht="48" hidden="1" customHeight="1" x14ac:dyDescent="0.2">
      <c r="A532" s="70" t="s">
        <v>4661</v>
      </c>
      <c r="B532" s="47" t="s">
        <v>209</v>
      </c>
      <c r="C532" s="70" t="s">
        <v>698</v>
      </c>
      <c r="D532" s="70" t="s">
        <v>727</v>
      </c>
      <c r="E532" s="70" t="s">
        <v>728</v>
      </c>
      <c r="F532" s="70">
        <v>1.5</v>
      </c>
      <c r="G532" s="70">
        <v>3</v>
      </c>
      <c r="H532" s="70" t="s">
        <v>213</v>
      </c>
      <c r="I532" s="70" t="s">
        <v>214</v>
      </c>
      <c r="J532" s="71">
        <v>9000000</v>
      </c>
      <c r="K532" s="81" t="s">
        <v>62</v>
      </c>
      <c r="L532" s="50"/>
    </row>
    <row r="533" spans="1:12" ht="48" hidden="1" customHeight="1" x14ac:dyDescent="0.2">
      <c r="A533" s="70" t="s">
        <v>4662</v>
      </c>
      <c r="B533" s="47" t="s">
        <v>209</v>
      </c>
      <c r="C533" s="70" t="s">
        <v>698</v>
      </c>
      <c r="D533" s="70" t="s">
        <v>445</v>
      </c>
      <c r="E533" s="70" t="s">
        <v>729</v>
      </c>
      <c r="F533" s="70">
        <v>1.5</v>
      </c>
      <c r="G533" s="70">
        <v>3</v>
      </c>
      <c r="H533" s="70" t="s">
        <v>213</v>
      </c>
      <c r="I533" s="70" t="s">
        <v>214</v>
      </c>
      <c r="J533" s="71">
        <v>9000000</v>
      </c>
      <c r="K533" s="81" t="s">
        <v>62</v>
      </c>
      <c r="L533" s="50"/>
    </row>
    <row r="534" spans="1:12" ht="48" hidden="1" customHeight="1" x14ac:dyDescent="0.2">
      <c r="A534" s="70" t="s">
        <v>4067</v>
      </c>
      <c r="B534" s="47" t="s">
        <v>746</v>
      </c>
      <c r="C534" s="70" t="s">
        <v>638</v>
      </c>
      <c r="D534" s="70" t="s">
        <v>747</v>
      </c>
      <c r="E534" s="70" t="s">
        <v>748</v>
      </c>
      <c r="F534" s="70">
        <v>5</v>
      </c>
      <c r="G534" s="70" t="s">
        <v>749</v>
      </c>
      <c r="H534" s="70" t="s">
        <v>750</v>
      </c>
      <c r="I534" s="70" t="s">
        <v>751</v>
      </c>
      <c r="J534" s="71">
        <v>222422500</v>
      </c>
      <c r="K534" s="70" t="s">
        <v>1779</v>
      </c>
      <c r="L534" s="50"/>
    </row>
    <row r="535" spans="1:12" ht="48" hidden="1" customHeight="1" x14ac:dyDescent="0.2">
      <c r="A535" s="47" t="s">
        <v>4663</v>
      </c>
      <c r="B535" s="47" t="s">
        <v>746</v>
      </c>
      <c r="C535" s="70" t="s">
        <v>638</v>
      </c>
      <c r="D535" s="70" t="s">
        <v>429</v>
      </c>
      <c r="E535" s="70" t="s">
        <v>752</v>
      </c>
      <c r="F535" s="70">
        <v>9</v>
      </c>
      <c r="G535" s="70" t="s">
        <v>749</v>
      </c>
      <c r="H535" s="70" t="s">
        <v>753</v>
      </c>
      <c r="I535" s="70" t="s">
        <v>754</v>
      </c>
      <c r="J535" s="71">
        <v>400360500</v>
      </c>
      <c r="K535" s="81" t="s">
        <v>62</v>
      </c>
      <c r="L535" s="50"/>
    </row>
    <row r="536" spans="1:12" ht="48" hidden="1" customHeight="1" x14ac:dyDescent="0.2">
      <c r="A536" s="47" t="s">
        <v>4068</v>
      </c>
      <c r="B536" s="47" t="s">
        <v>746</v>
      </c>
      <c r="C536" s="70" t="s">
        <v>638</v>
      </c>
      <c r="D536" s="70" t="s">
        <v>755</v>
      </c>
      <c r="E536" s="70" t="s">
        <v>756</v>
      </c>
      <c r="F536" s="70" t="s">
        <v>757</v>
      </c>
      <c r="G536" s="70" t="s">
        <v>749</v>
      </c>
      <c r="H536" s="70" t="s">
        <v>750</v>
      </c>
      <c r="I536" s="70" t="s">
        <v>758</v>
      </c>
      <c r="J536" s="71">
        <v>80000000</v>
      </c>
      <c r="K536" s="70" t="s">
        <v>1779</v>
      </c>
      <c r="L536" s="50"/>
    </row>
    <row r="537" spans="1:12" ht="48" hidden="1" customHeight="1" x14ac:dyDescent="0.2">
      <c r="A537" s="47" t="s">
        <v>4069</v>
      </c>
      <c r="B537" s="47" t="s">
        <v>746</v>
      </c>
      <c r="C537" s="70" t="s">
        <v>638</v>
      </c>
      <c r="D537" s="70" t="s">
        <v>759</v>
      </c>
      <c r="E537" s="70" t="s">
        <v>760</v>
      </c>
      <c r="F537" s="70">
        <v>8</v>
      </c>
      <c r="G537" s="70" t="s">
        <v>749</v>
      </c>
      <c r="H537" s="70" t="s">
        <v>753</v>
      </c>
      <c r="I537" s="70" t="s">
        <v>761</v>
      </c>
      <c r="J537" s="71">
        <v>355876000</v>
      </c>
      <c r="K537" s="70" t="s">
        <v>1779</v>
      </c>
      <c r="L537" s="50"/>
    </row>
    <row r="538" spans="1:12" ht="48" hidden="1" customHeight="1" x14ac:dyDescent="0.2">
      <c r="A538" s="47" t="s">
        <v>4664</v>
      </c>
      <c r="B538" s="47" t="s">
        <v>746</v>
      </c>
      <c r="C538" s="70" t="s">
        <v>638</v>
      </c>
      <c r="D538" s="70" t="s">
        <v>762</v>
      </c>
      <c r="E538" s="70" t="s">
        <v>763</v>
      </c>
      <c r="F538" s="70" t="s">
        <v>764</v>
      </c>
      <c r="G538" s="70" t="s">
        <v>749</v>
      </c>
      <c r="H538" s="70" t="s">
        <v>750</v>
      </c>
      <c r="I538" s="70" t="s">
        <v>765</v>
      </c>
      <c r="J538" s="71">
        <v>88969000</v>
      </c>
      <c r="K538" s="81" t="s">
        <v>62</v>
      </c>
      <c r="L538" s="50"/>
    </row>
    <row r="539" spans="1:12" ht="48" hidden="1" customHeight="1" x14ac:dyDescent="0.2">
      <c r="A539" s="47" t="s">
        <v>4070</v>
      </c>
      <c r="B539" s="47" t="s">
        <v>746</v>
      </c>
      <c r="C539" s="70" t="s">
        <v>638</v>
      </c>
      <c r="D539" s="70" t="s">
        <v>766</v>
      </c>
      <c r="E539" s="70" t="s">
        <v>767</v>
      </c>
      <c r="F539" s="70" t="s">
        <v>768</v>
      </c>
      <c r="G539" s="70" t="s">
        <v>749</v>
      </c>
      <c r="H539" s="70" t="s">
        <v>753</v>
      </c>
      <c r="I539" s="70" t="s">
        <v>765</v>
      </c>
      <c r="J539" s="71">
        <v>400000000</v>
      </c>
      <c r="K539" s="70" t="s">
        <v>1779</v>
      </c>
      <c r="L539" s="50"/>
    </row>
    <row r="540" spans="1:12" ht="48" hidden="1" customHeight="1" x14ac:dyDescent="0.2">
      <c r="A540" s="47" t="s">
        <v>4071</v>
      </c>
      <c r="B540" s="47" t="s">
        <v>746</v>
      </c>
      <c r="C540" s="70" t="s">
        <v>638</v>
      </c>
      <c r="D540" s="70" t="s">
        <v>769</v>
      </c>
      <c r="E540" s="70" t="s">
        <v>770</v>
      </c>
      <c r="F540" s="70">
        <v>13</v>
      </c>
      <c r="G540" s="70" t="s">
        <v>749</v>
      </c>
      <c r="H540" s="70" t="s">
        <v>771</v>
      </c>
      <c r="I540" s="70" t="s">
        <v>765</v>
      </c>
      <c r="J540" s="71">
        <v>578298500</v>
      </c>
      <c r="K540" s="70" t="s">
        <v>1779</v>
      </c>
      <c r="L540" s="50"/>
    </row>
    <row r="541" spans="1:12" ht="48" hidden="1" customHeight="1" x14ac:dyDescent="0.2">
      <c r="A541" s="47" t="s">
        <v>4072</v>
      </c>
      <c r="B541" s="47" t="s">
        <v>746</v>
      </c>
      <c r="C541" s="70" t="s">
        <v>772</v>
      </c>
      <c r="D541" s="70" t="s">
        <v>773</v>
      </c>
      <c r="E541" s="70" t="s">
        <v>774</v>
      </c>
      <c r="F541" s="70">
        <v>3</v>
      </c>
      <c r="G541" s="70" t="s">
        <v>749</v>
      </c>
      <c r="H541" s="70" t="s">
        <v>753</v>
      </c>
      <c r="I541" s="70" t="s">
        <v>761</v>
      </c>
      <c r="J541" s="71">
        <v>133453500</v>
      </c>
      <c r="K541" s="70" t="s">
        <v>1779</v>
      </c>
      <c r="L541" s="50"/>
    </row>
    <row r="542" spans="1:12" ht="48" hidden="1" customHeight="1" x14ac:dyDescent="0.2">
      <c r="A542" s="47" t="s">
        <v>4073</v>
      </c>
      <c r="B542" s="47" t="s">
        <v>746</v>
      </c>
      <c r="C542" s="70" t="s">
        <v>772</v>
      </c>
      <c r="D542" s="70" t="s">
        <v>775</v>
      </c>
      <c r="E542" s="70" t="s">
        <v>776</v>
      </c>
      <c r="F542" s="70" t="s">
        <v>777</v>
      </c>
      <c r="G542" s="70" t="s">
        <v>749</v>
      </c>
      <c r="H542" s="70" t="s">
        <v>753</v>
      </c>
      <c r="I542" s="70" t="s">
        <v>761</v>
      </c>
      <c r="J542" s="71">
        <v>150000000</v>
      </c>
      <c r="K542" s="70" t="s">
        <v>1779</v>
      </c>
      <c r="L542" s="50"/>
    </row>
    <row r="543" spans="1:12" ht="48" hidden="1" customHeight="1" x14ac:dyDescent="0.2">
      <c r="A543" s="47" t="s">
        <v>4074</v>
      </c>
      <c r="B543" s="47" t="s">
        <v>746</v>
      </c>
      <c r="C543" s="70" t="s">
        <v>772</v>
      </c>
      <c r="D543" s="70" t="s">
        <v>778</v>
      </c>
      <c r="E543" s="70" t="s">
        <v>779</v>
      </c>
      <c r="F543" s="70" t="s">
        <v>780</v>
      </c>
      <c r="G543" s="70" t="s">
        <v>749</v>
      </c>
      <c r="H543" s="70" t="s">
        <v>750</v>
      </c>
      <c r="I543" s="70" t="s">
        <v>761</v>
      </c>
      <c r="J543" s="71">
        <v>266907000</v>
      </c>
      <c r="K543" s="70" t="s">
        <v>1779</v>
      </c>
      <c r="L543" s="50"/>
    </row>
    <row r="544" spans="1:12" ht="48" hidden="1" customHeight="1" x14ac:dyDescent="0.2">
      <c r="A544" s="47" t="s">
        <v>4075</v>
      </c>
      <c r="B544" s="47" t="s">
        <v>746</v>
      </c>
      <c r="C544" s="70" t="s">
        <v>772</v>
      </c>
      <c r="D544" s="70" t="s">
        <v>781</v>
      </c>
      <c r="E544" s="70" t="s">
        <v>782</v>
      </c>
      <c r="F544" s="70" t="s">
        <v>783</v>
      </c>
      <c r="G544" s="70" t="s">
        <v>749</v>
      </c>
      <c r="H544" s="70" t="s">
        <v>750</v>
      </c>
      <c r="I544" s="70" t="s">
        <v>761</v>
      </c>
      <c r="J544" s="71">
        <v>177930000</v>
      </c>
      <c r="K544" s="70" t="s">
        <v>1779</v>
      </c>
      <c r="L544" s="50"/>
    </row>
    <row r="545" spans="1:12" ht="48" hidden="1" customHeight="1" x14ac:dyDescent="0.2">
      <c r="A545" s="47" t="s">
        <v>4076</v>
      </c>
      <c r="B545" s="47" t="s">
        <v>746</v>
      </c>
      <c r="C545" s="70" t="s">
        <v>772</v>
      </c>
      <c r="D545" s="70" t="s">
        <v>784</v>
      </c>
      <c r="E545" s="70" t="s">
        <v>785</v>
      </c>
      <c r="F545" s="70" t="s">
        <v>786</v>
      </c>
      <c r="G545" s="70" t="s">
        <v>749</v>
      </c>
      <c r="H545" s="70" t="s">
        <v>787</v>
      </c>
      <c r="I545" s="70" t="s">
        <v>761</v>
      </c>
      <c r="J545" s="71">
        <v>88969500</v>
      </c>
      <c r="K545" s="70" t="s">
        <v>1779</v>
      </c>
      <c r="L545" s="50"/>
    </row>
    <row r="546" spans="1:12" ht="48" hidden="1" customHeight="1" x14ac:dyDescent="0.2">
      <c r="A546" s="47" t="s">
        <v>4077</v>
      </c>
      <c r="B546" s="47" t="s">
        <v>746</v>
      </c>
      <c r="C546" s="70" t="s">
        <v>772</v>
      </c>
      <c r="D546" s="70" t="s">
        <v>788</v>
      </c>
      <c r="E546" s="70" t="s">
        <v>789</v>
      </c>
      <c r="F546" s="70">
        <v>7</v>
      </c>
      <c r="G546" s="70" t="s">
        <v>749</v>
      </c>
      <c r="H546" s="70" t="s">
        <v>790</v>
      </c>
      <c r="I546" s="70" t="s">
        <v>761</v>
      </c>
      <c r="J546" s="71">
        <v>311391500</v>
      </c>
      <c r="K546" s="70" t="s">
        <v>1779</v>
      </c>
      <c r="L546" s="50"/>
    </row>
    <row r="547" spans="1:12" ht="48" hidden="1" customHeight="1" x14ac:dyDescent="0.2">
      <c r="A547" s="47" t="s">
        <v>4078</v>
      </c>
      <c r="B547" s="47" t="s">
        <v>746</v>
      </c>
      <c r="C547" s="70" t="s">
        <v>772</v>
      </c>
      <c r="D547" s="70" t="s">
        <v>791</v>
      </c>
      <c r="E547" s="70" t="s">
        <v>792</v>
      </c>
      <c r="F547" s="70" t="s">
        <v>793</v>
      </c>
      <c r="G547" s="70" t="s">
        <v>749</v>
      </c>
      <c r="H547" s="70" t="s">
        <v>790</v>
      </c>
      <c r="I547" s="70" t="s">
        <v>765</v>
      </c>
      <c r="J547" s="71">
        <v>45000000</v>
      </c>
      <c r="K547" s="70" t="s">
        <v>1779</v>
      </c>
      <c r="L547" s="50"/>
    </row>
    <row r="548" spans="1:12" ht="48" hidden="1" customHeight="1" x14ac:dyDescent="0.2">
      <c r="A548" s="47" t="s">
        <v>4665</v>
      </c>
      <c r="B548" s="47" t="s">
        <v>746</v>
      </c>
      <c r="C548" s="70" t="s">
        <v>772</v>
      </c>
      <c r="D548" s="70" t="s">
        <v>826</v>
      </c>
      <c r="E548" s="70" t="s">
        <v>794</v>
      </c>
      <c r="F548" s="70" t="s">
        <v>795</v>
      </c>
      <c r="G548" s="70" t="s">
        <v>749</v>
      </c>
      <c r="H548" s="70" t="s">
        <v>787</v>
      </c>
      <c r="I548" s="70" t="s">
        <v>761</v>
      </c>
      <c r="J548" s="71">
        <v>133453000</v>
      </c>
      <c r="K548" s="81" t="s">
        <v>62</v>
      </c>
      <c r="L548" s="50"/>
    </row>
    <row r="549" spans="1:12" ht="48" hidden="1" customHeight="1" x14ac:dyDescent="0.2">
      <c r="A549" s="47" t="s">
        <v>4079</v>
      </c>
      <c r="B549" s="47" t="s">
        <v>746</v>
      </c>
      <c r="C549" s="70" t="s">
        <v>746</v>
      </c>
      <c r="D549" s="70" t="s">
        <v>208</v>
      </c>
      <c r="E549" s="70" t="s">
        <v>796</v>
      </c>
      <c r="F549" s="70" t="s">
        <v>797</v>
      </c>
      <c r="G549" s="70" t="s">
        <v>749</v>
      </c>
      <c r="H549" s="70" t="s">
        <v>790</v>
      </c>
      <c r="I549" s="70" t="s">
        <v>758</v>
      </c>
      <c r="J549" s="71">
        <v>133453000</v>
      </c>
      <c r="K549" s="70" t="s">
        <v>1779</v>
      </c>
      <c r="L549" s="50"/>
    </row>
    <row r="550" spans="1:12" ht="48" hidden="1" customHeight="1" x14ac:dyDescent="0.2">
      <c r="A550" s="47" t="s">
        <v>4080</v>
      </c>
      <c r="B550" s="47" t="s">
        <v>746</v>
      </c>
      <c r="C550" s="70" t="s">
        <v>746</v>
      </c>
      <c r="D550" s="70" t="s">
        <v>798</v>
      </c>
      <c r="E550" s="70" t="s">
        <v>799</v>
      </c>
      <c r="F550" s="70" t="s">
        <v>800</v>
      </c>
      <c r="G550" s="70" t="s">
        <v>749</v>
      </c>
      <c r="H550" s="70" t="s">
        <v>790</v>
      </c>
      <c r="I550" s="70" t="s">
        <v>761</v>
      </c>
      <c r="J550" s="71">
        <v>88969000</v>
      </c>
      <c r="K550" s="70" t="s">
        <v>1779</v>
      </c>
      <c r="L550" s="50"/>
    </row>
    <row r="551" spans="1:12" ht="48" hidden="1" customHeight="1" x14ac:dyDescent="0.2">
      <c r="A551" s="47" t="s">
        <v>4666</v>
      </c>
      <c r="B551" s="47" t="s">
        <v>746</v>
      </c>
      <c r="C551" s="70" t="s">
        <v>746</v>
      </c>
      <c r="D551" s="70" t="s">
        <v>801</v>
      </c>
      <c r="E551" s="70" t="s">
        <v>802</v>
      </c>
      <c r="F551" s="70" t="s">
        <v>803</v>
      </c>
      <c r="G551" s="70" t="s">
        <v>749</v>
      </c>
      <c r="H551" s="70" t="s">
        <v>790</v>
      </c>
      <c r="I551" s="70" t="s">
        <v>761</v>
      </c>
      <c r="J551" s="71">
        <v>266000000</v>
      </c>
      <c r="K551" s="81" t="s">
        <v>62</v>
      </c>
      <c r="L551" s="50"/>
    </row>
    <row r="552" spans="1:12" ht="48" hidden="1" customHeight="1" x14ac:dyDescent="0.2">
      <c r="A552" s="47" t="s">
        <v>4081</v>
      </c>
      <c r="B552" s="47" t="s">
        <v>746</v>
      </c>
      <c r="C552" s="70" t="s">
        <v>746</v>
      </c>
      <c r="D552" s="70" t="s">
        <v>804</v>
      </c>
      <c r="E552" s="70" t="s">
        <v>805</v>
      </c>
      <c r="F552" s="70" t="s">
        <v>806</v>
      </c>
      <c r="G552" s="70" t="s">
        <v>749</v>
      </c>
      <c r="H552" s="70" t="s">
        <v>807</v>
      </c>
      <c r="I552" s="70" t="s">
        <v>761</v>
      </c>
      <c r="J552" s="71">
        <v>534000000</v>
      </c>
      <c r="K552" s="70" t="s">
        <v>1779</v>
      </c>
      <c r="L552" s="50"/>
    </row>
    <row r="553" spans="1:12" ht="48" hidden="1" customHeight="1" x14ac:dyDescent="0.2">
      <c r="A553" s="47" t="s">
        <v>4667</v>
      </c>
      <c r="B553" s="47" t="s">
        <v>746</v>
      </c>
      <c r="C553" s="70" t="s">
        <v>746</v>
      </c>
      <c r="D553" s="70" t="s">
        <v>808</v>
      </c>
      <c r="E553" s="70" t="s">
        <v>809</v>
      </c>
      <c r="F553" s="70" t="s">
        <v>810</v>
      </c>
      <c r="G553" s="70" t="s">
        <v>749</v>
      </c>
      <c r="H553" s="70" t="s">
        <v>790</v>
      </c>
      <c r="I553" s="70" t="s">
        <v>761</v>
      </c>
      <c r="J553" s="71">
        <v>45000000</v>
      </c>
      <c r="K553" s="81" t="s">
        <v>62</v>
      </c>
      <c r="L553" s="50"/>
    </row>
    <row r="554" spans="1:12" ht="48" hidden="1" customHeight="1" x14ac:dyDescent="0.2">
      <c r="A554" s="47" t="s">
        <v>4082</v>
      </c>
      <c r="B554" s="47" t="s">
        <v>746</v>
      </c>
      <c r="C554" s="70" t="s">
        <v>746</v>
      </c>
      <c r="D554" s="70" t="s">
        <v>811</v>
      </c>
      <c r="E554" s="70" t="s">
        <v>812</v>
      </c>
      <c r="F554" s="70">
        <v>6</v>
      </c>
      <c r="G554" s="70" t="s">
        <v>749</v>
      </c>
      <c r="H554" s="70" t="s">
        <v>790</v>
      </c>
      <c r="I554" s="70" t="s">
        <v>761</v>
      </c>
      <c r="J554" s="71">
        <v>263000000</v>
      </c>
      <c r="K554" s="70" t="s">
        <v>1779</v>
      </c>
      <c r="L554" s="50"/>
    </row>
    <row r="555" spans="1:12" ht="46.5" hidden="1" customHeight="1" x14ac:dyDescent="0.2">
      <c r="A555" s="47" t="s">
        <v>4668</v>
      </c>
      <c r="B555" s="47" t="s">
        <v>898</v>
      </c>
      <c r="C555" s="47" t="s">
        <v>874</v>
      </c>
      <c r="D555" s="70" t="s">
        <v>875</v>
      </c>
      <c r="E555" s="70" t="s">
        <v>876</v>
      </c>
      <c r="F555" s="72">
        <v>8748</v>
      </c>
      <c r="G555" s="72">
        <v>5.5</v>
      </c>
      <c r="H555" s="70" t="s">
        <v>877</v>
      </c>
      <c r="I555" s="70" t="s">
        <v>878</v>
      </c>
      <c r="J555" s="71">
        <v>67500000</v>
      </c>
      <c r="K555" s="70" t="s">
        <v>62</v>
      </c>
    </row>
    <row r="556" spans="1:12" ht="46.5" hidden="1" customHeight="1" x14ac:dyDescent="0.2">
      <c r="A556" s="47" t="s">
        <v>4669</v>
      </c>
      <c r="B556" s="47" t="s">
        <v>898</v>
      </c>
      <c r="C556" s="47" t="s">
        <v>874</v>
      </c>
      <c r="D556" s="70" t="s">
        <v>413</v>
      </c>
      <c r="E556" s="70" t="s">
        <v>879</v>
      </c>
      <c r="F556" s="72">
        <v>5300</v>
      </c>
      <c r="G556" s="72">
        <v>5.5</v>
      </c>
      <c r="H556" s="70" t="s">
        <v>880</v>
      </c>
      <c r="I556" s="70" t="s">
        <v>881</v>
      </c>
      <c r="J556" s="71">
        <v>45000000</v>
      </c>
      <c r="K556" s="70" t="s">
        <v>62</v>
      </c>
    </row>
    <row r="557" spans="1:12" ht="46.5" hidden="1" customHeight="1" x14ac:dyDescent="0.2">
      <c r="A557" s="47" t="s">
        <v>4670</v>
      </c>
      <c r="B557" s="47" t="s">
        <v>898</v>
      </c>
      <c r="C557" s="47" t="s">
        <v>727</v>
      </c>
      <c r="D557" s="70" t="s">
        <v>882</v>
      </c>
      <c r="E557" s="70" t="s">
        <v>883</v>
      </c>
      <c r="F557" s="72">
        <v>9360</v>
      </c>
      <c r="G557" s="72">
        <v>5.5</v>
      </c>
      <c r="H557" s="70" t="s">
        <v>884</v>
      </c>
      <c r="I557" s="70" t="s">
        <v>881</v>
      </c>
      <c r="J557" s="71">
        <v>25000000</v>
      </c>
      <c r="K557" s="70" t="s">
        <v>62</v>
      </c>
    </row>
    <row r="558" spans="1:12" ht="46.5" hidden="1" customHeight="1" x14ac:dyDescent="0.2">
      <c r="A558" s="47" t="s">
        <v>4671</v>
      </c>
      <c r="B558" s="47" t="s">
        <v>898</v>
      </c>
      <c r="C558" s="47" t="s">
        <v>727</v>
      </c>
      <c r="D558" s="70" t="s">
        <v>885</v>
      </c>
      <c r="E558" s="70" t="s">
        <v>886</v>
      </c>
      <c r="F558" s="72">
        <v>2530</v>
      </c>
      <c r="G558" s="72">
        <v>4.5</v>
      </c>
      <c r="H558" s="70" t="s">
        <v>887</v>
      </c>
      <c r="I558" s="70" t="s">
        <v>878</v>
      </c>
      <c r="J558" s="71">
        <v>120000000</v>
      </c>
      <c r="K558" s="70" t="s">
        <v>62</v>
      </c>
    </row>
    <row r="559" spans="1:12" ht="46.5" hidden="1" customHeight="1" x14ac:dyDescent="0.2">
      <c r="A559" s="47" t="s">
        <v>4672</v>
      </c>
      <c r="B559" s="47" t="s">
        <v>898</v>
      </c>
      <c r="C559" s="47" t="s">
        <v>727</v>
      </c>
      <c r="D559" s="70" t="s">
        <v>888</v>
      </c>
      <c r="E559" s="70" t="s">
        <v>889</v>
      </c>
      <c r="F559" s="72">
        <v>1267</v>
      </c>
      <c r="G559" s="72">
        <v>3.5</v>
      </c>
      <c r="H559" s="70" t="s">
        <v>890</v>
      </c>
      <c r="I559" s="70" t="s">
        <v>891</v>
      </c>
      <c r="J559" s="71">
        <v>25000000</v>
      </c>
      <c r="K559" s="70" t="s">
        <v>62</v>
      </c>
    </row>
    <row r="560" spans="1:12" ht="46.5" hidden="1" customHeight="1" x14ac:dyDescent="0.2">
      <c r="A560" s="47" t="s">
        <v>4673</v>
      </c>
      <c r="B560" s="47" t="s">
        <v>898</v>
      </c>
      <c r="C560" s="47" t="s">
        <v>727</v>
      </c>
      <c r="D560" s="70" t="s">
        <v>892</v>
      </c>
      <c r="E560" s="70" t="s">
        <v>893</v>
      </c>
      <c r="F560" s="72">
        <v>845</v>
      </c>
      <c r="G560" s="72">
        <v>3.5</v>
      </c>
      <c r="H560" s="70" t="s">
        <v>880</v>
      </c>
      <c r="I560" s="70" t="s">
        <v>878</v>
      </c>
      <c r="J560" s="71">
        <v>675000000</v>
      </c>
      <c r="K560" s="70" t="s">
        <v>62</v>
      </c>
    </row>
    <row r="561" spans="1:11" ht="46.5" hidden="1" customHeight="1" x14ac:dyDescent="0.2">
      <c r="A561" s="47" t="s">
        <v>4674</v>
      </c>
      <c r="B561" s="47" t="s">
        <v>898</v>
      </c>
      <c r="C561" s="47" t="s">
        <v>727</v>
      </c>
      <c r="D561" s="70" t="s">
        <v>894</v>
      </c>
      <c r="E561" s="70" t="s">
        <v>895</v>
      </c>
      <c r="F561" s="72">
        <v>9620</v>
      </c>
      <c r="G561" s="72">
        <v>7.7</v>
      </c>
      <c r="H561" s="70" t="s">
        <v>896</v>
      </c>
      <c r="I561" s="70" t="s">
        <v>897</v>
      </c>
      <c r="J561" s="71">
        <v>831250000</v>
      </c>
      <c r="K561" s="70" t="s">
        <v>62</v>
      </c>
    </row>
    <row r="562" spans="1:11" hidden="1" x14ac:dyDescent="0.2">
      <c r="A562" s="47" t="s">
        <v>4675</v>
      </c>
      <c r="B562" s="47" t="s">
        <v>916</v>
      </c>
      <c r="C562" s="78" t="s">
        <v>210</v>
      </c>
      <c r="D562" s="78" t="s">
        <v>2312</v>
      </c>
      <c r="E562" s="78" t="s">
        <v>917</v>
      </c>
      <c r="F562" s="169">
        <v>7.0000000000000007E-2</v>
      </c>
      <c r="G562" s="169">
        <v>5</v>
      </c>
      <c r="H562" s="78" t="s">
        <v>2782</v>
      </c>
      <c r="I562" s="78" t="s">
        <v>2783</v>
      </c>
      <c r="J562" s="170">
        <v>8360000</v>
      </c>
      <c r="K562" s="82" t="s">
        <v>62</v>
      </c>
    </row>
    <row r="563" spans="1:11" hidden="1" x14ac:dyDescent="0.2">
      <c r="A563" s="47" t="s">
        <v>4676</v>
      </c>
      <c r="B563" s="47" t="s">
        <v>916</v>
      </c>
      <c r="C563" s="78" t="s">
        <v>130</v>
      </c>
      <c r="D563" s="78" t="s">
        <v>826</v>
      </c>
      <c r="E563" s="78" t="s">
        <v>918</v>
      </c>
      <c r="F563" s="169">
        <v>0.1</v>
      </c>
      <c r="G563" s="169">
        <v>4</v>
      </c>
      <c r="H563" s="78" t="s">
        <v>2784</v>
      </c>
      <c r="I563" s="78" t="s">
        <v>2785</v>
      </c>
      <c r="J563" s="170">
        <v>5280000</v>
      </c>
      <c r="K563" s="82" t="s">
        <v>62</v>
      </c>
    </row>
    <row r="564" spans="1:11" ht="37.5" hidden="1" customHeight="1" x14ac:dyDescent="0.2">
      <c r="A564" s="47" t="s">
        <v>4677</v>
      </c>
      <c r="B564" s="47" t="s">
        <v>916</v>
      </c>
      <c r="C564" s="78" t="s">
        <v>130</v>
      </c>
      <c r="D564" s="78" t="s">
        <v>2788</v>
      </c>
      <c r="E564" s="78" t="s">
        <v>919</v>
      </c>
      <c r="F564" s="169">
        <v>2</v>
      </c>
      <c r="G564" s="169">
        <v>4</v>
      </c>
      <c r="H564" s="78" t="s">
        <v>2786</v>
      </c>
      <c r="I564" s="78" t="s">
        <v>2787</v>
      </c>
      <c r="J564" s="170">
        <v>10450000</v>
      </c>
      <c r="K564" s="82" t="s">
        <v>62</v>
      </c>
    </row>
    <row r="565" spans="1:11" ht="78.75" hidden="1" customHeight="1" x14ac:dyDescent="0.2">
      <c r="A565" s="47" t="s">
        <v>4678</v>
      </c>
      <c r="B565" s="47" t="s">
        <v>922</v>
      </c>
      <c r="C565" s="47" t="s">
        <v>923</v>
      </c>
      <c r="D565" s="73" t="s">
        <v>924</v>
      </c>
      <c r="E565" s="74" t="s">
        <v>925</v>
      </c>
      <c r="F565" s="74">
        <v>4.8</v>
      </c>
      <c r="G565" s="74">
        <v>14</v>
      </c>
      <c r="H565" s="74" t="s">
        <v>926</v>
      </c>
      <c r="I565" s="74" t="s">
        <v>927</v>
      </c>
      <c r="J565" s="75">
        <v>16000000</v>
      </c>
      <c r="K565" s="83" t="s">
        <v>62</v>
      </c>
    </row>
    <row r="566" spans="1:11" ht="78.75" hidden="1" customHeight="1" x14ac:dyDescent="0.2">
      <c r="A566" s="47" t="s">
        <v>4679</v>
      </c>
      <c r="B566" s="47" t="s">
        <v>922</v>
      </c>
      <c r="C566" s="73" t="s">
        <v>923</v>
      </c>
      <c r="D566" s="73" t="s">
        <v>928</v>
      </c>
      <c r="E566" s="74" t="s">
        <v>929</v>
      </c>
      <c r="F566" s="74">
        <v>9.9</v>
      </c>
      <c r="G566" s="74">
        <v>14</v>
      </c>
      <c r="H566" s="76" t="s">
        <v>930</v>
      </c>
      <c r="I566" s="76" t="s">
        <v>931</v>
      </c>
      <c r="J566" s="75">
        <v>240000000</v>
      </c>
      <c r="K566" s="83" t="s">
        <v>62</v>
      </c>
    </row>
    <row r="567" spans="1:11" ht="78.75" hidden="1" customHeight="1" x14ac:dyDescent="0.2">
      <c r="A567" s="47" t="s">
        <v>4083</v>
      </c>
      <c r="B567" s="47" t="s">
        <v>922</v>
      </c>
      <c r="C567" s="73" t="s">
        <v>923</v>
      </c>
      <c r="D567" s="73" t="s">
        <v>928</v>
      </c>
      <c r="E567" s="74" t="s">
        <v>929</v>
      </c>
      <c r="F567" s="74">
        <v>9.9</v>
      </c>
      <c r="G567" s="74">
        <v>14</v>
      </c>
      <c r="H567" s="76" t="s">
        <v>930</v>
      </c>
      <c r="I567" s="76" t="s">
        <v>931</v>
      </c>
      <c r="J567" s="75">
        <v>150000000</v>
      </c>
      <c r="K567" s="70" t="s">
        <v>1779</v>
      </c>
    </row>
    <row r="568" spans="1:11" ht="78.75" hidden="1" customHeight="1" x14ac:dyDescent="0.2">
      <c r="A568" s="47" t="s">
        <v>4680</v>
      </c>
      <c r="B568" s="47" t="s">
        <v>922</v>
      </c>
      <c r="C568" s="73" t="s">
        <v>923</v>
      </c>
      <c r="D568" s="73" t="s">
        <v>949</v>
      </c>
      <c r="E568" s="77" t="s">
        <v>950</v>
      </c>
      <c r="F568" s="74">
        <v>2.4</v>
      </c>
      <c r="G568" s="74">
        <v>14</v>
      </c>
      <c r="H568" s="74" t="s">
        <v>930</v>
      </c>
      <c r="I568" s="74" t="s">
        <v>931</v>
      </c>
      <c r="J568" s="75">
        <v>91000000</v>
      </c>
      <c r="K568" s="83" t="s">
        <v>62</v>
      </c>
    </row>
    <row r="569" spans="1:11" ht="78.75" hidden="1" customHeight="1" x14ac:dyDescent="0.2">
      <c r="A569" s="47" t="s">
        <v>4681</v>
      </c>
      <c r="B569" s="47" t="s">
        <v>922</v>
      </c>
      <c r="C569" s="73" t="s">
        <v>923</v>
      </c>
      <c r="D569" s="73" t="s">
        <v>951</v>
      </c>
      <c r="E569" s="77" t="s">
        <v>952</v>
      </c>
      <c r="F569" s="74">
        <v>2</v>
      </c>
      <c r="G569" s="74">
        <v>14</v>
      </c>
      <c r="H569" s="74" t="s">
        <v>953</v>
      </c>
      <c r="I569" s="74" t="s">
        <v>954</v>
      </c>
      <c r="J569" s="75">
        <v>91000000</v>
      </c>
      <c r="K569" s="83" t="s">
        <v>62</v>
      </c>
    </row>
    <row r="570" spans="1:11" ht="78.75" hidden="1" customHeight="1" x14ac:dyDescent="0.2">
      <c r="A570" s="47" t="s">
        <v>4682</v>
      </c>
      <c r="B570" s="47" t="s">
        <v>922</v>
      </c>
      <c r="C570" s="73" t="s">
        <v>923</v>
      </c>
      <c r="D570" s="73" t="s">
        <v>955</v>
      </c>
      <c r="E570" s="77" t="s">
        <v>956</v>
      </c>
      <c r="F570" s="74">
        <v>1</v>
      </c>
      <c r="G570" s="74">
        <v>11</v>
      </c>
      <c r="H570" s="74" t="s">
        <v>957</v>
      </c>
      <c r="I570" s="74" t="s">
        <v>958</v>
      </c>
      <c r="J570" s="75">
        <v>66000000</v>
      </c>
      <c r="K570" s="83" t="s">
        <v>62</v>
      </c>
    </row>
    <row r="571" spans="1:11" ht="78.75" hidden="1" customHeight="1" x14ac:dyDescent="0.2">
      <c r="A571" s="47" t="s">
        <v>4683</v>
      </c>
      <c r="B571" s="47" t="s">
        <v>922</v>
      </c>
      <c r="C571" s="73" t="s">
        <v>932</v>
      </c>
      <c r="D571" s="73" t="s">
        <v>933</v>
      </c>
      <c r="E571" s="77" t="s">
        <v>934</v>
      </c>
      <c r="F571" s="74">
        <v>1.9</v>
      </c>
      <c r="G571" s="74">
        <v>14</v>
      </c>
      <c r="H571" s="74" t="s">
        <v>935</v>
      </c>
      <c r="I571" s="74" t="s">
        <v>936</v>
      </c>
      <c r="J571" s="75">
        <v>65000000</v>
      </c>
      <c r="K571" s="83" t="s">
        <v>62</v>
      </c>
    </row>
    <row r="572" spans="1:11" ht="78.75" hidden="1" customHeight="1" x14ac:dyDescent="0.2">
      <c r="A572" s="47" t="s">
        <v>4684</v>
      </c>
      <c r="B572" s="47" t="s">
        <v>922</v>
      </c>
      <c r="C572" s="73" t="s">
        <v>932</v>
      </c>
      <c r="D572" s="73" t="s">
        <v>937</v>
      </c>
      <c r="E572" s="77" t="s">
        <v>938</v>
      </c>
      <c r="F572" s="74">
        <v>3.2</v>
      </c>
      <c r="G572" s="74">
        <v>14</v>
      </c>
      <c r="H572" s="74" t="s">
        <v>935</v>
      </c>
      <c r="I572" s="74" t="s">
        <v>936</v>
      </c>
      <c r="J572" s="75">
        <v>65000000</v>
      </c>
      <c r="K572" s="83" t="s">
        <v>62</v>
      </c>
    </row>
    <row r="573" spans="1:11" ht="78.75" hidden="1" customHeight="1" x14ac:dyDescent="0.2">
      <c r="A573" s="47" t="s">
        <v>4685</v>
      </c>
      <c r="B573" s="47" t="s">
        <v>922</v>
      </c>
      <c r="C573" s="73" t="s">
        <v>932</v>
      </c>
      <c r="D573" s="73" t="s">
        <v>939</v>
      </c>
      <c r="E573" s="77" t="s">
        <v>940</v>
      </c>
      <c r="F573" s="74">
        <v>3.6</v>
      </c>
      <c r="G573" s="74">
        <v>14</v>
      </c>
      <c r="H573" s="74" t="s">
        <v>935</v>
      </c>
      <c r="I573" s="74" t="s">
        <v>936</v>
      </c>
      <c r="J573" s="75">
        <v>65000000</v>
      </c>
      <c r="K573" s="83" t="s">
        <v>62</v>
      </c>
    </row>
    <row r="574" spans="1:11" ht="78.75" hidden="1" customHeight="1" x14ac:dyDescent="0.2">
      <c r="A574" s="47" t="s">
        <v>4686</v>
      </c>
      <c r="B574" s="47" t="s">
        <v>922</v>
      </c>
      <c r="C574" s="73" t="s">
        <v>932</v>
      </c>
      <c r="D574" s="73" t="s">
        <v>941</v>
      </c>
      <c r="E574" s="77" t="s">
        <v>942</v>
      </c>
      <c r="F574" s="74">
        <v>1.7</v>
      </c>
      <c r="G574" s="74">
        <v>14</v>
      </c>
      <c r="H574" s="74" t="s">
        <v>935</v>
      </c>
      <c r="I574" s="74" t="s">
        <v>936</v>
      </c>
      <c r="J574" s="75">
        <v>65000000</v>
      </c>
      <c r="K574" s="83" t="s">
        <v>62</v>
      </c>
    </row>
    <row r="575" spans="1:11" ht="78.75" hidden="1" customHeight="1" x14ac:dyDescent="0.2">
      <c r="A575" s="47" t="s">
        <v>4687</v>
      </c>
      <c r="B575" s="47" t="s">
        <v>922</v>
      </c>
      <c r="C575" s="73" t="s">
        <v>932</v>
      </c>
      <c r="D575" s="73" t="s">
        <v>943</v>
      </c>
      <c r="E575" s="77" t="s">
        <v>944</v>
      </c>
      <c r="F575" s="74">
        <v>3.8</v>
      </c>
      <c r="G575" s="74">
        <v>14</v>
      </c>
      <c r="H575" s="74" t="s">
        <v>945</v>
      </c>
      <c r="I575" s="74" t="s">
        <v>946</v>
      </c>
      <c r="J575" s="75">
        <v>90000000</v>
      </c>
      <c r="K575" s="83" t="s">
        <v>62</v>
      </c>
    </row>
    <row r="576" spans="1:11" ht="78.75" hidden="1" customHeight="1" x14ac:dyDescent="0.2">
      <c r="A576" s="47" t="s">
        <v>4688</v>
      </c>
      <c r="B576" s="47" t="s">
        <v>922</v>
      </c>
      <c r="C576" s="73" t="s">
        <v>932</v>
      </c>
      <c r="D576" s="73" t="s">
        <v>947</v>
      </c>
      <c r="E576" s="77" t="s">
        <v>948</v>
      </c>
      <c r="F576" s="74">
        <v>3</v>
      </c>
      <c r="G576" s="74">
        <v>14</v>
      </c>
      <c r="H576" s="74" t="s">
        <v>930</v>
      </c>
      <c r="I576" s="74" t="s">
        <v>931</v>
      </c>
      <c r="J576" s="75">
        <v>90000000</v>
      </c>
      <c r="K576" s="83" t="s">
        <v>62</v>
      </c>
    </row>
    <row r="577" spans="1:11" ht="48.75" hidden="1" customHeight="1" x14ac:dyDescent="0.2">
      <c r="A577" s="47" t="s">
        <v>4689</v>
      </c>
      <c r="B577" s="47" t="s">
        <v>989</v>
      </c>
      <c r="C577" s="78" t="s">
        <v>485</v>
      </c>
      <c r="D577" s="78" t="s">
        <v>990</v>
      </c>
      <c r="E577" s="79" t="s">
        <v>991</v>
      </c>
      <c r="F577" s="79">
        <v>0.05</v>
      </c>
      <c r="G577" s="79">
        <v>6.0000000000000001E-3</v>
      </c>
      <c r="H577" s="79" t="s">
        <v>992</v>
      </c>
      <c r="I577" s="79" t="s">
        <v>993</v>
      </c>
      <c r="J577" s="71">
        <v>300000000</v>
      </c>
      <c r="K577" s="79" t="s">
        <v>62</v>
      </c>
    </row>
    <row r="578" spans="1:11" ht="48.75" hidden="1" customHeight="1" x14ac:dyDescent="0.2">
      <c r="A578" s="47" t="s">
        <v>4690</v>
      </c>
      <c r="B578" s="47" t="s">
        <v>989</v>
      </c>
      <c r="C578" s="78" t="s">
        <v>485</v>
      </c>
      <c r="D578" s="78" t="s">
        <v>1017</v>
      </c>
      <c r="E578" s="79" t="s">
        <v>1018</v>
      </c>
      <c r="F578" s="79">
        <v>0.12</v>
      </c>
      <c r="G578" s="79">
        <v>3.0000000000000001E-3</v>
      </c>
      <c r="H578" s="79" t="s">
        <v>1019</v>
      </c>
      <c r="I578" s="79" t="s">
        <v>1020</v>
      </c>
      <c r="J578" s="71">
        <v>45000000</v>
      </c>
      <c r="K578" s="79" t="s">
        <v>62</v>
      </c>
    </row>
    <row r="579" spans="1:11" ht="48.75" hidden="1" customHeight="1" x14ac:dyDescent="0.2">
      <c r="A579" s="47" t="s">
        <v>4691</v>
      </c>
      <c r="B579" s="47" t="s">
        <v>989</v>
      </c>
      <c r="C579" s="78" t="s">
        <v>485</v>
      </c>
      <c r="D579" s="78" t="s">
        <v>1001</v>
      </c>
      <c r="E579" s="79" t="s">
        <v>1002</v>
      </c>
      <c r="F579" s="79">
        <v>0.04</v>
      </c>
      <c r="G579" s="79">
        <v>6.0000000000000001E-3</v>
      </c>
      <c r="H579" s="79" t="s">
        <v>992</v>
      </c>
      <c r="I579" s="79" t="s">
        <v>999</v>
      </c>
      <c r="J579" s="71">
        <v>450000000</v>
      </c>
      <c r="K579" s="79" t="s">
        <v>62</v>
      </c>
    </row>
    <row r="580" spans="1:11" ht="48.75" hidden="1" customHeight="1" x14ac:dyDescent="0.2">
      <c r="A580" s="47" t="s">
        <v>4692</v>
      </c>
      <c r="B580" s="47" t="s">
        <v>989</v>
      </c>
      <c r="C580" s="78" t="s">
        <v>485</v>
      </c>
      <c r="D580" s="78" t="s">
        <v>1001</v>
      </c>
      <c r="E580" s="79" t="s">
        <v>1003</v>
      </c>
      <c r="F580" s="79">
        <v>0.03</v>
      </c>
      <c r="G580" s="79">
        <v>6.0000000000000001E-3</v>
      </c>
      <c r="H580" s="79" t="s">
        <v>1004</v>
      </c>
      <c r="I580" s="79" t="s">
        <v>999</v>
      </c>
      <c r="J580" s="71">
        <v>300000000</v>
      </c>
      <c r="K580" s="79" t="s">
        <v>62</v>
      </c>
    </row>
    <row r="581" spans="1:11" ht="48.75" hidden="1" customHeight="1" x14ac:dyDescent="0.2">
      <c r="A581" s="47" t="s">
        <v>4693</v>
      </c>
      <c r="B581" s="47" t="s">
        <v>989</v>
      </c>
      <c r="C581" s="78" t="s">
        <v>485</v>
      </c>
      <c r="D581" s="78" t="s">
        <v>1001</v>
      </c>
      <c r="E581" s="79" t="s">
        <v>1005</v>
      </c>
      <c r="F581" s="79">
        <v>0.02</v>
      </c>
      <c r="G581" s="79">
        <v>6.0000000000000001E-3</v>
      </c>
      <c r="H581" s="79" t="s">
        <v>1006</v>
      </c>
      <c r="I581" s="79" t="s">
        <v>999</v>
      </c>
      <c r="J581" s="71">
        <v>450000000</v>
      </c>
      <c r="K581" s="79" t="s">
        <v>62</v>
      </c>
    </row>
    <row r="582" spans="1:11" ht="48.75" hidden="1" customHeight="1" x14ac:dyDescent="0.2">
      <c r="A582" s="47" t="s">
        <v>4694</v>
      </c>
      <c r="B582" s="47" t="s">
        <v>989</v>
      </c>
      <c r="C582" s="78" t="s">
        <v>485</v>
      </c>
      <c r="D582" s="78" t="s">
        <v>1029</v>
      </c>
      <c r="E582" s="79" t="s">
        <v>1030</v>
      </c>
      <c r="F582" s="79">
        <v>0.02</v>
      </c>
      <c r="G582" s="79">
        <v>6.0000000000000001E-3</v>
      </c>
      <c r="H582" s="79" t="s">
        <v>992</v>
      </c>
      <c r="I582" s="79" t="s">
        <v>1028</v>
      </c>
      <c r="J582" s="71">
        <v>200000000</v>
      </c>
      <c r="K582" s="79" t="s">
        <v>62</v>
      </c>
    </row>
    <row r="583" spans="1:11" ht="48.75" hidden="1" customHeight="1" x14ac:dyDescent="0.2">
      <c r="A583" s="47" t="s">
        <v>4695</v>
      </c>
      <c r="B583" s="47" t="s">
        <v>989</v>
      </c>
      <c r="C583" s="78" t="s">
        <v>994</v>
      </c>
      <c r="D583" s="78" t="s">
        <v>995</v>
      </c>
      <c r="E583" s="79" t="s">
        <v>996</v>
      </c>
      <c r="F583" s="79">
        <v>4.4999999999999998E-2</v>
      </c>
      <c r="G583" s="79">
        <v>7.0000000000000001E-3</v>
      </c>
      <c r="H583" s="79" t="s">
        <v>992</v>
      </c>
      <c r="I583" s="79" t="s">
        <v>993</v>
      </c>
      <c r="J583" s="71">
        <v>450000000</v>
      </c>
      <c r="K583" s="79" t="s">
        <v>62</v>
      </c>
    </row>
    <row r="584" spans="1:11" ht="48.75" hidden="1" customHeight="1" x14ac:dyDescent="0.2">
      <c r="A584" s="47" t="s">
        <v>4696</v>
      </c>
      <c r="B584" s="47" t="s">
        <v>989</v>
      </c>
      <c r="C584" s="78" t="s">
        <v>994</v>
      </c>
      <c r="D584" s="78" t="s">
        <v>995</v>
      </c>
      <c r="E584" s="79" t="s">
        <v>997</v>
      </c>
      <c r="F584" s="79">
        <v>0.02</v>
      </c>
      <c r="G584" s="79">
        <v>6.0000000000000001E-3</v>
      </c>
      <c r="H584" s="79" t="s">
        <v>998</v>
      </c>
      <c r="I584" s="79" t="s">
        <v>999</v>
      </c>
      <c r="J584" s="71">
        <v>200000000</v>
      </c>
      <c r="K584" s="79" t="s">
        <v>62</v>
      </c>
    </row>
    <row r="585" spans="1:11" ht="48.75" hidden="1" customHeight="1" x14ac:dyDescent="0.2">
      <c r="A585" s="47" t="s">
        <v>4697</v>
      </c>
      <c r="B585" s="47" t="s">
        <v>989</v>
      </c>
      <c r="C585" s="78" t="s">
        <v>994</v>
      </c>
      <c r="D585" s="78" t="s">
        <v>995</v>
      </c>
      <c r="E585" s="79" t="s">
        <v>1000</v>
      </c>
      <c r="F585" s="79">
        <v>1.4999999999999999E-2</v>
      </c>
      <c r="G585" s="79">
        <v>6.0000000000000001E-3</v>
      </c>
      <c r="H585" s="79" t="s">
        <v>992</v>
      </c>
      <c r="I585" s="79" t="s">
        <v>999</v>
      </c>
      <c r="J585" s="71">
        <v>100000000</v>
      </c>
      <c r="K585" s="79" t="s">
        <v>62</v>
      </c>
    </row>
    <row r="586" spans="1:11" ht="48.75" hidden="1" customHeight="1" x14ac:dyDescent="0.2">
      <c r="A586" s="47" t="s">
        <v>4698</v>
      </c>
      <c r="B586" s="47" t="s">
        <v>989</v>
      </c>
      <c r="C586" s="78" t="s">
        <v>994</v>
      </c>
      <c r="D586" s="78" t="s">
        <v>1014</v>
      </c>
      <c r="E586" s="79" t="s">
        <v>1015</v>
      </c>
      <c r="F586" s="79">
        <v>0.03</v>
      </c>
      <c r="G586" s="79">
        <v>6.0000000000000001E-3</v>
      </c>
      <c r="H586" s="79" t="s">
        <v>1016</v>
      </c>
      <c r="I586" s="79" t="s">
        <v>999</v>
      </c>
      <c r="J586" s="71">
        <v>200000000</v>
      </c>
      <c r="K586" s="79" t="s">
        <v>62</v>
      </c>
    </row>
    <row r="587" spans="1:11" ht="48.75" hidden="1" customHeight="1" x14ac:dyDescent="0.2">
      <c r="A587" s="47" t="s">
        <v>4699</v>
      </c>
      <c r="B587" s="47" t="s">
        <v>989</v>
      </c>
      <c r="C587" s="78" t="s">
        <v>994</v>
      </c>
      <c r="D587" s="78" t="s">
        <v>2779</v>
      </c>
      <c r="E587" s="79" t="s">
        <v>2780</v>
      </c>
      <c r="F587" s="79">
        <v>0.5</v>
      </c>
      <c r="G587" s="79">
        <v>5.5E-2</v>
      </c>
      <c r="H587" s="79" t="s">
        <v>2781</v>
      </c>
      <c r="I587" s="79" t="s">
        <v>1013</v>
      </c>
      <c r="J587" s="71">
        <v>150000000</v>
      </c>
      <c r="K587" s="79" t="s">
        <v>62</v>
      </c>
    </row>
    <row r="588" spans="1:11" ht="48.75" hidden="1" customHeight="1" x14ac:dyDescent="0.2">
      <c r="A588" s="47" t="s">
        <v>4700</v>
      </c>
      <c r="B588" s="47" t="s">
        <v>989</v>
      </c>
      <c r="C588" s="78" t="s">
        <v>1021</v>
      </c>
      <c r="D588" s="78" t="s">
        <v>1022</v>
      </c>
      <c r="E588" s="79" t="s">
        <v>1023</v>
      </c>
      <c r="F588" s="79">
        <v>0.12</v>
      </c>
      <c r="G588" s="79">
        <v>3.0000000000000001E-3</v>
      </c>
      <c r="H588" s="79" t="s">
        <v>1019</v>
      </c>
      <c r="I588" s="79" t="s">
        <v>1020</v>
      </c>
      <c r="J588" s="71">
        <v>45000000</v>
      </c>
      <c r="K588" s="79" t="s">
        <v>62</v>
      </c>
    </row>
    <row r="589" spans="1:11" ht="48.75" hidden="1" customHeight="1" x14ac:dyDescent="0.2">
      <c r="A589" s="47" t="s">
        <v>4701</v>
      </c>
      <c r="B589" s="47" t="s">
        <v>989</v>
      </c>
      <c r="C589" s="78" t="s">
        <v>1021</v>
      </c>
      <c r="D589" s="78" t="s">
        <v>1024</v>
      </c>
      <c r="E589" s="79" t="s">
        <v>1025</v>
      </c>
      <c r="F589" s="79">
        <v>0.03</v>
      </c>
      <c r="G589" s="79">
        <v>5.5E-2</v>
      </c>
      <c r="H589" s="79" t="s">
        <v>992</v>
      </c>
      <c r="I589" s="79" t="s">
        <v>999</v>
      </c>
      <c r="J589" s="71">
        <v>450000000</v>
      </c>
      <c r="K589" s="79" t="s">
        <v>62</v>
      </c>
    </row>
    <row r="590" spans="1:11" ht="28.5" hidden="1" x14ac:dyDescent="0.2">
      <c r="A590" s="47" t="s">
        <v>4702</v>
      </c>
      <c r="B590" s="47" t="s">
        <v>989</v>
      </c>
      <c r="C590" s="78" t="s">
        <v>1021</v>
      </c>
      <c r="D590" s="78" t="s">
        <v>1026</v>
      </c>
      <c r="E590" s="79" t="s">
        <v>1025</v>
      </c>
      <c r="F590" s="79">
        <v>0.04</v>
      </c>
      <c r="G590" s="79">
        <v>8.0000000000000002E-3</v>
      </c>
      <c r="H590" s="79" t="s">
        <v>1027</v>
      </c>
      <c r="I590" s="79" t="s">
        <v>1028</v>
      </c>
      <c r="J590" s="71">
        <v>500000000</v>
      </c>
      <c r="K590" s="79" t="s">
        <v>62</v>
      </c>
    </row>
    <row r="591" spans="1:11" hidden="1" x14ac:dyDescent="0.2">
      <c r="A591" s="47" t="s">
        <v>4703</v>
      </c>
      <c r="B591" s="47" t="s">
        <v>989</v>
      </c>
      <c r="C591" s="78" t="s">
        <v>1009</v>
      </c>
      <c r="D591" s="78" t="s">
        <v>1010</v>
      </c>
      <c r="E591" s="79" t="s">
        <v>1011</v>
      </c>
      <c r="F591" s="79">
        <v>13</v>
      </c>
      <c r="G591" s="79">
        <v>5.5E-2</v>
      </c>
      <c r="H591" s="79" t="s">
        <v>1012</v>
      </c>
      <c r="I591" s="79" t="s">
        <v>1013</v>
      </c>
      <c r="J591" s="71">
        <v>200000000</v>
      </c>
      <c r="K591" s="79" t="s">
        <v>62</v>
      </c>
    </row>
    <row r="592" spans="1:11" hidden="1" x14ac:dyDescent="0.2">
      <c r="A592" s="47" t="s">
        <v>4704</v>
      </c>
      <c r="B592" s="47" t="s">
        <v>989</v>
      </c>
      <c r="C592" s="78" t="s">
        <v>203</v>
      </c>
      <c r="D592" s="78" t="s">
        <v>1007</v>
      </c>
      <c r="E592" s="79" t="s">
        <v>1008</v>
      </c>
      <c r="F592" s="79">
        <v>0.04</v>
      </c>
      <c r="G592" s="79">
        <v>6.0000000000000001E-3</v>
      </c>
      <c r="H592" s="79" t="s">
        <v>992</v>
      </c>
      <c r="I592" s="79" t="s">
        <v>999</v>
      </c>
      <c r="J592" s="71">
        <v>300000000</v>
      </c>
      <c r="K592" s="79" t="s">
        <v>62</v>
      </c>
    </row>
    <row r="593" spans="1:11" ht="49.5" hidden="1" x14ac:dyDescent="0.2">
      <c r="A593" s="47" t="s">
        <v>4705</v>
      </c>
      <c r="B593" s="47" t="s">
        <v>504</v>
      </c>
      <c r="C593" s="47" t="s">
        <v>504</v>
      </c>
      <c r="D593" s="70" t="s">
        <v>1071</v>
      </c>
      <c r="E593" s="70" t="s">
        <v>1072</v>
      </c>
      <c r="F593" s="72">
        <v>6</v>
      </c>
      <c r="G593" s="72">
        <v>5</v>
      </c>
      <c r="H593" s="70" t="s">
        <v>1043</v>
      </c>
      <c r="I593" s="70" t="s">
        <v>1044</v>
      </c>
      <c r="J593" s="71">
        <v>90000000</v>
      </c>
      <c r="K593" s="70" t="s">
        <v>62</v>
      </c>
    </row>
    <row r="594" spans="1:11" ht="49.5" hidden="1" x14ac:dyDescent="0.2">
      <c r="A594" s="47" t="s">
        <v>4706</v>
      </c>
      <c r="B594" s="47" t="s">
        <v>504</v>
      </c>
      <c r="C594" s="47" t="s">
        <v>504</v>
      </c>
      <c r="D594" s="70" t="s">
        <v>1073</v>
      </c>
      <c r="E594" s="70" t="s">
        <v>1074</v>
      </c>
      <c r="F594" s="72">
        <v>23.8</v>
      </c>
      <c r="G594" s="72">
        <v>5</v>
      </c>
      <c r="H594" s="70" t="s">
        <v>1043</v>
      </c>
      <c r="I594" s="70" t="s">
        <v>1044</v>
      </c>
      <c r="J594" s="71">
        <v>351154554.35299999</v>
      </c>
      <c r="K594" s="70" t="s">
        <v>62</v>
      </c>
    </row>
    <row r="595" spans="1:11" ht="49.5" hidden="1" x14ac:dyDescent="0.2">
      <c r="A595" s="47" t="s">
        <v>4707</v>
      </c>
      <c r="B595" s="47" t="s">
        <v>504</v>
      </c>
      <c r="C595" s="47" t="s">
        <v>504</v>
      </c>
      <c r="D595" s="70" t="s">
        <v>1075</v>
      </c>
      <c r="E595" s="70" t="s">
        <v>1076</v>
      </c>
      <c r="F595" s="72">
        <v>3.7</v>
      </c>
      <c r="G595" s="72">
        <v>5</v>
      </c>
      <c r="H595" s="70" t="s">
        <v>1043</v>
      </c>
      <c r="I595" s="70" t="s">
        <v>1044</v>
      </c>
      <c r="J595" s="71">
        <v>55500000.002000004</v>
      </c>
      <c r="K595" s="70" t="s">
        <v>62</v>
      </c>
    </row>
    <row r="596" spans="1:11" ht="49.5" hidden="1" x14ac:dyDescent="0.2">
      <c r="A596" s="47" t="s">
        <v>4708</v>
      </c>
      <c r="B596" s="47" t="s">
        <v>504</v>
      </c>
      <c r="C596" s="47" t="s">
        <v>504</v>
      </c>
      <c r="D596" s="70" t="s">
        <v>1077</v>
      </c>
      <c r="E596" s="70" t="s">
        <v>1078</v>
      </c>
      <c r="F596" s="72">
        <v>3.1</v>
      </c>
      <c r="G596" s="72">
        <v>5</v>
      </c>
      <c r="H596" s="70" t="s">
        <v>1043</v>
      </c>
      <c r="I596" s="70" t="s">
        <v>1044</v>
      </c>
      <c r="J596" s="71">
        <v>46500000.001499996</v>
      </c>
      <c r="K596" s="70" t="s">
        <v>62</v>
      </c>
    </row>
    <row r="597" spans="1:11" ht="49.5" hidden="1" x14ac:dyDescent="0.2">
      <c r="A597" s="47" t="s">
        <v>4709</v>
      </c>
      <c r="B597" s="47" t="s">
        <v>504</v>
      </c>
      <c r="C597" s="47" t="s">
        <v>504</v>
      </c>
      <c r="D597" s="70" t="s">
        <v>1079</v>
      </c>
      <c r="E597" s="70" t="s">
        <v>1080</v>
      </c>
      <c r="F597" s="72">
        <v>11.5</v>
      </c>
      <c r="G597" s="72">
        <v>5</v>
      </c>
      <c r="H597" s="70" t="s">
        <v>1043</v>
      </c>
      <c r="I597" s="70" t="s">
        <v>1044</v>
      </c>
      <c r="J597" s="71">
        <v>172500000.0025</v>
      </c>
      <c r="K597" s="70" t="s">
        <v>62</v>
      </c>
    </row>
    <row r="598" spans="1:11" ht="49.5" hidden="1" x14ac:dyDescent="0.2">
      <c r="A598" s="47" t="s">
        <v>4710</v>
      </c>
      <c r="B598" s="47" t="s">
        <v>504</v>
      </c>
      <c r="C598" s="47" t="s">
        <v>504</v>
      </c>
      <c r="D598" s="70" t="s">
        <v>1063</v>
      </c>
      <c r="E598" s="70" t="s">
        <v>1081</v>
      </c>
      <c r="F598" s="72">
        <v>5.9</v>
      </c>
      <c r="G598" s="72">
        <v>5</v>
      </c>
      <c r="H598" s="70" t="s">
        <v>1082</v>
      </c>
      <c r="I598" s="70" t="s">
        <v>1044</v>
      </c>
      <c r="J598" s="71">
        <v>88499999.9991</v>
      </c>
      <c r="K598" s="70" t="s">
        <v>62</v>
      </c>
    </row>
    <row r="599" spans="1:11" ht="49.5" hidden="1" x14ac:dyDescent="0.2">
      <c r="A599" s="47" t="s">
        <v>4711</v>
      </c>
      <c r="B599" s="47" t="s">
        <v>504</v>
      </c>
      <c r="C599" s="47" t="s">
        <v>504</v>
      </c>
      <c r="D599" s="70" t="s">
        <v>588</v>
      </c>
      <c r="E599" s="70" t="s">
        <v>1840</v>
      </c>
      <c r="F599" s="72">
        <v>29.32</v>
      </c>
      <c r="G599" s="72">
        <v>8</v>
      </c>
      <c r="H599" s="70" t="s">
        <v>1841</v>
      </c>
      <c r="I599" s="70" t="s">
        <v>1842</v>
      </c>
      <c r="J599" s="71">
        <v>6000000</v>
      </c>
      <c r="K599" s="70" t="s">
        <v>62</v>
      </c>
    </row>
    <row r="600" spans="1:11" ht="33" hidden="1" x14ac:dyDescent="0.2">
      <c r="A600" s="47" t="s">
        <v>4712</v>
      </c>
      <c r="B600" s="47" t="s">
        <v>504</v>
      </c>
      <c r="C600" s="47" t="s">
        <v>1843</v>
      </c>
      <c r="D600" s="70" t="s">
        <v>1844</v>
      </c>
      <c r="E600" s="70" t="s">
        <v>1845</v>
      </c>
      <c r="F600" s="72">
        <v>24.184999999999999</v>
      </c>
      <c r="G600" s="72">
        <v>7</v>
      </c>
      <c r="H600" s="70" t="s">
        <v>1846</v>
      </c>
      <c r="I600" s="70" t="s">
        <v>1847</v>
      </c>
      <c r="J600" s="71">
        <v>9000000</v>
      </c>
      <c r="K600" s="70" t="s">
        <v>62</v>
      </c>
    </row>
    <row r="601" spans="1:11" ht="49.5" hidden="1" x14ac:dyDescent="0.2">
      <c r="A601" s="47" t="s">
        <v>4713</v>
      </c>
      <c r="B601" s="47" t="s">
        <v>504</v>
      </c>
      <c r="C601" s="47" t="s">
        <v>1087</v>
      </c>
      <c r="D601" s="70" t="s">
        <v>1045</v>
      </c>
      <c r="E601" s="70" t="s">
        <v>1088</v>
      </c>
      <c r="F601" s="72">
        <v>15.4</v>
      </c>
      <c r="G601" s="72">
        <v>5</v>
      </c>
      <c r="H601" s="70" t="s">
        <v>1043</v>
      </c>
      <c r="I601" s="70" t="s">
        <v>1044</v>
      </c>
      <c r="J601" s="71">
        <v>231000000</v>
      </c>
      <c r="K601" s="70" t="s">
        <v>62</v>
      </c>
    </row>
    <row r="602" spans="1:11" ht="49.5" hidden="1" x14ac:dyDescent="0.2">
      <c r="A602" s="47" t="s">
        <v>4714</v>
      </c>
      <c r="B602" s="47" t="s">
        <v>504</v>
      </c>
      <c r="C602" s="47" t="s">
        <v>1087</v>
      </c>
      <c r="D602" s="70" t="s">
        <v>1089</v>
      </c>
      <c r="E602" s="70" t="s">
        <v>1090</v>
      </c>
      <c r="F602" s="72">
        <v>4.0999999999999996</v>
      </c>
      <c r="G602" s="72">
        <v>5</v>
      </c>
      <c r="H602" s="70" t="s">
        <v>1043</v>
      </c>
      <c r="I602" s="70" t="s">
        <v>1044</v>
      </c>
      <c r="J602" s="71">
        <v>61559891.890950009</v>
      </c>
      <c r="K602" s="70" t="s">
        <v>62</v>
      </c>
    </row>
    <row r="603" spans="1:11" ht="49.5" hidden="1" x14ac:dyDescent="0.2">
      <c r="A603" s="47" t="s">
        <v>4715</v>
      </c>
      <c r="B603" s="47" t="s">
        <v>504</v>
      </c>
      <c r="C603" s="47" t="s">
        <v>1087</v>
      </c>
      <c r="D603" s="70" t="s">
        <v>1045</v>
      </c>
      <c r="E603" s="70" t="s">
        <v>1091</v>
      </c>
      <c r="F603" s="72">
        <v>3</v>
      </c>
      <c r="G603" s="72">
        <v>5</v>
      </c>
      <c r="H603" s="70" t="s">
        <v>1043</v>
      </c>
      <c r="I603" s="70" t="s">
        <v>1044</v>
      </c>
      <c r="J603" s="71">
        <v>45000000</v>
      </c>
      <c r="K603" s="70" t="s">
        <v>62</v>
      </c>
    </row>
    <row r="604" spans="1:11" ht="49.5" hidden="1" x14ac:dyDescent="0.2">
      <c r="A604" s="47" t="s">
        <v>4716</v>
      </c>
      <c r="B604" s="47" t="s">
        <v>504</v>
      </c>
      <c r="C604" s="47" t="s">
        <v>1059</v>
      </c>
      <c r="D604" s="70" t="s">
        <v>1059</v>
      </c>
      <c r="E604" s="70" t="s">
        <v>1060</v>
      </c>
      <c r="F604" s="72">
        <v>25.1</v>
      </c>
      <c r="G604" s="72">
        <v>5</v>
      </c>
      <c r="H604" s="70" t="s">
        <v>1061</v>
      </c>
      <c r="I604" s="70" t="s">
        <v>1044</v>
      </c>
      <c r="J604" s="71">
        <v>180000000</v>
      </c>
      <c r="K604" s="70" t="s">
        <v>62</v>
      </c>
    </row>
    <row r="605" spans="1:11" ht="49.5" hidden="1" x14ac:dyDescent="0.2">
      <c r="A605" s="47" t="s">
        <v>4717</v>
      </c>
      <c r="B605" s="47" t="s">
        <v>504</v>
      </c>
      <c r="C605" s="47" t="s">
        <v>1059</v>
      </c>
      <c r="D605" s="70" t="s">
        <v>42</v>
      </c>
      <c r="E605" s="70" t="s">
        <v>1062</v>
      </c>
      <c r="F605" s="72">
        <v>14.8</v>
      </c>
      <c r="G605" s="72">
        <v>5</v>
      </c>
      <c r="H605" s="70" t="s">
        <v>1061</v>
      </c>
      <c r="I605" s="70" t="s">
        <v>1044</v>
      </c>
      <c r="J605" s="71">
        <v>222000000</v>
      </c>
      <c r="K605" s="70" t="s">
        <v>62</v>
      </c>
    </row>
    <row r="606" spans="1:11" ht="49.5" hidden="1" x14ac:dyDescent="0.2">
      <c r="A606" s="47" t="s">
        <v>4718</v>
      </c>
      <c r="B606" s="47" t="s">
        <v>504</v>
      </c>
      <c r="C606" s="47" t="s">
        <v>1059</v>
      </c>
      <c r="D606" s="70" t="s">
        <v>1063</v>
      </c>
      <c r="E606" s="70" t="s">
        <v>1064</v>
      </c>
      <c r="F606" s="72">
        <v>16.2</v>
      </c>
      <c r="G606" s="72">
        <v>5</v>
      </c>
      <c r="H606" s="70" t="s">
        <v>1061</v>
      </c>
      <c r="I606" s="70" t="s">
        <v>1044</v>
      </c>
      <c r="J606" s="71">
        <v>227840000</v>
      </c>
      <c r="K606" s="70" t="s">
        <v>62</v>
      </c>
    </row>
    <row r="607" spans="1:11" ht="49.5" hidden="1" x14ac:dyDescent="0.2">
      <c r="A607" s="47" t="s">
        <v>4719</v>
      </c>
      <c r="B607" s="47" t="s">
        <v>504</v>
      </c>
      <c r="C607" s="47" t="s">
        <v>1059</v>
      </c>
      <c r="D607" s="70" t="s">
        <v>1065</v>
      </c>
      <c r="E607" s="70" t="s">
        <v>1066</v>
      </c>
      <c r="F607" s="72">
        <v>11.8</v>
      </c>
      <c r="G607" s="72">
        <v>5</v>
      </c>
      <c r="H607" s="70" t="s">
        <v>1061</v>
      </c>
      <c r="I607" s="70" t="s">
        <v>1044</v>
      </c>
      <c r="J607" s="71">
        <v>177000000</v>
      </c>
      <c r="K607" s="70" t="s">
        <v>62</v>
      </c>
    </row>
    <row r="608" spans="1:11" ht="49.5" hidden="1" x14ac:dyDescent="0.2">
      <c r="A608" s="47" t="s">
        <v>4720</v>
      </c>
      <c r="B608" s="47" t="s">
        <v>504</v>
      </c>
      <c r="C608" s="47" t="s">
        <v>1059</v>
      </c>
      <c r="D608" s="70" t="s">
        <v>1067</v>
      </c>
      <c r="E608" s="70" t="s">
        <v>1068</v>
      </c>
      <c r="F608" s="72">
        <v>4.9000000000000004</v>
      </c>
      <c r="G608" s="72">
        <v>5</v>
      </c>
      <c r="H608" s="70" t="s">
        <v>1061</v>
      </c>
      <c r="I608" s="70" t="s">
        <v>1044</v>
      </c>
      <c r="J608" s="71">
        <v>73500000</v>
      </c>
      <c r="K608" s="70" t="s">
        <v>62</v>
      </c>
    </row>
    <row r="609" spans="1:11" ht="49.5" hidden="1" x14ac:dyDescent="0.2">
      <c r="A609" s="47" t="s">
        <v>4721</v>
      </c>
      <c r="B609" s="47" t="s">
        <v>504</v>
      </c>
      <c r="C609" s="47" t="s">
        <v>1059</v>
      </c>
      <c r="D609" s="70" t="s">
        <v>1069</v>
      </c>
      <c r="E609" s="70" t="s">
        <v>1070</v>
      </c>
      <c r="F609" s="72">
        <v>4</v>
      </c>
      <c r="G609" s="72">
        <v>5</v>
      </c>
      <c r="H609" s="70" t="s">
        <v>1061</v>
      </c>
      <c r="I609" s="70" t="s">
        <v>1044</v>
      </c>
      <c r="J609" s="71">
        <v>60000000</v>
      </c>
      <c r="K609" s="70" t="s">
        <v>62</v>
      </c>
    </row>
    <row r="610" spans="1:11" ht="33" hidden="1" x14ac:dyDescent="0.2">
      <c r="A610" s="47" t="s">
        <v>4722</v>
      </c>
      <c r="B610" s="47" t="s">
        <v>504</v>
      </c>
      <c r="C610" s="47" t="s">
        <v>1059</v>
      </c>
      <c r="D610" s="70" t="s">
        <v>1069</v>
      </c>
      <c r="E610" s="70" t="s">
        <v>1848</v>
      </c>
      <c r="F610" s="72">
        <v>8.69</v>
      </c>
      <c r="G610" s="72">
        <v>7</v>
      </c>
      <c r="H610" s="70" t="s">
        <v>1849</v>
      </c>
      <c r="I610" s="70" t="s">
        <v>1847</v>
      </c>
      <c r="J610" s="71">
        <v>3000000</v>
      </c>
      <c r="K610" s="70" t="s">
        <v>62</v>
      </c>
    </row>
    <row r="611" spans="1:11" ht="49.5" hidden="1" x14ac:dyDescent="0.2">
      <c r="A611" s="47" t="s">
        <v>4723</v>
      </c>
      <c r="B611" s="47" t="s">
        <v>504</v>
      </c>
      <c r="C611" s="47" t="s">
        <v>1108</v>
      </c>
      <c r="D611" s="70" t="s">
        <v>1108</v>
      </c>
      <c r="E611" s="70" t="s">
        <v>1109</v>
      </c>
      <c r="F611" s="72">
        <v>7.7</v>
      </c>
      <c r="G611" s="72">
        <v>5</v>
      </c>
      <c r="H611" s="70" t="s">
        <v>1043</v>
      </c>
      <c r="I611" s="70" t="s">
        <v>1044</v>
      </c>
      <c r="J611" s="71">
        <v>115500000</v>
      </c>
      <c r="K611" s="70" t="s">
        <v>62</v>
      </c>
    </row>
    <row r="612" spans="1:11" ht="49.5" hidden="1" x14ac:dyDescent="0.2">
      <c r="A612" s="47" t="s">
        <v>4724</v>
      </c>
      <c r="B612" s="47" t="s">
        <v>504</v>
      </c>
      <c r="C612" s="47" t="s">
        <v>1108</v>
      </c>
      <c r="D612" s="70" t="s">
        <v>1110</v>
      </c>
      <c r="E612" s="70" t="s">
        <v>1111</v>
      </c>
      <c r="F612" s="72">
        <v>9.5</v>
      </c>
      <c r="G612" s="72">
        <v>5</v>
      </c>
      <c r="H612" s="70" t="s">
        <v>1043</v>
      </c>
      <c r="I612" s="70" t="s">
        <v>1044</v>
      </c>
      <c r="J612" s="71">
        <v>142500000</v>
      </c>
      <c r="K612" s="70" t="s">
        <v>62</v>
      </c>
    </row>
    <row r="613" spans="1:11" ht="49.5" hidden="1" x14ac:dyDescent="0.2">
      <c r="A613" s="47" t="s">
        <v>4725</v>
      </c>
      <c r="B613" s="47" t="s">
        <v>504</v>
      </c>
      <c r="C613" s="47" t="s">
        <v>1108</v>
      </c>
      <c r="D613" s="70" t="s">
        <v>1112</v>
      </c>
      <c r="E613" s="70" t="s">
        <v>1113</v>
      </c>
      <c r="F613" s="72">
        <v>3.7</v>
      </c>
      <c r="G613" s="72">
        <v>5</v>
      </c>
      <c r="H613" s="70" t="s">
        <v>1043</v>
      </c>
      <c r="I613" s="70" t="s">
        <v>1044</v>
      </c>
      <c r="J613" s="71">
        <v>55500000</v>
      </c>
      <c r="K613" s="70" t="s">
        <v>62</v>
      </c>
    </row>
    <row r="614" spans="1:11" ht="49.5" hidden="1" x14ac:dyDescent="0.2">
      <c r="A614" s="47" t="s">
        <v>4726</v>
      </c>
      <c r="B614" s="47" t="s">
        <v>504</v>
      </c>
      <c r="C614" s="47" t="s">
        <v>1108</v>
      </c>
      <c r="D614" s="70" t="s">
        <v>1114</v>
      </c>
      <c r="E614" s="70" t="s">
        <v>1115</v>
      </c>
      <c r="F614" s="72">
        <v>4.8</v>
      </c>
      <c r="G614" s="72">
        <v>5</v>
      </c>
      <c r="H614" s="70" t="s">
        <v>1043</v>
      </c>
      <c r="I614" s="70" t="s">
        <v>1044</v>
      </c>
      <c r="J614" s="71">
        <v>72000000</v>
      </c>
      <c r="K614" s="70" t="s">
        <v>62</v>
      </c>
    </row>
    <row r="615" spans="1:11" ht="49.5" hidden="1" x14ac:dyDescent="0.2">
      <c r="A615" s="47" t="s">
        <v>4727</v>
      </c>
      <c r="B615" s="47" t="s">
        <v>504</v>
      </c>
      <c r="C615" s="47" t="s">
        <v>1108</v>
      </c>
      <c r="D615" s="70" t="s">
        <v>1116</v>
      </c>
      <c r="E615" s="70" t="s">
        <v>1117</v>
      </c>
      <c r="F615" s="72">
        <v>9.5</v>
      </c>
      <c r="G615" s="72">
        <v>5</v>
      </c>
      <c r="H615" s="70" t="s">
        <v>1043</v>
      </c>
      <c r="I615" s="70" t="s">
        <v>1044</v>
      </c>
      <c r="J615" s="71">
        <v>122179269.48051947</v>
      </c>
      <c r="K615" s="70" t="s">
        <v>62</v>
      </c>
    </row>
    <row r="616" spans="1:11" ht="49.5" hidden="1" x14ac:dyDescent="0.2">
      <c r="A616" s="47" t="s">
        <v>4728</v>
      </c>
      <c r="B616" s="47" t="s">
        <v>504</v>
      </c>
      <c r="C616" s="47" t="s">
        <v>1108</v>
      </c>
      <c r="D616" s="70" t="s">
        <v>1108</v>
      </c>
      <c r="E616" s="70" t="s">
        <v>1118</v>
      </c>
      <c r="F616" s="72">
        <v>6.1</v>
      </c>
      <c r="G616" s="72">
        <v>5</v>
      </c>
      <c r="H616" s="70" t="s">
        <v>1043</v>
      </c>
      <c r="I616" s="70" t="s">
        <v>1044</v>
      </c>
      <c r="J616" s="71">
        <v>82862649.350649357</v>
      </c>
      <c r="K616" s="70" t="s">
        <v>62</v>
      </c>
    </row>
    <row r="617" spans="1:11" ht="53.25" hidden="1" customHeight="1" x14ac:dyDescent="0.2">
      <c r="A617" s="47" t="s">
        <v>4729</v>
      </c>
      <c r="B617" s="47" t="s">
        <v>504</v>
      </c>
      <c r="C617" s="47" t="s">
        <v>1108</v>
      </c>
      <c r="D617" s="70" t="s">
        <v>1850</v>
      </c>
      <c r="E617" s="70" t="s">
        <v>1851</v>
      </c>
      <c r="F617" s="72">
        <v>25.015000000000001</v>
      </c>
      <c r="G617" s="72">
        <v>7</v>
      </c>
      <c r="H617" s="70" t="s">
        <v>1852</v>
      </c>
      <c r="I617" s="70" t="s">
        <v>1847</v>
      </c>
      <c r="J617" s="71">
        <v>15000000</v>
      </c>
      <c r="K617" s="70" t="s">
        <v>62</v>
      </c>
    </row>
    <row r="618" spans="1:11" ht="49.5" hidden="1" x14ac:dyDescent="0.2">
      <c r="A618" s="47" t="s">
        <v>4730</v>
      </c>
      <c r="B618" s="47" t="s">
        <v>504</v>
      </c>
      <c r="C618" s="47" t="s">
        <v>1092</v>
      </c>
      <c r="D618" s="70" t="s">
        <v>1092</v>
      </c>
      <c r="E618" s="70" t="s">
        <v>1093</v>
      </c>
      <c r="F618" s="72">
        <v>10.6</v>
      </c>
      <c r="G618" s="72">
        <v>5</v>
      </c>
      <c r="H618" s="70" t="s">
        <v>1043</v>
      </c>
      <c r="I618" s="70" t="s">
        <v>1044</v>
      </c>
      <c r="J618" s="71">
        <v>159000000</v>
      </c>
      <c r="K618" s="70" t="s">
        <v>62</v>
      </c>
    </row>
    <row r="619" spans="1:11" ht="49.5" hidden="1" x14ac:dyDescent="0.2">
      <c r="A619" s="47" t="s">
        <v>4731</v>
      </c>
      <c r="B619" s="47" t="s">
        <v>504</v>
      </c>
      <c r="C619" s="47" t="s">
        <v>1092</v>
      </c>
      <c r="D619" s="70" t="s">
        <v>1092</v>
      </c>
      <c r="E619" s="70" t="s">
        <v>1094</v>
      </c>
      <c r="F619" s="72">
        <v>30.6</v>
      </c>
      <c r="G619" s="72">
        <v>5</v>
      </c>
      <c r="H619" s="70" t="s">
        <v>1043</v>
      </c>
      <c r="I619" s="70" t="s">
        <v>1044</v>
      </c>
      <c r="J619" s="71">
        <v>459000000</v>
      </c>
      <c r="K619" s="70" t="s">
        <v>62</v>
      </c>
    </row>
    <row r="620" spans="1:11" ht="49.5" hidden="1" x14ac:dyDescent="0.2">
      <c r="A620" s="47" t="s">
        <v>4732</v>
      </c>
      <c r="B620" s="47" t="s">
        <v>504</v>
      </c>
      <c r="C620" s="47" t="s">
        <v>1092</v>
      </c>
      <c r="D620" s="70" t="s">
        <v>1095</v>
      </c>
      <c r="E620" s="70" t="s">
        <v>1096</v>
      </c>
      <c r="F620" s="72">
        <v>3.1</v>
      </c>
      <c r="G620" s="72">
        <v>5</v>
      </c>
      <c r="H620" s="70" t="s">
        <v>1043</v>
      </c>
      <c r="I620" s="70" t="s">
        <v>1044</v>
      </c>
      <c r="J620" s="71">
        <v>43327234.477124184</v>
      </c>
      <c r="K620" s="70" t="s">
        <v>62</v>
      </c>
    </row>
    <row r="621" spans="1:11" ht="49.5" hidden="1" x14ac:dyDescent="0.2">
      <c r="A621" s="47" t="s">
        <v>4733</v>
      </c>
      <c r="B621" s="47" t="s">
        <v>504</v>
      </c>
      <c r="C621" s="47" t="s">
        <v>1092</v>
      </c>
      <c r="D621" s="70" t="s">
        <v>1097</v>
      </c>
      <c r="E621" s="70" t="s">
        <v>1098</v>
      </c>
      <c r="F621" s="72">
        <v>10.5</v>
      </c>
      <c r="G621" s="72">
        <v>5</v>
      </c>
      <c r="H621" s="70" t="s">
        <v>1043</v>
      </c>
      <c r="I621" s="70" t="s">
        <v>1044</v>
      </c>
      <c r="J621" s="71">
        <v>157500000</v>
      </c>
      <c r="K621" s="70" t="s">
        <v>62</v>
      </c>
    </row>
    <row r="622" spans="1:11" ht="49.5" hidden="1" x14ac:dyDescent="0.2">
      <c r="A622" s="47" t="s">
        <v>4734</v>
      </c>
      <c r="B622" s="47" t="s">
        <v>504</v>
      </c>
      <c r="C622" s="47" t="s">
        <v>1099</v>
      </c>
      <c r="D622" s="70" t="s">
        <v>1100</v>
      </c>
      <c r="E622" s="70" t="s">
        <v>1101</v>
      </c>
      <c r="F622" s="72">
        <v>13</v>
      </c>
      <c r="G622" s="72">
        <v>5</v>
      </c>
      <c r="H622" s="70" t="s">
        <v>1043</v>
      </c>
      <c r="I622" s="70" t="s">
        <v>1044</v>
      </c>
      <c r="J622" s="71">
        <v>148500000</v>
      </c>
      <c r="K622" s="70" t="s">
        <v>62</v>
      </c>
    </row>
    <row r="623" spans="1:11" ht="49.5" hidden="1" x14ac:dyDescent="0.2">
      <c r="A623" s="47" t="s">
        <v>4735</v>
      </c>
      <c r="B623" s="47" t="s">
        <v>504</v>
      </c>
      <c r="C623" s="47" t="s">
        <v>1099</v>
      </c>
      <c r="D623" s="70" t="s">
        <v>1102</v>
      </c>
      <c r="E623" s="70" t="s">
        <v>1103</v>
      </c>
      <c r="F623" s="72">
        <v>8.5</v>
      </c>
      <c r="G623" s="72">
        <v>5</v>
      </c>
      <c r="H623" s="70" t="s">
        <v>1043</v>
      </c>
      <c r="I623" s="70" t="s">
        <v>1044</v>
      </c>
      <c r="J623" s="71">
        <v>127500000</v>
      </c>
      <c r="K623" s="70" t="s">
        <v>62</v>
      </c>
    </row>
    <row r="624" spans="1:11" ht="49.5" hidden="1" x14ac:dyDescent="0.2">
      <c r="A624" s="47" t="s">
        <v>4736</v>
      </c>
      <c r="B624" s="47" t="s">
        <v>504</v>
      </c>
      <c r="C624" s="47" t="s">
        <v>1099</v>
      </c>
      <c r="D624" s="70" t="s">
        <v>1104</v>
      </c>
      <c r="E624" s="70" t="s">
        <v>1105</v>
      </c>
      <c r="F624" s="72">
        <v>3.6</v>
      </c>
      <c r="G624" s="72">
        <v>5</v>
      </c>
      <c r="H624" s="70" t="s">
        <v>1043</v>
      </c>
      <c r="I624" s="70" t="s">
        <v>1044</v>
      </c>
      <c r="J624" s="71">
        <v>54000000</v>
      </c>
      <c r="K624" s="70" t="s">
        <v>62</v>
      </c>
    </row>
    <row r="625" spans="1:11" ht="49.5" hidden="1" x14ac:dyDescent="0.2">
      <c r="A625" s="47" t="s">
        <v>4737</v>
      </c>
      <c r="B625" s="47" t="s">
        <v>504</v>
      </c>
      <c r="C625" s="47" t="s">
        <v>1099</v>
      </c>
      <c r="D625" s="70" t="s">
        <v>1100</v>
      </c>
      <c r="E625" s="70" t="s">
        <v>1106</v>
      </c>
      <c r="F625" s="72">
        <v>3.3</v>
      </c>
      <c r="G625" s="72">
        <v>5</v>
      </c>
      <c r="H625" s="70" t="s">
        <v>1043</v>
      </c>
      <c r="I625" s="70" t="s">
        <v>1044</v>
      </c>
      <c r="J625" s="71">
        <v>49500000</v>
      </c>
      <c r="K625" s="70" t="s">
        <v>62</v>
      </c>
    </row>
    <row r="626" spans="1:11" ht="49.5" hidden="1" x14ac:dyDescent="0.2">
      <c r="A626" s="47" t="s">
        <v>4738</v>
      </c>
      <c r="B626" s="47" t="s">
        <v>504</v>
      </c>
      <c r="C626" s="47" t="s">
        <v>1099</v>
      </c>
      <c r="D626" s="70" t="s">
        <v>1099</v>
      </c>
      <c r="E626" s="70" t="s">
        <v>1107</v>
      </c>
      <c r="F626" s="72">
        <v>4.5999999999999996</v>
      </c>
      <c r="G626" s="72">
        <v>5</v>
      </c>
      <c r="H626" s="70" t="s">
        <v>1043</v>
      </c>
      <c r="I626" s="70" t="s">
        <v>1044</v>
      </c>
      <c r="J626" s="71">
        <v>69000000</v>
      </c>
      <c r="K626" s="70" t="s">
        <v>62</v>
      </c>
    </row>
    <row r="627" spans="1:11" ht="49.5" hidden="1" x14ac:dyDescent="0.2">
      <c r="A627" s="47" t="s">
        <v>4739</v>
      </c>
      <c r="B627" s="47" t="s">
        <v>504</v>
      </c>
      <c r="C627" s="47" t="s">
        <v>1049</v>
      </c>
      <c r="D627" s="70" t="s">
        <v>1050</v>
      </c>
      <c r="E627" s="70" t="s">
        <v>1051</v>
      </c>
      <c r="F627" s="72">
        <v>17.5</v>
      </c>
      <c r="G627" s="72">
        <v>5</v>
      </c>
      <c r="H627" s="70" t="s">
        <v>1043</v>
      </c>
      <c r="I627" s="70" t="s">
        <v>1044</v>
      </c>
      <c r="J627" s="71">
        <v>150000000</v>
      </c>
      <c r="K627" s="70" t="s">
        <v>62</v>
      </c>
    </row>
    <row r="628" spans="1:11" ht="49.5" hidden="1" x14ac:dyDescent="0.2">
      <c r="A628" s="47" t="s">
        <v>4740</v>
      </c>
      <c r="B628" s="47" t="s">
        <v>504</v>
      </c>
      <c r="C628" s="47" t="s">
        <v>1049</v>
      </c>
      <c r="D628" s="70" t="s">
        <v>1050</v>
      </c>
      <c r="E628" s="70" t="s">
        <v>1052</v>
      </c>
      <c r="F628" s="72">
        <v>5.6</v>
      </c>
      <c r="G628" s="72">
        <v>5</v>
      </c>
      <c r="H628" s="70" t="s">
        <v>1043</v>
      </c>
      <c r="I628" s="70" t="s">
        <v>1044</v>
      </c>
      <c r="J628" s="71">
        <v>83843000</v>
      </c>
      <c r="K628" s="70" t="s">
        <v>62</v>
      </c>
    </row>
    <row r="629" spans="1:11" ht="49.5" hidden="1" x14ac:dyDescent="0.2">
      <c r="A629" s="47" t="s">
        <v>4741</v>
      </c>
      <c r="B629" s="47" t="s">
        <v>504</v>
      </c>
      <c r="C629" s="47" t="s">
        <v>1049</v>
      </c>
      <c r="D629" s="70" t="s">
        <v>1053</v>
      </c>
      <c r="E629" s="70" t="s">
        <v>1054</v>
      </c>
      <c r="F629" s="72">
        <v>2.6</v>
      </c>
      <c r="G629" s="72">
        <v>5</v>
      </c>
      <c r="H629" s="70" t="s">
        <v>1043</v>
      </c>
      <c r="I629" s="70" t="s">
        <v>1044</v>
      </c>
      <c r="J629" s="71">
        <v>32913000</v>
      </c>
      <c r="K629" s="70" t="s">
        <v>62</v>
      </c>
    </row>
    <row r="630" spans="1:11" ht="49.5" hidden="1" x14ac:dyDescent="0.2">
      <c r="A630" s="47" t="s">
        <v>4742</v>
      </c>
      <c r="B630" s="47" t="s">
        <v>504</v>
      </c>
      <c r="C630" s="47" t="s">
        <v>1049</v>
      </c>
      <c r="D630" s="70" t="s">
        <v>193</v>
      </c>
      <c r="E630" s="70" t="s">
        <v>1055</v>
      </c>
      <c r="F630" s="72">
        <v>9.3000000000000007</v>
      </c>
      <c r="G630" s="72">
        <v>5</v>
      </c>
      <c r="H630" s="70" t="s">
        <v>1043</v>
      </c>
      <c r="I630" s="70" t="s">
        <v>1044</v>
      </c>
      <c r="J630" s="71">
        <v>139500000</v>
      </c>
      <c r="K630" s="70" t="s">
        <v>62</v>
      </c>
    </row>
    <row r="631" spans="1:11" ht="49.5" hidden="1" x14ac:dyDescent="0.2">
      <c r="A631" s="47" t="s">
        <v>4743</v>
      </c>
      <c r="B631" s="47" t="s">
        <v>504</v>
      </c>
      <c r="C631" s="47" t="s">
        <v>1049</v>
      </c>
      <c r="D631" s="70" t="s">
        <v>1056</v>
      </c>
      <c r="E631" s="70" t="s">
        <v>1057</v>
      </c>
      <c r="F631" s="72">
        <v>9.5</v>
      </c>
      <c r="G631" s="72">
        <v>5</v>
      </c>
      <c r="H631" s="70" t="s">
        <v>1043</v>
      </c>
      <c r="I631" s="70" t="s">
        <v>1044</v>
      </c>
      <c r="J631" s="71">
        <v>98164375</v>
      </c>
      <c r="K631" s="70" t="s">
        <v>62</v>
      </c>
    </row>
    <row r="632" spans="1:11" ht="49.5" hidden="1" x14ac:dyDescent="0.2">
      <c r="A632" s="47" t="s">
        <v>4744</v>
      </c>
      <c r="B632" s="47" t="s">
        <v>504</v>
      </c>
      <c r="C632" s="47" t="s">
        <v>1049</v>
      </c>
      <c r="D632" s="70" t="s">
        <v>457</v>
      </c>
      <c r="E632" s="70" t="s">
        <v>1058</v>
      </c>
      <c r="F632" s="72">
        <v>3.4</v>
      </c>
      <c r="G632" s="72">
        <v>5</v>
      </c>
      <c r="H632" s="70" t="s">
        <v>1043</v>
      </c>
      <c r="I632" s="70" t="s">
        <v>1044</v>
      </c>
      <c r="J632" s="71">
        <v>51000000</v>
      </c>
      <c r="K632" s="70" t="s">
        <v>62</v>
      </c>
    </row>
    <row r="633" spans="1:11" ht="49.5" hidden="1" x14ac:dyDescent="0.2">
      <c r="A633" s="47" t="s">
        <v>4745</v>
      </c>
      <c r="B633" s="47" t="s">
        <v>504</v>
      </c>
      <c r="C633" s="47" t="s">
        <v>1040</v>
      </c>
      <c r="D633" s="70" t="s">
        <v>1041</v>
      </c>
      <c r="E633" s="70" t="s">
        <v>1042</v>
      </c>
      <c r="F633" s="72">
        <v>7</v>
      </c>
      <c r="G633" s="72">
        <v>5</v>
      </c>
      <c r="H633" s="70" t="s">
        <v>1043</v>
      </c>
      <c r="I633" s="70" t="s">
        <v>1044</v>
      </c>
      <c r="J633" s="71">
        <v>105000000</v>
      </c>
      <c r="K633" s="70" t="s">
        <v>62</v>
      </c>
    </row>
    <row r="634" spans="1:11" ht="49.5" hidden="1" x14ac:dyDescent="0.2">
      <c r="A634" s="47" t="s">
        <v>4746</v>
      </c>
      <c r="B634" s="47" t="s">
        <v>504</v>
      </c>
      <c r="C634" s="47" t="s">
        <v>1040</v>
      </c>
      <c r="D634" s="70" t="s">
        <v>1045</v>
      </c>
      <c r="E634" s="70" t="s">
        <v>1046</v>
      </c>
      <c r="F634" s="72">
        <v>9.6999999999999993</v>
      </c>
      <c r="G634" s="72">
        <v>5</v>
      </c>
      <c r="H634" s="70" t="s">
        <v>1043</v>
      </c>
      <c r="I634" s="70" t="s">
        <v>1044</v>
      </c>
      <c r="J634" s="71">
        <v>145500000</v>
      </c>
      <c r="K634" s="70" t="s">
        <v>62</v>
      </c>
    </row>
    <row r="635" spans="1:11" ht="49.5" hidden="1" x14ac:dyDescent="0.2">
      <c r="A635" s="47" t="s">
        <v>4747</v>
      </c>
      <c r="B635" s="47" t="s">
        <v>504</v>
      </c>
      <c r="C635" s="47" t="s">
        <v>1040</v>
      </c>
      <c r="D635" s="70" t="s">
        <v>1047</v>
      </c>
      <c r="E635" s="70" t="s">
        <v>1048</v>
      </c>
      <c r="F635" s="72">
        <v>5.5</v>
      </c>
      <c r="G635" s="72">
        <v>5</v>
      </c>
      <c r="H635" s="70" t="s">
        <v>1043</v>
      </c>
      <c r="I635" s="70" t="s">
        <v>1044</v>
      </c>
      <c r="J635" s="71">
        <v>82500000</v>
      </c>
      <c r="K635" s="70" t="s">
        <v>62</v>
      </c>
    </row>
    <row r="636" spans="1:11" ht="49.5" hidden="1" x14ac:dyDescent="0.2">
      <c r="A636" s="47" t="s">
        <v>4748</v>
      </c>
      <c r="B636" s="47" t="s">
        <v>504</v>
      </c>
      <c r="C636" s="47" t="s">
        <v>1083</v>
      </c>
      <c r="D636" s="70" t="s">
        <v>1084</v>
      </c>
      <c r="E636" s="70" t="s">
        <v>1085</v>
      </c>
      <c r="F636" s="72">
        <v>4.5</v>
      </c>
      <c r="G636" s="72">
        <v>5</v>
      </c>
      <c r="H636" s="70" t="s">
        <v>1061</v>
      </c>
      <c r="I636" s="70" t="s">
        <v>1044</v>
      </c>
      <c r="J636" s="71">
        <v>67500000</v>
      </c>
      <c r="K636" s="70" t="s">
        <v>62</v>
      </c>
    </row>
    <row r="637" spans="1:11" ht="49.5" hidden="1" x14ac:dyDescent="0.2">
      <c r="A637" s="47" t="s">
        <v>4749</v>
      </c>
      <c r="B637" s="47" t="s">
        <v>504</v>
      </c>
      <c r="C637" s="47" t="s">
        <v>1083</v>
      </c>
      <c r="D637" s="70" t="s">
        <v>130</v>
      </c>
      <c r="E637" s="70" t="s">
        <v>1086</v>
      </c>
      <c r="F637" s="72">
        <v>18.5</v>
      </c>
      <c r="G637" s="72">
        <v>5</v>
      </c>
      <c r="H637" s="70" t="s">
        <v>1061</v>
      </c>
      <c r="I637" s="70" t="s">
        <v>1044</v>
      </c>
      <c r="J637" s="71">
        <v>277500000</v>
      </c>
      <c r="K637" s="70" t="s">
        <v>62</v>
      </c>
    </row>
    <row r="638" spans="1:11" ht="33" hidden="1" x14ac:dyDescent="0.2">
      <c r="A638" s="47" t="s">
        <v>4750</v>
      </c>
      <c r="B638" s="47" t="s">
        <v>1124</v>
      </c>
      <c r="C638" s="47" t="s">
        <v>1124</v>
      </c>
      <c r="D638" s="70" t="s">
        <v>1125</v>
      </c>
      <c r="E638" s="70" t="s">
        <v>1126</v>
      </c>
      <c r="F638" s="72">
        <v>3</v>
      </c>
      <c r="G638" s="72">
        <v>12</v>
      </c>
      <c r="H638" s="70" t="s">
        <v>1127</v>
      </c>
      <c r="I638" s="70" t="s">
        <v>1128</v>
      </c>
      <c r="J638" s="71">
        <v>35000000</v>
      </c>
      <c r="K638" s="70" t="s">
        <v>62</v>
      </c>
    </row>
    <row r="639" spans="1:11" ht="33" hidden="1" x14ac:dyDescent="0.2">
      <c r="A639" s="47" t="s">
        <v>4751</v>
      </c>
      <c r="B639" s="47" t="s">
        <v>1124</v>
      </c>
      <c r="C639" s="47" t="s">
        <v>1124</v>
      </c>
      <c r="D639" s="70" t="s">
        <v>466</v>
      </c>
      <c r="E639" s="70" t="s">
        <v>1129</v>
      </c>
      <c r="F639" s="72">
        <v>7.6</v>
      </c>
      <c r="G639" s="72">
        <v>12</v>
      </c>
      <c r="H639" s="70" t="s">
        <v>1127</v>
      </c>
      <c r="I639" s="70" t="s">
        <v>1128</v>
      </c>
      <c r="J639" s="71">
        <v>52656000</v>
      </c>
      <c r="K639" s="70" t="s">
        <v>62</v>
      </c>
    </row>
    <row r="640" spans="1:11" ht="49.5" hidden="1" x14ac:dyDescent="0.2">
      <c r="A640" s="47" t="s">
        <v>4752</v>
      </c>
      <c r="B640" s="47" t="s">
        <v>1124</v>
      </c>
      <c r="C640" s="47" t="s">
        <v>1124</v>
      </c>
      <c r="D640" s="70" t="s">
        <v>1909</v>
      </c>
      <c r="E640" s="70" t="s">
        <v>1910</v>
      </c>
      <c r="F640" s="72">
        <v>16.34</v>
      </c>
      <c r="G640" s="72">
        <v>40</v>
      </c>
      <c r="H640" s="70" t="s">
        <v>1911</v>
      </c>
      <c r="I640" s="70" t="s">
        <v>1912</v>
      </c>
      <c r="J640" s="71">
        <v>77579090.369163409</v>
      </c>
      <c r="K640" s="70" t="s">
        <v>62</v>
      </c>
    </row>
    <row r="641" spans="1:11" ht="82.5" hidden="1" x14ac:dyDescent="0.2">
      <c r="A641" s="47" t="s">
        <v>4753</v>
      </c>
      <c r="B641" s="47" t="s">
        <v>1124</v>
      </c>
      <c r="C641" s="47" t="s">
        <v>1124</v>
      </c>
      <c r="D641" s="70" t="s">
        <v>1913</v>
      </c>
      <c r="E641" s="70" t="s">
        <v>1914</v>
      </c>
      <c r="F641" s="72">
        <v>6.9749999999999996</v>
      </c>
      <c r="G641" s="72">
        <v>30</v>
      </c>
      <c r="H641" s="70" t="s">
        <v>1863</v>
      </c>
      <c r="I641" s="70" t="s">
        <v>1864</v>
      </c>
      <c r="J641" s="71">
        <v>1743750</v>
      </c>
      <c r="K641" s="70" t="s">
        <v>62</v>
      </c>
    </row>
    <row r="642" spans="1:11" ht="82.5" hidden="1" x14ac:dyDescent="0.2">
      <c r="A642" s="47" t="s">
        <v>4754</v>
      </c>
      <c r="B642" s="47" t="s">
        <v>1124</v>
      </c>
      <c r="C642" s="47" t="s">
        <v>1124</v>
      </c>
      <c r="D642" s="70" t="s">
        <v>1915</v>
      </c>
      <c r="E642" s="70" t="s">
        <v>1916</v>
      </c>
      <c r="F642" s="72">
        <v>5.65</v>
      </c>
      <c r="G642" s="72">
        <v>10</v>
      </c>
      <c r="H642" s="70" t="s">
        <v>1863</v>
      </c>
      <c r="I642" s="70" t="s">
        <v>1864</v>
      </c>
      <c r="J642" s="71">
        <v>2825000</v>
      </c>
      <c r="K642" s="70" t="s">
        <v>62</v>
      </c>
    </row>
    <row r="643" spans="1:11" ht="82.5" hidden="1" x14ac:dyDescent="0.2">
      <c r="A643" s="47" t="s">
        <v>4755</v>
      </c>
      <c r="B643" s="47" t="s">
        <v>1124</v>
      </c>
      <c r="C643" s="47" t="s">
        <v>1124</v>
      </c>
      <c r="D643" s="70" t="s">
        <v>1917</v>
      </c>
      <c r="E643" s="70" t="s">
        <v>1918</v>
      </c>
      <c r="F643" s="72">
        <v>18.86</v>
      </c>
      <c r="G643" s="72">
        <v>50</v>
      </c>
      <c r="H643" s="70" t="s">
        <v>1863</v>
      </c>
      <c r="I643" s="70" t="s">
        <v>1864</v>
      </c>
      <c r="J643" s="71">
        <v>6286666.666666666</v>
      </c>
      <c r="K643" s="70" t="s">
        <v>62</v>
      </c>
    </row>
    <row r="644" spans="1:11" ht="49.5" hidden="1" x14ac:dyDescent="0.2">
      <c r="A644" s="47" t="s">
        <v>4756</v>
      </c>
      <c r="B644" s="47" t="s">
        <v>1124</v>
      </c>
      <c r="C644" s="47" t="s">
        <v>1124</v>
      </c>
      <c r="D644" s="70" t="s">
        <v>1919</v>
      </c>
      <c r="E644" s="70" t="s">
        <v>1920</v>
      </c>
      <c r="F644" s="72">
        <v>11.69</v>
      </c>
      <c r="G644" s="72">
        <v>10.1</v>
      </c>
      <c r="H644" s="70" t="s">
        <v>1855</v>
      </c>
      <c r="I644" s="70" t="s">
        <v>1856</v>
      </c>
      <c r="J644" s="71">
        <v>35070000</v>
      </c>
      <c r="K644" s="70" t="s">
        <v>62</v>
      </c>
    </row>
    <row r="645" spans="1:11" ht="49.5" hidden="1" x14ac:dyDescent="0.2">
      <c r="A645" s="47" t="s">
        <v>4757</v>
      </c>
      <c r="B645" s="47" t="s">
        <v>1124</v>
      </c>
      <c r="C645" s="47" t="s">
        <v>1124</v>
      </c>
      <c r="D645" s="70" t="s">
        <v>1919</v>
      </c>
      <c r="E645" s="70" t="s">
        <v>1921</v>
      </c>
      <c r="F645" s="72">
        <v>5.23</v>
      </c>
      <c r="G645" s="72">
        <v>10.1</v>
      </c>
      <c r="H645" s="70" t="s">
        <v>1855</v>
      </c>
      <c r="I645" s="70" t="s">
        <v>1856</v>
      </c>
      <c r="J645" s="71">
        <v>15690000.000000002</v>
      </c>
      <c r="K645" s="70" t="s">
        <v>62</v>
      </c>
    </row>
    <row r="646" spans="1:11" ht="49.5" hidden="1" x14ac:dyDescent="0.2">
      <c r="A646" s="47" t="s">
        <v>4758</v>
      </c>
      <c r="B646" s="47" t="s">
        <v>1124</v>
      </c>
      <c r="C646" s="47" t="s">
        <v>1124</v>
      </c>
      <c r="D646" s="70" t="s">
        <v>1919</v>
      </c>
      <c r="E646" s="70" t="s">
        <v>1922</v>
      </c>
      <c r="F646" s="72">
        <v>9.4949999999999992</v>
      </c>
      <c r="G646" s="72">
        <v>10.1</v>
      </c>
      <c r="H646" s="70" t="s">
        <v>1855</v>
      </c>
      <c r="I646" s="70" t="s">
        <v>1856</v>
      </c>
      <c r="J646" s="71">
        <v>28484999.999999996</v>
      </c>
      <c r="K646" s="70" t="s">
        <v>62</v>
      </c>
    </row>
    <row r="647" spans="1:11" ht="49.5" hidden="1" x14ac:dyDescent="0.2">
      <c r="A647" s="47" t="s">
        <v>4759</v>
      </c>
      <c r="B647" s="47" t="s">
        <v>1124</v>
      </c>
      <c r="C647" s="47" t="s">
        <v>1124</v>
      </c>
      <c r="D647" s="70" t="s">
        <v>1919</v>
      </c>
      <c r="E647" s="70" t="s">
        <v>1923</v>
      </c>
      <c r="F647" s="72">
        <v>10.8</v>
      </c>
      <c r="G647" s="72">
        <v>10.1</v>
      </c>
      <c r="H647" s="70" t="s">
        <v>1855</v>
      </c>
      <c r="I647" s="70" t="s">
        <v>1856</v>
      </c>
      <c r="J647" s="71">
        <v>32400000.000000004</v>
      </c>
      <c r="K647" s="70" t="s">
        <v>62</v>
      </c>
    </row>
    <row r="648" spans="1:11" ht="49.5" hidden="1" x14ac:dyDescent="0.2">
      <c r="A648" s="47" t="s">
        <v>4760</v>
      </c>
      <c r="B648" s="47" t="s">
        <v>1124</v>
      </c>
      <c r="C648" s="47" t="s">
        <v>1124</v>
      </c>
      <c r="D648" s="70" t="s">
        <v>1919</v>
      </c>
      <c r="E648" s="70" t="s">
        <v>1924</v>
      </c>
      <c r="F648" s="72">
        <v>6.0449999999999999</v>
      </c>
      <c r="G648" s="72">
        <v>10.1</v>
      </c>
      <c r="H648" s="70" t="s">
        <v>1855</v>
      </c>
      <c r="I648" s="70" t="s">
        <v>1856</v>
      </c>
      <c r="J648" s="71">
        <v>18135000</v>
      </c>
      <c r="K648" s="70" t="s">
        <v>62</v>
      </c>
    </row>
    <row r="649" spans="1:11" ht="49.5" hidden="1" x14ac:dyDescent="0.2">
      <c r="A649" s="47" t="s">
        <v>4761</v>
      </c>
      <c r="B649" s="47" t="s">
        <v>1124</v>
      </c>
      <c r="C649" s="47" t="s">
        <v>1124</v>
      </c>
      <c r="D649" s="70" t="s">
        <v>1919</v>
      </c>
      <c r="E649" s="70" t="s">
        <v>1925</v>
      </c>
      <c r="F649" s="72">
        <v>7.5750000000000002</v>
      </c>
      <c r="G649" s="72">
        <v>10.1</v>
      </c>
      <c r="H649" s="70" t="s">
        <v>1855</v>
      </c>
      <c r="I649" s="70" t="s">
        <v>1856</v>
      </c>
      <c r="J649" s="71">
        <v>22725000</v>
      </c>
      <c r="K649" s="70" t="s">
        <v>62</v>
      </c>
    </row>
    <row r="650" spans="1:11" ht="49.5" hidden="1" x14ac:dyDescent="0.2">
      <c r="A650" s="47" t="s">
        <v>4762</v>
      </c>
      <c r="B650" s="47" t="s">
        <v>1124</v>
      </c>
      <c r="C650" s="47" t="s">
        <v>1124</v>
      </c>
      <c r="D650" s="70" t="s">
        <v>1919</v>
      </c>
      <c r="E650" s="70" t="s">
        <v>1926</v>
      </c>
      <c r="F650" s="72">
        <v>8.64</v>
      </c>
      <c r="G650" s="72">
        <v>10.1</v>
      </c>
      <c r="H650" s="70" t="s">
        <v>1855</v>
      </c>
      <c r="I650" s="70" t="s">
        <v>1856</v>
      </c>
      <c r="J650" s="71">
        <v>25920000</v>
      </c>
      <c r="K650" s="70" t="s">
        <v>62</v>
      </c>
    </row>
    <row r="651" spans="1:11" ht="33" hidden="1" x14ac:dyDescent="0.2">
      <c r="A651" s="47" t="s">
        <v>4763</v>
      </c>
      <c r="B651" s="47" t="s">
        <v>1124</v>
      </c>
      <c r="C651" s="47" t="s">
        <v>1130</v>
      </c>
      <c r="D651" s="70" t="s">
        <v>625</v>
      </c>
      <c r="E651" s="70" t="s">
        <v>1131</v>
      </c>
      <c r="F651" s="72">
        <v>11</v>
      </c>
      <c r="G651" s="72">
        <v>14</v>
      </c>
      <c r="H651" s="70" t="s">
        <v>1132</v>
      </c>
      <c r="I651" s="70" t="s">
        <v>1133</v>
      </c>
      <c r="J651" s="71">
        <v>60890000</v>
      </c>
      <c r="K651" s="70" t="s">
        <v>62</v>
      </c>
    </row>
    <row r="652" spans="1:11" ht="33" hidden="1" x14ac:dyDescent="0.2">
      <c r="A652" s="47" t="s">
        <v>4764</v>
      </c>
      <c r="B652" s="47" t="s">
        <v>1124</v>
      </c>
      <c r="C652" s="47" t="s">
        <v>1130</v>
      </c>
      <c r="D652" s="70" t="s">
        <v>1134</v>
      </c>
      <c r="E652" s="70" t="s">
        <v>1135</v>
      </c>
      <c r="F652" s="72">
        <v>12</v>
      </c>
      <c r="G652" s="72">
        <v>12</v>
      </c>
      <c r="H652" s="70" t="s">
        <v>1132</v>
      </c>
      <c r="I652" s="70" t="s">
        <v>1133</v>
      </c>
      <c r="J652" s="71">
        <v>60292000</v>
      </c>
      <c r="K652" s="70" t="s">
        <v>62</v>
      </c>
    </row>
    <row r="653" spans="1:11" ht="33" hidden="1" x14ac:dyDescent="0.2">
      <c r="A653" s="47" t="s">
        <v>4765</v>
      </c>
      <c r="B653" s="47" t="s">
        <v>1124</v>
      </c>
      <c r="C653" s="47" t="s">
        <v>1130</v>
      </c>
      <c r="D653" s="70" t="s">
        <v>1136</v>
      </c>
      <c r="E653" s="70" t="s">
        <v>1137</v>
      </c>
      <c r="F653" s="72">
        <v>3</v>
      </c>
      <c r="G653" s="72">
        <v>14</v>
      </c>
      <c r="H653" s="70" t="s">
        <v>1127</v>
      </c>
      <c r="I653" s="70" t="s">
        <v>1133</v>
      </c>
      <c r="J653" s="71">
        <v>44520000</v>
      </c>
      <c r="K653" s="70" t="s">
        <v>62</v>
      </c>
    </row>
    <row r="654" spans="1:11" ht="33" hidden="1" x14ac:dyDescent="0.2">
      <c r="A654" s="47" t="s">
        <v>4766</v>
      </c>
      <c r="B654" s="47" t="s">
        <v>1124</v>
      </c>
      <c r="C654" s="47" t="s">
        <v>1130</v>
      </c>
      <c r="D654" s="70" t="s">
        <v>1138</v>
      </c>
      <c r="E654" s="70" t="s">
        <v>1139</v>
      </c>
      <c r="F654" s="72">
        <v>4</v>
      </c>
      <c r="G654" s="72">
        <v>14</v>
      </c>
      <c r="H654" s="70" t="s">
        <v>1127</v>
      </c>
      <c r="I654" s="70" t="s">
        <v>1140</v>
      </c>
      <c r="J654" s="71">
        <v>58960000</v>
      </c>
      <c r="K654" s="70" t="s">
        <v>62</v>
      </c>
    </row>
    <row r="655" spans="1:11" ht="33" hidden="1" x14ac:dyDescent="0.2">
      <c r="A655" s="47" t="s">
        <v>4767</v>
      </c>
      <c r="B655" s="47" t="s">
        <v>1124</v>
      </c>
      <c r="C655" s="47" t="s">
        <v>1130</v>
      </c>
      <c r="D655" s="70" t="s">
        <v>1141</v>
      </c>
      <c r="E655" s="70" t="s">
        <v>1142</v>
      </c>
      <c r="F655" s="72">
        <v>6</v>
      </c>
      <c r="G655" s="72">
        <v>14</v>
      </c>
      <c r="H655" s="70" t="s">
        <v>1127</v>
      </c>
      <c r="I655" s="70" t="s">
        <v>1140</v>
      </c>
      <c r="J655" s="71">
        <v>51440000</v>
      </c>
      <c r="K655" s="70" t="s">
        <v>62</v>
      </c>
    </row>
    <row r="656" spans="1:11" ht="33" hidden="1" x14ac:dyDescent="0.2">
      <c r="A656" s="47" t="s">
        <v>4768</v>
      </c>
      <c r="B656" s="47" t="s">
        <v>1124</v>
      </c>
      <c r="C656" s="47" t="s">
        <v>1130</v>
      </c>
      <c r="D656" s="70" t="s">
        <v>1143</v>
      </c>
      <c r="E656" s="70" t="s">
        <v>1144</v>
      </c>
      <c r="F656" s="72">
        <v>13.8</v>
      </c>
      <c r="G656" s="72">
        <v>10</v>
      </c>
      <c r="H656" s="70" t="s">
        <v>1127</v>
      </c>
      <c r="I656" s="70" t="s">
        <v>1140</v>
      </c>
      <c r="J656" s="71">
        <v>80368905</v>
      </c>
      <c r="K656" s="70" t="s">
        <v>62</v>
      </c>
    </row>
    <row r="657" spans="1:12" ht="33" hidden="1" x14ac:dyDescent="0.2">
      <c r="A657" s="47" t="s">
        <v>4769</v>
      </c>
      <c r="B657" s="47" t="s">
        <v>1124</v>
      </c>
      <c r="C657" s="47" t="s">
        <v>1130</v>
      </c>
      <c r="D657" s="70" t="s">
        <v>491</v>
      </c>
      <c r="E657" s="70" t="s">
        <v>1145</v>
      </c>
      <c r="F657" s="72">
        <v>8.8000000000000007</v>
      </c>
      <c r="G657" s="72">
        <v>12</v>
      </c>
      <c r="H657" s="70" t="s">
        <v>1132</v>
      </c>
      <c r="I657" s="70" t="s">
        <v>1133</v>
      </c>
      <c r="J657" s="71">
        <v>70272000</v>
      </c>
      <c r="K657" s="70" t="s">
        <v>62</v>
      </c>
    </row>
    <row r="658" spans="1:12" ht="33" hidden="1" x14ac:dyDescent="0.2">
      <c r="A658" s="47" t="s">
        <v>4770</v>
      </c>
      <c r="B658" s="47" t="s">
        <v>1124</v>
      </c>
      <c r="C658" s="47" t="s">
        <v>1130</v>
      </c>
      <c r="D658" s="70" t="s">
        <v>1150</v>
      </c>
      <c r="E658" s="70" t="s">
        <v>1151</v>
      </c>
      <c r="F658" s="72">
        <v>7</v>
      </c>
      <c r="G658" s="72">
        <v>14</v>
      </c>
      <c r="H658" s="70" t="s">
        <v>1127</v>
      </c>
      <c r="I658" s="70" t="s">
        <v>1140</v>
      </c>
      <c r="J658" s="71">
        <v>54805000</v>
      </c>
      <c r="K658" s="70" t="s">
        <v>62</v>
      </c>
    </row>
    <row r="659" spans="1:12" ht="33" hidden="1" x14ac:dyDescent="0.2">
      <c r="A659" s="47" t="s">
        <v>4771</v>
      </c>
      <c r="B659" s="47" t="s">
        <v>1124</v>
      </c>
      <c r="C659" s="47" t="s">
        <v>1146</v>
      </c>
      <c r="D659" s="70" t="s">
        <v>1147</v>
      </c>
      <c r="E659" s="70" t="s">
        <v>1148</v>
      </c>
      <c r="F659" s="72">
        <v>10.5</v>
      </c>
      <c r="G659" s="72">
        <v>12</v>
      </c>
      <c r="H659" s="70" t="s">
        <v>1149</v>
      </c>
      <c r="I659" s="70" t="s">
        <v>1133</v>
      </c>
      <c r="J659" s="71">
        <v>46140000</v>
      </c>
      <c r="K659" s="70" t="s">
        <v>62</v>
      </c>
    </row>
    <row r="660" spans="1:12" ht="33" hidden="1" x14ac:dyDescent="0.2">
      <c r="A660" s="47" t="s">
        <v>4772</v>
      </c>
      <c r="B660" s="47" t="s">
        <v>1124</v>
      </c>
      <c r="C660" s="47" t="s">
        <v>1146</v>
      </c>
      <c r="D660" s="70" t="s">
        <v>1152</v>
      </c>
      <c r="E660" s="70" t="s">
        <v>1153</v>
      </c>
      <c r="F660" s="72">
        <v>19</v>
      </c>
      <c r="G660" s="72">
        <v>11.5</v>
      </c>
      <c r="H660" s="70" t="s">
        <v>1127</v>
      </c>
      <c r="I660" s="70" t="s">
        <v>1140</v>
      </c>
      <c r="J660" s="71">
        <v>66100000</v>
      </c>
      <c r="K660" s="70" t="s">
        <v>62</v>
      </c>
    </row>
    <row r="661" spans="1:12" ht="33" hidden="1" x14ac:dyDescent="0.2">
      <c r="A661" s="47" t="s">
        <v>4773</v>
      </c>
      <c r="B661" s="47" t="s">
        <v>1124</v>
      </c>
      <c r="C661" s="47" t="s">
        <v>1146</v>
      </c>
      <c r="D661" s="70" t="s">
        <v>1154</v>
      </c>
      <c r="E661" s="70" t="s">
        <v>1155</v>
      </c>
      <c r="F661" s="72">
        <v>2.9</v>
      </c>
      <c r="G661" s="72">
        <v>14</v>
      </c>
      <c r="H661" s="70" t="s">
        <v>1127</v>
      </c>
      <c r="I661" s="70" t="s">
        <v>1140</v>
      </c>
      <c r="J661" s="71">
        <v>37804000</v>
      </c>
      <c r="K661" s="70" t="s">
        <v>62</v>
      </c>
    </row>
    <row r="662" spans="1:12" ht="33" hidden="1" x14ac:dyDescent="0.2">
      <c r="A662" s="47" t="s">
        <v>4774</v>
      </c>
      <c r="B662" s="47" t="s">
        <v>1124</v>
      </c>
      <c r="C662" s="47" t="s">
        <v>1146</v>
      </c>
      <c r="D662" s="70" t="s">
        <v>1156</v>
      </c>
      <c r="E662" s="70" t="s">
        <v>1157</v>
      </c>
      <c r="F662" s="72">
        <v>8.6</v>
      </c>
      <c r="G662" s="72">
        <v>14</v>
      </c>
      <c r="H662" s="70" t="s">
        <v>1127</v>
      </c>
      <c r="I662" s="70" t="s">
        <v>1140</v>
      </c>
      <c r="J662" s="71">
        <v>48176000</v>
      </c>
      <c r="K662" s="70" t="s">
        <v>62</v>
      </c>
    </row>
    <row r="663" spans="1:12" ht="33" hidden="1" x14ac:dyDescent="0.2">
      <c r="A663" s="47" t="s">
        <v>4775</v>
      </c>
      <c r="B663" s="47" t="s">
        <v>1124</v>
      </c>
      <c r="C663" s="47" t="s">
        <v>1146</v>
      </c>
      <c r="D663" s="70" t="s">
        <v>1158</v>
      </c>
      <c r="E663" s="70" t="s">
        <v>1159</v>
      </c>
      <c r="F663" s="72">
        <v>7.4</v>
      </c>
      <c r="G663" s="72">
        <v>14</v>
      </c>
      <c r="H663" s="70" t="s">
        <v>1149</v>
      </c>
      <c r="I663" s="70" t="s">
        <v>1133</v>
      </c>
      <c r="J663" s="71">
        <v>55016000</v>
      </c>
      <c r="K663" s="70" t="s">
        <v>62</v>
      </c>
    </row>
    <row r="664" spans="1:12" ht="33" hidden="1" x14ac:dyDescent="0.2">
      <c r="A664" s="47" t="s">
        <v>4776</v>
      </c>
      <c r="B664" s="47" t="s">
        <v>1124</v>
      </c>
      <c r="C664" s="47" t="s">
        <v>1146</v>
      </c>
      <c r="D664" s="70" t="s">
        <v>40</v>
      </c>
      <c r="E664" s="70" t="s">
        <v>1160</v>
      </c>
      <c r="F664" s="72">
        <v>10.7</v>
      </c>
      <c r="G664" s="72">
        <v>10</v>
      </c>
      <c r="H664" s="70" t="s">
        <v>1127</v>
      </c>
      <c r="I664" s="70" t="s">
        <v>1140</v>
      </c>
      <c r="J664" s="71">
        <v>74888000</v>
      </c>
      <c r="K664" s="70" t="s">
        <v>62</v>
      </c>
    </row>
    <row r="665" spans="1:12" ht="33" hidden="1" x14ac:dyDescent="0.2">
      <c r="A665" s="47" t="s">
        <v>4777</v>
      </c>
      <c r="B665" s="47" t="s">
        <v>1124</v>
      </c>
      <c r="C665" s="47" t="s">
        <v>1161</v>
      </c>
      <c r="D665" s="70" t="s">
        <v>1162</v>
      </c>
      <c r="E665" s="70" t="s">
        <v>1163</v>
      </c>
      <c r="F665" s="72">
        <v>2</v>
      </c>
      <c r="G665" s="72">
        <v>14</v>
      </c>
      <c r="H665" s="70" t="s">
        <v>1149</v>
      </c>
      <c r="I665" s="70" t="s">
        <v>1128</v>
      </c>
      <c r="J665" s="71">
        <v>47330000</v>
      </c>
      <c r="K665" s="70" t="s">
        <v>62</v>
      </c>
    </row>
    <row r="666" spans="1:12" ht="33" hidden="1" x14ac:dyDescent="0.2">
      <c r="A666" s="47" t="s">
        <v>4778</v>
      </c>
      <c r="B666" s="47" t="s">
        <v>1124</v>
      </c>
      <c r="C666" s="47" t="s">
        <v>1161</v>
      </c>
      <c r="D666" s="70" t="s">
        <v>1164</v>
      </c>
      <c r="E666" s="70" t="s">
        <v>1165</v>
      </c>
      <c r="F666" s="72">
        <v>13.6</v>
      </c>
      <c r="G666" s="72">
        <v>14</v>
      </c>
      <c r="H666" s="70" t="s">
        <v>1149</v>
      </c>
      <c r="I666" s="70" t="s">
        <v>1128</v>
      </c>
      <c r="J666" s="71">
        <v>68992000</v>
      </c>
      <c r="K666" s="70" t="s">
        <v>62</v>
      </c>
    </row>
    <row r="667" spans="1:12" ht="33" hidden="1" x14ac:dyDescent="0.2">
      <c r="A667" s="47" t="s">
        <v>4779</v>
      </c>
      <c r="B667" s="47" t="s">
        <v>1124</v>
      </c>
      <c r="C667" s="47" t="s">
        <v>1161</v>
      </c>
      <c r="D667" s="70" t="s">
        <v>1166</v>
      </c>
      <c r="E667" s="70" t="s">
        <v>1167</v>
      </c>
      <c r="F667" s="72">
        <v>6.5</v>
      </c>
      <c r="G667" s="72">
        <v>14</v>
      </c>
      <c r="H667" s="70" t="s">
        <v>1127</v>
      </c>
      <c r="I667" s="70" t="s">
        <v>1128</v>
      </c>
      <c r="J667" s="71">
        <v>56410000</v>
      </c>
      <c r="K667" s="70" t="s">
        <v>62</v>
      </c>
    </row>
    <row r="668" spans="1:12" ht="49.5" hidden="1" x14ac:dyDescent="0.2">
      <c r="A668" s="47" t="s">
        <v>4780</v>
      </c>
      <c r="B668" s="47" t="s">
        <v>1124</v>
      </c>
      <c r="C668" s="47" t="s">
        <v>1161</v>
      </c>
      <c r="D668" s="70" t="s">
        <v>1168</v>
      </c>
      <c r="E668" s="70" t="s">
        <v>1169</v>
      </c>
      <c r="F668" s="72">
        <v>7.3</v>
      </c>
      <c r="G668" s="72">
        <v>14</v>
      </c>
      <c r="H668" s="70" t="s">
        <v>1127</v>
      </c>
      <c r="I668" s="70" t="s">
        <v>1128</v>
      </c>
      <c r="J668" s="71">
        <v>47596000</v>
      </c>
      <c r="K668" s="70" t="s">
        <v>62</v>
      </c>
    </row>
    <row r="669" spans="1:12" ht="33" hidden="1" x14ac:dyDescent="0.2">
      <c r="A669" s="47" t="s">
        <v>4781</v>
      </c>
      <c r="B669" s="47" t="s">
        <v>1124</v>
      </c>
      <c r="C669" s="47" t="s">
        <v>1161</v>
      </c>
      <c r="D669" s="70" t="s">
        <v>1170</v>
      </c>
      <c r="E669" s="70" t="s">
        <v>1171</v>
      </c>
      <c r="F669" s="72">
        <v>11.3</v>
      </c>
      <c r="G669" s="72">
        <v>14</v>
      </c>
      <c r="H669" s="70" t="s">
        <v>1127</v>
      </c>
      <c r="I669" s="70" t="s">
        <v>1140</v>
      </c>
      <c r="J669" s="71">
        <v>74296905</v>
      </c>
      <c r="K669" s="70" t="s">
        <v>62</v>
      </c>
    </row>
    <row r="670" spans="1:12" ht="33" hidden="1" x14ac:dyDescent="0.2">
      <c r="A670" s="47" t="s">
        <v>4782</v>
      </c>
      <c r="B670" s="47" t="s">
        <v>1124</v>
      </c>
      <c r="C670" s="47" t="s">
        <v>1161</v>
      </c>
      <c r="D670" s="70" t="s">
        <v>1172</v>
      </c>
      <c r="E670" s="70" t="s">
        <v>1173</v>
      </c>
      <c r="F670" s="72">
        <v>41</v>
      </c>
      <c r="G670" s="72">
        <v>14</v>
      </c>
      <c r="H670" s="70" t="s">
        <v>1127</v>
      </c>
      <c r="I670" s="70" t="s">
        <v>1174</v>
      </c>
      <c r="J670" s="71">
        <v>235600000</v>
      </c>
      <c r="K670" s="70" t="s">
        <v>62</v>
      </c>
    </row>
    <row r="671" spans="1:12" ht="33" hidden="1" x14ac:dyDescent="0.2">
      <c r="A671" s="47" t="s">
        <v>4084</v>
      </c>
      <c r="B671" s="47" t="s">
        <v>1205</v>
      </c>
      <c r="C671" s="47" t="str">
        <f>LOOKUP(E671,[1]Inventario!$B$6:$J$310,[1]Inventario!$D$6:$D$310)</f>
        <v>Corredor</v>
      </c>
      <c r="D671" s="70" t="str">
        <f>LOOKUP(E671,[1]Inventario!$B$6:$J$310,[1]Inventario!$C$6:$C$310)</f>
        <v>Caracol Norte</v>
      </c>
      <c r="E671" s="70" t="s">
        <v>1206</v>
      </c>
      <c r="F671" s="72">
        <f>LOOKUP(E671,[1]Inventario!$B$6:$J$310,[1]Inventario!$G$6:$G$310)</f>
        <v>2.0910000000000002</v>
      </c>
      <c r="G671" s="72">
        <v>6</v>
      </c>
      <c r="H671" s="70" t="s">
        <v>1207</v>
      </c>
      <c r="I671" s="70" t="s">
        <v>1208</v>
      </c>
      <c r="J671" s="71">
        <v>17773500</v>
      </c>
      <c r="K671" s="70" t="s">
        <v>1779</v>
      </c>
      <c r="L671" s="50"/>
    </row>
    <row r="672" spans="1:12" ht="49.5" hidden="1" x14ac:dyDescent="0.2">
      <c r="A672" s="47" t="s">
        <v>4085</v>
      </c>
      <c r="B672" s="47" t="s">
        <v>1205</v>
      </c>
      <c r="C672" s="47" t="str">
        <f>LOOKUP(E672,[1]Inventario!$B$6:$J$310,[1]Inventario!$D$6:$D$310)</f>
        <v>Corredor</v>
      </c>
      <c r="D672" s="70" t="str">
        <f>LOOKUP(E672,[1]Inventario!$B$6:$J$310,[1]Inventario!$C$6:$C$310)</f>
        <v>Campo dos y Medio - Bajo Los Indios</v>
      </c>
      <c r="E672" s="70" t="s">
        <v>1209</v>
      </c>
      <c r="F672" s="72">
        <f>LOOKUP(E672,[1]Inventario!$B$6:$J$310,[1]Inventario!$G$6:$G$310)</f>
        <v>6.6920000000000002</v>
      </c>
      <c r="G672" s="72">
        <v>6</v>
      </c>
      <c r="H672" s="70" t="s">
        <v>1210</v>
      </c>
      <c r="I672" s="70" t="s">
        <v>1211</v>
      </c>
      <c r="J672" s="71">
        <v>103726000</v>
      </c>
      <c r="K672" s="70" t="s">
        <v>1779</v>
      </c>
      <c r="L672" s="50"/>
    </row>
    <row r="673" spans="1:11" ht="49.5" hidden="1" x14ac:dyDescent="0.2">
      <c r="A673" s="47" t="s">
        <v>4086</v>
      </c>
      <c r="B673" s="47" t="s">
        <v>1205</v>
      </c>
      <c r="C673" s="47" t="str">
        <f>LOOKUP(E673,[1]Inventario!$B$6:$J$310,[1]Inventario!$D$6:$D$310)</f>
        <v>Corredor</v>
      </c>
      <c r="D673" s="70" t="str">
        <f>LOOKUP(E673,[1]Inventario!$B$6:$J$310,[1]Inventario!$C$6:$C$310)</f>
        <v>San Rafael - Guayabí</v>
      </c>
      <c r="E673" s="70" t="s">
        <v>1212</v>
      </c>
      <c r="F673" s="72">
        <f>LOOKUP(E673,[1]Inventario!$B$6:$J$310,[1]Inventario!$G$6:$G$310)</f>
        <v>5.0640000000000001</v>
      </c>
      <c r="G673" s="72">
        <v>6</v>
      </c>
      <c r="H673" s="70" t="s">
        <v>1213</v>
      </c>
      <c r="I673" s="70" t="s">
        <v>1211</v>
      </c>
      <c r="J673" s="71">
        <v>78492000</v>
      </c>
      <c r="K673" s="70" t="s">
        <v>1779</v>
      </c>
    </row>
    <row r="674" spans="1:11" ht="49.5" hidden="1" x14ac:dyDescent="0.2">
      <c r="A674" s="47" t="s">
        <v>4087</v>
      </c>
      <c r="B674" s="47" t="s">
        <v>1205</v>
      </c>
      <c r="C674" s="47" t="str">
        <f>LOOKUP(E674,[1]Inventario!$B$6:$J$310,[1]Inventario!$D$6:$D$310)</f>
        <v>Corredor</v>
      </c>
      <c r="D674" s="70" t="str">
        <f>LOOKUP(E674,[1]Inventario!$B$6:$J$310,[1]Inventario!$C$6:$C$310)</f>
        <v>Abrojo - Villa Roma</v>
      </c>
      <c r="E674" s="70" t="s">
        <v>1214</v>
      </c>
      <c r="F674" s="72">
        <f>LOOKUP(E674,[1]Inventario!$B$6:$J$310,[1]Inventario!$G$6:$G$310)</f>
        <v>20.292999999999999</v>
      </c>
      <c r="G674" s="72">
        <v>6</v>
      </c>
      <c r="H674" s="70" t="s">
        <v>1210</v>
      </c>
      <c r="I674" s="70" t="s">
        <v>1211</v>
      </c>
      <c r="J674" s="71">
        <v>491066450</v>
      </c>
      <c r="K674" s="70" t="s">
        <v>1779</v>
      </c>
    </row>
    <row r="675" spans="1:11" ht="49.5" hidden="1" x14ac:dyDescent="0.2">
      <c r="A675" s="47" t="s">
        <v>4088</v>
      </c>
      <c r="B675" s="47" t="s">
        <v>1205</v>
      </c>
      <c r="C675" s="47" t="str">
        <f>LOOKUP(E675,[1]Inventario!$B$6:$J$310,[1]Inventario!$D$6:$D$310)</f>
        <v>Corredor</v>
      </c>
      <c r="D675" s="70" t="str">
        <f>LOOKUP(E675,[1]Inventario!$B$6:$J$310,[1]Inventario!$C$6:$C$310)</f>
        <v>Alto Rey 02</v>
      </c>
      <c r="E675" s="70" t="s">
        <v>1339</v>
      </c>
      <c r="F675" s="72">
        <f>LOOKUP(E675,[1]Inventario!$B$6:$J$310,[1]Inventario!$G$6:$G$310)</f>
        <v>1.5</v>
      </c>
      <c r="G675" s="72">
        <v>6</v>
      </c>
      <c r="H675" s="70" t="s">
        <v>1340</v>
      </c>
      <c r="I675" s="70" t="s">
        <v>1211</v>
      </c>
      <c r="J675" s="71">
        <v>23250000</v>
      </c>
      <c r="K675" s="70" t="s">
        <v>1779</v>
      </c>
    </row>
    <row r="676" spans="1:11" ht="33" hidden="1" x14ac:dyDescent="0.2">
      <c r="A676" s="47" t="s">
        <v>4089</v>
      </c>
      <c r="B676" s="47" t="s">
        <v>1205</v>
      </c>
      <c r="C676" s="47" t="str">
        <f>LOOKUP(E676,[1]Inventario!$B$6:$J$310,[1]Inventario!$D$6:$D$310)</f>
        <v>Corredor</v>
      </c>
      <c r="D676" s="70" t="str">
        <f>LOOKUP(E676,[1]Inventario!$B$6:$J$310,[1]Inventario!$C$6:$C$310)</f>
        <v>Caño Seco 01</v>
      </c>
      <c r="E676" s="70" t="s">
        <v>1341</v>
      </c>
      <c r="F676" s="72">
        <f>LOOKUP(E676,[1]Inventario!$B$6:$J$310,[1]Inventario!$G$6:$G$310)</f>
        <v>2.4609999999999999</v>
      </c>
      <c r="G676" s="72">
        <v>6</v>
      </c>
      <c r="H676" s="70" t="s">
        <v>1218</v>
      </c>
      <c r="I676" s="70" t="s">
        <v>1216</v>
      </c>
      <c r="J676" s="71">
        <v>70261550</v>
      </c>
      <c r="K676" s="70" t="s">
        <v>1779</v>
      </c>
    </row>
    <row r="677" spans="1:11" ht="49.5" hidden="1" x14ac:dyDescent="0.2">
      <c r="A677" s="47" t="s">
        <v>4090</v>
      </c>
      <c r="B677" s="47" t="s">
        <v>1205</v>
      </c>
      <c r="C677" s="47" t="str">
        <f>LOOKUP(E677,[1]Inventario!$B$6:$J$310,[1]Inventario!$D$6:$D$310)</f>
        <v>Corredor</v>
      </c>
      <c r="D677" s="70" t="str">
        <f>LOOKUP(E677,[1]Inventario!$B$6:$J$310,[1]Inventario!$C$6:$C$310)</f>
        <v>Caño Seco 02</v>
      </c>
      <c r="E677" s="70" t="s">
        <v>1342</v>
      </c>
      <c r="F677" s="72">
        <f>LOOKUP(E677,[1]Inventario!$B$6:$J$310,[1]Inventario!$G$6:$G$310)</f>
        <v>7.0759999999999996</v>
      </c>
      <c r="G677" s="72">
        <v>6</v>
      </c>
      <c r="H677" s="70" t="s">
        <v>1340</v>
      </c>
      <c r="I677" s="70" t="s">
        <v>1211</v>
      </c>
      <c r="J677" s="71">
        <v>179581400</v>
      </c>
      <c r="K677" s="70" t="s">
        <v>1779</v>
      </c>
    </row>
    <row r="678" spans="1:11" ht="33" hidden="1" x14ac:dyDescent="0.2">
      <c r="A678" s="47" t="s">
        <v>4091</v>
      </c>
      <c r="B678" s="47" t="s">
        <v>1205</v>
      </c>
      <c r="C678" s="47" t="str">
        <f>LOOKUP(E678,[1]Inventario!$B$6:$J$310,[1]Inventario!$D$6:$D$310)</f>
        <v>Corredor</v>
      </c>
      <c r="D678" s="70" t="str">
        <f>LOOKUP(E678,[1]Inventario!$B$6:$J$310,[1]Inventario!$C$6:$C$310)</f>
        <v>Las Pangas</v>
      </c>
      <c r="E678" s="70" t="s">
        <v>1217</v>
      </c>
      <c r="F678" s="72">
        <f>LOOKUP(E678,[1]Inventario!$B$6:$J$310,[1]Inventario!$G$6:$G$310)</f>
        <v>7.5</v>
      </c>
      <c r="G678" s="72">
        <v>6</v>
      </c>
      <c r="H678" s="70" t="s">
        <v>1218</v>
      </c>
      <c r="I678" s="70" t="s">
        <v>1216</v>
      </c>
      <c r="J678" s="71">
        <v>63750000</v>
      </c>
      <c r="K678" s="70" t="s">
        <v>1779</v>
      </c>
    </row>
    <row r="679" spans="1:11" ht="33" hidden="1" x14ac:dyDescent="0.2">
      <c r="A679" s="47" t="s">
        <v>4092</v>
      </c>
      <c r="B679" s="47" t="s">
        <v>1205</v>
      </c>
      <c r="C679" s="47" t="str">
        <f>LOOKUP(E679,[1]Inventario!$B$6:$J$310,[1]Inventario!$D$6:$D$310)</f>
        <v>Corredor</v>
      </c>
      <c r="D679" s="70" t="str">
        <f>LOOKUP(E679,[1]Inventario!$B$6:$J$310,[1]Inventario!$C$6:$C$310)</f>
        <v>Coto 49</v>
      </c>
      <c r="E679" s="70" t="s">
        <v>1237</v>
      </c>
      <c r="F679" s="72">
        <f>LOOKUP(E679,[1]Inventario!$B$6:$J$310,[1]Inventario!$G$6:$G$310)</f>
        <v>3.7629999999999999</v>
      </c>
      <c r="G679" s="72">
        <v>6</v>
      </c>
      <c r="H679" s="70" t="s">
        <v>1218</v>
      </c>
      <c r="I679" s="70" t="s">
        <v>1216</v>
      </c>
      <c r="J679" s="71">
        <v>31985500</v>
      </c>
      <c r="K679" s="70" t="s">
        <v>1779</v>
      </c>
    </row>
    <row r="680" spans="1:11" ht="33" hidden="1" x14ac:dyDescent="0.2">
      <c r="A680" s="47" t="s">
        <v>4093</v>
      </c>
      <c r="B680" s="47" t="s">
        <v>1205</v>
      </c>
      <c r="C680" s="47" t="str">
        <f>LOOKUP(E680,[1]Inventario!$B$6:$J$310,[1]Inventario!$D$6:$D$310)</f>
        <v>Corredor</v>
      </c>
      <c r="D680" s="70" t="str">
        <f>LOOKUP(E680,[1]Inventario!$B$6:$J$310,[1]Inventario!$C$6:$C$310)</f>
        <v>Río Bonito</v>
      </c>
      <c r="E680" s="70" t="s">
        <v>1238</v>
      </c>
      <c r="F680" s="72">
        <f>LOOKUP(E680,[1]Inventario!$B$6:$J$310,[1]Inventario!$G$6:$G$310)</f>
        <v>4.3120000000000003</v>
      </c>
      <c r="G680" s="72">
        <v>6</v>
      </c>
      <c r="H680" s="70" t="s">
        <v>1218</v>
      </c>
      <c r="I680" s="70" t="s">
        <v>1216</v>
      </c>
      <c r="J680" s="71">
        <v>36652000</v>
      </c>
      <c r="K680" s="70" t="s">
        <v>1779</v>
      </c>
    </row>
    <row r="681" spans="1:11" ht="49.5" hidden="1" x14ac:dyDescent="0.2">
      <c r="A681" s="47" t="s">
        <v>4094</v>
      </c>
      <c r="B681" s="47" t="s">
        <v>1205</v>
      </c>
      <c r="C681" s="47" t="str">
        <f>LOOKUP(E681,[1]Inventario!$B$6:$J$310,[1]Inventario!$D$6:$D$310)</f>
        <v>Corredor</v>
      </c>
      <c r="D681" s="70" t="str">
        <f>LOOKUP(E681,[1]Inventario!$B$6:$J$310,[1]Inventario!$C$6:$C$310)</f>
        <v>Las Nubes 01</v>
      </c>
      <c r="E681" s="70" t="s">
        <v>1241</v>
      </c>
      <c r="F681" s="72">
        <f>LOOKUP(E681,[1]Inventario!$B$6:$J$310,[1]Inventario!$G$6:$G$310)</f>
        <v>2.6589999999999998</v>
      </c>
      <c r="G681" s="72">
        <v>6</v>
      </c>
      <c r="H681" s="70" t="s">
        <v>1242</v>
      </c>
      <c r="I681" s="70" t="s">
        <v>1211</v>
      </c>
      <c r="J681" s="71">
        <v>41214500</v>
      </c>
      <c r="K681" s="70" t="s">
        <v>1779</v>
      </c>
    </row>
    <row r="682" spans="1:11" ht="33" hidden="1" x14ac:dyDescent="0.2">
      <c r="A682" s="47" t="s">
        <v>4095</v>
      </c>
      <c r="B682" s="47" t="s">
        <v>1205</v>
      </c>
      <c r="C682" s="47" t="str">
        <f>LOOKUP(E682,[1]Inventario!$B$6:$J$310,[1]Inventario!$D$6:$D$310)</f>
        <v>Corredor</v>
      </c>
      <c r="D682" s="70" t="str">
        <f>LOOKUP(E682,[1]Inventario!$B$6:$J$310,[1]Inventario!$C$6:$C$310)</f>
        <v xml:space="preserve">Taller Polaco </v>
      </c>
      <c r="E682" s="70" t="s">
        <v>1243</v>
      </c>
      <c r="F682" s="72">
        <f>LOOKUP(E682,[1]Inventario!$B$6:$J$310,[1]Inventario!$G$6:$G$310)</f>
        <v>2.129</v>
      </c>
      <c r="G682" s="72">
        <v>6</v>
      </c>
      <c r="H682" s="70" t="s">
        <v>1210</v>
      </c>
      <c r="I682" s="70" t="s">
        <v>1216</v>
      </c>
      <c r="J682" s="71">
        <v>18096500</v>
      </c>
      <c r="K682" s="70" t="s">
        <v>1779</v>
      </c>
    </row>
    <row r="683" spans="1:11" ht="49.5" hidden="1" x14ac:dyDescent="0.2">
      <c r="A683" s="47" t="s">
        <v>4096</v>
      </c>
      <c r="B683" s="47" t="s">
        <v>1205</v>
      </c>
      <c r="C683" s="47" t="str">
        <f>LOOKUP(E683,[1]Inventario!$B$6:$J$310,[1]Inventario!$D$6:$D$310)</f>
        <v>Corredor</v>
      </c>
      <c r="D683" s="70" t="str">
        <f>LOOKUP(E683,[1]Inventario!$B$6:$J$310,[1]Inventario!$C$6:$C$310)</f>
        <v>Cacoragua</v>
      </c>
      <c r="E683" s="70" t="s">
        <v>1244</v>
      </c>
      <c r="F683" s="72">
        <f>LOOKUP(E683,[1]Inventario!$B$6:$J$310,[1]Inventario!$G$6:$G$310)</f>
        <v>5.21</v>
      </c>
      <c r="G683" s="72">
        <v>6</v>
      </c>
      <c r="H683" s="70" t="s">
        <v>1210</v>
      </c>
      <c r="I683" s="70" t="s">
        <v>1211</v>
      </c>
      <c r="J683" s="71">
        <v>80755000</v>
      </c>
      <c r="K683" s="70" t="s">
        <v>1779</v>
      </c>
    </row>
    <row r="684" spans="1:11" ht="33" hidden="1" x14ac:dyDescent="0.2">
      <c r="A684" s="47" t="s">
        <v>4097</v>
      </c>
      <c r="B684" s="47" t="s">
        <v>1205</v>
      </c>
      <c r="C684" s="47" t="str">
        <f>LOOKUP(E684,[1]Inventario!$B$6:$J$310,[1]Inventario!$D$6:$D$310)</f>
        <v>Corredor</v>
      </c>
      <c r="D684" s="70" t="str">
        <f>LOOKUP(E684,[1]Inventario!$B$6:$J$310,[1]Inventario!$C$6:$C$310)</f>
        <v>Los Castaños</v>
      </c>
      <c r="E684" s="70" t="s">
        <v>1280</v>
      </c>
      <c r="F684" s="72">
        <f>LOOKUP(E684,[1]Inventario!$B$6:$J$310,[1]Inventario!$G$6:$G$310)</f>
        <v>3.7</v>
      </c>
      <c r="G684" s="72">
        <v>6</v>
      </c>
      <c r="H684" s="70" t="s">
        <v>1218</v>
      </c>
      <c r="I684" s="70" t="s">
        <v>1216</v>
      </c>
      <c r="J684" s="71">
        <v>31450000</v>
      </c>
      <c r="K684" s="70" t="s">
        <v>1779</v>
      </c>
    </row>
    <row r="685" spans="1:11" ht="33" hidden="1" x14ac:dyDescent="0.2">
      <c r="A685" s="47" t="s">
        <v>4098</v>
      </c>
      <c r="B685" s="47" t="s">
        <v>1205</v>
      </c>
      <c r="C685" s="47" t="str">
        <f>LOOKUP(E685,[1]Inventario!$B$6:$J$310,[1]Inventario!$D$6:$D$310)</f>
        <v>Corredor</v>
      </c>
      <c r="D685" s="70" t="str">
        <f>LOOKUP(E685,[1]Inventario!$B$6:$J$310,[1]Inventario!$C$6:$C$310)</f>
        <v>La Central Campesina</v>
      </c>
      <c r="E685" s="70" t="s">
        <v>1281</v>
      </c>
      <c r="F685" s="72">
        <f>LOOKUP(E685,[1]Inventario!$B$6:$J$310,[1]Inventario!$G$6:$G$310)</f>
        <v>2.4910000000000001</v>
      </c>
      <c r="G685" s="72">
        <v>6</v>
      </c>
      <c r="H685" s="70" t="s">
        <v>1218</v>
      </c>
      <c r="I685" s="70" t="s">
        <v>1216</v>
      </c>
      <c r="J685" s="71">
        <v>21173500</v>
      </c>
      <c r="K685" s="70" t="s">
        <v>1779</v>
      </c>
    </row>
    <row r="686" spans="1:11" ht="33" hidden="1" x14ac:dyDescent="0.2">
      <c r="A686" s="47" t="s">
        <v>4099</v>
      </c>
      <c r="B686" s="47" t="s">
        <v>1205</v>
      </c>
      <c r="C686" s="47" t="str">
        <f>LOOKUP(E686,[1]Inventario!$B$6:$J$310,[1]Inventario!$D$6:$D$310)</f>
        <v>Corredor</v>
      </c>
      <c r="D686" s="70" t="str">
        <f>LOOKUP(E686,[1]Inventario!$B$6:$J$310,[1]Inventario!$C$6:$C$310)</f>
        <v>La Argentina</v>
      </c>
      <c r="E686" s="70" t="s">
        <v>1282</v>
      </c>
      <c r="F686" s="72">
        <f>LOOKUP(E686,[1]Inventario!$B$6:$J$310,[1]Inventario!$G$6:$G$310)</f>
        <v>5.0869999999999997</v>
      </c>
      <c r="G686" s="72">
        <v>6</v>
      </c>
      <c r="H686" s="70" t="s">
        <v>1218</v>
      </c>
      <c r="I686" s="70" t="s">
        <v>1216</v>
      </c>
      <c r="J686" s="71">
        <v>43239500</v>
      </c>
      <c r="K686" s="70" t="s">
        <v>1779</v>
      </c>
    </row>
    <row r="687" spans="1:11" ht="33" hidden="1" x14ac:dyDescent="0.2">
      <c r="A687" s="47" t="s">
        <v>4100</v>
      </c>
      <c r="B687" s="47" t="s">
        <v>1205</v>
      </c>
      <c r="C687" s="47" t="str">
        <f>LOOKUP(E687,[1]Inventario!$B$6:$J$310,[1]Inventario!$D$6:$D$310)</f>
        <v>Corredor</v>
      </c>
      <c r="D687" s="70" t="str">
        <f>LOOKUP(E687,[1]Inventario!$B$6:$J$310,[1]Inventario!$C$6:$C$310)</f>
        <v>Las Nubes 02</v>
      </c>
      <c r="E687" s="70" t="s">
        <v>1314</v>
      </c>
      <c r="F687" s="72">
        <f>LOOKUP(E687,[1]Inventario!$B$6:$J$310,[1]Inventario!$G$6:$G$310)</f>
        <v>2.5819999999999999</v>
      </c>
      <c r="G687" s="72">
        <v>6</v>
      </c>
      <c r="H687" s="70" t="s">
        <v>1207</v>
      </c>
      <c r="I687" s="70" t="s">
        <v>1216</v>
      </c>
      <c r="J687" s="71">
        <v>21947000</v>
      </c>
      <c r="K687" s="70" t="s">
        <v>1779</v>
      </c>
    </row>
    <row r="688" spans="1:11" ht="33" hidden="1" x14ac:dyDescent="0.2">
      <c r="A688" s="47" t="s">
        <v>4101</v>
      </c>
      <c r="B688" s="47" t="s">
        <v>1205</v>
      </c>
      <c r="C688" s="47" t="str">
        <f>LOOKUP(E688,[1]Inventario!$B$6:$J$310,[1]Inventario!$D$6:$D$310)</f>
        <v>Corredor</v>
      </c>
      <c r="D688" s="70" t="str">
        <f>LOOKUP(E688,[1]Inventario!$B$6:$J$310,[1]Inventario!$C$6:$C$310)</f>
        <v>La Papayera</v>
      </c>
      <c r="E688" s="70" t="s">
        <v>1245</v>
      </c>
      <c r="F688" s="72">
        <f>LOOKUP(E688,[1]Inventario!$B$6:$J$310,[1]Inventario!$G$6:$G$310)</f>
        <v>2.1280000000000001</v>
      </c>
      <c r="G688" s="72">
        <v>6</v>
      </c>
      <c r="H688" s="70" t="s">
        <v>1218</v>
      </c>
      <c r="I688" s="70" t="s">
        <v>1216</v>
      </c>
      <c r="J688" s="71">
        <v>18088000</v>
      </c>
      <c r="K688" s="70" t="s">
        <v>1779</v>
      </c>
    </row>
    <row r="689" spans="1:11" ht="33" hidden="1" x14ac:dyDescent="0.2">
      <c r="A689" s="47" t="s">
        <v>4102</v>
      </c>
      <c r="B689" s="47" t="s">
        <v>1205</v>
      </c>
      <c r="C689" s="47" t="str">
        <f>LOOKUP(E689,[1]Inventario!$B$6:$J$310,[1]Inventario!$D$6:$D$310)</f>
        <v>Corredor</v>
      </c>
      <c r="D689" s="70" t="str">
        <f>LOOKUP(E689,[1]Inventario!$B$6:$J$310,[1]Inventario!$C$6:$C$310)</f>
        <v>La Florida</v>
      </c>
      <c r="E689" s="70" t="s">
        <v>1294</v>
      </c>
      <c r="F689" s="72">
        <f>LOOKUP(E689,[1]Inventario!$B$6:$J$310,[1]Inventario!$G$6:$G$310)</f>
        <v>1.514</v>
      </c>
      <c r="G689" s="72">
        <v>6</v>
      </c>
      <c r="H689" s="70" t="s">
        <v>1210</v>
      </c>
      <c r="I689" s="70" t="s">
        <v>1216</v>
      </c>
      <c r="J689" s="71">
        <v>12869000</v>
      </c>
      <c r="K689" s="70" t="s">
        <v>1779</v>
      </c>
    </row>
    <row r="690" spans="1:11" ht="33" hidden="1" x14ac:dyDescent="0.2">
      <c r="A690" s="47" t="s">
        <v>4103</v>
      </c>
      <c r="B690" s="47" t="s">
        <v>1205</v>
      </c>
      <c r="C690" s="47" t="str">
        <f>LOOKUP(E690,[1]Inventario!$B$6:$J$310,[1]Inventario!$D$6:$D$310)</f>
        <v>Corredor</v>
      </c>
      <c r="D690" s="70" t="str">
        <f>LOOKUP(E690,[1]Inventario!$B$6:$J$310,[1]Inventario!$C$6:$C$310)</f>
        <v>Relleno Sanitario</v>
      </c>
      <c r="E690" s="70" t="s">
        <v>1295</v>
      </c>
      <c r="F690" s="72">
        <f>LOOKUP(E690,[1]Inventario!$B$6:$J$310,[1]Inventario!$G$6:$G$310)</f>
        <v>1.8560000000000001</v>
      </c>
      <c r="G690" s="72">
        <v>6</v>
      </c>
      <c r="H690" s="70" t="s">
        <v>1210</v>
      </c>
      <c r="I690" s="70" t="s">
        <v>1216</v>
      </c>
      <c r="J690" s="71">
        <v>15776000</v>
      </c>
      <c r="K690" s="70" t="s">
        <v>1779</v>
      </c>
    </row>
    <row r="691" spans="1:11" ht="33" hidden="1" x14ac:dyDescent="0.2">
      <c r="A691" s="47" t="s">
        <v>4104</v>
      </c>
      <c r="B691" s="47" t="s">
        <v>1205</v>
      </c>
      <c r="C691" s="47" t="str">
        <f>LOOKUP(E691,[1]Inventario!$B$6:$J$310,[1]Inventario!$D$6:$D$310)</f>
        <v>Corredor</v>
      </c>
      <c r="D691" s="70" t="str">
        <f>LOOKUP(E691,[1]Inventario!$B$6:$J$310,[1]Inventario!$C$6:$C$310)</f>
        <v>El Ceibo</v>
      </c>
      <c r="E691" s="70" t="s">
        <v>1296</v>
      </c>
      <c r="F691" s="72">
        <f>LOOKUP(E691,[1]Inventario!$B$6:$J$310,[1]Inventario!$G$6:$G$310)</f>
        <v>1.7689999999999999</v>
      </c>
      <c r="G691" s="72">
        <v>6</v>
      </c>
      <c r="H691" s="70" t="s">
        <v>1207</v>
      </c>
      <c r="I691" s="70" t="s">
        <v>1216</v>
      </c>
      <c r="J691" s="71">
        <v>15036500</v>
      </c>
      <c r="K691" s="70" t="s">
        <v>1779</v>
      </c>
    </row>
    <row r="692" spans="1:11" ht="33" hidden="1" x14ac:dyDescent="0.2">
      <c r="A692" s="47" t="s">
        <v>4105</v>
      </c>
      <c r="B692" s="47" t="s">
        <v>1205</v>
      </c>
      <c r="C692" s="47" t="str">
        <f>LOOKUP(E692,[1]Inventario!$B$6:$J$310,[1]Inventario!$D$6:$D$310)</f>
        <v>Corredor</v>
      </c>
      <c r="D692" s="70" t="str">
        <f>LOOKUP(E692,[1]Inventario!$B$6:$J$310,[1]Inventario!$C$6:$C$310)</f>
        <v>Interamericano</v>
      </c>
      <c r="E692" s="70" t="s">
        <v>1297</v>
      </c>
      <c r="F692" s="72">
        <f>LOOKUP(E692,[1]Inventario!$B$6:$J$310,[1]Inventario!$G$6:$G$310)</f>
        <v>0.52700000000000002</v>
      </c>
      <c r="G692" s="72">
        <v>6</v>
      </c>
      <c r="H692" s="70" t="s">
        <v>1207</v>
      </c>
      <c r="I692" s="70" t="s">
        <v>1216</v>
      </c>
      <c r="J692" s="71">
        <v>4479500</v>
      </c>
      <c r="K692" s="70" t="s">
        <v>1779</v>
      </c>
    </row>
    <row r="693" spans="1:11" ht="33" hidden="1" x14ac:dyDescent="0.2">
      <c r="A693" s="47" t="s">
        <v>4106</v>
      </c>
      <c r="B693" s="47" t="s">
        <v>1205</v>
      </c>
      <c r="C693" s="47" t="str">
        <f>LOOKUP(E693,[1]Inventario!$B$6:$J$310,[1]Inventario!$D$6:$D$310)</f>
        <v>Corredor</v>
      </c>
      <c r="D693" s="70" t="str">
        <f>LOOKUP(E693,[1]Inventario!$B$6:$J$310,[1]Inventario!$C$6:$C$310)</f>
        <v>Cuadrante Coto 52</v>
      </c>
      <c r="E693" s="70" t="s">
        <v>1298</v>
      </c>
      <c r="F693" s="72">
        <f>LOOKUP(E693,[1]Inventario!$B$6:$J$310,[1]Inventario!$G$6:$G$310)</f>
        <v>2.6179999999999999</v>
      </c>
      <c r="G693" s="72">
        <v>6</v>
      </c>
      <c r="H693" s="70" t="s">
        <v>1218</v>
      </c>
      <c r="I693" s="70" t="s">
        <v>1216</v>
      </c>
      <c r="J693" s="71">
        <v>22253000</v>
      </c>
      <c r="K693" s="70" t="s">
        <v>1779</v>
      </c>
    </row>
    <row r="694" spans="1:11" ht="33" hidden="1" x14ac:dyDescent="0.2">
      <c r="A694" s="47" t="s">
        <v>4107</v>
      </c>
      <c r="B694" s="47" t="s">
        <v>1205</v>
      </c>
      <c r="C694" s="47" t="str">
        <f>LOOKUP(E694,[1]Inventario!$B$6:$J$310,[1]Inventario!$D$6:$D$310)</f>
        <v>Corredor</v>
      </c>
      <c r="D694" s="70" t="str">
        <f>LOOKUP(E694,[1]Inventario!$B$6:$J$310,[1]Inventario!$C$6:$C$310)</f>
        <v>Coto 42</v>
      </c>
      <c r="E694" s="70" t="s">
        <v>1299</v>
      </c>
      <c r="F694" s="72">
        <f>LOOKUP(E694,[1]Inventario!$B$6:$J$310,[1]Inventario!$G$6:$G$310)</f>
        <v>9.89</v>
      </c>
      <c r="G694" s="72">
        <v>6</v>
      </c>
      <c r="H694" s="70" t="s">
        <v>1218</v>
      </c>
      <c r="I694" s="70" t="s">
        <v>1216</v>
      </c>
      <c r="J694" s="71">
        <v>84065000</v>
      </c>
      <c r="K694" s="70" t="s">
        <v>1779</v>
      </c>
    </row>
    <row r="695" spans="1:11" ht="33" hidden="1" x14ac:dyDescent="0.2">
      <c r="A695" s="47" t="s">
        <v>4108</v>
      </c>
      <c r="B695" s="47" t="s">
        <v>1205</v>
      </c>
      <c r="C695" s="47" t="str">
        <f>LOOKUP(E695,[1]Inventario!$B$6:$J$310,[1]Inventario!$D$6:$D$310)</f>
        <v>Corredor</v>
      </c>
      <c r="D695" s="70" t="str">
        <f>LOOKUP(E695,[1]Inventario!$B$6:$J$310,[1]Inventario!$C$6:$C$310)</f>
        <v>Coto 45</v>
      </c>
      <c r="E695" s="70" t="s">
        <v>1300</v>
      </c>
      <c r="F695" s="72">
        <f>LOOKUP(E695,[1]Inventario!$B$6:$J$310,[1]Inventario!$G$6:$G$310)</f>
        <v>4.274</v>
      </c>
      <c r="G695" s="72">
        <v>6</v>
      </c>
      <c r="H695" s="70" t="s">
        <v>1218</v>
      </c>
      <c r="I695" s="70" t="s">
        <v>1216</v>
      </c>
      <c r="J695" s="71">
        <v>36329000</v>
      </c>
      <c r="K695" s="70" t="s">
        <v>1779</v>
      </c>
    </row>
    <row r="696" spans="1:11" ht="33" hidden="1" x14ac:dyDescent="0.2">
      <c r="A696" s="47" t="s">
        <v>4109</v>
      </c>
      <c r="B696" s="47" t="s">
        <v>1205</v>
      </c>
      <c r="C696" s="47" t="str">
        <f>LOOKUP(E696,[1]Inventario!$B$6:$J$310,[1]Inventario!$D$6:$D$310)</f>
        <v>Corredor</v>
      </c>
      <c r="D696" s="70" t="str">
        <f>LOOKUP(E696,[1]Inventario!$B$6:$J$310,[1]Inventario!$C$6:$C$310)</f>
        <v>Coto 43</v>
      </c>
      <c r="E696" s="70" t="s">
        <v>1301</v>
      </c>
      <c r="F696" s="72">
        <f>LOOKUP(E696,[1]Inventario!$B$6:$J$310,[1]Inventario!$G$6:$G$310)</f>
        <v>3.3119999999999998</v>
      </c>
      <c r="G696" s="72">
        <v>6</v>
      </c>
      <c r="H696" s="70" t="s">
        <v>1218</v>
      </c>
      <c r="I696" s="70" t="s">
        <v>1216</v>
      </c>
      <c r="J696" s="71">
        <v>28152000</v>
      </c>
      <c r="K696" s="70" t="s">
        <v>1779</v>
      </c>
    </row>
    <row r="697" spans="1:11" ht="33" hidden="1" x14ac:dyDescent="0.2">
      <c r="A697" s="47" t="s">
        <v>4110</v>
      </c>
      <c r="B697" s="47" t="s">
        <v>1205</v>
      </c>
      <c r="C697" s="47" t="str">
        <f>LOOKUP(E697,[1]Inventario!$B$6:$J$310,[1]Inventario!$D$6:$D$310)</f>
        <v>Corredor</v>
      </c>
      <c r="D697" s="70" t="str">
        <f>LOOKUP(E697,[1]Inventario!$B$6:$J$310,[1]Inventario!$C$6:$C$310)</f>
        <v>Cañada</v>
      </c>
      <c r="E697" s="70" t="s">
        <v>1302</v>
      </c>
      <c r="F697" s="72">
        <f>LOOKUP(E697,[1]Inventario!$B$6:$J$310,[1]Inventario!$G$6:$G$310)</f>
        <v>2.1</v>
      </c>
      <c r="G697" s="72">
        <v>6</v>
      </c>
      <c r="H697" s="70" t="s">
        <v>1218</v>
      </c>
      <c r="I697" s="70" t="s">
        <v>1216</v>
      </c>
      <c r="J697" s="71">
        <v>17850000</v>
      </c>
      <c r="K697" s="70" t="s">
        <v>1779</v>
      </c>
    </row>
    <row r="698" spans="1:11" ht="33" hidden="1" x14ac:dyDescent="0.2">
      <c r="A698" s="47" t="s">
        <v>4111</v>
      </c>
      <c r="B698" s="47" t="s">
        <v>1205</v>
      </c>
      <c r="C698" s="47" t="str">
        <f>LOOKUP(E698,[1]Inventario!$B$6:$J$310,[1]Inventario!$D$6:$D$310)</f>
        <v>Corredor</v>
      </c>
      <c r="D698" s="70" t="str">
        <f>LOOKUP(E698,[1]Inventario!$B$6:$J$310,[1]Inventario!$C$6:$C$310)</f>
        <v>Ciudadela La González</v>
      </c>
      <c r="E698" s="70" t="s">
        <v>1321</v>
      </c>
      <c r="F698" s="72">
        <f>LOOKUP(E698,[1]Inventario!$B$6:$J$310,[1]Inventario!$G$6:$G$310)</f>
        <v>1.5429999999999999</v>
      </c>
      <c r="G698" s="72">
        <v>6</v>
      </c>
      <c r="H698" s="70" t="s">
        <v>1207</v>
      </c>
      <c r="I698" s="70" t="s">
        <v>1216</v>
      </c>
      <c r="J698" s="71">
        <v>13115500</v>
      </c>
      <c r="K698" s="70" t="s">
        <v>1779</v>
      </c>
    </row>
    <row r="699" spans="1:11" ht="33" hidden="1" x14ac:dyDescent="0.2">
      <c r="A699" s="47" t="s">
        <v>4112</v>
      </c>
      <c r="B699" s="47" t="s">
        <v>1205</v>
      </c>
      <c r="C699" s="47" t="str">
        <f>LOOKUP(E699,[1]Inventario!$B$6:$J$310,[1]Inventario!$D$6:$D$310)</f>
        <v>Corredor</v>
      </c>
      <c r="D699" s="70" t="str">
        <f>LOOKUP(E699,[1]Inventario!$B$6:$J$310,[1]Inventario!$C$6:$C$310)</f>
        <v>Barrio San Rafael</v>
      </c>
      <c r="E699" s="70" t="s">
        <v>1322</v>
      </c>
      <c r="F699" s="72">
        <f>LOOKUP(E699,[1]Inventario!$B$6:$J$310,[1]Inventario!$G$6:$G$310)</f>
        <v>1.79</v>
      </c>
      <c r="G699" s="72">
        <v>6</v>
      </c>
      <c r="H699" s="70" t="s">
        <v>1207</v>
      </c>
      <c r="I699" s="70" t="s">
        <v>1216</v>
      </c>
      <c r="J699" s="71">
        <v>15215000</v>
      </c>
      <c r="K699" s="70" t="s">
        <v>1779</v>
      </c>
    </row>
    <row r="700" spans="1:11" ht="33" hidden="1" x14ac:dyDescent="0.2">
      <c r="A700" s="47" t="s">
        <v>4113</v>
      </c>
      <c r="B700" s="47" t="s">
        <v>1205</v>
      </c>
      <c r="C700" s="47" t="str">
        <f>LOOKUP(E700,[1]Inventario!$B$6:$J$310,[1]Inventario!$D$6:$D$310)</f>
        <v>Corredor</v>
      </c>
      <c r="D700" s="70" t="str">
        <f>LOOKUP(E700,[1]Inventario!$B$6:$J$310,[1]Inventario!$C$6:$C$310)</f>
        <v>Taller Siul</v>
      </c>
      <c r="E700" s="70" t="s">
        <v>1323</v>
      </c>
      <c r="F700" s="72">
        <f>LOOKUP(E700,[1]Inventario!$B$6:$J$310,[1]Inventario!$G$6:$G$310)</f>
        <v>0.96299999999999997</v>
      </c>
      <c r="G700" s="72">
        <v>6</v>
      </c>
      <c r="H700" s="70" t="s">
        <v>1207</v>
      </c>
      <c r="I700" s="70" t="s">
        <v>1216</v>
      </c>
      <c r="J700" s="71">
        <v>8185500</v>
      </c>
      <c r="K700" s="70" t="s">
        <v>1779</v>
      </c>
    </row>
    <row r="701" spans="1:11" ht="33" hidden="1" x14ac:dyDescent="0.2">
      <c r="A701" s="47" t="s">
        <v>4114</v>
      </c>
      <c r="B701" s="47" t="s">
        <v>1205</v>
      </c>
      <c r="C701" s="47" t="str">
        <f>LOOKUP(E701,[1]Inventario!$B$6:$J$310,[1]Inventario!$D$6:$D$310)</f>
        <v>Corredor</v>
      </c>
      <c r="D701" s="70" t="str">
        <f>LOOKUP(E701,[1]Inventario!$B$6:$J$310,[1]Inventario!$C$6:$C$310)</f>
        <v>Estrella del Sur</v>
      </c>
      <c r="E701" s="70" t="s">
        <v>1303</v>
      </c>
      <c r="F701" s="72">
        <f>LOOKUP(E701,[1]Inventario!$B$6:$J$310,[1]Inventario!$G$6:$G$310)</f>
        <v>2.61</v>
      </c>
      <c r="G701" s="72">
        <v>6</v>
      </c>
      <c r="H701" s="70" t="s">
        <v>1218</v>
      </c>
      <c r="I701" s="70" t="s">
        <v>1216</v>
      </c>
      <c r="J701" s="71">
        <v>22185000</v>
      </c>
      <c r="K701" s="70" t="s">
        <v>1779</v>
      </c>
    </row>
    <row r="702" spans="1:11" ht="33" hidden="1" x14ac:dyDescent="0.2">
      <c r="A702" s="47" t="s">
        <v>4115</v>
      </c>
      <c r="B702" s="47" t="s">
        <v>1205</v>
      </c>
      <c r="C702" s="47" t="str">
        <f>LOOKUP(E702,[1]Inventario!$B$6:$J$310,[1]Inventario!$D$6:$D$310)</f>
        <v>Corredor</v>
      </c>
      <c r="D702" s="70" t="str">
        <f>LOOKUP(E702,[1]Inventario!$B$6:$J$310,[1]Inventario!$C$6:$C$310)</f>
        <v>Cuadrante Zona Americana</v>
      </c>
      <c r="E702" s="70" t="s">
        <v>1334</v>
      </c>
      <c r="F702" s="72">
        <f>LOOKUP(E702,[1]Inventario!$B$6:$J$310,[1]Inventario!$G$6:$G$310)</f>
        <v>0.44400000000000001</v>
      </c>
      <c r="G702" s="72">
        <v>6</v>
      </c>
      <c r="H702" s="70" t="s">
        <v>1207</v>
      </c>
      <c r="I702" s="70" t="s">
        <v>1216</v>
      </c>
      <c r="J702" s="71">
        <v>3774000</v>
      </c>
      <c r="K702" s="70" t="s">
        <v>1779</v>
      </c>
    </row>
    <row r="703" spans="1:11" ht="33" hidden="1" x14ac:dyDescent="0.2">
      <c r="A703" s="47" t="s">
        <v>4116</v>
      </c>
      <c r="B703" s="47" t="s">
        <v>1205</v>
      </c>
      <c r="C703" s="47" t="str">
        <f>LOOKUP(E703,[1]Inventario!$B$6:$J$310,[1]Inventario!$D$6:$D$310)</f>
        <v>Corredor</v>
      </c>
      <c r="D703" s="70" t="str">
        <f>LOOKUP(E703,[1]Inventario!$B$6:$J$310,[1]Inventario!$C$6:$C$310)</f>
        <v>Barrio El Carmen</v>
      </c>
      <c r="E703" s="70" t="s">
        <v>1290</v>
      </c>
      <c r="F703" s="72">
        <f>LOOKUP(E703,[1]Inventario!$B$6:$J$310,[1]Inventario!$G$6:$G$310)</f>
        <v>6.782</v>
      </c>
      <c r="G703" s="72">
        <v>6</v>
      </c>
      <c r="H703" s="70" t="s">
        <v>1207</v>
      </c>
      <c r="I703" s="70" t="s">
        <v>1216</v>
      </c>
      <c r="J703" s="71">
        <v>57647000</v>
      </c>
      <c r="K703" s="70" t="s">
        <v>1779</v>
      </c>
    </row>
    <row r="704" spans="1:11" ht="33" hidden="1" x14ac:dyDescent="0.2">
      <c r="A704" s="47" t="s">
        <v>4117</v>
      </c>
      <c r="B704" s="47" t="s">
        <v>1205</v>
      </c>
      <c r="C704" s="47" t="str">
        <f>LOOKUP(E704,[1]Inventario!$B$6:$J$310,[1]Inventario!$D$6:$D$310)</f>
        <v>Corredor</v>
      </c>
      <c r="D704" s="70" t="str">
        <f>LOOKUP(E704,[1]Inventario!$B$6:$J$310,[1]Inventario!$C$6:$C$310)</f>
        <v>Cuadrante Pueblo Nuevo</v>
      </c>
      <c r="E704" s="70" t="s">
        <v>1304</v>
      </c>
      <c r="F704" s="72">
        <f>LOOKUP(E704,[1]Inventario!$B$6:$J$310,[1]Inventario!$G$6:$G$310)</f>
        <v>0.314</v>
      </c>
      <c r="G704" s="72">
        <v>6</v>
      </c>
      <c r="H704" s="70" t="s">
        <v>1218</v>
      </c>
      <c r="I704" s="70" t="s">
        <v>1216</v>
      </c>
      <c r="J704" s="71">
        <v>2669000</v>
      </c>
      <c r="K704" s="70" t="s">
        <v>1779</v>
      </c>
    </row>
    <row r="705" spans="1:11" ht="33" hidden="1" x14ac:dyDescent="0.2">
      <c r="A705" s="47" t="s">
        <v>4118</v>
      </c>
      <c r="B705" s="47" t="s">
        <v>1205</v>
      </c>
      <c r="C705" s="47" t="str">
        <f>LOOKUP(E705,[1]Inventario!$B$6:$J$310,[1]Inventario!$D$6:$D$310)</f>
        <v>Corredor</v>
      </c>
      <c r="D705" s="70" t="str">
        <f>LOOKUP(E705,[1]Inventario!$B$6:$J$310,[1]Inventario!$C$6:$C$310)</f>
        <v>Cementerio Pueblo Nuevo</v>
      </c>
      <c r="E705" s="70" t="s">
        <v>1331</v>
      </c>
      <c r="F705" s="72">
        <f>LOOKUP(E705,[1]Inventario!$B$6:$J$310,[1]Inventario!$G$6:$G$310)</f>
        <v>0.502</v>
      </c>
      <c r="G705" s="72">
        <v>6</v>
      </c>
      <c r="H705" s="70" t="s">
        <v>1207</v>
      </c>
      <c r="I705" s="70" t="s">
        <v>1216</v>
      </c>
      <c r="J705" s="71">
        <v>4267000</v>
      </c>
      <c r="K705" s="70" t="s">
        <v>1779</v>
      </c>
    </row>
    <row r="706" spans="1:11" ht="33" hidden="1" x14ac:dyDescent="0.2">
      <c r="A706" s="47" t="s">
        <v>4119</v>
      </c>
      <c r="B706" s="47" t="s">
        <v>1205</v>
      </c>
      <c r="C706" s="47" t="str">
        <f>LOOKUP(E706,[1]Inventario!$B$6:$J$310,[1]Inventario!$D$6:$D$310)</f>
        <v>Corredor</v>
      </c>
      <c r="D706" s="70" t="str">
        <f>LOOKUP(E706,[1]Inventario!$B$6:$J$310,[1]Inventario!$C$6:$C$310)</f>
        <v xml:space="preserve"> Sector Monumento a Los Caídos</v>
      </c>
      <c r="E706" s="70" t="s">
        <v>1332</v>
      </c>
      <c r="F706" s="72">
        <f>LOOKUP(E706,[1]Inventario!$B$6:$J$310,[1]Inventario!$G$6:$G$310)</f>
        <v>0.5</v>
      </c>
      <c r="G706" s="72">
        <v>6</v>
      </c>
      <c r="H706" s="70" t="s">
        <v>1207</v>
      </c>
      <c r="I706" s="70" t="s">
        <v>1216</v>
      </c>
      <c r="J706" s="71">
        <v>4250000</v>
      </c>
      <c r="K706" s="70" t="s">
        <v>1779</v>
      </c>
    </row>
    <row r="707" spans="1:11" ht="33" hidden="1" x14ac:dyDescent="0.2">
      <c r="A707" s="47" t="s">
        <v>4120</v>
      </c>
      <c r="B707" s="47" t="s">
        <v>1205</v>
      </c>
      <c r="C707" s="47" t="str">
        <f>LOOKUP(E707,[1]Inventario!$B$6:$J$310,[1]Inventario!$D$6:$D$310)</f>
        <v>Corredor</v>
      </c>
      <c r="D707" s="70" t="str">
        <f>LOOKUP(E707,[1]Inventario!$B$6:$J$310,[1]Inventario!$C$6:$C$310)</f>
        <v>La Unión</v>
      </c>
      <c r="E707" s="70" t="s">
        <v>1305</v>
      </c>
      <c r="F707" s="72">
        <f>LOOKUP(E707,[1]Inventario!$B$6:$J$310,[1]Inventario!$G$6:$G$310)</f>
        <v>0.45200000000000001</v>
      </c>
      <c r="G707" s="72">
        <v>6</v>
      </c>
      <c r="H707" s="70" t="s">
        <v>1218</v>
      </c>
      <c r="I707" s="70" t="s">
        <v>1216</v>
      </c>
      <c r="J707" s="71">
        <v>3842000</v>
      </c>
      <c r="K707" s="70" t="s">
        <v>1779</v>
      </c>
    </row>
    <row r="708" spans="1:11" ht="49.5" hidden="1" x14ac:dyDescent="0.2">
      <c r="A708" s="47" t="s">
        <v>4121</v>
      </c>
      <c r="B708" s="47" t="s">
        <v>1205</v>
      </c>
      <c r="C708" s="47" t="str">
        <f>LOOKUP(E708,[1]Inventario!$B$6:$J$310,[1]Inventario!$D$6:$D$310)</f>
        <v>Corredor</v>
      </c>
      <c r="D708" s="70" t="str">
        <f>LOOKUP(E708,[1]Inventario!$B$6:$J$310,[1]Inventario!$C$6:$C$310)</f>
        <v>Alto Rey 01</v>
      </c>
      <c r="E708" s="70" t="s">
        <v>1325</v>
      </c>
      <c r="F708" s="72">
        <f>LOOKUP(E708,[1]Inventario!$B$6:$J$310,[1]Inventario!$G$6:$G$310)</f>
        <v>4.9610000000000003</v>
      </c>
      <c r="G708" s="72">
        <v>6</v>
      </c>
      <c r="H708" s="70" t="s">
        <v>1210</v>
      </c>
      <c r="I708" s="70" t="s">
        <v>1211</v>
      </c>
      <c r="J708" s="71">
        <v>76895500</v>
      </c>
      <c r="K708" s="70" t="s">
        <v>1779</v>
      </c>
    </row>
    <row r="709" spans="1:11" ht="33" hidden="1" x14ac:dyDescent="0.2">
      <c r="A709" s="47" t="s">
        <v>4122</v>
      </c>
      <c r="B709" s="47" t="s">
        <v>1205</v>
      </c>
      <c r="C709" s="47" t="str">
        <f>LOOKUP(E709,[1]Inventario!$B$6:$J$310,[1]Inventario!$D$6:$D$310)</f>
        <v>Corredor</v>
      </c>
      <c r="D709" s="70" t="str">
        <f>LOOKUP(E709,[1]Inventario!$B$6:$J$310,[1]Inventario!$C$6:$C$310)</f>
        <v>Calles Urbanas Ciudad Neily Sector Este</v>
      </c>
      <c r="E709" s="70" t="s">
        <v>1326</v>
      </c>
      <c r="F709" s="72">
        <f>LOOKUP(E709,[1]Inventario!$B$6:$J$310,[1]Inventario!$G$6:$G$310)</f>
        <v>2.8</v>
      </c>
      <c r="G709" s="72">
        <v>6</v>
      </c>
      <c r="H709" s="70" t="s">
        <v>1207</v>
      </c>
      <c r="I709" s="70" t="s">
        <v>1216</v>
      </c>
      <c r="J709" s="71">
        <v>23800000</v>
      </c>
      <c r="K709" s="70" t="s">
        <v>1779</v>
      </c>
    </row>
    <row r="710" spans="1:11" ht="33" hidden="1" x14ac:dyDescent="0.2">
      <c r="A710" s="47" t="s">
        <v>4123</v>
      </c>
      <c r="B710" s="47" t="s">
        <v>1205</v>
      </c>
      <c r="C710" s="47" t="str">
        <f>LOOKUP(E710,[1]Inventario!$B$6:$J$310,[1]Inventario!$D$6:$D$310)</f>
        <v>Corredor</v>
      </c>
      <c r="D710" s="70" t="str">
        <f>LOOKUP(E710,[1]Inventario!$B$6:$J$310,[1]Inventario!$C$6:$C$310)</f>
        <v>Barrio El Progreso</v>
      </c>
      <c r="E710" s="70" t="s">
        <v>1327</v>
      </c>
      <c r="F710" s="72">
        <f>LOOKUP(E710,[1]Inventario!$B$6:$J$310,[1]Inventario!$G$6:$G$310)</f>
        <v>0.8</v>
      </c>
      <c r="G710" s="72">
        <v>6</v>
      </c>
      <c r="H710" s="70" t="s">
        <v>1207</v>
      </c>
      <c r="I710" s="70" t="s">
        <v>1216</v>
      </c>
      <c r="J710" s="71">
        <v>6800000</v>
      </c>
      <c r="K710" s="70" t="s">
        <v>1779</v>
      </c>
    </row>
    <row r="711" spans="1:11" ht="33" hidden="1" x14ac:dyDescent="0.2">
      <c r="A711" s="47" t="s">
        <v>4124</v>
      </c>
      <c r="B711" s="47" t="s">
        <v>1205</v>
      </c>
      <c r="C711" s="47" t="str">
        <f>LOOKUP(E711,[1]Inventario!$B$6:$J$310,[1]Inventario!$D$6:$D$310)</f>
        <v>Corredor</v>
      </c>
      <c r="D711" s="70" t="str">
        <f>LOOKUP(E711,[1]Inventario!$B$6:$J$310,[1]Inventario!$C$6:$C$310)</f>
        <v>Calles Urbanas Ciudad Neily Sector El Dique</v>
      </c>
      <c r="E711" s="70" t="s">
        <v>1328</v>
      </c>
      <c r="F711" s="72">
        <f>LOOKUP(E711,[1]Inventario!$B$6:$J$310,[1]Inventario!$G$6:$G$310)</f>
        <v>0.44400000000000001</v>
      </c>
      <c r="G711" s="72">
        <v>6</v>
      </c>
      <c r="H711" s="70" t="s">
        <v>1207</v>
      </c>
      <c r="I711" s="70" t="s">
        <v>1216</v>
      </c>
      <c r="J711" s="71">
        <v>3774000</v>
      </c>
      <c r="K711" s="70" t="s">
        <v>1779</v>
      </c>
    </row>
    <row r="712" spans="1:11" ht="33" hidden="1" x14ac:dyDescent="0.2">
      <c r="A712" s="47" t="s">
        <v>4125</v>
      </c>
      <c r="B712" s="47" t="s">
        <v>1205</v>
      </c>
      <c r="C712" s="47" t="str">
        <f>LOOKUP(E712,[1]Inventario!$B$6:$J$310,[1]Inventario!$D$6:$D$310)</f>
        <v>Corredor</v>
      </c>
      <c r="D712" s="70" t="str">
        <f>LOOKUP(E712,[1]Inventario!$B$6:$J$310,[1]Inventario!$C$6:$C$310)</f>
        <v>La Embotelladora</v>
      </c>
      <c r="E712" s="70" t="s">
        <v>1329</v>
      </c>
      <c r="F712" s="72">
        <f>LOOKUP(E712,[1]Inventario!$B$6:$J$310,[1]Inventario!$G$6:$G$310)</f>
        <v>0.55000000000000004</v>
      </c>
      <c r="G712" s="72">
        <v>6</v>
      </c>
      <c r="H712" s="70" t="s">
        <v>1218</v>
      </c>
      <c r="I712" s="70" t="s">
        <v>1216</v>
      </c>
      <c r="J712" s="71">
        <v>4675000</v>
      </c>
      <c r="K712" s="70" t="s">
        <v>1779</v>
      </c>
    </row>
    <row r="713" spans="1:11" ht="33" hidden="1" x14ac:dyDescent="0.2">
      <c r="A713" s="47" t="s">
        <v>4126</v>
      </c>
      <c r="B713" s="47" t="s">
        <v>1205</v>
      </c>
      <c r="C713" s="47" t="str">
        <f>LOOKUP(E713,[1]Inventario!$B$6:$J$310,[1]Inventario!$D$6:$D$310)</f>
        <v>Corredor</v>
      </c>
      <c r="D713" s="70" t="str">
        <f>LOOKUP(E713,[1]Inventario!$B$6:$J$310,[1]Inventario!$C$6:$C$310)</f>
        <v>Los Planes</v>
      </c>
      <c r="E713" s="70" t="s">
        <v>1320</v>
      </c>
      <c r="F713" s="72">
        <f>LOOKUP(E713,[1]Inventario!$B$6:$J$310,[1]Inventario!$G$6:$G$310)</f>
        <v>8.1620000000000008</v>
      </c>
      <c r="G713" s="72">
        <v>6</v>
      </c>
      <c r="H713" s="70" t="s">
        <v>1207</v>
      </c>
      <c r="I713" s="70" t="s">
        <v>1216</v>
      </c>
      <c r="J713" s="71">
        <v>69377000</v>
      </c>
      <c r="K713" s="70" t="s">
        <v>1779</v>
      </c>
    </row>
    <row r="714" spans="1:11" ht="49.5" hidden="1" x14ac:dyDescent="0.2">
      <c r="A714" s="47" t="s">
        <v>4783</v>
      </c>
      <c r="B714" s="47" t="s">
        <v>1205</v>
      </c>
      <c r="C714" s="47" t="s">
        <v>1363</v>
      </c>
      <c r="D714" s="70" t="s">
        <v>1853</v>
      </c>
      <c r="E714" s="70" t="s">
        <v>1854</v>
      </c>
      <c r="F714" s="72">
        <v>15.135</v>
      </c>
      <c r="G714" s="72">
        <v>10.1</v>
      </c>
      <c r="H714" s="70" t="s">
        <v>1855</v>
      </c>
      <c r="I714" s="70" t="s">
        <v>1856</v>
      </c>
      <c r="J714" s="71">
        <v>45405000</v>
      </c>
      <c r="K714" s="70" t="s">
        <v>62</v>
      </c>
    </row>
    <row r="715" spans="1:11" ht="49.5" hidden="1" x14ac:dyDescent="0.2">
      <c r="A715" s="47" t="s">
        <v>4784</v>
      </c>
      <c r="B715" s="47" t="s">
        <v>1205</v>
      </c>
      <c r="C715" s="47" t="s">
        <v>1363</v>
      </c>
      <c r="D715" s="70" t="s">
        <v>1857</v>
      </c>
      <c r="E715" s="70" t="s">
        <v>1858</v>
      </c>
      <c r="F715" s="72">
        <v>16.97</v>
      </c>
      <c r="G715" s="72">
        <v>10.1</v>
      </c>
      <c r="H715" s="70" t="s">
        <v>1855</v>
      </c>
      <c r="I715" s="70" t="s">
        <v>1856</v>
      </c>
      <c r="J715" s="71">
        <v>84850000</v>
      </c>
      <c r="K715" s="70" t="s">
        <v>62</v>
      </c>
    </row>
    <row r="716" spans="1:11" ht="49.5" hidden="1" x14ac:dyDescent="0.2">
      <c r="A716" s="47" t="s">
        <v>4785</v>
      </c>
      <c r="B716" s="47" t="s">
        <v>1205</v>
      </c>
      <c r="C716" s="47" t="s">
        <v>1363</v>
      </c>
      <c r="D716" s="70" t="s">
        <v>1859</v>
      </c>
      <c r="E716" s="70" t="s">
        <v>1860</v>
      </c>
      <c r="F716" s="72">
        <v>10.53</v>
      </c>
      <c r="G716" s="72">
        <v>10.1</v>
      </c>
      <c r="H716" s="70" t="s">
        <v>1855</v>
      </c>
      <c r="I716" s="70" t="s">
        <v>1856</v>
      </c>
      <c r="J716" s="71">
        <v>42120000</v>
      </c>
      <c r="K716" s="70" t="s">
        <v>62</v>
      </c>
    </row>
    <row r="717" spans="1:11" ht="82.5" hidden="1" x14ac:dyDescent="0.2">
      <c r="A717" s="47" t="s">
        <v>4786</v>
      </c>
      <c r="B717" s="47" t="s">
        <v>1205</v>
      </c>
      <c r="C717" s="47" t="s">
        <v>1363</v>
      </c>
      <c r="D717" s="70" t="s">
        <v>1861</v>
      </c>
      <c r="E717" s="70" t="s">
        <v>1862</v>
      </c>
      <c r="F717" s="72">
        <v>9.0350000000000001</v>
      </c>
      <c r="G717" s="72">
        <v>30</v>
      </c>
      <c r="H717" s="70" t="s">
        <v>1863</v>
      </c>
      <c r="I717" s="70" t="s">
        <v>1864</v>
      </c>
      <c r="J717" s="71">
        <v>3011666.6666666665</v>
      </c>
      <c r="K717" s="70" t="s">
        <v>62</v>
      </c>
    </row>
    <row r="718" spans="1:11" ht="49.5" hidden="1" x14ac:dyDescent="0.2">
      <c r="A718" s="47" t="s">
        <v>4787</v>
      </c>
      <c r="B718" s="47" t="s">
        <v>1205</v>
      </c>
      <c r="C718" s="47" t="s">
        <v>1363</v>
      </c>
      <c r="D718" s="70" t="s">
        <v>1865</v>
      </c>
      <c r="E718" s="70" t="s">
        <v>1866</v>
      </c>
      <c r="F718" s="72">
        <v>9.0350000000000001</v>
      </c>
      <c r="G718" s="72">
        <v>10</v>
      </c>
      <c r="H718" s="70" t="s">
        <v>1867</v>
      </c>
      <c r="I718" s="70" t="s">
        <v>1868</v>
      </c>
      <c r="J718" s="71">
        <v>6250000</v>
      </c>
      <c r="K718" s="70" t="s">
        <v>62</v>
      </c>
    </row>
    <row r="719" spans="1:11" ht="49.5" hidden="1" x14ac:dyDescent="0.2">
      <c r="A719" s="47" t="s">
        <v>4788</v>
      </c>
      <c r="B719" s="47" t="s">
        <v>1205</v>
      </c>
      <c r="C719" s="47" t="s">
        <v>1363</v>
      </c>
      <c r="D719" s="70" t="s">
        <v>1869</v>
      </c>
      <c r="E719" s="70" t="s">
        <v>1870</v>
      </c>
      <c r="F719" s="72">
        <v>2.9350000000000001</v>
      </c>
      <c r="G719" s="72">
        <v>400</v>
      </c>
      <c r="H719" s="70" t="s">
        <v>1871</v>
      </c>
      <c r="I719" s="70" t="s">
        <v>1872</v>
      </c>
      <c r="J719" s="71">
        <v>100564540.48526546</v>
      </c>
      <c r="K719" s="70" t="s">
        <v>62</v>
      </c>
    </row>
    <row r="720" spans="1:11" ht="49.5" hidden="1" x14ac:dyDescent="0.2">
      <c r="A720" s="47" t="s">
        <v>4789</v>
      </c>
      <c r="B720" s="47" t="s">
        <v>1205</v>
      </c>
      <c r="C720" s="47" t="s">
        <v>1363</v>
      </c>
      <c r="D720" s="70" t="s">
        <v>1873</v>
      </c>
      <c r="E720" s="70" t="s">
        <v>1874</v>
      </c>
      <c r="F720" s="72">
        <v>9.0350000000000001</v>
      </c>
      <c r="G720" s="72">
        <v>100</v>
      </c>
      <c r="H720" s="70" t="s">
        <v>1867</v>
      </c>
      <c r="I720" s="70" t="s">
        <v>1868</v>
      </c>
      <c r="J720" s="71">
        <v>6250000</v>
      </c>
      <c r="K720" s="70" t="s">
        <v>62</v>
      </c>
    </row>
    <row r="721" spans="1:11" ht="33" hidden="1" x14ac:dyDescent="0.2">
      <c r="A721" s="47" t="s">
        <v>4127</v>
      </c>
      <c r="B721" s="47" t="s">
        <v>1205</v>
      </c>
      <c r="C721" s="47" t="str">
        <f>LOOKUP(E721,[1]Inventario!$B$6:$J$310,[1]Inventario!$D$6:$D$310)</f>
        <v>Corredor-Laurel</v>
      </c>
      <c r="D721" s="70" t="str">
        <f>LOOKUP(E721,[1]Inventario!$B$6:$J$310,[1]Inventario!$C$6:$C$310)</f>
        <v xml:space="preserve"> La Campiña</v>
      </c>
      <c r="E721" s="70" t="s">
        <v>1225</v>
      </c>
      <c r="F721" s="72">
        <f>LOOKUP(E721,[1]Inventario!$B$6:$J$310,[1]Inventario!$G$6:$G$310)</f>
        <v>4.3940000000000001</v>
      </c>
      <c r="G721" s="72">
        <v>6</v>
      </c>
      <c r="H721" s="70" t="s">
        <v>1218</v>
      </c>
      <c r="I721" s="70" t="s">
        <v>1216</v>
      </c>
      <c r="J721" s="71">
        <v>37349000</v>
      </c>
      <c r="K721" s="70" t="s">
        <v>1779</v>
      </c>
    </row>
    <row r="722" spans="1:11" ht="33" hidden="1" x14ac:dyDescent="0.2">
      <c r="A722" s="47" t="s">
        <v>4128</v>
      </c>
      <c r="B722" s="47" t="s">
        <v>1205</v>
      </c>
      <c r="C722" s="47" t="str">
        <f>LOOKUP(E722,[1]Inventario!$B$6:$J$310,[1]Inventario!$D$6:$D$310)</f>
        <v>Corredor-Canoas</v>
      </c>
      <c r="D722" s="70" t="str">
        <f>LOOKUP(E722,[1]Inventario!$B$6:$J$310,[1]Inventario!$C$6:$C$310)</f>
        <v>Coto 44-El Clavo</v>
      </c>
      <c r="E722" s="70" t="s">
        <v>1337</v>
      </c>
      <c r="F722" s="72">
        <f>LOOKUP(E722,[1]Inventario!$B$6:$J$310,[1]Inventario!$G$6:$G$310)</f>
        <v>4.173</v>
      </c>
      <c r="G722" s="72">
        <v>6</v>
      </c>
      <c r="H722" s="70" t="s">
        <v>1218</v>
      </c>
      <c r="I722" s="70" t="s">
        <v>1216</v>
      </c>
      <c r="J722" s="71">
        <v>35470500</v>
      </c>
      <c r="K722" s="70" t="s">
        <v>1779</v>
      </c>
    </row>
    <row r="723" spans="1:11" ht="33" hidden="1" x14ac:dyDescent="0.2">
      <c r="A723" s="47" t="s">
        <v>4129</v>
      </c>
      <c r="B723" s="47" t="s">
        <v>1205</v>
      </c>
      <c r="C723" s="47" t="str">
        <f>LOOKUP(E723,[1]Inventario!$B$6:$J$310,[1]Inventario!$D$6:$D$310)</f>
        <v>Corredor-Canoas</v>
      </c>
      <c r="D723" s="70" t="str">
        <f>LOOKUP(E723,[1]Inventario!$B$6:$J$310,[1]Inventario!$C$6:$C$310)</f>
        <v>Las Veguitas-San Jocesito</v>
      </c>
      <c r="E723" s="70" t="s">
        <v>1239</v>
      </c>
      <c r="F723" s="72">
        <f>LOOKUP(E723,[1]Inventario!$B$6:$J$310,[1]Inventario!$G$6:$G$310)</f>
        <v>5.88</v>
      </c>
      <c r="G723" s="72">
        <v>6</v>
      </c>
      <c r="H723" s="70" t="s">
        <v>1218</v>
      </c>
      <c r="I723" s="70" t="s">
        <v>1216</v>
      </c>
      <c r="J723" s="71">
        <v>49980000</v>
      </c>
      <c r="K723" s="70" t="s">
        <v>1779</v>
      </c>
    </row>
    <row r="724" spans="1:11" ht="33" hidden="1" x14ac:dyDescent="0.2">
      <c r="A724" s="47" t="s">
        <v>4130</v>
      </c>
      <c r="B724" s="47" t="s">
        <v>1205</v>
      </c>
      <c r="C724" s="47" t="str">
        <f>LOOKUP(E724,[1]Inventario!$B$6:$J$310,[1]Inventario!$D$6:$D$310)</f>
        <v>La Cuesta</v>
      </c>
      <c r="D724" s="70" t="str">
        <f>LOOKUP(E724,[1]Inventario!$B$6:$J$310,[1]Inventario!$C$6:$C$310)</f>
        <v>Control</v>
      </c>
      <c r="E724" s="70" t="s">
        <v>1224</v>
      </c>
      <c r="F724" s="72">
        <f>LOOKUP(E724,[1]Inventario!$B$6:$J$310,[1]Inventario!$G$6:$G$310)</f>
        <v>3.6930000000000001</v>
      </c>
      <c r="G724" s="72">
        <v>6</v>
      </c>
      <c r="H724" s="70" t="s">
        <v>1207</v>
      </c>
      <c r="I724" s="70" t="s">
        <v>1216</v>
      </c>
      <c r="J724" s="71">
        <v>31390500</v>
      </c>
      <c r="K724" s="70" t="s">
        <v>1779</v>
      </c>
    </row>
    <row r="725" spans="1:11" ht="33" hidden="1" x14ac:dyDescent="0.2">
      <c r="A725" s="47" t="s">
        <v>4131</v>
      </c>
      <c r="B725" s="47" t="s">
        <v>1205</v>
      </c>
      <c r="C725" s="47" t="str">
        <f>LOOKUP(E725,[1]Inventario!$B$6:$J$310,[1]Inventario!$D$6:$D$310)</f>
        <v>La Cuesta</v>
      </c>
      <c r="D725" s="70" t="str">
        <f>LOOKUP(E725,[1]Inventario!$B$6:$J$310,[1]Inventario!$C$6:$C$310)</f>
        <v>El Rodeo</v>
      </c>
      <c r="E725" s="70" t="s">
        <v>1249</v>
      </c>
      <c r="F725" s="72">
        <f>LOOKUP(E725,[1]Inventario!$B$6:$J$310,[1]Inventario!$G$6:$G$310)</f>
        <v>8.2189999999999994</v>
      </c>
      <c r="G725" s="72">
        <v>6</v>
      </c>
      <c r="H725" s="70" t="s">
        <v>1207</v>
      </c>
      <c r="I725" s="70" t="s">
        <v>1216</v>
      </c>
      <c r="J725" s="71">
        <v>69861500</v>
      </c>
      <c r="K725" s="70" t="s">
        <v>1779</v>
      </c>
    </row>
    <row r="726" spans="1:11" ht="33" hidden="1" x14ac:dyDescent="0.2">
      <c r="A726" s="47" t="s">
        <v>4132</v>
      </c>
      <c r="B726" s="47" t="s">
        <v>1205</v>
      </c>
      <c r="C726" s="47" t="str">
        <f>LOOKUP(E726,[1]Inventario!$B$6:$J$310,[1]Inventario!$D$6:$D$310)</f>
        <v xml:space="preserve">La Cuesta </v>
      </c>
      <c r="D726" s="70" t="str">
        <f>LOOKUP(E726,[1]Inventario!$B$6:$J$310,[1]Inventario!$C$6:$C$310)</f>
        <v>Tucurrique</v>
      </c>
      <c r="E726" s="70" t="s">
        <v>1250</v>
      </c>
      <c r="F726" s="72">
        <f>LOOKUP(E726,[1]Inventario!$B$6:$J$310,[1]Inventario!$G$6:$G$310)</f>
        <v>0.69099999999999995</v>
      </c>
      <c r="G726" s="72">
        <v>6</v>
      </c>
      <c r="H726" s="70" t="s">
        <v>1207</v>
      </c>
      <c r="I726" s="70" t="s">
        <v>1216</v>
      </c>
      <c r="J726" s="71">
        <v>5873500</v>
      </c>
      <c r="K726" s="70" t="s">
        <v>1779</v>
      </c>
    </row>
    <row r="727" spans="1:11" ht="33" hidden="1" x14ac:dyDescent="0.2">
      <c r="A727" s="47" t="s">
        <v>4133</v>
      </c>
      <c r="B727" s="47" t="s">
        <v>1205</v>
      </c>
      <c r="C727" s="47" t="str">
        <f>LOOKUP(E727,[1]Inventario!$B$6:$J$310,[1]Inventario!$D$6:$D$310)</f>
        <v>La Cuesta</v>
      </c>
      <c r="D727" s="70" t="str">
        <f>LOOKUP(E727,[1]Inventario!$B$6:$J$310,[1]Inventario!$C$6:$C$310)</f>
        <v>Pueblo Nuevo</v>
      </c>
      <c r="E727" s="70" t="s">
        <v>1251</v>
      </c>
      <c r="F727" s="72">
        <f>LOOKUP(E727,[1]Inventario!$B$6:$J$310,[1]Inventario!$G$6:$G$310)</f>
        <v>1.08</v>
      </c>
      <c r="G727" s="72">
        <v>6</v>
      </c>
      <c r="H727" s="70" t="s">
        <v>1207</v>
      </c>
      <c r="I727" s="70" t="s">
        <v>1216</v>
      </c>
      <c r="J727" s="71">
        <v>9180000</v>
      </c>
      <c r="K727" s="70" t="s">
        <v>1779</v>
      </c>
    </row>
    <row r="728" spans="1:11" ht="33" hidden="1" x14ac:dyDescent="0.2">
      <c r="A728" s="47" t="s">
        <v>4134</v>
      </c>
      <c r="B728" s="47" t="s">
        <v>1205</v>
      </c>
      <c r="C728" s="47" t="str">
        <f>LOOKUP(E728,[1]Inventario!$B$6:$J$310,[1]Inventario!$D$6:$D$310)</f>
        <v>La Cuesta</v>
      </c>
      <c r="D728" s="70" t="str">
        <f>LOOKUP(E728,[1]Inventario!$B$6:$J$310,[1]Inventario!$C$6:$C$310)</f>
        <v>Calles Urbanas de La Cuesta sector Norte</v>
      </c>
      <c r="E728" s="70" t="s">
        <v>1252</v>
      </c>
      <c r="F728" s="72">
        <f>LOOKUP(E728,[1]Inventario!$B$6:$J$310,[1]Inventario!$G$6:$G$310)</f>
        <v>0.45100000000000001</v>
      </c>
      <c r="G728" s="72">
        <v>6</v>
      </c>
      <c r="H728" s="70" t="s">
        <v>1207</v>
      </c>
      <c r="I728" s="70" t="s">
        <v>1216</v>
      </c>
      <c r="J728" s="71">
        <v>3833500</v>
      </c>
      <c r="K728" s="70" t="s">
        <v>1779</v>
      </c>
    </row>
    <row r="729" spans="1:11" ht="33" hidden="1" x14ac:dyDescent="0.2">
      <c r="A729" s="47" t="s">
        <v>4135</v>
      </c>
      <c r="B729" s="47" t="s">
        <v>1205</v>
      </c>
      <c r="C729" s="47" t="str">
        <f>LOOKUP(E729,[1]Inventario!$B$6:$J$310,[1]Inventario!$D$6:$D$310)</f>
        <v>La Cuesta</v>
      </c>
      <c r="D729" s="70" t="str">
        <f>LOOKUP(E729,[1]Inventario!$B$6:$J$310,[1]Inventario!$C$6:$C$310)</f>
        <v>El Chorro</v>
      </c>
      <c r="E729" s="70" t="s">
        <v>1255</v>
      </c>
      <c r="F729" s="72">
        <f>LOOKUP(E729,[1]Inventario!$B$6:$J$310,[1]Inventario!$G$6:$G$310)</f>
        <v>4.2750000000000004</v>
      </c>
      <c r="G729" s="72">
        <v>6</v>
      </c>
      <c r="H729" s="70" t="s">
        <v>1218</v>
      </c>
      <c r="I729" s="70" t="s">
        <v>1216</v>
      </c>
      <c r="J729" s="71">
        <v>36337500</v>
      </c>
      <c r="K729" s="70" t="s">
        <v>1779</v>
      </c>
    </row>
    <row r="730" spans="1:11" ht="33" hidden="1" x14ac:dyDescent="0.2">
      <c r="A730" s="47" t="s">
        <v>4136</v>
      </c>
      <c r="B730" s="47" t="s">
        <v>1205</v>
      </c>
      <c r="C730" s="47" t="str">
        <f>LOOKUP(E730,[1]Inventario!$B$6:$J$310,[1]Inventario!$D$6:$D$310)</f>
        <v>La Cuesta</v>
      </c>
      <c r="D730" s="70" t="str">
        <f>LOOKUP(E730,[1]Inventario!$B$6:$J$310,[1]Inventario!$C$6:$C$310)</f>
        <v>La Cuesta-El Chorro</v>
      </c>
      <c r="E730" s="70" t="s">
        <v>1283</v>
      </c>
      <c r="F730" s="72">
        <f>LOOKUP(E730,[1]Inventario!$B$6:$J$310,[1]Inventario!$G$6:$G$310)</f>
        <v>3.137</v>
      </c>
      <c r="G730" s="72">
        <v>6</v>
      </c>
      <c r="H730" s="70" t="s">
        <v>1218</v>
      </c>
      <c r="I730" s="70" t="s">
        <v>1216</v>
      </c>
      <c r="J730" s="71">
        <v>26664500</v>
      </c>
      <c r="K730" s="70" t="s">
        <v>1779</v>
      </c>
    </row>
    <row r="731" spans="1:11" ht="33" hidden="1" x14ac:dyDescent="0.2">
      <c r="A731" s="47" t="s">
        <v>4137</v>
      </c>
      <c r="B731" s="47" t="s">
        <v>1205</v>
      </c>
      <c r="C731" s="47" t="str">
        <f>LOOKUP(E731,[1]Inventario!$B$6:$J$310,[1]Inventario!$D$6:$D$310)</f>
        <v>La Cuesta</v>
      </c>
      <c r="D731" s="70" t="str">
        <f>LOOKUP(E731,[1]Inventario!$B$6:$J$310,[1]Inventario!$C$6:$C$310)</f>
        <v>Cuadrante La Aurora</v>
      </c>
      <c r="E731" s="70" t="s">
        <v>1316</v>
      </c>
      <c r="F731" s="72">
        <f>LOOKUP(E731,[1]Inventario!$B$6:$J$310,[1]Inventario!$G$6:$G$310)</f>
        <v>0.58099999999999996</v>
      </c>
      <c r="G731" s="72">
        <v>6</v>
      </c>
      <c r="H731" s="70" t="s">
        <v>1279</v>
      </c>
      <c r="I731" s="70" t="s">
        <v>1216</v>
      </c>
      <c r="J731" s="71">
        <v>4938500</v>
      </c>
      <c r="K731" s="70" t="s">
        <v>1779</v>
      </c>
    </row>
    <row r="732" spans="1:11" ht="33" hidden="1" x14ac:dyDescent="0.2">
      <c r="A732" s="47" t="s">
        <v>4138</v>
      </c>
      <c r="B732" s="47" t="s">
        <v>1205</v>
      </c>
      <c r="C732" s="47" t="str">
        <f>LOOKUP(E732,[1]Inventario!$B$6:$J$310,[1]Inventario!$D$6:$D$310)</f>
        <v>La Cuesta</v>
      </c>
      <c r="D732" s="70" t="str">
        <f>LOOKUP(E732,[1]Inventario!$B$6:$J$310,[1]Inventario!$C$6:$C$310)</f>
        <v>El Tajo 02</v>
      </c>
      <c r="E732" s="70" t="s">
        <v>1317</v>
      </c>
      <c r="F732" s="72">
        <f>LOOKUP(E732,[1]Inventario!$B$6:$J$310,[1]Inventario!$G$6:$G$310)</f>
        <v>1.1479999999999999</v>
      </c>
      <c r="G732" s="72">
        <v>6</v>
      </c>
      <c r="H732" s="70" t="s">
        <v>1207</v>
      </c>
      <c r="I732" s="70" t="s">
        <v>1216</v>
      </c>
      <c r="J732" s="71">
        <v>9758000</v>
      </c>
      <c r="K732" s="70" t="s">
        <v>1779</v>
      </c>
    </row>
    <row r="733" spans="1:11" ht="33" hidden="1" x14ac:dyDescent="0.2">
      <c r="A733" s="47" t="s">
        <v>4139</v>
      </c>
      <c r="B733" s="47" t="s">
        <v>1205</v>
      </c>
      <c r="C733" s="47" t="str">
        <f>LOOKUP(E733,[1]Inventario!$B$6:$J$310,[1]Inventario!$D$6:$D$310)</f>
        <v>La Cuesta</v>
      </c>
      <c r="D733" s="70" t="str">
        <f>LOOKUP(E733,[1]Inventario!$B$6:$J$310,[1]Inventario!$C$6:$C$310)</f>
        <v>Calles Urbanas La Cuesta Sector Sur</v>
      </c>
      <c r="E733" s="70" t="s">
        <v>1292</v>
      </c>
      <c r="F733" s="72">
        <f>LOOKUP(E733,[1]Inventario!$B$6:$J$310,[1]Inventario!$G$6:$G$310)</f>
        <v>1.8839999999999999</v>
      </c>
      <c r="G733" s="72">
        <v>6</v>
      </c>
      <c r="H733" s="70" t="s">
        <v>1207</v>
      </c>
      <c r="I733" s="70" t="s">
        <v>1216</v>
      </c>
      <c r="J733" s="71">
        <v>16014000</v>
      </c>
      <c r="K733" s="70" t="s">
        <v>1779</v>
      </c>
    </row>
    <row r="734" spans="1:11" ht="33" hidden="1" x14ac:dyDescent="0.2">
      <c r="A734" s="47" t="s">
        <v>4140</v>
      </c>
      <c r="B734" s="47" t="s">
        <v>1205</v>
      </c>
      <c r="C734" s="47" t="str">
        <f>LOOKUP(E734,[1]Inventario!$B$6:$J$310,[1]Inventario!$D$6:$D$310)</f>
        <v>La Cuesta</v>
      </c>
      <c r="D734" s="70" t="str">
        <f>LOOKUP(E734,[1]Inventario!$B$6:$J$310,[1]Inventario!$C$6:$C$310)</f>
        <v>La Bota 02</v>
      </c>
      <c r="E734" s="70" t="s">
        <v>1256</v>
      </c>
      <c r="F734" s="72">
        <f>LOOKUP(E734,[1]Inventario!$B$6:$J$310,[1]Inventario!$G$6:$G$310)</f>
        <v>3.0779999999999998</v>
      </c>
      <c r="G734" s="72">
        <v>6</v>
      </c>
      <c r="H734" s="70" t="s">
        <v>1218</v>
      </c>
      <c r="I734" s="70" t="s">
        <v>1216</v>
      </c>
      <c r="J734" s="71">
        <v>26162999.999999996</v>
      </c>
      <c r="K734" s="70" t="s">
        <v>1779</v>
      </c>
    </row>
    <row r="735" spans="1:11" ht="33" hidden="1" x14ac:dyDescent="0.2">
      <c r="A735" s="47" t="s">
        <v>4141</v>
      </c>
      <c r="B735" s="47" t="s">
        <v>1205</v>
      </c>
      <c r="C735" s="47" t="str">
        <f>LOOKUP(E735,[1]Inventario!$B$6:$J$310,[1]Inventario!$D$6:$D$310)</f>
        <v>La Cuesta</v>
      </c>
      <c r="D735" s="70" t="str">
        <f>LOOKUP(E735,[1]Inventario!$B$6:$J$310,[1]Inventario!$C$6:$C$310)</f>
        <v>Cañaza - El Chorro</v>
      </c>
      <c r="E735" s="70" t="s">
        <v>1254</v>
      </c>
      <c r="F735" s="72">
        <f>LOOKUP(E735,[1]Inventario!$B$6:$J$310,[1]Inventario!$G$6:$G$310)</f>
        <v>2.6469999999999998</v>
      </c>
      <c r="G735" s="72">
        <v>6</v>
      </c>
      <c r="H735" s="70" t="s">
        <v>1218</v>
      </c>
      <c r="I735" s="70" t="s">
        <v>1216</v>
      </c>
      <c r="J735" s="71">
        <v>22499500</v>
      </c>
      <c r="K735" s="70" t="s">
        <v>1779</v>
      </c>
    </row>
    <row r="736" spans="1:11" ht="49.5" hidden="1" x14ac:dyDescent="0.2">
      <c r="A736" s="47" t="s">
        <v>4790</v>
      </c>
      <c r="B736" s="47" t="s">
        <v>1205</v>
      </c>
      <c r="C736" s="47" t="s">
        <v>1349</v>
      </c>
      <c r="D736" s="70" t="s">
        <v>1875</v>
      </c>
      <c r="E736" s="70" t="s">
        <v>1876</v>
      </c>
      <c r="F736" s="72">
        <v>5.83</v>
      </c>
      <c r="G736" s="72">
        <v>10.1</v>
      </c>
      <c r="H736" s="70" t="s">
        <v>1855</v>
      </c>
      <c r="I736" s="70" t="s">
        <v>1856</v>
      </c>
      <c r="J736" s="71">
        <v>17490000</v>
      </c>
      <c r="K736" s="70" t="s">
        <v>62</v>
      </c>
    </row>
    <row r="737" spans="1:11" ht="33" hidden="1" x14ac:dyDescent="0.2">
      <c r="A737" s="47" t="s">
        <v>4142</v>
      </c>
      <c r="B737" s="47" t="s">
        <v>1205</v>
      </c>
      <c r="C737" s="47" t="str">
        <f>LOOKUP(E737,[1]Inventario!$B$6:$J$310,[1]Inventario!$D$6:$D$310)</f>
        <v>Canoas</v>
      </c>
      <c r="D737" s="70" t="str">
        <f>LOOKUP(E737,[1]Inventario!$B$6:$J$310,[1]Inventario!$C$6:$C$310)</f>
        <v>Colorado</v>
      </c>
      <c r="E737" s="70" t="s">
        <v>1336</v>
      </c>
      <c r="F737" s="72">
        <f>LOOKUP(E737,[1]Inventario!$B$6:$J$310,[1]Inventario!$G$6:$G$310)</f>
        <v>0.996</v>
      </c>
      <c r="G737" s="72">
        <v>6</v>
      </c>
      <c r="H737" s="70" t="s">
        <v>1218</v>
      </c>
      <c r="I737" s="70" t="s">
        <v>1216</v>
      </c>
      <c r="J737" s="71">
        <v>8466000</v>
      </c>
      <c r="K737" s="70" t="s">
        <v>1779</v>
      </c>
    </row>
    <row r="738" spans="1:11" ht="33" hidden="1" x14ac:dyDescent="0.2">
      <c r="A738" s="47" t="s">
        <v>4143</v>
      </c>
      <c r="B738" s="47" t="s">
        <v>1205</v>
      </c>
      <c r="C738" s="47" t="str">
        <f>LOOKUP(E738,[1]Inventario!$B$6:$J$310,[1]Inventario!$D$6:$D$310)</f>
        <v>Canoas</v>
      </c>
      <c r="D738" s="70" t="str">
        <f>LOOKUP(E738,[1]Inventario!$B$6:$J$310,[1]Inventario!$C$6:$C$310)</f>
        <v>Los Lotes</v>
      </c>
      <c r="E738" s="70" t="s">
        <v>1227</v>
      </c>
      <c r="F738" s="72">
        <f>LOOKUP(E738,[1]Inventario!$B$6:$J$310,[1]Inventario!$G$6:$G$310)</f>
        <v>4.54</v>
      </c>
      <c r="G738" s="72">
        <v>6</v>
      </c>
      <c r="H738" s="70" t="s">
        <v>1207</v>
      </c>
      <c r="I738" s="70" t="s">
        <v>1216</v>
      </c>
      <c r="J738" s="71">
        <v>38590000</v>
      </c>
      <c r="K738" s="70" t="s">
        <v>1779</v>
      </c>
    </row>
    <row r="739" spans="1:11" ht="33" hidden="1" x14ac:dyDescent="0.2">
      <c r="A739" s="47" t="s">
        <v>4144</v>
      </c>
      <c r="B739" s="47" t="s">
        <v>1205</v>
      </c>
      <c r="C739" s="47" t="str">
        <f>LOOKUP(E739,[1]Inventario!$B$6:$J$310,[1]Inventario!$D$6:$D$310)</f>
        <v>Canoas</v>
      </c>
      <c r="D739" s="70" t="str">
        <f>LOOKUP(E739,[1]Inventario!$B$6:$J$310,[1]Inventario!$C$6:$C$310)</f>
        <v>La Mariposa</v>
      </c>
      <c r="E739" s="70" t="s">
        <v>1228</v>
      </c>
      <c r="F739" s="72">
        <f>LOOKUP(E739,[1]Inventario!$B$6:$J$310,[1]Inventario!$G$6:$G$310)</f>
        <v>2.145</v>
      </c>
      <c r="G739" s="72">
        <v>6</v>
      </c>
      <c r="H739" s="70" t="s">
        <v>1207</v>
      </c>
      <c r="I739" s="70" t="s">
        <v>1216</v>
      </c>
      <c r="J739" s="71">
        <v>18232500</v>
      </c>
      <c r="K739" s="70" t="s">
        <v>1779</v>
      </c>
    </row>
    <row r="740" spans="1:11" ht="33" hidden="1" x14ac:dyDescent="0.2">
      <c r="A740" s="47" t="s">
        <v>4145</v>
      </c>
      <c r="B740" s="47" t="s">
        <v>1205</v>
      </c>
      <c r="C740" s="47" t="str">
        <f>LOOKUP(E740,[1]Inventario!$B$6:$J$310,[1]Inventario!$D$6:$D$310)</f>
        <v>Canoas</v>
      </c>
      <c r="D740" s="70" t="str">
        <f>LOOKUP(E740,[1]Inventario!$B$6:$J$310,[1]Inventario!$C$6:$C$310)</f>
        <v>San Jorge-Darizara</v>
      </c>
      <c r="E740" s="70" t="s">
        <v>1229</v>
      </c>
      <c r="F740" s="72">
        <f>LOOKUP(E740,[1]Inventario!$B$6:$J$310,[1]Inventario!$G$6:$G$310)</f>
        <v>1.357</v>
      </c>
      <c r="G740" s="72">
        <v>6</v>
      </c>
      <c r="H740" s="70" t="s">
        <v>1207</v>
      </c>
      <c r="I740" s="70" t="s">
        <v>1216</v>
      </c>
      <c r="J740" s="71">
        <v>11534500</v>
      </c>
      <c r="K740" s="70" t="s">
        <v>1779</v>
      </c>
    </row>
    <row r="741" spans="1:11" ht="49.5" hidden="1" x14ac:dyDescent="0.2">
      <c r="A741" s="47" t="s">
        <v>4146</v>
      </c>
      <c r="B741" s="47" t="s">
        <v>1205</v>
      </c>
      <c r="C741" s="47" t="str">
        <f>LOOKUP(E741,[1]Inventario!$B$6:$J$310,[1]Inventario!$D$6:$D$310)</f>
        <v>Canoas</v>
      </c>
      <c r="D741" s="70" t="str">
        <f>LOOKUP(E741,[1]Inventario!$B$6:$J$310,[1]Inventario!$C$6:$C$310)</f>
        <v>San Martín</v>
      </c>
      <c r="E741" s="70" t="s">
        <v>1235</v>
      </c>
      <c r="F741" s="72">
        <f>LOOKUP(E741,[1]Inventario!$B$6:$J$310,[1]Inventario!$G$6:$G$310)</f>
        <v>4.1909999999999998</v>
      </c>
      <c r="G741" s="72">
        <v>6</v>
      </c>
      <c r="H741" s="70" t="s">
        <v>1210</v>
      </c>
      <c r="I741" s="70" t="s">
        <v>1211</v>
      </c>
      <c r="J741" s="71">
        <v>64960500</v>
      </c>
      <c r="K741" s="70" t="s">
        <v>1779</v>
      </c>
    </row>
    <row r="742" spans="1:11" ht="33" hidden="1" x14ac:dyDescent="0.2">
      <c r="A742" s="47" t="s">
        <v>4147</v>
      </c>
      <c r="B742" s="47" t="s">
        <v>1205</v>
      </c>
      <c r="C742" s="47" t="str">
        <f>LOOKUP(E742,[1]Inventario!$B$6:$J$310,[1]Inventario!$D$6:$D$310)</f>
        <v>Canoas</v>
      </c>
      <c r="D742" s="70" t="str">
        <f>LOOKUP(E742,[1]Inventario!$B$6:$J$310,[1]Inventario!$C$6:$C$310)</f>
        <v>El Guay</v>
      </c>
      <c r="E742" s="70" t="s">
        <v>1288</v>
      </c>
      <c r="F742" s="72">
        <f>LOOKUP(E742,[1]Inventario!$B$6:$J$310,[1]Inventario!$G$6:$G$310)</f>
        <v>2.7290000000000001</v>
      </c>
      <c r="G742" s="72">
        <v>6</v>
      </c>
      <c r="H742" s="70" t="s">
        <v>1218</v>
      </c>
      <c r="I742" s="70" t="s">
        <v>1216</v>
      </c>
      <c r="J742" s="71">
        <v>23196500</v>
      </c>
      <c r="K742" s="70" t="s">
        <v>1779</v>
      </c>
    </row>
    <row r="743" spans="1:11" ht="33" hidden="1" x14ac:dyDescent="0.2">
      <c r="A743" s="47" t="s">
        <v>4148</v>
      </c>
      <c r="B743" s="47" t="s">
        <v>1205</v>
      </c>
      <c r="C743" s="47" t="str">
        <f>LOOKUP(E743,[1]Inventario!$B$6:$J$310,[1]Inventario!$D$6:$D$310)</f>
        <v>Canoas</v>
      </c>
      <c r="D743" s="70" t="str">
        <f>LOOKUP(E743,[1]Inventario!$B$6:$J$310,[1]Inventario!$C$6:$C$310)</f>
        <v>La Gloria 03</v>
      </c>
      <c r="E743" s="70" t="s">
        <v>1289</v>
      </c>
      <c r="F743" s="72">
        <f>LOOKUP(E743,[1]Inventario!$B$6:$J$310,[1]Inventario!$G$6:$G$310)</f>
        <v>1.9039999999999999</v>
      </c>
      <c r="G743" s="72">
        <v>6</v>
      </c>
      <c r="H743" s="70" t="s">
        <v>1218</v>
      </c>
      <c r="I743" s="70" t="s">
        <v>1216</v>
      </c>
      <c r="J743" s="71">
        <v>16184000</v>
      </c>
      <c r="K743" s="70" t="s">
        <v>1779</v>
      </c>
    </row>
    <row r="744" spans="1:11" ht="33" hidden="1" x14ac:dyDescent="0.2">
      <c r="A744" s="47" t="s">
        <v>4149</v>
      </c>
      <c r="B744" s="47" t="s">
        <v>1205</v>
      </c>
      <c r="C744" s="47" t="str">
        <f>LOOKUP(E744,[1]Inventario!$B$6:$J$310,[1]Inventario!$D$6:$D$310)</f>
        <v>Canoas</v>
      </c>
      <c r="D744" s="70" t="str">
        <f>LOOKUP(E744,[1]Inventario!$B$6:$J$310,[1]Inventario!$C$6:$C$310)</f>
        <v>Cuadrante Villas de Darizara</v>
      </c>
      <c r="E744" s="70" t="s">
        <v>1291</v>
      </c>
      <c r="F744" s="72">
        <f>LOOKUP(E744,[1]Inventario!$B$6:$J$310,[1]Inventario!$G$6:$G$310)</f>
        <v>2.2719999999999998</v>
      </c>
      <c r="G744" s="72">
        <v>6</v>
      </c>
      <c r="H744" s="70" t="s">
        <v>1207</v>
      </c>
      <c r="I744" s="70" t="s">
        <v>1216</v>
      </c>
      <c r="J744" s="71">
        <v>19312000</v>
      </c>
      <c r="K744" s="70" t="s">
        <v>1779</v>
      </c>
    </row>
    <row r="745" spans="1:11" ht="49.5" hidden="1" x14ac:dyDescent="0.2">
      <c r="A745" s="47" t="s">
        <v>4150</v>
      </c>
      <c r="B745" s="47" t="s">
        <v>1205</v>
      </c>
      <c r="C745" s="47" t="str">
        <f>LOOKUP(E745,[1]Inventario!$B$6:$J$310,[1]Inventario!$D$6:$D$310)</f>
        <v>Canoas</v>
      </c>
      <c r="D745" s="70" t="str">
        <f>LOOKUP(E745,[1]Inventario!$B$6:$J$310,[1]Inventario!$C$6:$C$310)</f>
        <v>San Isidro</v>
      </c>
      <c r="E745" s="70" t="s">
        <v>1246</v>
      </c>
      <c r="F745" s="72">
        <f>LOOKUP(E745,[1]Inventario!$B$6:$J$310,[1]Inventario!$G$6:$G$310)</f>
        <v>5.3559999999999999</v>
      </c>
      <c r="G745" s="72">
        <v>6</v>
      </c>
      <c r="H745" s="70" t="s">
        <v>1210</v>
      </c>
      <c r="I745" s="70" t="s">
        <v>1211</v>
      </c>
      <c r="J745" s="71">
        <v>83018000</v>
      </c>
      <c r="K745" s="70" t="s">
        <v>1779</v>
      </c>
    </row>
    <row r="746" spans="1:11" ht="33" hidden="1" x14ac:dyDescent="0.2">
      <c r="A746" s="47" t="s">
        <v>4151</v>
      </c>
      <c r="B746" s="47" t="s">
        <v>1205</v>
      </c>
      <c r="C746" s="47" t="str">
        <f>LOOKUP(E746,[1]Inventario!$B$6:$J$310,[1]Inventario!$D$6:$D$310)</f>
        <v>Canoas</v>
      </c>
      <c r="D746" s="70" t="str">
        <f>LOOKUP(E746,[1]Inventario!$B$6:$J$310,[1]Inventario!$C$6:$C$310)</f>
        <v>Cementerio</v>
      </c>
      <c r="E746" s="70" t="s">
        <v>1240</v>
      </c>
      <c r="F746" s="72">
        <f>LOOKUP(E746,[1]Inventario!$B$6:$J$310,[1]Inventario!$G$6:$G$310)</f>
        <v>1.353</v>
      </c>
      <c r="G746" s="72">
        <v>6</v>
      </c>
      <c r="H746" s="70" t="s">
        <v>1207</v>
      </c>
      <c r="I746" s="70" t="s">
        <v>1216</v>
      </c>
      <c r="J746" s="71">
        <v>11500500</v>
      </c>
      <c r="K746" s="70" t="s">
        <v>1779</v>
      </c>
    </row>
    <row r="747" spans="1:11" ht="49.5" hidden="1" x14ac:dyDescent="0.2">
      <c r="A747" s="47" t="s">
        <v>4152</v>
      </c>
      <c r="B747" s="47" t="s">
        <v>1205</v>
      </c>
      <c r="C747" s="47" t="str">
        <f>LOOKUP(E747,[1]Inventario!$B$6:$J$310,[1]Inventario!$D$6:$D$310)</f>
        <v>Canoas</v>
      </c>
      <c r="D747" s="70" t="str">
        <f>LOOKUP(E747,[1]Inventario!$B$6:$J$310,[1]Inventario!$C$6:$C$310)</f>
        <v>San Cristóbal</v>
      </c>
      <c r="E747" s="70" t="s">
        <v>1247</v>
      </c>
      <c r="F747" s="72">
        <f>LOOKUP(E747,[1]Inventario!$B$6:$J$310,[1]Inventario!$G$6:$G$310)</f>
        <v>2.4590000000000001</v>
      </c>
      <c r="G747" s="72">
        <v>6</v>
      </c>
      <c r="H747" s="70" t="s">
        <v>1210</v>
      </c>
      <c r="I747" s="70" t="s">
        <v>1211</v>
      </c>
      <c r="J747" s="71">
        <v>38114500</v>
      </c>
      <c r="K747" s="70" t="s">
        <v>1779</v>
      </c>
    </row>
    <row r="748" spans="1:11" ht="33" hidden="1" x14ac:dyDescent="0.2">
      <c r="A748" s="47" t="s">
        <v>4153</v>
      </c>
      <c r="B748" s="47" t="s">
        <v>1205</v>
      </c>
      <c r="C748" s="47" t="str">
        <f>LOOKUP(E748,[1]Inventario!$B$6:$J$310,[1]Inventario!$D$6:$D$310)</f>
        <v>Canoas</v>
      </c>
      <c r="D748" s="70" t="str">
        <f>LOOKUP(E748,[1]Inventario!$B$6:$J$310,[1]Inventario!$C$6:$C$310)</f>
        <v>La Gloria 01</v>
      </c>
      <c r="E748" s="70" t="s">
        <v>1248</v>
      </c>
      <c r="F748" s="72">
        <f>LOOKUP(E748,[1]Inventario!$B$6:$J$310,[1]Inventario!$G$6:$G$310)</f>
        <v>6.5</v>
      </c>
      <c r="G748" s="72">
        <v>6</v>
      </c>
      <c r="H748" s="70" t="s">
        <v>1218</v>
      </c>
      <c r="I748" s="70" t="s">
        <v>1216</v>
      </c>
      <c r="J748" s="71">
        <v>55250000</v>
      </c>
      <c r="K748" s="70" t="s">
        <v>1779</v>
      </c>
    </row>
    <row r="749" spans="1:11" ht="33" hidden="1" x14ac:dyDescent="0.2">
      <c r="A749" s="47" t="s">
        <v>4154</v>
      </c>
      <c r="B749" s="47" t="s">
        <v>1205</v>
      </c>
      <c r="C749" s="47" t="str">
        <f>LOOKUP(E749,[1]Inventario!$B$6:$J$310,[1]Inventario!$D$6:$D$310)</f>
        <v>Canoas</v>
      </c>
      <c r="D749" s="70" t="str">
        <f>LOOKUP(E749,[1]Inventario!$B$6:$J$310,[1]Inventario!$C$6:$C$310)</f>
        <v>La Bonita 01</v>
      </c>
      <c r="E749" s="70" t="s">
        <v>1318</v>
      </c>
      <c r="F749" s="72">
        <f>LOOKUP(E749,[1]Inventario!$B$6:$J$310,[1]Inventario!$G$6:$G$310)</f>
        <v>3</v>
      </c>
      <c r="G749" s="72">
        <v>6</v>
      </c>
      <c r="H749" s="70" t="s">
        <v>1207</v>
      </c>
      <c r="I749" s="70" t="s">
        <v>1216</v>
      </c>
      <c r="J749" s="71">
        <v>25500000</v>
      </c>
      <c r="K749" s="70" t="s">
        <v>1779</v>
      </c>
    </row>
    <row r="750" spans="1:11" ht="33" hidden="1" x14ac:dyDescent="0.2">
      <c r="A750" s="47" t="s">
        <v>4155</v>
      </c>
      <c r="B750" s="47" t="s">
        <v>1205</v>
      </c>
      <c r="C750" s="47" t="str">
        <f>LOOKUP(E750,[1]Inventario!$B$6:$J$310,[1]Inventario!$D$6:$D$310)</f>
        <v>Canoas</v>
      </c>
      <c r="D750" s="70" t="str">
        <f>LOOKUP(E750,[1]Inventario!$B$6:$J$310,[1]Inventario!$C$6:$C$310)</f>
        <v>La Bonita 02</v>
      </c>
      <c r="E750" s="70" t="s">
        <v>1319</v>
      </c>
      <c r="F750" s="72">
        <f>LOOKUP(E750,[1]Inventario!$B$6:$J$310,[1]Inventario!$G$6:$G$310)</f>
        <v>1.5609999999999999</v>
      </c>
      <c r="G750" s="72">
        <v>6</v>
      </c>
      <c r="H750" s="70" t="s">
        <v>1207</v>
      </c>
      <c r="I750" s="70" t="s">
        <v>1216</v>
      </c>
      <c r="J750" s="71">
        <v>13268500</v>
      </c>
      <c r="K750" s="70" t="s">
        <v>1779</v>
      </c>
    </row>
    <row r="751" spans="1:11" ht="33" hidden="1" x14ac:dyDescent="0.2">
      <c r="A751" s="47" t="s">
        <v>4156</v>
      </c>
      <c r="B751" s="47" t="s">
        <v>1205</v>
      </c>
      <c r="C751" s="47" t="str">
        <f>LOOKUP(E751,[1]Inventario!$B$6:$J$310,[1]Inventario!$D$6:$D$310)</f>
        <v>Canoas</v>
      </c>
      <c r="D751" s="70" t="str">
        <f>LOOKUP(E751,[1]Inventario!$B$6:$J$310,[1]Inventario!$C$6:$C$310)</f>
        <v>La Gloria 02</v>
      </c>
      <c r="E751" s="70" t="s">
        <v>1284</v>
      </c>
      <c r="F751" s="72">
        <f>LOOKUP(E751,[1]Inventario!$B$6:$J$310,[1]Inventario!$G$6:$G$310)</f>
        <v>2.5619999999999998</v>
      </c>
      <c r="G751" s="72">
        <v>6</v>
      </c>
      <c r="H751" s="70" t="s">
        <v>1218</v>
      </c>
      <c r="I751" s="70" t="s">
        <v>1216</v>
      </c>
      <c r="J751" s="71">
        <v>21777000</v>
      </c>
      <c r="K751" s="70" t="s">
        <v>1779</v>
      </c>
    </row>
    <row r="752" spans="1:11" ht="33" hidden="1" x14ac:dyDescent="0.2">
      <c r="A752" s="47" t="s">
        <v>4157</v>
      </c>
      <c r="B752" s="47" t="s">
        <v>1205</v>
      </c>
      <c r="C752" s="47" t="str">
        <f>LOOKUP(E752,[1]Inventario!$B$6:$J$310,[1]Inventario!$D$6:$D$310)</f>
        <v>Canoas</v>
      </c>
      <c r="D752" s="70" t="str">
        <f>LOOKUP(E752,[1]Inventario!$B$6:$J$310,[1]Inventario!$C$6:$C$310)</f>
        <v>Calle Plantel</v>
      </c>
      <c r="E752" s="70" t="s">
        <v>1232</v>
      </c>
      <c r="F752" s="72">
        <f>LOOKUP(E752,[1]Inventario!$B$6:$J$310,[1]Inventario!$G$6:$G$310)</f>
        <v>7.6</v>
      </c>
      <c r="G752" s="72">
        <v>6</v>
      </c>
      <c r="H752" s="70" t="s">
        <v>1218</v>
      </c>
      <c r="I752" s="70" t="s">
        <v>1216</v>
      </c>
      <c r="J752" s="71">
        <v>64600000</v>
      </c>
      <c r="K752" s="70" t="s">
        <v>1779</v>
      </c>
    </row>
    <row r="753" spans="1:11" ht="33" hidden="1" x14ac:dyDescent="0.2">
      <c r="A753" s="47" t="s">
        <v>4158</v>
      </c>
      <c r="B753" s="47" t="s">
        <v>1205</v>
      </c>
      <c r="C753" s="47" t="str">
        <f>LOOKUP(E753,[1]Inventario!$B$6:$J$310,[1]Inventario!$D$6:$D$310)</f>
        <v>Canoas-Corredor</v>
      </c>
      <c r="D753" s="70" t="str">
        <f>LOOKUP(E753,[1]Inventario!$B$6:$J$310,[1]Inventario!$C$6:$C$310)</f>
        <v>San Antonio</v>
      </c>
      <c r="E753" s="70" t="s">
        <v>1215</v>
      </c>
      <c r="F753" s="72">
        <f>LOOKUP(E753,[1]Inventario!$B$6:$J$310,[1]Inventario!$G$6:$G$310)</f>
        <v>10.073</v>
      </c>
      <c r="G753" s="72">
        <v>6</v>
      </c>
      <c r="H753" s="70" t="s">
        <v>1207</v>
      </c>
      <c r="I753" s="70" t="s">
        <v>1216</v>
      </c>
      <c r="J753" s="71">
        <v>85620500</v>
      </c>
      <c r="K753" s="70" t="s">
        <v>1779</v>
      </c>
    </row>
    <row r="754" spans="1:11" ht="33" hidden="1" x14ac:dyDescent="0.2">
      <c r="A754" s="47" t="s">
        <v>4159</v>
      </c>
      <c r="B754" s="47" t="s">
        <v>1205</v>
      </c>
      <c r="C754" s="47" t="str">
        <f>LOOKUP(E754,[1]Inventario!$B$6:$J$310,[1]Inventario!$D$6:$D$310)</f>
        <v>Canoas-Corredor</v>
      </c>
      <c r="D754" s="70" t="str">
        <f>LOOKUP(E754,[1]Inventario!$B$6:$J$310,[1]Inventario!$C$6:$C$310)</f>
        <v>Veracruz</v>
      </c>
      <c r="E754" s="70" t="s">
        <v>1226</v>
      </c>
      <c r="F754" s="72">
        <f>LOOKUP(E754,[1]Inventario!$B$6:$J$310,[1]Inventario!$G$6:$G$310)</f>
        <v>2</v>
      </c>
      <c r="G754" s="72">
        <v>6</v>
      </c>
      <c r="H754" s="70" t="s">
        <v>1207</v>
      </c>
      <c r="I754" s="70" t="s">
        <v>1216</v>
      </c>
      <c r="J754" s="71">
        <v>17000000</v>
      </c>
      <c r="K754" s="70" t="s">
        <v>1779</v>
      </c>
    </row>
    <row r="755" spans="1:11" ht="33" hidden="1" x14ac:dyDescent="0.2">
      <c r="A755" s="47" t="s">
        <v>4160</v>
      </c>
      <c r="B755" s="47" t="s">
        <v>1205</v>
      </c>
      <c r="C755" s="47" t="str">
        <f>LOOKUP(E755,[1]Inventario!$B$6:$J$310,[1]Inventario!$D$6:$D$310)</f>
        <v>Canoas-La Cuesta</v>
      </c>
      <c r="D755" s="70" t="str">
        <f>LOOKUP(E755,[1]Inventario!$B$6:$J$310,[1]Inventario!$C$6:$C$310)</f>
        <v>El Tajo 01</v>
      </c>
      <c r="E755" s="70" t="s">
        <v>1231</v>
      </c>
      <c r="F755" s="72">
        <f>LOOKUP(E755,[1]Inventario!$B$6:$J$310,[1]Inventario!$G$6:$G$310)</f>
        <v>7.117</v>
      </c>
      <c r="G755" s="72">
        <v>6</v>
      </c>
      <c r="H755" s="70" t="s">
        <v>1218</v>
      </c>
      <c r="I755" s="70" t="s">
        <v>1216</v>
      </c>
      <c r="J755" s="71">
        <v>60494500</v>
      </c>
      <c r="K755" s="70" t="s">
        <v>1779</v>
      </c>
    </row>
    <row r="756" spans="1:11" ht="33" hidden="1" x14ac:dyDescent="0.2">
      <c r="A756" s="47" t="s">
        <v>4161</v>
      </c>
      <c r="B756" s="47" t="s">
        <v>1205</v>
      </c>
      <c r="C756" s="47" t="str">
        <f>LOOKUP(E756,[1]Inventario!$B$6:$J$310,[1]Inventario!$D$6:$D$310)</f>
        <v>Canoas-Corredor</v>
      </c>
      <c r="D756" s="70" t="str">
        <f>LOOKUP(E756,[1]Inventario!$B$6:$J$310,[1]Inventario!$C$6:$C$310)</f>
        <v>Las Veguitas  01</v>
      </c>
      <c r="E756" s="70" t="s">
        <v>1253</v>
      </c>
      <c r="F756" s="72">
        <f>LOOKUP(E756,[1]Inventario!$B$6:$J$310,[1]Inventario!$G$6:$G$310)</f>
        <v>3.0089999999999999</v>
      </c>
      <c r="G756" s="72">
        <v>6</v>
      </c>
      <c r="H756" s="70" t="s">
        <v>1218</v>
      </c>
      <c r="I756" s="70" t="s">
        <v>1216</v>
      </c>
      <c r="J756" s="71">
        <v>25576500</v>
      </c>
      <c r="K756" s="70" t="s">
        <v>1779</v>
      </c>
    </row>
    <row r="757" spans="1:11" ht="33" hidden="1" x14ac:dyDescent="0.2">
      <c r="A757" s="47" t="s">
        <v>4162</v>
      </c>
      <c r="B757" s="47" t="s">
        <v>1205</v>
      </c>
      <c r="C757" s="47" t="str">
        <f>LOOKUP(E757,[1]Inventario!$B$6:$J$310,[1]Inventario!$D$6:$D$310)</f>
        <v>Laurel-La Cuesta</v>
      </c>
      <c r="D757" s="70" t="str">
        <f>LOOKUP(E757,[1]Inventario!$B$6:$J$310,[1]Inventario!$C$6:$C$310)</f>
        <v>La Bota 01</v>
      </c>
      <c r="E757" s="70" t="s">
        <v>1257</v>
      </c>
      <c r="F757" s="72">
        <f>LOOKUP(E757,[1]Inventario!$B$6:$J$310,[1]Inventario!$G$6:$G$310)</f>
        <v>6.835</v>
      </c>
      <c r="G757" s="72">
        <v>6</v>
      </c>
      <c r="H757" s="70" t="s">
        <v>1218</v>
      </c>
      <c r="I757" s="70" t="s">
        <v>1216</v>
      </c>
      <c r="J757" s="71">
        <v>58097500</v>
      </c>
      <c r="K757" s="70" t="s">
        <v>1779</v>
      </c>
    </row>
    <row r="758" spans="1:11" ht="33" hidden="1" x14ac:dyDescent="0.2">
      <c r="A758" s="47" t="s">
        <v>4163</v>
      </c>
      <c r="B758" s="47" t="s">
        <v>1205</v>
      </c>
      <c r="C758" s="47" t="str">
        <f>LOOKUP(E758,[1]Inventario!$B$6:$J$310,[1]Inventario!$D$6:$D$310)</f>
        <v>Laurel</v>
      </c>
      <c r="D758" s="70" t="str">
        <f>LOOKUP(E758,[1]Inventario!$B$6:$J$310,[1]Inventario!$C$6:$C$310)</f>
        <v>Vereh</v>
      </c>
      <c r="E758" s="70" t="s">
        <v>1219</v>
      </c>
      <c r="F758" s="72">
        <f>LOOKUP(E758,[1]Inventario!$B$6:$J$310,[1]Inventario!$G$6:$G$310)</f>
        <v>5.5640000000000001</v>
      </c>
      <c r="G758" s="72">
        <v>6</v>
      </c>
      <c r="H758" s="70" t="s">
        <v>1218</v>
      </c>
      <c r="I758" s="70" t="s">
        <v>1216</v>
      </c>
      <c r="J758" s="71">
        <v>47294000</v>
      </c>
      <c r="K758" s="70" t="s">
        <v>1779</v>
      </c>
    </row>
    <row r="759" spans="1:11" ht="33" hidden="1" x14ac:dyDescent="0.2">
      <c r="A759" s="47" t="s">
        <v>4164</v>
      </c>
      <c r="B759" s="47" t="s">
        <v>1205</v>
      </c>
      <c r="C759" s="47" t="str">
        <f>LOOKUP(E759,[1]Inventario!$B$6:$J$310,[1]Inventario!$D$6:$D$310)</f>
        <v>Laurel</v>
      </c>
      <c r="D759" s="70" t="str">
        <f>LOOKUP(E759,[1]Inventario!$B$6:$J$310,[1]Inventario!$C$6:$C$310)</f>
        <v>Cariari - Vereh</v>
      </c>
      <c r="E759" s="70" t="s">
        <v>1220</v>
      </c>
      <c r="F759" s="72">
        <f>LOOKUP(E759,[1]Inventario!$B$6:$J$310,[1]Inventario!$G$6:$G$310)</f>
        <v>3.3109999999999999</v>
      </c>
      <c r="G759" s="72">
        <v>6</v>
      </c>
      <c r="H759" s="70" t="s">
        <v>1218</v>
      </c>
      <c r="I759" s="70" t="s">
        <v>1216</v>
      </c>
      <c r="J759" s="71">
        <v>28143500</v>
      </c>
      <c r="K759" s="70" t="s">
        <v>1779</v>
      </c>
    </row>
    <row r="760" spans="1:11" ht="33" hidden="1" x14ac:dyDescent="0.2">
      <c r="A760" s="47" t="s">
        <v>4165</v>
      </c>
      <c r="B760" s="47" t="s">
        <v>1205</v>
      </c>
      <c r="C760" s="47" t="str">
        <f>LOOKUP(E760,[1]Inventario!$B$6:$J$310,[1]Inventario!$D$6:$D$310)</f>
        <v>Laurel</v>
      </c>
      <c r="D760" s="70" t="str">
        <f>LOOKUP(E760,[1]Inventario!$B$6:$J$310,[1]Inventario!$C$6:$C$310)</f>
        <v>La Bambú - La Nubia</v>
      </c>
      <c r="E760" s="70" t="s">
        <v>1221</v>
      </c>
      <c r="F760" s="72">
        <f>LOOKUP(E760,[1]Inventario!$B$6:$J$310,[1]Inventario!$G$6:$G$310)</f>
        <v>7.2</v>
      </c>
      <c r="G760" s="72">
        <v>6</v>
      </c>
      <c r="H760" s="70" t="s">
        <v>1218</v>
      </c>
      <c r="I760" s="70" t="s">
        <v>1216</v>
      </c>
      <c r="J760" s="71">
        <v>61200000</v>
      </c>
      <c r="K760" s="70" t="s">
        <v>1779</v>
      </c>
    </row>
    <row r="761" spans="1:11" ht="33" hidden="1" x14ac:dyDescent="0.2">
      <c r="A761" s="47" t="s">
        <v>4166</v>
      </c>
      <c r="B761" s="47" t="s">
        <v>1205</v>
      </c>
      <c r="C761" s="47" t="str">
        <f>LOOKUP(E761,[1]Inventario!$B$6:$J$310,[1]Inventario!$D$6:$D$310)</f>
        <v>Laurel</v>
      </c>
      <c r="D761" s="70" t="str">
        <f>LOOKUP(E761,[1]Inventario!$B$6:$J$310,[1]Inventario!$C$6:$C$310)</f>
        <v>Mango - Caimito</v>
      </c>
      <c r="E761" s="70" t="s">
        <v>1222</v>
      </c>
      <c r="F761" s="72">
        <f>LOOKUP(E761,[1]Inventario!$B$6:$J$310,[1]Inventario!$G$6:$G$310)</f>
        <v>3.8620000000000001</v>
      </c>
      <c r="G761" s="72">
        <v>6</v>
      </c>
      <c r="H761" s="70" t="s">
        <v>1207</v>
      </c>
      <c r="I761" s="70" t="s">
        <v>1216</v>
      </c>
      <c r="J761" s="71">
        <v>32827000</v>
      </c>
      <c r="K761" s="70" t="s">
        <v>1779</v>
      </c>
    </row>
    <row r="762" spans="1:11" ht="33" hidden="1" x14ac:dyDescent="0.2">
      <c r="A762" s="47" t="s">
        <v>4167</v>
      </c>
      <c r="B762" s="47" t="s">
        <v>1205</v>
      </c>
      <c r="C762" s="47" t="str">
        <f>LOOKUP(E762,[1]Inventario!$B$6:$J$310,[1]Inventario!$D$6:$D$310)</f>
        <v>Laurel</v>
      </c>
      <c r="D762" s="70" t="str">
        <f>LOOKUP(E762,[1]Inventario!$B$6:$J$310,[1]Inventario!$C$6:$C$310)</f>
        <v>Abangares-Caracol</v>
      </c>
      <c r="E762" s="70" t="s">
        <v>1223</v>
      </c>
      <c r="F762" s="72">
        <f>LOOKUP(E762,[1]Inventario!$B$6:$J$310,[1]Inventario!$G$6:$G$310)</f>
        <v>3.6030000000000002</v>
      </c>
      <c r="G762" s="72">
        <v>6</v>
      </c>
      <c r="H762" s="70" t="s">
        <v>1218</v>
      </c>
      <c r="I762" s="70" t="s">
        <v>1216</v>
      </c>
      <c r="J762" s="71">
        <v>30625500</v>
      </c>
      <c r="K762" s="70" t="s">
        <v>1779</v>
      </c>
    </row>
    <row r="763" spans="1:11" ht="33" hidden="1" x14ac:dyDescent="0.2">
      <c r="A763" s="47" t="s">
        <v>4168</v>
      </c>
      <c r="B763" s="47" t="s">
        <v>1205</v>
      </c>
      <c r="C763" s="47" t="str">
        <f>LOOKUP(E763,[1]Inventario!$B$6:$J$310,[1]Inventario!$D$6:$D$310)</f>
        <v>Laurel</v>
      </c>
      <c r="D763" s="70" t="str">
        <f>LOOKUP(E763,[1]Inventario!$B$6:$J$310,[1]Inventario!$C$6:$C$310)</f>
        <v>Zaragoza</v>
      </c>
      <c r="E763" s="70" t="s">
        <v>1230</v>
      </c>
      <c r="F763" s="72">
        <f>LOOKUP(E763,[1]Inventario!$B$6:$J$310,[1]Inventario!$G$6:$G$310)</f>
        <v>16.814</v>
      </c>
      <c r="G763" s="72">
        <v>6</v>
      </c>
      <c r="H763" s="70" t="s">
        <v>1210</v>
      </c>
      <c r="I763" s="70" t="s">
        <v>1216</v>
      </c>
      <c r="J763" s="71">
        <v>244720700</v>
      </c>
      <c r="K763" s="70" t="s">
        <v>1779</v>
      </c>
    </row>
    <row r="764" spans="1:11" ht="33" hidden="1" x14ac:dyDescent="0.2">
      <c r="A764" s="47" t="s">
        <v>4169</v>
      </c>
      <c r="B764" s="47" t="s">
        <v>1205</v>
      </c>
      <c r="C764" s="47" t="str">
        <f>LOOKUP(E764,[1]Inventario!$B$6:$J$310,[1]Inventario!$D$6:$D$310)</f>
        <v>Laurel</v>
      </c>
      <c r="D764" s="70" t="str">
        <f>LOOKUP(E764,[1]Inventario!$B$6:$J$310,[1]Inventario!$C$6:$C$310)</f>
        <v>Caracol</v>
      </c>
      <c r="E764" s="70" t="s">
        <v>1233</v>
      </c>
      <c r="F764" s="72">
        <f>LOOKUP(E764,[1]Inventario!$B$6:$J$310,[1]Inventario!$G$6:$G$310)</f>
        <v>4.6189999999999998</v>
      </c>
      <c r="G764" s="72">
        <v>6</v>
      </c>
      <c r="H764" s="70" t="s">
        <v>1218</v>
      </c>
      <c r="I764" s="70" t="s">
        <v>1216</v>
      </c>
      <c r="J764" s="71">
        <v>39261500</v>
      </c>
      <c r="K764" s="70" t="s">
        <v>1779</v>
      </c>
    </row>
    <row r="765" spans="1:11" ht="33" hidden="1" x14ac:dyDescent="0.2">
      <c r="A765" s="47" t="s">
        <v>4170</v>
      </c>
      <c r="B765" s="47" t="s">
        <v>1205</v>
      </c>
      <c r="C765" s="47" t="str">
        <f>LOOKUP(E765,[1]Inventario!$B$6:$J$310,[1]Inventario!$D$6:$D$310)</f>
        <v>Laurel</v>
      </c>
      <c r="D765" s="70" t="str">
        <f>LOOKUP(E765,[1]Inventario!$B$6:$J$310,[1]Inventario!$C$6:$C$310)</f>
        <v>Naranjo</v>
      </c>
      <c r="E765" s="70" t="s">
        <v>1234</v>
      </c>
      <c r="F765" s="72">
        <f>LOOKUP(E765,[1]Inventario!$B$6:$J$310,[1]Inventario!$G$6:$G$310)</f>
        <v>3.1</v>
      </c>
      <c r="G765" s="72">
        <v>6</v>
      </c>
      <c r="H765" s="70" t="s">
        <v>1207</v>
      </c>
      <c r="I765" s="70" t="s">
        <v>1216</v>
      </c>
      <c r="J765" s="71">
        <v>26350000</v>
      </c>
      <c r="K765" s="70" t="s">
        <v>1779</v>
      </c>
    </row>
    <row r="766" spans="1:11" ht="33" hidden="1" x14ac:dyDescent="0.2">
      <c r="A766" s="47" t="s">
        <v>4171</v>
      </c>
      <c r="B766" s="47" t="s">
        <v>1205</v>
      </c>
      <c r="C766" s="47" t="str">
        <f>LOOKUP(E766,[1]Inventario!$B$6:$J$310,[1]Inventario!$D$6:$D$310)</f>
        <v>Laurel</v>
      </c>
      <c r="D766" s="70" t="str">
        <f>LOOKUP(E766,[1]Inventario!$B$6:$J$310,[1]Inventario!$C$6:$C$310)</f>
        <v>La Montaña</v>
      </c>
      <c r="E766" s="70" t="s">
        <v>1236</v>
      </c>
      <c r="F766" s="72">
        <f>LOOKUP(E766,[1]Inventario!$B$6:$J$310,[1]Inventario!$G$6:$G$310)</f>
        <v>0.91900000000000004</v>
      </c>
      <c r="G766" s="72">
        <v>6</v>
      </c>
      <c r="H766" s="70" t="s">
        <v>1218</v>
      </c>
      <c r="I766" s="70" t="s">
        <v>1216</v>
      </c>
      <c r="J766" s="71">
        <v>7811500</v>
      </c>
      <c r="K766" s="70" t="s">
        <v>1779</v>
      </c>
    </row>
    <row r="767" spans="1:11" ht="33" hidden="1" x14ac:dyDescent="0.2">
      <c r="A767" s="47" t="s">
        <v>4172</v>
      </c>
      <c r="B767" s="47" t="s">
        <v>1205</v>
      </c>
      <c r="C767" s="47" t="str">
        <f>LOOKUP(E767,[1]Inventario!$B$6:$J$310,[1]Inventario!$D$6:$D$310)</f>
        <v>Laurel</v>
      </c>
      <c r="D767" s="70" t="str">
        <f>LOOKUP(E767,[1]Inventario!$B$6:$J$310,[1]Inventario!$C$6:$C$310)</f>
        <v>La Campesina</v>
      </c>
      <c r="E767" s="70" t="s">
        <v>1258</v>
      </c>
      <c r="F767" s="72">
        <f>LOOKUP(E767,[1]Inventario!$B$6:$J$310,[1]Inventario!$G$6:$G$310)</f>
        <v>1.4790000000000001</v>
      </c>
      <c r="G767" s="72">
        <v>6</v>
      </c>
      <c r="H767" s="70" t="s">
        <v>1207</v>
      </c>
      <c r="I767" s="70" t="s">
        <v>1216</v>
      </c>
      <c r="J767" s="71">
        <v>12571500</v>
      </c>
      <c r="K767" s="70" t="s">
        <v>1779</v>
      </c>
    </row>
    <row r="768" spans="1:11" ht="33" hidden="1" x14ac:dyDescent="0.2">
      <c r="A768" s="47" t="s">
        <v>4173</v>
      </c>
      <c r="B768" s="47" t="s">
        <v>1205</v>
      </c>
      <c r="C768" s="47" t="str">
        <f>LOOKUP(E768,[1]Inventario!$B$6:$J$310,[1]Inventario!$D$6:$D$310)</f>
        <v>Laurel</v>
      </c>
      <c r="D768" s="70" t="str">
        <f>LOOKUP(E768,[1]Inventario!$B$6:$J$310,[1]Inventario!$C$6:$C$310)</f>
        <v>Puesto González</v>
      </c>
      <c r="E768" s="70" t="s">
        <v>1259</v>
      </c>
      <c r="F768" s="72">
        <f>LOOKUP(E768,[1]Inventario!$B$6:$J$310,[1]Inventario!$G$6:$G$310)</f>
        <v>1.954</v>
      </c>
      <c r="G768" s="72">
        <v>6</v>
      </c>
      <c r="H768" s="70" t="s">
        <v>1207</v>
      </c>
      <c r="I768" s="70" t="s">
        <v>1216</v>
      </c>
      <c r="J768" s="71">
        <v>16609000</v>
      </c>
      <c r="K768" s="70" t="s">
        <v>1779</v>
      </c>
    </row>
    <row r="769" spans="1:11" ht="33" hidden="1" x14ac:dyDescent="0.2">
      <c r="A769" s="47" t="s">
        <v>4174</v>
      </c>
      <c r="B769" s="47" t="s">
        <v>1205</v>
      </c>
      <c r="C769" s="47" t="str">
        <f>LOOKUP(E769,[1]Inventario!$B$6:$J$310,[1]Inventario!$D$6:$D$310)</f>
        <v>Laurel</v>
      </c>
      <c r="D769" s="70" t="str">
        <f>LOOKUP(E769,[1]Inventario!$B$6:$J$310,[1]Inventario!$C$6:$C$310)</f>
        <v>Caucho - Mango</v>
      </c>
      <c r="E769" s="70" t="s">
        <v>1260</v>
      </c>
      <c r="F769" s="72">
        <f>LOOKUP(E769,[1]Inventario!$B$6:$J$310,[1]Inventario!$G$6:$G$310)</f>
        <v>1.129</v>
      </c>
      <c r="G769" s="72">
        <v>6</v>
      </c>
      <c r="H769" s="70" t="s">
        <v>1207</v>
      </c>
      <c r="I769" s="70" t="s">
        <v>1216</v>
      </c>
      <c r="J769" s="71">
        <v>9596500</v>
      </c>
      <c r="K769" s="70" t="s">
        <v>1779</v>
      </c>
    </row>
    <row r="770" spans="1:11" ht="33" hidden="1" x14ac:dyDescent="0.2">
      <c r="A770" s="47" t="s">
        <v>4175</v>
      </c>
      <c r="B770" s="47" t="s">
        <v>1205</v>
      </c>
      <c r="C770" s="47" t="str">
        <f>LOOKUP(E770,[1]Inventario!$B$6:$J$310,[1]Inventario!$D$6:$D$310)</f>
        <v>Laurel</v>
      </c>
      <c r="D770" s="70" t="str">
        <f>LOOKUP(E770,[1]Inventario!$B$6:$J$310,[1]Inventario!$C$6:$C$310)</f>
        <v>Caucho - Cenizo</v>
      </c>
      <c r="E770" s="70" t="s">
        <v>1261</v>
      </c>
      <c r="F770" s="72">
        <f>LOOKUP(E770,[1]Inventario!$B$6:$J$310,[1]Inventario!$G$6:$G$310)</f>
        <v>0.92200000000000004</v>
      </c>
      <c r="G770" s="72">
        <v>6</v>
      </c>
      <c r="H770" s="70" t="s">
        <v>1207</v>
      </c>
      <c r="I770" s="70" t="s">
        <v>1216</v>
      </c>
      <c r="J770" s="71">
        <v>7837000</v>
      </c>
      <c r="K770" s="70" t="s">
        <v>1779</v>
      </c>
    </row>
    <row r="771" spans="1:11" ht="33" hidden="1" x14ac:dyDescent="0.2">
      <c r="A771" s="47" t="s">
        <v>4176</v>
      </c>
      <c r="B771" s="47" t="s">
        <v>1205</v>
      </c>
      <c r="C771" s="47" t="str">
        <f>LOOKUP(E771,[1]Inventario!$B$6:$J$310,[1]Inventario!$D$6:$D$310)</f>
        <v>Laurel</v>
      </c>
      <c r="D771" s="70" t="str">
        <f>LOOKUP(E771,[1]Inventario!$B$6:$J$310,[1]Inventario!$C$6:$C$310)</f>
        <v>Roble 01</v>
      </c>
      <c r="E771" s="70" t="s">
        <v>1262</v>
      </c>
      <c r="F771" s="72">
        <f>LOOKUP(E771,[1]Inventario!$B$6:$J$310,[1]Inventario!$G$6:$G$310)</f>
        <v>1.1000000000000001</v>
      </c>
      <c r="G771" s="72">
        <v>6</v>
      </c>
      <c r="H771" s="70" t="s">
        <v>1207</v>
      </c>
      <c r="I771" s="70" t="s">
        <v>1216</v>
      </c>
      <c r="J771" s="71">
        <v>9350000</v>
      </c>
      <c r="K771" s="70" t="s">
        <v>1779</v>
      </c>
    </row>
    <row r="772" spans="1:11" ht="33" hidden="1" x14ac:dyDescent="0.2">
      <c r="A772" s="47" t="s">
        <v>4177</v>
      </c>
      <c r="B772" s="47" t="s">
        <v>1205</v>
      </c>
      <c r="C772" s="47" t="str">
        <f>LOOKUP(E772,[1]Inventario!$B$6:$J$310,[1]Inventario!$D$6:$D$310)</f>
        <v>Laurel</v>
      </c>
      <c r="D772" s="70" t="str">
        <f>LOOKUP(E772,[1]Inventario!$B$6:$J$310,[1]Inventario!$C$6:$C$310)</f>
        <v>Roblito 01</v>
      </c>
      <c r="E772" s="70" t="s">
        <v>1263</v>
      </c>
      <c r="F772" s="72">
        <f>LOOKUP(E772,[1]Inventario!$B$6:$J$310,[1]Inventario!$G$6:$G$310)</f>
        <v>1.913</v>
      </c>
      <c r="G772" s="72">
        <v>6</v>
      </c>
      <c r="H772" s="70" t="s">
        <v>1207</v>
      </c>
      <c r="I772" s="70" t="s">
        <v>1216</v>
      </c>
      <c r="J772" s="71">
        <v>16260500</v>
      </c>
      <c r="K772" s="70" t="s">
        <v>1779</v>
      </c>
    </row>
    <row r="773" spans="1:11" ht="33" hidden="1" x14ac:dyDescent="0.2">
      <c r="A773" s="47" t="s">
        <v>4178</v>
      </c>
      <c r="B773" s="47" t="s">
        <v>1205</v>
      </c>
      <c r="C773" s="47" t="str">
        <f>LOOKUP(E773,[1]Inventario!$B$6:$J$310,[1]Inventario!$D$6:$D$310)</f>
        <v>Laurel</v>
      </c>
      <c r="D773" s="70" t="str">
        <f>LOOKUP(E773,[1]Inventario!$B$6:$J$310,[1]Inventario!$C$6:$C$310)</f>
        <v>Roblito 02</v>
      </c>
      <c r="E773" s="70" t="s">
        <v>1264</v>
      </c>
      <c r="F773" s="72">
        <f>LOOKUP(E773,[1]Inventario!$B$6:$J$310,[1]Inventario!$G$6:$G$310)</f>
        <v>3.2589999999999999</v>
      </c>
      <c r="G773" s="72">
        <v>6</v>
      </c>
      <c r="H773" s="70" t="s">
        <v>1207</v>
      </c>
      <c r="I773" s="70" t="s">
        <v>1216</v>
      </c>
      <c r="J773" s="71">
        <v>27701500</v>
      </c>
      <c r="K773" s="70" t="s">
        <v>1779</v>
      </c>
    </row>
    <row r="774" spans="1:11" ht="33" hidden="1" x14ac:dyDescent="0.2">
      <c r="A774" s="47" t="s">
        <v>4179</v>
      </c>
      <c r="B774" s="47" t="s">
        <v>1205</v>
      </c>
      <c r="C774" s="47" t="str">
        <f>LOOKUP(E774,[1]Inventario!$B$6:$J$310,[1]Inventario!$D$6:$D$310)</f>
        <v>Laurel</v>
      </c>
      <c r="D774" s="70" t="str">
        <f>LOOKUP(E774,[1]Inventario!$B$6:$J$310,[1]Inventario!$C$6:$C$310)</f>
        <v>Naranjo - Tamarindo</v>
      </c>
      <c r="E774" s="70" t="s">
        <v>1265</v>
      </c>
      <c r="F774" s="72">
        <f>LOOKUP(E774,[1]Inventario!$B$6:$J$310,[1]Inventario!$G$6:$G$310)</f>
        <v>2.8130000000000002</v>
      </c>
      <c r="G774" s="72">
        <v>6</v>
      </c>
      <c r="H774" s="70" t="s">
        <v>1207</v>
      </c>
      <c r="I774" s="70" t="s">
        <v>1216</v>
      </c>
      <c r="J774" s="71">
        <v>23910500</v>
      </c>
      <c r="K774" s="70" t="s">
        <v>1779</v>
      </c>
    </row>
    <row r="775" spans="1:11" ht="33" hidden="1" x14ac:dyDescent="0.2">
      <c r="A775" s="47" t="s">
        <v>4180</v>
      </c>
      <c r="B775" s="47" t="s">
        <v>1205</v>
      </c>
      <c r="C775" s="47" t="str">
        <f>LOOKUP(E775,[1]Inventario!$B$6:$J$310,[1]Inventario!$D$6:$D$310)</f>
        <v>Laurel</v>
      </c>
      <c r="D775" s="70" t="str">
        <f>LOOKUP(E775,[1]Inventario!$B$6:$J$310,[1]Inventario!$C$6:$C$310)</f>
        <v>Bella Luz-Incendio</v>
      </c>
      <c r="E775" s="70" t="s">
        <v>1266</v>
      </c>
      <c r="F775" s="72">
        <f>LOOKUP(E775,[1]Inventario!$B$6:$J$310,[1]Inventario!$G$6:$G$310)</f>
        <v>2.649</v>
      </c>
      <c r="G775" s="72">
        <v>6</v>
      </c>
      <c r="H775" s="70" t="s">
        <v>1207</v>
      </c>
      <c r="I775" s="70" t="s">
        <v>1216</v>
      </c>
      <c r="J775" s="71">
        <v>22516500</v>
      </c>
      <c r="K775" s="70" t="s">
        <v>1779</v>
      </c>
    </row>
    <row r="776" spans="1:11" ht="33" hidden="1" x14ac:dyDescent="0.2">
      <c r="A776" s="47" t="s">
        <v>4181</v>
      </c>
      <c r="B776" s="47" t="s">
        <v>1205</v>
      </c>
      <c r="C776" s="47" t="str">
        <f>LOOKUP(E776,[1]Inventario!$B$6:$J$310,[1]Inventario!$D$6:$D$310)</f>
        <v>Laurel</v>
      </c>
      <c r="D776" s="70" t="str">
        <f>LOOKUP(E776,[1]Inventario!$B$6:$J$310,[1]Inventario!$C$6:$C$310)</f>
        <v>Santa Rosa</v>
      </c>
      <c r="E776" s="70" t="s">
        <v>1267</v>
      </c>
      <c r="F776" s="72">
        <f>LOOKUP(E776,[1]Inventario!$B$6:$J$310,[1]Inventario!$G$6:$G$310)</f>
        <v>6.5090000000000003</v>
      </c>
      <c r="G776" s="72">
        <v>6</v>
      </c>
      <c r="H776" s="70" t="s">
        <v>1210</v>
      </c>
      <c r="I776" s="70" t="s">
        <v>1216</v>
      </c>
      <c r="J776" s="71">
        <v>55326500</v>
      </c>
      <c r="K776" s="70" t="s">
        <v>1779</v>
      </c>
    </row>
    <row r="777" spans="1:11" ht="33" hidden="1" x14ac:dyDescent="0.2">
      <c r="A777" s="47" t="s">
        <v>4182</v>
      </c>
      <c r="B777" s="47" t="s">
        <v>1205</v>
      </c>
      <c r="C777" s="47" t="str">
        <f>LOOKUP(E777,[1]Inventario!$B$6:$J$310,[1]Inventario!$D$6:$D$310)</f>
        <v>Laurel</v>
      </c>
      <c r="D777" s="70" t="str">
        <f>LOOKUP(E777,[1]Inventario!$B$6:$J$310,[1]Inventario!$C$6:$C$310)</f>
        <v xml:space="preserve">Santa-Rosa-Pueblo de Dios </v>
      </c>
      <c r="E777" s="70" t="s">
        <v>1268</v>
      </c>
      <c r="F777" s="72">
        <f>LOOKUP(E777,[1]Inventario!$B$6:$J$310,[1]Inventario!$G$6:$G$310)</f>
        <v>1.113</v>
      </c>
      <c r="G777" s="72">
        <v>6</v>
      </c>
      <c r="H777" s="70" t="s">
        <v>1210</v>
      </c>
      <c r="I777" s="70" t="s">
        <v>1216</v>
      </c>
      <c r="J777" s="71">
        <v>9460500</v>
      </c>
      <c r="K777" s="70" t="s">
        <v>1779</v>
      </c>
    </row>
    <row r="778" spans="1:11" ht="49.5" hidden="1" x14ac:dyDescent="0.2">
      <c r="A778" s="47" t="s">
        <v>4183</v>
      </c>
      <c r="B778" s="47" t="s">
        <v>1205</v>
      </c>
      <c r="C778" s="47" t="str">
        <f>LOOKUP(E778,[1]Inventario!$B$6:$J$310,[1]Inventario!$D$6:$D$310)</f>
        <v>Laurel</v>
      </c>
      <c r="D778" s="70" t="str">
        <f>LOOKUP(E778,[1]Inventario!$B$6:$J$310,[1]Inventario!$C$6:$C$310)</f>
        <v>Pueblo de Dios</v>
      </c>
      <c r="E778" s="70" t="s">
        <v>1269</v>
      </c>
      <c r="F778" s="72">
        <f>LOOKUP(E778,[1]Inventario!$B$6:$J$310,[1]Inventario!$G$6:$G$310)</f>
        <v>4.7510000000000003</v>
      </c>
      <c r="G778" s="72">
        <v>6</v>
      </c>
      <c r="H778" s="70" t="s">
        <v>1210</v>
      </c>
      <c r="I778" s="70" t="s">
        <v>1211</v>
      </c>
      <c r="J778" s="71">
        <v>73640500</v>
      </c>
      <c r="K778" s="70" t="s">
        <v>1779</v>
      </c>
    </row>
    <row r="779" spans="1:11" ht="49.5" hidden="1" x14ac:dyDescent="0.2">
      <c r="A779" s="47" t="s">
        <v>4184</v>
      </c>
      <c r="B779" s="47" t="s">
        <v>1205</v>
      </c>
      <c r="C779" s="47" t="str">
        <f>LOOKUP(E779,[1]Inventario!$B$6:$J$310,[1]Inventario!$D$6:$D$310)</f>
        <v>Laurel</v>
      </c>
      <c r="D779" s="70" t="str">
        <f>LOOKUP(E779,[1]Inventario!$B$6:$J$310,[1]Inventario!$C$6:$C$310)</f>
        <v>Los Tanques de Agua</v>
      </c>
      <c r="E779" s="70" t="s">
        <v>1270</v>
      </c>
      <c r="F779" s="72">
        <f>LOOKUP(E779,[1]Inventario!$B$6:$J$310,[1]Inventario!$G$6:$G$310)</f>
        <v>3.222</v>
      </c>
      <c r="G779" s="72">
        <v>6</v>
      </c>
      <c r="H779" s="70" t="s">
        <v>1210</v>
      </c>
      <c r="I779" s="70" t="s">
        <v>1211</v>
      </c>
      <c r="J779" s="71">
        <v>49941000</v>
      </c>
      <c r="K779" s="70" t="s">
        <v>1779</v>
      </c>
    </row>
    <row r="780" spans="1:11" ht="33" hidden="1" x14ac:dyDescent="0.2">
      <c r="A780" s="47" t="s">
        <v>4185</v>
      </c>
      <c r="B780" s="47" t="s">
        <v>1205</v>
      </c>
      <c r="C780" s="47" t="str">
        <f>LOOKUP(E780,[1]Inventario!$B$6:$J$310,[1]Inventario!$D$6:$D$310)</f>
        <v>Laurel</v>
      </c>
      <c r="D780" s="70" t="str">
        <f>LOOKUP(E780,[1]Inventario!$B$6:$J$310,[1]Inventario!$C$6:$C$310)</f>
        <v>Guido</v>
      </c>
      <c r="E780" s="70" t="s">
        <v>1271</v>
      </c>
      <c r="F780" s="72">
        <f>LOOKUP(E780,[1]Inventario!$B$6:$J$310,[1]Inventario!$G$6:$G$310)</f>
        <v>2.6280000000000001</v>
      </c>
      <c r="G780" s="72">
        <v>6</v>
      </c>
      <c r="H780" s="70" t="s">
        <v>1218</v>
      </c>
      <c r="I780" s="70" t="s">
        <v>1216</v>
      </c>
      <c r="J780" s="71">
        <v>22338000</v>
      </c>
      <c r="K780" s="70" t="s">
        <v>1779</v>
      </c>
    </row>
    <row r="781" spans="1:11" ht="33" hidden="1" x14ac:dyDescent="0.2">
      <c r="A781" s="47" t="s">
        <v>4186</v>
      </c>
      <c r="B781" s="47" t="s">
        <v>1205</v>
      </c>
      <c r="C781" s="47" t="str">
        <f>LOOKUP(E781,[1]Inventario!$B$6:$J$310,[1]Inventario!$D$6:$D$310)</f>
        <v>Laurel</v>
      </c>
      <c r="D781" s="70" t="str">
        <f>LOOKUP(E781,[1]Inventario!$B$6:$J$310,[1]Inventario!$C$6:$C$310)</f>
        <v>Monteverde</v>
      </c>
      <c r="E781" s="70" t="s">
        <v>1272</v>
      </c>
      <c r="F781" s="72">
        <f>LOOKUP(E781,[1]Inventario!$B$6:$J$310,[1]Inventario!$G$6:$G$310)</f>
        <v>3.4169999999999998</v>
      </c>
      <c r="G781" s="72">
        <v>6</v>
      </c>
      <c r="H781" s="70" t="s">
        <v>1218</v>
      </c>
      <c r="I781" s="70" t="s">
        <v>1216</v>
      </c>
      <c r="J781" s="71">
        <v>29044500</v>
      </c>
      <c r="K781" s="70" t="s">
        <v>1779</v>
      </c>
    </row>
    <row r="782" spans="1:11" ht="33" hidden="1" x14ac:dyDescent="0.2">
      <c r="A782" s="47" t="s">
        <v>4187</v>
      </c>
      <c r="B782" s="47" t="s">
        <v>1205</v>
      </c>
      <c r="C782" s="47" t="str">
        <f>LOOKUP(E782,[1]Inventario!$B$6:$J$310,[1]Inventario!$D$6:$D$310)</f>
        <v>Laurel</v>
      </c>
      <c r="D782" s="70" t="str">
        <f>LOOKUP(E782,[1]Inventario!$B$6:$J$310,[1]Inventario!$C$6:$C$310)</f>
        <v>Santa Lucía - Monteverde</v>
      </c>
      <c r="E782" s="70" t="s">
        <v>1273</v>
      </c>
      <c r="F782" s="72">
        <f>LOOKUP(E782,[1]Inventario!$B$6:$J$310,[1]Inventario!$G$6:$G$310)</f>
        <v>1.7410000000000001</v>
      </c>
      <c r="G782" s="72">
        <v>6</v>
      </c>
      <c r="H782" s="70" t="s">
        <v>1218</v>
      </c>
      <c r="I782" s="70" t="s">
        <v>1216</v>
      </c>
      <c r="J782" s="71">
        <v>14798500</v>
      </c>
      <c r="K782" s="70" t="s">
        <v>1779</v>
      </c>
    </row>
    <row r="783" spans="1:11" ht="33" hidden="1" x14ac:dyDescent="0.2">
      <c r="A783" s="47" t="s">
        <v>4188</v>
      </c>
      <c r="B783" s="47" t="s">
        <v>1205</v>
      </c>
      <c r="C783" s="47" t="str">
        <f>LOOKUP(E783,[1]Inventario!$B$6:$J$310,[1]Inventario!$D$6:$D$310)</f>
        <v>Laurel</v>
      </c>
      <c r="D783" s="70" t="str">
        <f>LOOKUP(E783,[1]Inventario!$B$6:$J$310,[1]Inventario!$C$6:$C$310)</f>
        <v>Cangrejo Verde</v>
      </c>
      <c r="E783" s="70" t="s">
        <v>1274</v>
      </c>
      <c r="F783" s="72">
        <f>LOOKUP(E783,[1]Inventario!$B$6:$J$310,[1]Inventario!$G$6:$G$310)</f>
        <v>5.476</v>
      </c>
      <c r="G783" s="72">
        <v>6</v>
      </c>
      <c r="H783" s="70" t="s">
        <v>1218</v>
      </c>
      <c r="I783" s="70" t="s">
        <v>1216</v>
      </c>
      <c r="J783" s="71">
        <v>46546000</v>
      </c>
      <c r="K783" s="70" t="s">
        <v>1779</v>
      </c>
    </row>
    <row r="784" spans="1:11" ht="33" hidden="1" x14ac:dyDescent="0.2">
      <c r="A784" s="47" t="s">
        <v>4189</v>
      </c>
      <c r="B784" s="47" t="s">
        <v>1205</v>
      </c>
      <c r="C784" s="47" t="str">
        <f>LOOKUP(E784,[1]Inventario!$B$6:$J$310,[1]Inventario!$D$6:$D$310)</f>
        <v>Laurel</v>
      </c>
      <c r="D784" s="70" t="str">
        <f>LOOKUP(E784,[1]Inventario!$B$6:$J$310,[1]Inventario!$C$6:$C$310)</f>
        <v>Caracol - Incendio</v>
      </c>
      <c r="E784" s="70" t="s">
        <v>1275</v>
      </c>
      <c r="F784" s="72">
        <f>LOOKUP(E784,[1]Inventario!$B$6:$J$310,[1]Inventario!$G$6:$G$310)</f>
        <v>1.3660000000000001</v>
      </c>
      <c r="G784" s="72">
        <v>6</v>
      </c>
      <c r="H784" s="70" t="s">
        <v>1218</v>
      </c>
      <c r="I784" s="70" t="s">
        <v>1216</v>
      </c>
      <c r="J784" s="71">
        <v>11611000</v>
      </c>
      <c r="K784" s="70" t="s">
        <v>1779</v>
      </c>
    </row>
    <row r="785" spans="1:11" ht="33" hidden="1" x14ac:dyDescent="0.2">
      <c r="A785" s="47" t="s">
        <v>4190</v>
      </c>
      <c r="B785" s="47" t="s">
        <v>1205</v>
      </c>
      <c r="C785" s="47" t="str">
        <f>LOOKUP(E785,[1]Inventario!$B$6:$J$310,[1]Inventario!$D$6:$D$310)</f>
        <v>Laurel</v>
      </c>
      <c r="D785" s="70" t="str">
        <f>LOOKUP(E785,[1]Inventario!$B$6:$J$310,[1]Inventario!$C$6:$C$310)</f>
        <v>Vereh-Nubia</v>
      </c>
      <c r="E785" s="70" t="s">
        <v>1276</v>
      </c>
      <c r="F785" s="72">
        <f>LOOKUP(E785,[1]Inventario!$B$6:$J$310,[1]Inventario!$G$6:$G$310)</f>
        <v>3.3</v>
      </c>
      <c r="G785" s="72">
        <v>6</v>
      </c>
      <c r="H785" s="70" t="s">
        <v>1218</v>
      </c>
      <c r="I785" s="70" t="s">
        <v>1216</v>
      </c>
      <c r="J785" s="71">
        <v>28050000</v>
      </c>
      <c r="K785" s="70" t="s">
        <v>1779</v>
      </c>
    </row>
    <row r="786" spans="1:11" ht="33" hidden="1" x14ac:dyDescent="0.2">
      <c r="A786" s="47" t="s">
        <v>4191</v>
      </c>
      <c r="B786" s="47" t="s">
        <v>1205</v>
      </c>
      <c r="C786" s="47" t="str">
        <f>LOOKUP(E786,[1]Inventario!$B$6:$J$310,[1]Inventario!$D$6:$D$310)</f>
        <v>Laurel</v>
      </c>
      <c r="D786" s="70" t="str">
        <f>LOOKUP(E786,[1]Inventario!$B$6:$J$310,[1]Inventario!$C$6:$C$310)</f>
        <v>Cuatro Bocas -Vereh</v>
      </c>
      <c r="E786" s="70" t="s">
        <v>1277</v>
      </c>
      <c r="F786" s="72">
        <f>LOOKUP(E786,[1]Inventario!$B$6:$J$310,[1]Inventario!$G$6:$G$310)</f>
        <v>7.9</v>
      </c>
      <c r="G786" s="72">
        <v>6</v>
      </c>
      <c r="H786" s="70" t="s">
        <v>1218</v>
      </c>
      <c r="I786" s="70" t="s">
        <v>1216</v>
      </c>
      <c r="J786" s="71">
        <v>67150000</v>
      </c>
      <c r="K786" s="70" t="s">
        <v>1779</v>
      </c>
    </row>
    <row r="787" spans="1:11" ht="33" hidden="1" x14ac:dyDescent="0.2">
      <c r="A787" s="47" t="s">
        <v>4192</v>
      </c>
      <c r="B787" s="47" t="s">
        <v>1205</v>
      </c>
      <c r="C787" s="47" t="str">
        <f>LOOKUP(E787,[1]Inventario!$B$6:$J$310,[1]Inventario!$D$6:$D$310)</f>
        <v>Laurel</v>
      </c>
      <c r="D787" s="70" t="str">
        <f>LOOKUP(E787,[1]Inventario!$B$6:$J$310,[1]Inventario!$C$6:$C$310)</f>
        <v>Tamarindo-Cenizo</v>
      </c>
      <c r="E787" s="70" t="s">
        <v>1278</v>
      </c>
      <c r="F787" s="72">
        <f>LOOKUP(E787,[1]Inventario!$B$6:$J$310,[1]Inventario!$G$6:$G$310)</f>
        <v>2.2999999999999998</v>
      </c>
      <c r="G787" s="72">
        <v>6</v>
      </c>
      <c r="H787" s="70" t="s">
        <v>1279</v>
      </c>
      <c r="I787" s="70" t="s">
        <v>1216</v>
      </c>
      <c r="J787" s="71">
        <v>19550000</v>
      </c>
      <c r="K787" s="70" t="s">
        <v>1779</v>
      </c>
    </row>
    <row r="788" spans="1:11" ht="33" hidden="1" x14ac:dyDescent="0.2">
      <c r="A788" s="47" t="s">
        <v>4193</v>
      </c>
      <c r="B788" s="47" t="s">
        <v>1205</v>
      </c>
      <c r="C788" s="47" t="str">
        <f>LOOKUP(E788,[1]Inventario!$B$6:$J$310,[1]Inventario!$D$6:$D$310)</f>
        <v>Laurel</v>
      </c>
      <c r="D788" s="70" t="str">
        <f>LOOKUP(E788,[1]Inventario!$B$6:$J$310,[1]Inventario!$C$6:$C$310)</f>
        <v>Roble 02</v>
      </c>
      <c r="E788" s="70" t="s">
        <v>1285</v>
      </c>
      <c r="F788" s="72">
        <f>LOOKUP(E788,[1]Inventario!$B$6:$J$310,[1]Inventario!$G$6:$G$310)</f>
        <v>1.169</v>
      </c>
      <c r="G788" s="72">
        <v>6</v>
      </c>
      <c r="H788" s="70" t="s">
        <v>1218</v>
      </c>
      <c r="I788" s="70" t="s">
        <v>1216</v>
      </c>
      <c r="J788" s="71">
        <v>9936500</v>
      </c>
      <c r="K788" s="70" t="s">
        <v>1779</v>
      </c>
    </row>
    <row r="789" spans="1:11" ht="33" hidden="1" x14ac:dyDescent="0.2">
      <c r="A789" s="47" t="s">
        <v>4194</v>
      </c>
      <c r="B789" s="47" t="s">
        <v>1205</v>
      </c>
      <c r="C789" s="47" t="str">
        <f>LOOKUP(E789,[1]Inventario!$B$6:$J$310,[1]Inventario!$D$6:$D$310)</f>
        <v>Laurel</v>
      </c>
      <c r="D789" s="70" t="str">
        <f>LOOKUP(E789,[1]Inventario!$B$6:$J$310,[1]Inventario!$C$6:$C$310)</f>
        <v>Coyoche 01</v>
      </c>
      <c r="E789" s="70" t="s">
        <v>1286</v>
      </c>
      <c r="F789" s="72">
        <f>LOOKUP(E789,[1]Inventario!$B$6:$J$310,[1]Inventario!$G$6:$G$310)</f>
        <v>1.206</v>
      </c>
      <c r="G789" s="72">
        <v>6</v>
      </c>
      <c r="H789" s="70" t="s">
        <v>1218</v>
      </c>
      <c r="I789" s="70" t="s">
        <v>1216</v>
      </c>
      <c r="J789" s="71">
        <v>10251000</v>
      </c>
      <c r="K789" s="70" t="s">
        <v>1779</v>
      </c>
    </row>
    <row r="790" spans="1:11" ht="33" hidden="1" x14ac:dyDescent="0.2">
      <c r="A790" s="47" t="s">
        <v>4195</v>
      </c>
      <c r="B790" s="47" t="s">
        <v>1205</v>
      </c>
      <c r="C790" s="47" t="str">
        <f>LOOKUP(E790,[1]Inventario!$B$6:$J$310,[1]Inventario!$D$6:$D$310)</f>
        <v>Laurel</v>
      </c>
      <c r="D790" s="70" t="str">
        <f>LOOKUP(E790,[1]Inventario!$B$6:$J$310,[1]Inventario!$C$6:$C$310)</f>
        <v>Alcabú</v>
      </c>
      <c r="E790" s="70" t="s">
        <v>1287</v>
      </c>
      <c r="F790" s="72">
        <f>LOOKUP(E790,[1]Inventario!$B$6:$J$310,[1]Inventario!$G$6:$G$310)</f>
        <v>3.3650000000000002</v>
      </c>
      <c r="G790" s="72">
        <v>6</v>
      </c>
      <c r="H790" s="70" t="s">
        <v>1218</v>
      </c>
      <c r="I790" s="70" t="s">
        <v>1216</v>
      </c>
      <c r="J790" s="71">
        <v>28602500</v>
      </c>
      <c r="K790" s="70" t="s">
        <v>1779</v>
      </c>
    </row>
    <row r="791" spans="1:11" ht="33" hidden="1" x14ac:dyDescent="0.2">
      <c r="A791" s="47" t="s">
        <v>4196</v>
      </c>
      <c r="B791" s="47" t="s">
        <v>1205</v>
      </c>
      <c r="C791" s="47" t="str">
        <f>LOOKUP(E791,[1]Inventario!$B$6:$J$310,[1]Inventario!$D$6:$D$310)</f>
        <v>Laurel</v>
      </c>
      <c r="D791" s="70" t="str">
        <f>LOOKUP(E791,[1]Inventario!$B$6:$J$310,[1]Inventario!$C$6:$C$310)</f>
        <v>Calles Urbanas Laurel Sector Norte</v>
      </c>
      <c r="E791" s="70" t="s">
        <v>1293</v>
      </c>
      <c r="F791" s="72">
        <f>LOOKUP(E791,[1]Inventario!$B$6:$J$310,[1]Inventario!$G$6:$G$310)</f>
        <v>4.343</v>
      </c>
      <c r="G791" s="72">
        <v>6</v>
      </c>
      <c r="H791" s="70" t="s">
        <v>1207</v>
      </c>
      <c r="I791" s="70" t="s">
        <v>1216</v>
      </c>
      <c r="J791" s="71">
        <v>36915500</v>
      </c>
      <c r="K791" s="70" t="s">
        <v>1779</v>
      </c>
    </row>
    <row r="792" spans="1:11" ht="33" hidden="1" x14ac:dyDescent="0.2">
      <c r="A792" s="47" t="s">
        <v>4197</v>
      </c>
      <c r="B792" s="47" t="s">
        <v>1205</v>
      </c>
      <c r="C792" s="47" t="str">
        <f>LOOKUP(E792,[1]Inventario!$B$6:$J$310,[1]Inventario!$D$6:$D$310)</f>
        <v>Laurel</v>
      </c>
      <c r="D792" s="70" t="str">
        <f>LOOKUP(E792,[1]Inventario!$B$6:$J$310,[1]Inventario!$C$6:$C$310)</f>
        <v xml:space="preserve">Incendio </v>
      </c>
      <c r="E792" s="70" t="s">
        <v>1306</v>
      </c>
      <c r="F792" s="72">
        <f>LOOKUP(E792,[1]Inventario!$B$6:$J$310,[1]Inventario!$G$6:$G$310)</f>
        <v>1.105</v>
      </c>
      <c r="G792" s="72">
        <v>6</v>
      </c>
      <c r="H792" s="70" t="s">
        <v>1207</v>
      </c>
      <c r="I792" s="70" t="s">
        <v>1216</v>
      </c>
      <c r="J792" s="71">
        <v>9392500</v>
      </c>
      <c r="K792" s="70" t="s">
        <v>1779</v>
      </c>
    </row>
    <row r="793" spans="1:11" ht="33" hidden="1" x14ac:dyDescent="0.2">
      <c r="A793" s="47" t="s">
        <v>4198</v>
      </c>
      <c r="B793" s="47" t="s">
        <v>1205</v>
      </c>
      <c r="C793" s="47" t="str">
        <f>LOOKUP(E793,[1]Inventario!$B$6:$J$310,[1]Inventario!$D$6:$D$310)</f>
        <v>Laurel</v>
      </c>
      <c r="D793" s="70" t="str">
        <f>LOOKUP(E793,[1]Inventario!$B$6:$J$310,[1]Inventario!$C$6:$C$310)</f>
        <v>La Escuela</v>
      </c>
      <c r="E793" s="70" t="s">
        <v>1307</v>
      </c>
      <c r="F793" s="72">
        <f>LOOKUP(E793,[1]Inventario!$B$6:$J$310,[1]Inventario!$G$6:$G$310)</f>
        <v>2.7</v>
      </c>
      <c r="G793" s="72">
        <v>6</v>
      </c>
      <c r="H793" s="70" t="s">
        <v>1279</v>
      </c>
      <c r="I793" s="70" t="s">
        <v>1216</v>
      </c>
      <c r="J793" s="71">
        <v>22950000</v>
      </c>
      <c r="K793" s="70" t="s">
        <v>1779</v>
      </c>
    </row>
    <row r="794" spans="1:11" ht="33" hidden="1" x14ac:dyDescent="0.2">
      <c r="A794" s="47" t="s">
        <v>4199</v>
      </c>
      <c r="B794" s="47" t="s">
        <v>1205</v>
      </c>
      <c r="C794" s="47" t="str">
        <f>LOOKUP(E794,[1]Inventario!$B$6:$J$310,[1]Inventario!$D$6:$D$310)</f>
        <v>Laurel</v>
      </c>
      <c r="D794" s="70" t="str">
        <f>LOOKUP(E794,[1]Inventario!$B$6:$J$310,[1]Inventario!$C$6:$C$310)</f>
        <v>Jobo</v>
      </c>
      <c r="E794" s="70" t="s">
        <v>1308</v>
      </c>
      <c r="F794" s="72">
        <f>LOOKUP(E794,[1]Inventario!$B$6:$J$310,[1]Inventario!$G$6:$G$310)</f>
        <v>6.46</v>
      </c>
      <c r="G794" s="72">
        <v>6</v>
      </c>
      <c r="H794" s="70" t="s">
        <v>1207</v>
      </c>
      <c r="I794" s="70" t="s">
        <v>1216</v>
      </c>
      <c r="J794" s="71">
        <v>54910000</v>
      </c>
      <c r="K794" s="70" t="s">
        <v>1779</v>
      </c>
    </row>
    <row r="795" spans="1:11" ht="33" hidden="1" x14ac:dyDescent="0.2">
      <c r="A795" s="47" t="s">
        <v>4200</v>
      </c>
      <c r="B795" s="47" t="s">
        <v>1205</v>
      </c>
      <c r="C795" s="47" t="str">
        <f>LOOKUP(E795,[1]Inventario!$B$6:$J$310,[1]Inventario!$D$6:$D$310)</f>
        <v>Laurel</v>
      </c>
      <c r="D795" s="70" t="str">
        <f>LOOKUP(E795,[1]Inventario!$B$6:$J$310,[1]Inventario!$C$6:$C$310)</f>
        <v>Corotú</v>
      </c>
      <c r="E795" s="70" t="s">
        <v>1309</v>
      </c>
      <c r="F795" s="72">
        <f>LOOKUP(E795,[1]Inventario!$B$6:$J$310,[1]Inventario!$G$6:$G$310)</f>
        <v>1.2</v>
      </c>
      <c r="G795" s="72">
        <v>6</v>
      </c>
      <c r="H795" s="70" t="s">
        <v>1207</v>
      </c>
      <c r="I795" s="70" t="s">
        <v>1216</v>
      </c>
      <c r="J795" s="71">
        <v>10200000</v>
      </c>
      <c r="K795" s="70" t="s">
        <v>1779</v>
      </c>
    </row>
    <row r="796" spans="1:11" ht="33" hidden="1" x14ac:dyDescent="0.2">
      <c r="A796" s="47" t="s">
        <v>4201</v>
      </c>
      <c r="B796" s="47" t="s">
        <v>1205</v>
      </c>
      <c r="C796" s="47" t="str">
        <f>LOOKUP(E796,[1]Inventario!$B$6:$J$310,[1]Inventario!$D$6:$D$310)</f>
        <v>Laurel</v>
      </c>
      <c r="D796" s="70" t="str">
        <f>LOOKUP(E796,[1]Inventario!$B$6:$J$310,[1]Inventario!$C$6:$C$310)</f>
        <v>Caimito-Jobo</v>
      </c>
      <c r="E796" s="70" t="s">
        <v>1310</v>
      </c>
      <c r="F796" s="72">
        <f>LOOKUP(E796,[1]Inventario!$B$6:$J$310,[1]Inventario!$G$6:$G$310)</f>
        <v>1.139</v>
      </c>
      <c r="G796" s="72">
        <v>6</v>
      </c>
      <c r="H796" s="70" t="s">
        <v>1207</v>
      </c>
      <c r="I796" s="70" t="s">
        <v>1216</v>
      </c>
      <c r="J796" s="71">
        <v>9681500</v>
      </c>
      <c r="K796" s="70" t="s">
        <v>1779</v>
      </c>
    </row>
    <row r="797" spans="1:11" ht="33" hidden="1" x14ac:dyDescent="0.2">
      <c r="A797" s="47" t="s">
        <v>4202</v>
      </c>
      <c r="B797" s="47" t="s">
        <v>1205</v>
      </c>
      <c r="C797" s="47" t="str">
        <f>LOOKUP(E797,[1]Inventario!$B$6:$J$310,[1]Inventario!$D$6:$D$310)</f>
        <v>Laurel</v>
      </c>
      <c r="D797" s="70" t="str">
        <f>LOOKUP(E797,[1]Inventario!$B$6:$J$310,[1]Inventario!$C$6:$C$310)</f>
        <v xml:space="preserve">Laurel </v>
      </c>
      <c r="E797" s="70" t="s">
        <v>1311</v>
      </c>
      <c r="F797" s="72">
        <f>LOOKUP(E797,[1]Inventario!$B$6:$J$310,[1]Inventario!$G$6:$G$310)</f>
        <v>1.198</v>
      </c>
      <c r="G797" s="72">
        <v>6</v>
      </c>
      <c r="H797" s="70" t="s">
        <v>1207</v>
      </c>
      <c r="I797" s="70" t="s">
        <v>1216</v>
      </c>
      <c r="J797" s="71">
        <v>10183000</v>
      </c>
      <c r="K797" s="70" t="s">
        <v>1779</v>
      </c>
    </row>
    <row r="798" spans="1:11" ht="33" hidden="1" x14ac:dyDescent="0.2">
      <c r="A798" s="47" t="s">
        <v>4203</v>
      </c>
      <c r="B798" s="47" t="s">
        <v>1205</v>
      </c>
      <c r="C798" s="47" t="str">
        <f>LOOKUP(E798,[1]Inventario!$B$6:$J$310,[1]Inventario!$D$6:$D$310)</f>
        <v>Laurel</v>
      </c>
      <c r="D798" s="70" t="str">
        <f>LOOKUP(E798,[1]Inventario!$B$6:$J$310,[1]Inventario!$C$6:$C$310)</f>
        <v xml:space="preserve">Caucho </v>
      </c>
      <c r="E798" s="70" t="s">
        <v>1312</v>
      </c>
      <c r="F798" s="72">
        <f>LOOKUP(E798,[1]Inventario!$B$6:$J$310,[1]Inventario!$G$6:$G$310)</f>
        <v>0.97</v>
      </c>
      <c r="G798" s="72">
        <v>6</v>
      </c>
      <c r="H798" s="70" t="s">
        <v>1207</v>
      </c>
      <c r="I798" s="70" t="s">
        <v>1216</v>
      </c>
      <c r="J798" s="71">
        <v>8245000</v>
      </c>
      <c r="K798" s="70" t="s">
        <v>1779</v>
      </c>
    </row>
    <row r="799" spans="1:11" ht="33" hidden="1" x14ac:dyDescent="0.2">
      <c r="A799" s="47" t="s">
        <v>4204</v>
      </c>
      <c r="B799" s="47" t="s">
        <v>1205</v>
      </c>
      <c r="C799" s="47" t="str">
        <f>LOOKUP(E799,[1]Inventario!$B$6:$J$310,[1]Inventario!$D$6:$D$310)</f>
        <v>Laurel</v>
      </c>
      <c r="D799" s="70" t="str">
        <f>LOOKUP(E799,[1]Inventario!$B$6:$J$310,[1]Inventario!$C$6:$C$310)</f>
        <v>Cuadrante Bambito</v>
      </c>
      <c r="E799" s="70" t="s">
        <v>1313</v>
      </c>
      <c r="F799" s="72">
        <f>LOOKUP(E799,[1]Inventario!$B$6:$J$310,[1]Inventario!$G$6:$G$310)</f>
        <v>1.65</v>
      </c>
      <c r="G799" s="72">
        <v>6</v>
      </c>
      <c r="H799" s="70" t="s">
        <v>1279</v>
      </c>
      <c r="I799" s="70" t="s">
        <v>1216</v>
      </c>
      <c r="J799" s="71">
        <v>14025000</v>
      </c>
      <c r="K799" s="70" t="s">
        <v>1779</v>
      </c>
    </row>
    <row r="800" spans="1:11" ht="33" hidden="1" x14ac:dyDescent="0.2">
      <c r="A800" s="47" t="s">
        <v>4205</v>
      </c>
      <c r="B800" s="47" t="s">
        <v>1205</v>
      </c>
      <c r="C800" s="47" t="str">
        <f>LOOKUP(E800,[1]Inventario!$B$6:$J$310,[1]Inventario!$D$6:$D$310)</f>
        <v>Laurel</v>
      </c>
      <c r="D800" s="70" t="str">
        <f>LOOKUP(E800,[1]Inventario!$B$6:$J$310,[1]Inventario!$C$6:$C$310)</f>
        <v>Vereh 02</v>
      </c>
      <c r="E800" s="70" t="s">
        <v>1315</v>
      </c>
      <c r="F800" s="72">
        <f>LOOKUP(E800,[1]Inventario!$B$6:$J$310,[1]Inventario!$G$6:$G$310)</f>
        <v>0.5</v>
      </c>
      <c r="G800" s="72">
        <v>6</v>
      </c>
      <c r="H800" s="70" t="s">
        <v>1218</v>
      </c>
      <c r="I800" s="70" t="s">
        <v>1216</v>
      </c>
      <c r="J800" s="71">
        <v>4250000</v>
      </c>
      <c r="K800" s="70" t="s">
        <v>1779</v>
      </c>
    </row>
    <row r="801" spans="1:11" ht="49.5" hidden="1" x14ac:dyDescent="0.2">
      <c r="A801" s="47" t="s">
        <v>4206</v>
      </c>
      <c r="B801" s="47" t="s">
        <v>1205</v>
      </c>
      <c r="C801" s="47" t="str">
        <f>LOOKUP(E801,[1]Inventario!$B$6:$J$310,[1]Inventario!$D$6:$D$310)</f>
        <v>Laurel</v>
      </c>
      <c r="D801" s="70" t="str">
        <f>LOOKUP(E801,[1]Inventario!$B$6:$J$310,[1]Inventario!$C$6:$C$310)</f>
        <v xml:space="preserve"> Las Vegas</v>
      </c>
      <c r="E801" s="70" t="s">
        <v>1324</v>
      </c>
      <c r="F801" s="72">
        <f>LOOKUP(E801,[1]Inventario!$B$6:$J$310,[1]Inventario!$G$6:$G$310)</f>
        <v>3.34</v>
      </c>
      <c r="G801" s="72">
        <v>6</v>
      </c>
      <c r="H801" s="70" t="s">
        <v>1210</v>
      </c>
      <c r="I801" s="70" t="s">
        <v>1211</v>
      </c>
      <c r="J801" s="71">
        <v>51770000</v>
      </c>
      <c r="K801" s="70" t="s">
        <v>1779</v>
      </c>
    </row>
    <row r="802" spans="1:11" ht="33" hidden="1" x14ac:dyDescent="0.2">
      <c r="A802" s="47" t="s">
        <v>4207</v>
      </c>
      <c r="B802" s="47" t="s">
        <v>1205</v>
      </c>
      <c r="C802" s="47" t="str">
        <f>LOOKUP(E802,[1]Inventario!$B$6:$J$310,[1]Inventario!$D$6:$D$310)</f>
        <v>Laurel</v>
      </c>
      <c r="D802" s="70" t="str">
        <f>LOOKUP(E802,[1]Inventario!$B$6:$J$310,[1]Inventario!$C$6:$C$310)</f>
        <v>Km 24-Finca Alcabú</v>
      </c>
      <c r="E802" s="70" t="s">
        <v>1330</v>
      </c>
      <c r="F802" s="72">
        <f>LOOKUP(E802,[1]Inventario!$B$6:$J$310,[1]Inventario!$G$6:$G$310)</f>
        <v>3.0819999999999999</v>
      </c>
      <c r="G802" s="72">
        <v>6</v>
      </c>
      <c r="H802" s="70" t="s">
        <v>1218</v>
      </c>
      <c r="I802" s="70" t="s">
        <v>1216</v>
      </c>
      <c r="J802" s="71">
        <v>26197000</v>
      </c>
      <c r="K802" s="70" t="s">
        <v>1779</v>
      </c>
    </row>
    <row r="803" spans="1:11" ht="49.5" hidden="1" x14ac:dyDescent="0.2">
      <c r="A803" s="47" t="s">
        <v>4208</v>
      </c>
      <c r="B803" s="47" t="s">
        <v>1205</v>
      </c>
      <c r="C803" s="47" t="str">
        <f>LOOKUP(E803,[1]Inventario!$B$6:$J$310,[1]Inventario!$D$6:$D$310)</f>
        <v>Laurel</v>
      </c>
      <c r="D803" s="70" t="str">
        <f>LOOKUP(E803,[1]Inventario!$B$6:$J$310,[1]Inventario!$C$6:$C$310)</f>
        <v>Las Vegas-Alto Conte</v>
      </c>
      <c r="E803" s="70" t="s">
        <v>1333</v>
      </c>
      <c r="F803" s="72">
        <f>LOOKUP(E803,[1]Inventario!$B$6:$J$310,[1]Inventario!$G$6:$G$310)</f>
        <v>2</v>
      </c>
      <c r="G803" s="72">
        <v>6</v>
      </c>
      <c r="H803" s="70" t="s">
        <v>1210</v>
      </c>
      <c r="I803" s="70" t="s">
        <v>1211</v>
      </c>
      <c r="J803" s="71">
        <v>31000000</v>
      </c>
      <c r="K803" s="70" t="s">
        <v>1779</v>
      </c>
    </row>
    <row r="804" spans="1:11" ht="49.5" hidden="1" x14ac:dyDescent="0.2">
      <c r="A804" s="47" t="s">
        <v>4209</v>
      </c>
      <c r="B804" s="47" t="s">
        <v>1205</v>
      </c>
      <c r="C804" s="47" t="str">
        <f>LOOKUP(E804,[1]Inventario!$B$6:$J$310,[1]Inventario!$D$6:$D$310)</f>
        <v>Laurel</v>
      </c>
      <c r="D804" s="70" t="str">
        <f>LOOKUP(E804,[1]Inventario!$B$6:$J$310,[1]Inventario!$C$6:$C$310)</f>
        <v>Las Vegas-Buriquí</v>
      </c>
      <c r="E804" s="70" t="s">
        <v>1335</v>
      </c>
      <c r="F804" s="72">
        <f>LOOKUP(E804,[1]Inventario!$B$6:$J$310,[1]Inventario!$G$6:$G$310)</f>
        <v>4.67</v>
      </c>
      <c r="G804" s="72">
        <v>6</v>
      </c>
      <c r="H804" s="70" t="s">
        <v>1210</v>
      </c>
      <c r="I804" s="70" t="s">
        <v>1211</v>
      </c>
      <c r="J804" s="71">
        <v>39695000</v>
      </c>
      <c r="K804" s="70" t="s">
        <v>1779</v>
      </c>
    </row>
    <row r="805" spans="1:11" ht="49.5" hidden="1" x14ac:dyDescent="0.2">
      <c r="A805" s="47" t="s">
        <v>4791</v>
      </c>
      <c r="B805" s="47" t="s">
        <v>1205</v>
      </c>
      <c r="C805" s="47" t="s">
        <v>1343</v>
      </c>
      <c r="D805" s="70" t="s">
        <v>1877</v>
      </c>
      <c r="E805" s="70" t="s">
        <v>1878</v>
      </c>
      <c r="F805" s="72">
        <v>4.12</v>
      </c>
      <c r="G805" s="72">
        <v>10.1</v>
      </c>
      <c r="H805" s="70" t="s">
        <v>1855</v>
      </c>
      <c r="I805" s="70" t="s">
        <v>1856</v>
      </c>
      <c r="J805" s="71">
        <v>16480000</v>
      </c>
      <c r="K805" s="70" t="s">
        <v>62</v>
      </c>
    </row>
    <row r="806" spans="1:11" ht="49.5" hidden="1" x14ac:dyDescent="0.2">
      <c r="A806" s="47" t="s">
        <v>4792</v>
      </c>
      <c r="B806" s="47" t="s">
        <v>1205</v>
      </c>
      <c r="C806" s="47" t="s">
        <v>1343</v>
      </c>
      <c r="D806" s="70" t="s">
        <v>1879</v>
      </c>
      <c r="E806" s="70" t="s">
        <v>1880</v>
      </c>
      <c r="F806" s="72">
        <v>7.9050000000000002</v>
      </c>
      <c r="G806" s="72">
        <v>10.1</v>
      </c>
      <c r="H806" s="70" t="s">
        <v>1855</v>
      </c>
      <c r="I806" s="70" t="s">
        <v>1856</v>
      </c>
      <c r="J806" s="71">
        <v>31620000</v>
      </c>
      <c r="K806" s="70" t="s">
        <v>62</v>
      </c>
    </row>
    <row r="807" spans="1:11" ht="33" hidden="1" x14ac:dyDescent="0.2">
      <c r="A807" s="47" t="s">
        <v>4210</v>
      </c>
      <c r="B807" s="47" t="s">
        <v>1205</v>
      </c>
      <c r="C807" s="47" t="str">
        <f>LOOKUP(E807,[1]Inventario!$B$6:$J$310,[1]Inventario!$D$6:$D$310)</f>
        <v>Laurel</v>
      </c>
      <c r="D807" s="70" t="str">
        <f>LOOKUP(E807,[1]Inventario!$B$6:$J$310,[1]Inventario!$C$6:$C$310)</f>
        <v>San Juan</v>
      </c>
      <c r="E807" s="70" t="s">
        <v>1338</v>
      </c>
      <c r="F807" s="72">
        <f>LOOKUP(E807,[1]Inventario!$B$6:$J$310,[1]Inventario!$G$6:$G$310)</f>
        <v>2.4710000000000001</v>
      </c>
      <c r="G807" s="72">
        <v>6</v>
      </c>
      <c r="H807" s="70" t="s">
        <v>1207</v>
      </c>
      <c r="I807" s="70" t="s">
        <v>1216</v>
      </c>
      <c r="J807" s="71">
        <v>21003500</v>
      </c>
      <c r="K807" s="70" t="s">
        <v>1779</v>
      </c>
    </row>
    <row r="808" spans="1:11" ht="33" hidden="1" x14ac:dyDescent="0.2">
      <c r="A808" s="47" t="s">
        <v>4793</v>
      </c>
      <c r="B808" s="47" t="s">
        <v>1370</v>
      </c>
      <c r="C808" s="47" t="s">
        <v>1378</v>
      </c>
      <c r="D808" s="70" t="s">
        <v>40</v>
      </c>
      <c r="E808" s="70" t="s">
        <v>1379</v>
      </c>
      <c r="F808" s="72">
        <v>2</v>
      </c>
      <c r="G808" s="72">
        <v>10</v>
      </c>
      <c r="H808" s="70" t="s">
        <v>1380</v>
      </c>
      <c r="I808" s="70" t="s">
        <v>1381</v>
      </c>
      <c r="J808" s="71">
        <v>80000000</v>
      </c>
      <c r="K808" s="70" t="s">
        <v>62</v>
      </c>
    </row>
    <row r="809" spans="1:11" ht="33" hidden="1" x14ac:dyDescent="0.2">
      <c r="A809" s="47" t="s">
        <v>4794</v>
      </c>
      <c r="B809" s="47" t="s">
        <v>1370</v>
      </c>
      <c r="C809" s="47" t="s">
        <v>1378</v>
      </c>
      <c r="D809" s="70" t="s">
        <v>40</v>
      </c>
      <c r="E809" s="70" t="s">
        <v>1382</v>
      </c>
      <c r="F809" s="72">
        <v>0.74</v>
      </c>
      <c r="G809" s="72">
        <v>7</v>
      </c>
      <c r="H809" s="70" t="s">
        <v>1380</v>
      </c>
      <c r="I809" s="70" t="s">
        <v>1381</v>
      </c>
      <c r="J809" s="71">
        <v>15000000</v>
      </c>
      <c r="K809" s="70" t="s">
        <v>62</v>
      </c>
    </row>
    <row r="810" spans="1:11" hidden="1" x14ac:dyDescent="0.2">
      <c r="A810" s="47" t="s">
        <v>4795</v>
      </c>
      <c r="B810" s="47" t="s">
        <v>1370</v>
      </c>
      <c r="C810" s="47" t="s">
        <v>1378</v>
      </c>
      <c r="D810" s="70" t="s">
        <v>1383</v>
      </c>
      <c r="E810" s="70" t="s">
        <v>1384</v>
      </c>
      <c r="F810" s="72">
        <v>0.4</v>
      </c>
      <c r="G810" s="72">
        <v>7</v>
      </c>
      <c r="H810" s="70" t="s">
        <v>1385</v>
      </c>
      <c r="I810" s="70" t="s">
        <v>1386</v>
      </c>
      <c r="J810" s="71">
        <v>45000000</v>
      </c>
      <c r="K810" s="70" t="s">
        <v>62</v>
      </c>
    </row>
    <row r="811" spans="1:11" ht="33" hidden="1" x14ac:dyDescent="0.2">
      <c r="A811" s="47" t="s">
        <v>4796</v>
      </c>
      <c r="B811" s="47" t="s">
        <v>1370</v>
      </c>
      <c r="C811" s="47" t="s">
        <v>1378</v>
      </c>
      <c r="D811" s="70" t="s">
        <v>1387</v>
      </c>
      <c r="E811" s="70" t="s">
        <v>1388</v>
      </c>
      <c r="F811" s="72">
        <v>7</v>
      </c>
      <c r="G811" s="72">
        <v>8</v>
      </c>
      <c r="H811" s="70" t="s">
        <v>1380</v>
      </c>
      <c r="I811" s="70" t="s">
        <v>1381</v>
      </c>
      <c r="J811" s="71">
        <v>20000000</v>
      </c>
      <c r="K811" s="70" t="s">
        <v>62</v>
      </c>
    </row>
    <row r="812" spans="1:11" ht="33" hidden="1" x14ac:dyDescent="0.2">
      <c r="A812" s="47" t="s">
        <v>4797</v>
      </c>
      <c r="B812" s="47" t="s">
        <v>1370</v>
      </c>
      <c r="C812" s="47" t="s">
        <v>1389</v>
      </c>
      <c r="D812" s="70" t="s">
        <v>1390</v>
      </c>
      <c r="E812" s="70" t="s">
        <v>1391</v>
      </c>
      <c r="F812" s="72">
        <v>5.58</v>
      </c>
      <c r="G812" s="72">
        <v>7</v>
      </c>
      <c r="H812" s="70" t="s">
        <v>1380</v>
      </c>
      <c r="I812" s="70" t="s">
        <v>1380</v>
      </c>
      <c r="J812" s="71">
        <v>15000000</v>
      </c>
      <c r="K812" s="70" t="s">
        <v>62</v>
      </c>
    </row>
    <row r="813" spans="1:11" ht="33" hidden="1" x14ac:dyDescent="0.2">
      <c r="A813" s="47" t="s">
        <v>4798</v>
      </c>
      <c r="B813" s="47" t="s">
        <v>1370</v>
      </c>
      <c r="C813" s="47" t="s">
        <v>1389</v>
      </c>
      <c r="D813" s="70" t="s">
        <v>1392</v>
      </c>
      <c r="E813" s="70" t="s">
        <v>1393</v>
      </c>
      <c r="F813" s="72">
        <v>5.3</v>
      </c>
      <c r="G813" s="72">
        <v>10</v>
      </c>
      <c r="H813" s="70" t="s">
        <v>1380</v>
      </c>
      <c r="I813" s="70" t="s">
        <v>1380</v>
      </c>
      <c r="J813" s="71">
        <v>18000000</v>
      </c>
      <c r="K813" s="70" t="s">
        <v>62</v>
      </c>
    </row>
    <row r="814" spans="1:11" ht="33" hidden="1" x14ac:dyDescent="0.2">
      <c r="A814" s="47" t="s">
        <v>4799</v>
      </c>
      <c r="B814" s="47" t="s">
        <v>1370</v>
      </c>
      <c r="C814" s="47" t="s">
        <v>1389</v>
      </c>
      <c r="D814" s="70" t="s">
        <v>1394</v>
      </c>
      <c r="E814" s="70" t="s">
        <v>1395</v>
      </c>
      <c r="F814" s="72">
        <v>1.75</v>
      </c>
      <c r="G814" s="72">
        <v>10</v>
      </c>
      <c r="H814" s="70" t="s">
        <v>1380</v>
      </c>
      <c r="I814" s="70" t="s">
        <v>1380</v>
      </c>
      <c r="J814" s="71">
        <v>36000000</v>
      </c>
      <c r="K814" s="70" t="s">
        <v>62</v>
      </c>
    </row>
    <row r="815" spans="1:11" ht="33" hidden="1" x14ac:dyDescent="0.2">
      <c r="A815" s="47" t="s">
        <v>4800</v>
      </c>
      <c r="B815" s="47" t="s">
        <v>1370</v>
      </c>
      <c r="C815" s="47" t="s">
        <v>1389</v>
      </c>
      <c r="D815" s="70" t="s">
        <v>1396</v>
      </c>
      <c r="E815" s="70" t="s">
        <v>1397</v>
      </c>
      <c r="F815" s="72">
        <v>6.4</v>
      </c>
      <c r="G815" s="72">
        <v>7</v>
      </c>
      <c r="H815" s="70" t="s">
        <v>1380</v>
      </c>
      <c r="I815" s="70" t="s">
        <v>1380</v>
      </c>
      <c r="J815" s="71">
        <v>60000000</v>
      </c>
      <c r="K815" s="70" t="s">
        <v>62</v>
      </c>
    </row>
    <row r="816" spans="1:11" ht="33" hidden="1" x14ac:dyDescent="0.2">
      <c r="A816" s="47" t="s">
        <v>4801</v>
      </c>
      <c r="B816" s="47" t="s">
        <v>1370</v>
      </c>
      <c r="C816" s="47" t="s">
        <v>1398</v>
      </c>
      <c r="D816" s="70" t="s">
        <v>1399</v>
      </c>
      <c r="E816" s="70" t="s">
        <v>1400</v>
      </c>
      <c r="F816" s="72">
        <v>11.3</v>
      </c>
      <c r="G816" s="72">
        <v>12</v>
      </c>
      <c r="H816" s="70" t="s">
        <v>1380</v>
      </c>
      <c r="I816" s="70" t="s">
        <v>1380</v>
      </c>
      <c r="J816" s="71">
        <v>15000000</v>
      </c>
      <c r="K816" s="70" t="s">
        <v>62</v>
      </c>
    </row>
    <row r="817" spans="1:11" ht="44.25" hidden="1" customHeight="1" x14ac:dyDescent="0.2">
      <c r="A817" s="47" t="s">
        <v>4802</v>
      </c>
      <c r="B817" s="47" t="s">
        <v>1371</v>
      </c>
      <c r="C817" s="47" t="s">
        <v>1637</v>
      </c>
      <c r="D817" s="70" t="s">
        <v>1638</v>
      </c>
      <c r="E817" s="70" t="s">
        <v>1639</v>
      </c>
      <c r="F817" s="72">
        <v>4.2</v>
      </c>
      <c r="G817" s="72">
        <v>5.5</v>
      </c>
      <c r="H817" s="70" t="s">
        <v>1627</v>
      </c>
      <c r="I817" s="70" t="s">
        <v>1631</v>
      </c>
      <c r="J817" s="71">
        <v>104737500</v>
      </c>
      <c r="K817" s="70" t="s">
        <v>62</v>
      </c>
    </row>
    <row r="818" spans="1:11" ht="44.25" hidden="1" customHeight="1" x14ac:dyDescent="0.2">
      <c r="A818" s="47" t="s">
        <v>4803</v>
      </c>
      <c r="B818" s="47" t="s">
        <v>1371</v>
      </c>
      <c r="C818" s="47" t="s">
        <v>1605</v>
      </c>
      <c r="D818" s="70" t="s">
        <v>1663</v>
      </c>
      <c r="E818" s="70" t="s">
        <v>1664</v>
      </c>
      <c r="F818" s="72">
        <v>2.2000000000000002</v>
      </c>
      <c r="G818" s="72">
        <v>5.5</v>
      </c>
      <c r="H818" s="70" t="s">
        <v>1627</v>
      </c>
      <c r="I818" s="70" t="s">
        <v>1628</v>
      </c>
      <c r="J818" s="71">
        <v>54862500</v>
      </c>
      <c r="K818" s="70" t="s">
        <v>62</v>
      </c>
    </row>
    <row r="819" spans="1:11" ht="44.25" hidden="1" customHeight="1" x14ac:dyDescent="0.2">
      <c r="A819" s="47" t="s">
        <v>4804</v>
      </c>
      <c r="B819" s="47" t="s">
        <v>1371</v>
      </c>
      <c r="C819" s="47" t="s">
        <v>1605</v>
      </c>
      <c r="D819" s="70" t="s">
        <v>1665</v>
      </c>
      <c r="E819" s="70" t="s">
        <v>1666</v>
      </c>
      <c r="F819" s="72">
        <v>2.5</v>
      </c>
      <c r="G819" s="72">
        <v>5.5</v>
      </c>
      <c r="H819" s="70" t="s">
        <v>1627</v>
      </c>
      <c r="I819" s="70" t="s">
        <v>1646</v>
      </c>
      <c r="J819" s="71">
        <v>62343750</v>
      </c>
      <c r="K819" s="70" t="s">
        <v>62</v>
      </c>
    </row>
    <row r="820" spans="1:11" ht="44.25" hidden="1" customHeight="1" x14ac:dyDescent="0.2">
      <c r="A820" s="47" t="s">
        <v>4805</v>
      </c>
      <c r="B820" s="47" t="s">
        <v>1371</v>
      </c>
      <c r="C820" s="47" t="s">
        <v>1605</v>
      </c>
      <c r="D820" s="70" t="s">
        <v>1667</v>
      </c>
      <c r="E820" s="70" t="s">
        <v>1668</v>
      </c>
      <c r="F820" s="72">
        <v>12.5</v>
      </c>
      <c r="G820" s="72">
        <v>5.5</v>
      </c>
      <c r="H820" s="70" t="s">
        <v>1627</v>
      </c>
      <c r="I820" s="70" t="s">
        <v>1646</v>
      </c>
      <c r="J820" s="71">
        <v>274718750</v>
      </c>
      <c r="K820" s="70" t="s">
        <v>62</v>
      </c>
    </row>
    <row r="821" spans="1:11" ht="44.25" hidden="1" customHeight="1" x14ac:dyDescent="0.2">
      <c r="A821" s="47" t="s">
        <v>4806</v>
      </c>
      <c r="B821" s="47" t="s">
        <v>1371</v>
      </c>
      <c r="C821" s="47" t="s">
        <v>1605</v>
      </c>
      <c r="D821" s="70" t="s">
        <v>1669</v>
      </c>
      <c r="E821" s="70" t="s">
        <v>1670</v>
      </c>
      <c r="F821" s="72">
        <v>2</v>
      </c>
      <c r="G821" s="72">
        <v>5.5</v>
      </c>
      <c r="H821" s="70" t="s">
        <v>1627</v>
      </c>
      <c r="I821" s="70" t="s">
        <v>1631</v>
      </c>
      <c r="J821" s="71">
        <v>26195000</v>
      </c>
      <c r="K821" s="70" t="s">
        <v>62</v>
      </c>
    </row>
    <row r="822" spans="1:11" ht="44.25" hidden="1" customHeight="1" x14ac:dyDescent="0.2">
      <c r="A822" s="47" t="s">
        <v>4807</v>
      </c>
      <c r="B822" s="47" t="s">
        <v>1371</v>
      </c>
      <c r="C822" s="47" t="s">
        <v>1605</v>
      </c>
      <c r="D822" s="70" t="s">
        <v>1671</v>
      </c>
      <c r="E822" s="70" t="s">
        <v>1672</v>
      </c>
      <c r="F822" s="72">
        <v>2.2000000000000002</v>
      </c>
      <c r="G822" s="72">
        <v>5.5</v>
      </c>
      <c r="H822" s="70" t="s">
        <v>1627</v>
      </c>
      <c r="I822" s="70" t="s">
        <v>1673</v>
      </c>
      <c r="J822" s="71">
        <v>54862500</v>
      </c>
      <c r="K822" s="70" t="s">
        <v>62</v>
      </c>
    </row>
    <row r="823" spans="1:11" ht="44.25" hidden="1" customHeight="1" x14ac:dyDescent="0.2">
      <c r="A823" s="47" t="s">
        <v>4808</v>
      </c>
      <c r="B823" s="47" t="s">
        <v>1371</v>
      </c>
      <c r="C823" s="47" t="s">
        <v>1624</v>
      </c>
      <c r="D823" s="70" t="s">
        <v>1625</v>
      </c>
      <c r="E823" s="70" t="s">
        <v>1626</v>
      </c>
      <c r="F823" s="72">
        <v>5</v>
      </c>
      <c r="G823" s="72">
        <v>5.5</v>
      </c>
      <c r="H823" s="70" t="s">
        <v>1627</v>
      </c>
      <c r="I823" s="70" t="s">
        <v>1628</v>
      </c>
      <c r="J823" s="71">
        <v>65487500</v>
      </c>
      <c r="K823" s="70" t="s">
        <v>62</v>
      </c>
    </row>
    <row r="824" spans="1:11" ht="44.25" hidden="1" customHeight="1" x14ac:dyDescent="0.2">
      <c r="A824" s="47" t="s">
        <v>4809</v>
      </c>
      <c r="B824" s="47" t="s">
        <v>1371</v>
      </c>
      <c r="C824" s="47" t="s">
        <v>1624</v>
      </c>
      <c r="D824" s="70" t="s">
        <v>1629</v>
      </c>
      <c r="E824" s="70" t="s">
        <v>1630</v>
      </c>
      <c r="F824" s="72">
        <v>5.2</v>
      </c>
      <c r="G824" s="72">
        <v>5.5</v>
      </c>
      <c r="H824" s="70" t="s">
        <v>1627</v>
      </c>
      <c r="I824" s="70" t="s">
        <v>1631</v>
      </c>
      <c r="J824" s="71">
        <v>68107000</v>
      </c>
      <c r="K824" s="70" t="s">
        <v>62</v>
      </c>
    </row>
    <row r="825" spans="1:11" ht="44.25" hidden="1" customHeight="1" x14ac:dyDescent="0.2">
      <c r="A825" s="47" t="s">
        <v>4810</v>
      </c>
      <c r="B825" s="47" t="s">
        <v>1371</v>
      </c>
      <c r="C825" s="47" t="s">
        <v>1624</v>
      </c>
      <c r="D825" s="70" t="s">
        <v>1632</v>
      </c>
      <c r="E825" s="70" t="s">
        <v>1590</v>
      </c>
      <c r="F825" s="72">
        <v>8</v>
      </c>
      <c r="G825" s="72">
        <v>5.5</v>
      </c>
      <c r="H825" s="70" t="s">
        <v>1633</v>
      </c>
      <c r="I825" s="70" t="s">
        <v>1634</v>
      </c>
      <c r="J825" s="71">
        <v>45019000</v>
      </c>
      <c r="K825" s="70" t="s">
        <v>62</v>
      </c>
    </row>
    <row r="826" spans="1:11" ht="44.25" hidden="1" customHeight="1" x14ac:dyDescent="0.2">
      <c r="A826" s="47" t="s">
        <v>4811</v>
      </c>
      <c r="B826" s="47" t="s">
        <v>1371</v>
      </c>
      <c r="C826" s="47" t="s">
        <v>1624</v>
      </c>
      <c r="D826" s="70" t="s">
        <v>1635</v>
      </c>
      <c r="E826" s="70" t="s">
        <v>1636</v>
      </c>
      <c r="F826" s="72">
        <v>20</v>
      </c>
      <c r="G826" s="72">
        <v>5.5</v>
      </c>
      <c r="H826" s="70" t="s">
        <v>1627</v>
      </c>
      <c r="I826" s="70" t="s">
        <v>1631</v>
      </c>
      <c r="J826" s="71">
        <v>291550000</v>
      </c>
      <c r="K826" s="70" t="s">
        <v>62</v>
      </c>
    </row>
    <row r="827" spans="1:11" ht="44.25" hidden="1" customHeight="1" x14ac:dyDescent="0.2">
      <c r="A827" s="47" t="s">
        <v>4812</v>
      </c>
      <c r="B827" s="47" t="s">
        <v>1371</v>
      </c>
      <c r="C827" s="47" t="s">
        <v>1640</v>
      </c>
      <c r="D827" s="70" t="s">
        <v>1641</v>
      </c>
      <c r="E827" s="70" t="s">
        <v>1642</v>
      </c>
      <c r="F827" s="72">
        <v>7.5</v>
      </c>
      <c r="G827" s="72">
        <v>5.5</v>
      </c>
      <c r="H827" s="70" t="s">
        <v>1633</v>
      </c>
      <c r="I827" s="70" t="s">
        <v>1631</v>
      </c>
      <c r="J827" s="71">
        <v>187031250</v>
      </c>
      <c r="K827" s="70" t="s">
        <v>62</v>
      </c>
    </row>
    <row r="828" spans="1:11" ht="44.25" hidden="1" customHeight="1" x14ac:dyDescent="0.2">
      <c r="A828" s="47" t="s">
        <v>4813</v>
      </c>
      <c r="B828" s="47" t="s">
        <v>1371</v>
      </c>
      <c r="C828" s="47" t="s">
        <v>1600</v>
      </c>
      <c r="D828" s="70" t="s">
        <v>1643</v>
      </c>
      <c r="E828" s="70" t="s">
        <v>1644</v>
      </c>
      <c r="F828" s="72">
        <v>5.9</v>
      </c>
      <c r="G828" s="72">
        <v>5.5</v>
      </c>
      <c r="H828" s="70" t="s">
        <v>1645</v>
      </c>
      <c r="I828" s="70" t="s">
        <v>1646</v>
      </c>
      <c r="J828" s="71">
        <v>112203250</v>
      </c>
      <c r="K828" s="70" t="s">
        <v>62</v>
      </c>
    </row>
    <row r="829" spans="1:11" ht="44.25" hidden="1" customHeight="1" x14ac:dyDescent="0.2">
      <c r="A829" s="47" t="s">
        <v>4814</v>
      </c>
      <c r="B829" s="47" t="s">
        <v>1371</v>
      </c>
      <c r="C829" s="47" t="s">
        <v>1600</v>
      </c>
      <c r="D829" s="70" t="s">
        <v>1647</v>
      </c>
      <c r="E829" s="70" t="s">
        <v>1648</v>
      </c>
      <c r="F829" s="72">
        <v>4.5</v>
      </c>
      <c r="G829" s="72">
        <v>5.5</v>
      </c>
      <c r="H829" s="70" t="s">
        <v>1645</v>
      </c>
      <c r="I829" s="70" t="s">
        <v>1646</v>
      </c>
      <c r="J829" s="71">
        <v>112218750</v>
      </c>
      <c r="K829" s="70" t="s">
        <v>62</v>
      </c>
    </row>
    <row r="830" spans="1:11" ht="44.25" hidden="1" customHeight="1" x14ac:dyDescent="0.2">
      <c r="A830" s="47" t="s">
        <v>4815</v>
      </c>
      <c r="B830" s="47" t="s">
        <v>1371</v>
      </c>
      <c r="C830" s="47" t="s">
        <v>1600</v>
      </c>
      <c r="D830" s="70" t="s">
        <v>1649</v>
      </c>
      <c r="E830" s="70" t="s">
        <v>1650</v>
      </c>
      <c r="F830" s="72">
        <v>6.6</v>
      </c>
      <c r="G830" s="72">
        <v>5.5</v>
      </c>
      <c r="H830" s="70" t="s">
        <v>1645</v>
      </c>
      <c r="I830" s="70" t="s">
        <v>1631</v>
      </c>
      <c r="J830" s="71">
        <v>164587500</v>
      </c>
      <c r="K830" s="70" t="s">
        <v>62</v>
      </c>
    </row>
    <row r="831" spans="1:11" ht="33" hidden="1" x14ac:dyDescent="0.2">
      <c r="A831" s="47" t="s">
        <v>4816</v>
      </c>
      <c r="B831" s="47" t="s">
        <v>1371</v>
      </c>
      <c r="C831" s="47" t="s">
        <v>1600</v>
      </c>
      <c r="D831" s="70" t="s">
        <v>1651</v>
      </c>
      <c r="E831" s="70" t="s">
        <v>1652</v>
      </c>
      <c r="F831" s="72">
        <v>2.8</v>
      </c>
      <c r="G831" s="72">
        <v>5.5</v>
      </c>
      <c r="H831" s="70" t="s">
        <v>1645</v>
      </c>
      <c r="I831" s="70" t="s">
        <v>1631</v>
      </c>
      <c r="J831" s="71">
        <v>40817000</v>
      </c>
      <c r="K831" s="70" t="s">
        <v>62</v>
      </c>
    </row>
    <row r="832" spans="1:11" ht="33" hidden="1" x14ac:dyDescent="0.2">
      <c r="A832" s="47" t="s">
        <v>4817</v>
      </c>
      <c r="B832" s="47" t="s">
        <v>1371</v>
      </c>
      <c r="C832" s="47" t="s">
        <v>1600</v>
      </c>
      <c r="D832" s="70" t="s">
        <v>1653</v>
      </c>
      <c r="E832" s="70" t="s">
        <v>1654</v>
      </c>
      <c r="F832" s="72">
        <v>3</v>
      </c>
      <c r="G832" s="72">
        <v>5.5</v>
      </c>
      <c r="H832" s="70" t="s">
        <v>1627</v>
      </c>
      <c r="I832" s="70" t="s">
        <v>1631</v>
      </c>
      <c r="J832" s="71">
        <v>43732500</v>
      </c>
      <c r="K832" s="70" t="s">
        <v>62</v>
      </c>
    </row>
    <row r="833" spans="1:11" ht="33" hidden="1" x14ac:dyDescent="0.2">
      <c r="A833" s="47" t="s">
        <v>4818</v>
      </c>
      <c r="B833" s="47" t="s">
        <v>1371</v>
      </c>
      <c r="C833" s="47" t="s">
        <v>1600</v>
      </c>
      <c r="D833" s="70" t="s">
        <v>1655</v>
      </c>
      <c r="E833" s="70" t="s">
        <v>1656</v>
      </c>
      <c r="F833" s="72">
        <v>2</v>
      </c>
      <c r="G833" s="72">
        <v>5.5</v>
      </c>
      <c r="H833" s="70" t="s">
        <v>1633</v>
      </c>
      <c r="I833" s="70" t="s">
        <v>1657</v>
      </c>
      <c r="J833" s="71">
        <v>20097000</v>
      </c>
      <c r="K833" s="70" t="s">
        <v>62</v>
      </c>
    </row>
    <row r="834" spans="1:11" ht="33" hidden="1" x14ac:dyDescent="0.2">
      <c r="A834" s="47" t="s">
        <v>4819</v>
      </c>
      <c r="B834" s="47" t="s">
        <v>1371</v>
      </c>
      <c r="C834" s="47" t="s">
        <v>1600</v>
      </c>
      <c r="D834" s="70" t="s">
        <v>1658</v>
      </c>
      <c r="E834" s="70" t="s">
        <v>1602</v>
      </c>
      <c r="F834" s="72">
        <v>0.6</v>
      </c>
      <c r="G834" s="72">
        <v>5.5</v>
      </c>
      <c r="H834" s="70" t="s">
        <v>1633</v>
      </c>
      <c r="I834" s="70" t="s">
        <v>1657</v>
      </c>
      <c r="J834" s="71">
        <v>4306500</v>
      </c>
      <c r="K834" s="70" t="s">
        <v>62</v>
      </c>
    </row>
    <row r="835" spans="1:11" ht="33" hidden="1" x14ac:dyDescent="0.2">
      <c r="A835" s="47" t="s">
        <v>4820</v>
      </c>
      <c r="B835" s="47" t="s">
        <v>1371</v>
      </c>
      <c r="C835" s="47" t="s">
        <v>1600</v>
      </c>
      <c r="D835" s="70" t="s">
        <v>1659</v>
      </c>
      <c r="E835" s="70" t="s">
        <v>1660</v>
      </c>
      <c r="F835" s="72">
        <v>0.9</v>
      </c>
      <c r="G835" s="72">
        <v>5.5</v>
      </c>
      <c r="H835" s="70" t="s">
        <v>1633</v>
      </c>
      <c r="I835" s="70" t="s">
        <v>1657</v>
      </c>
      <c r="J835" s="71">
        <v>11787750</v>
      </c>
      <c r="K835" s="70" t="s">
        <v>62</v>
      </c>
    </row>
    <row r="836" spans="1:11" ht="33" hidden="1" x14ac:dyDescent="0.2">
      <c r="A836" s="47" t="s">
        <v>4821</v>
      </c>
      <c r="B836" s="47" t="s">
        <v>1371</v>
      </c>
      <c r="C836" s="47" t="s">
        <v>1600</v>
      </c>
      <c r="D836" s="70" t="s">
        <v>1661</v>
      </c>
      <c r="E836" s="70" t="s">
        <v>1662</v>
      </c>
      <c r="F836" s="72">
        <v>2.5</v>
      </c>
      <c r="G836" s="72">
        <v>5.5</v>
      </c>
      <c r="H836" s="70" t="s">
        <v>1633</v>
      </c>
      <c r="I836" s="70" t="s">
        <v>1657</v>
      </c>
      <c r="J836" s="71">
        <v>32743750</v>
      </c>
      <c r="K836" s="70" t="s">
        <v>62</v>
      </c>
    </row>
    <row r="837" spans="1:11" ht="66" hidden="1" x14ac:dyDescent="0.2">
      <c r="A837" s="47" t="s">
        <v>4822</v>
      </c>
      <c r="B837" s="47" t="s">
        <v>1369</v>
      </c>
      <c r="C837" s="47" t="s">
        <v>457</v>
      </c>
      <c r="D837" s="70" t="s">
        <v>1787</v>
      </c>
      <c r="E837" s="70" t="s">
        <v>1788</v>
      </c>
      <c r="F837" s="72">
        <v>6.38</v>
      </c>
      <c r="G837" s="72">
        <v>4</v>
      </c>
      <c r="H837" s="70" t="s">
        <v>1785</v>
      </c>
      <c r="I837" s="70" t="s">
        <v>1786</v>
      </c>
      <c r="J837" s="71">
        <v>1500000</v>
      </c>
      <c r="K837" s="70" t="s">
        <v>62</v>
      </c>
    </row>
    <row r="838" spans="1:11" ht="66" hidden="1" x14ac:dyDescent="0.2">
      <c r="A838" s="47" t="s">
        <v>4823</v>
      </c>
      <c r="B838" s="47" t="s">
        <v>1369</v>
      </c>
      <c r="C838" s="47" t="s">
        <v>457</v>
      </c>
      <c r="D838" s="70" t="s">
        <v>1787</v>
      </c>
      <c r="E838" s="70" t="s">
        <v>1789</v>
      </c>
      <c r="F838" s="72">
        <v>6.665</v>
      </c>
      <c r="G838" s="72">
        <v>20</v>
      </c>
      <c r="H838" s="70" t="s">
        <v>1785</v>
      </c>
      <c r="I838" s="70" t="s">
        <v>1786</v>
      </c>
      <c r="J838" s="71">
        <v>15000000</v>
      </c>
      <c r="K838" s="70" t="s">
        <v>62</v>
      </c>
    </row>
    <row r="839" spans="1:11" ht="66" hidden="1" x14ac:dyDescent="0.2">
      <c r="A839" s="47" t="s">
        <v>4824</v>
      </c>
      <c r="B839" s="47" t="s">
        <v>1369</v>
      </c>
      <c r="C839" s="47" t="s">
        <v>457</v>
      </c>
      <c r="D839" s="70" t="s">
        <v>1790</v>
      </c>
      <c r="E839" s="70" t="s">
        <v>1791</v>
      </c>
      <c r="F839" s="72">
        <v>6.665</v>
      </c>
      <c r="G839" s="72">
        <v>6.6</v>
      </c>
      <c r="H839" s="70" t="s">
        <v>1792</v>
      </c>
      <c r="I839" s="70" t="s">
        <v>1793</v>
      </c>
      <c r="J839" s="71">
        <v>25000000</v>
      </c>
      <c r="K839" s="70" t="s">
        <v>62</v>
      </c>
    </row>
    <row r="840" spans="1:11" ht="49.5" hidden="1" x14ac:dyDescent="0.2">
      <c r="A840" s="47" t="s">
        <v>4825</v>
      </c>
      <c r="B840" s="47" t="s">
        <v>1369</v>
      </c>
      <c r="C840" s="47" t="s">
        <v>457</v>
      </c>
      <c r="D840" s="70"/>
      <c r="E840" s="70" t="s">
        <v>1794</v>
      </c>
      <c r="F840" s="72">
        <v>13.565</v>
      </c>
      <c r="G840" s="72">
        <v>35</v>
      </c>
      <c r="H840" s="70" t="s">
        <v>1795</v>
      </c>
      <c r="I840" s="70" t="s">
        <v>1796</v>
      </c>
      <c r="J840" s="71">
        <v>7000000</v>
      </c>
      <c r="K840" s="70" t="s">
        <v>62</v>
      </c>
    </row>
    <row r="841" spans="1:11" ht="49.5" hidden="1" x14ac:dyDescent="0.2">
      <c r="A841" s="47" t="s">
        <v>4826</v>
      </c>
      <c r="B841" s="47" t="s">
        <v>1369</v>
      </c>
      <c r="C841" s="47" t="s">
        <v>1797</v>
      </c>
      <c r="D841" s="70" t="s">
        <v>299</v>
      </c>
      <c r="E841" s="70" t="s">
        <v>1798</v>
      </c>
      <c r="F841" s="72">
        <v>22.594999999999999</v>
      </c>
      <c r="G841" s="72">
        <v>2.5</v>
      </c>
      <c r="H841" s="70" t="s">
        <v>1780</v>
      </c>
      <c r="I841" s="70" t="s">
        <v>1781</v>
      </c>
      <c r="J841" s="71">
        <v>4000000</v>
      </c>
      <c r="K841" s="70" t="s">
        <v>62</v>
      </c>
    </row>
    <row r="842" spans="1:11" ht="49.5" hidden="1" x14ac:dyDescent="0.2">
      <c r="A842" s="47" t="s">
        <v>4827</v>
      </c>
      <c r="B842" s="47" t="s">
        <v>1369</v>
      </c>
      <c r="C842" s="47" t="s">
        <v>1797</v>
      </c>
      <c r="D842" s="70" t="s">
        <v>299</v>
      </c>
      <c r="E842" s="70" t="s">
        <v>1799</v>
      </c>
      <c r="F842" s="72">
        <v>22.594999999999999</v>
      </c>
      <c r="G842" s="72">
        <v>2.5</v>
      </c>
      <c r="H842" s="70" t="s">
        <v>1780</v>
      </c>
      <c r="I842" s="70" t="s">
        <v>1781</v>
      </c>
      <c r="J842" s="71">
        <v>4000000</v>
      </c>
      <c r="K842" s="70" t="s">
        <v>62</v>
      </c>
    </row>
    <row r="843" spans="1:11" ht="49.5" hidden="1" x14ac:dyDescent="0.2">
      <c r="A843" s="47" t="s">
        <v>4828</v>
      </c>
      <c r="B843" s="47" t="s">
        <v>1369</v>
      </c>
      <c r="C843" s="47" t="s">
        <v>1797</v>
      </c>
      <c r="D843" s="70" t="s">
        <v>299</v>
      </c>
      <c r="E843" s="70" t="s">
        <v>1800</v>
      </c>
      <c r="F843" s="72">
        <v>22.594999999999999</v>
      </c>
      <c r="G843" s="72">
        <v>2</v>
      </c>
      <c r="H843" s="70" t="s">
        <v>1780</v>
      </c>
      <c r="I843" s="70" t="s">
        <v>1781</v>
      </c>
      <c r="J843" s="71">
        <v>4000000</v>
      </c>
      <c r="K843" s="70" t="s">
        <v>62</v>
      </c>
    </row>
    <row r="844" spans="1:11" ht="49.5" hidden="1" x14ac:dyDescent="0.2">
      <c r="A844" s="47" t="s">
        <v>4829</v>
      </c>
      <c r="B844" s="47" t="s">
        <v>1369</v>
      </c>
      <c r="C844" s="47" t="s">
        <v>1797</v>
      </c>
      <c r="D844" s="70" t="s">
        <v>1472</v>
      </c>
      <c r="E844" s="70" t="s">
        <v>1801</v>
      </c>
      <c r="F844" s="72">
        <v>6.82</v>
      </c>
      <c r="G844" s="72">
        <v>2.8</v>
      </c>
      <c r="H844" s="70" t="s">
        <v>1780</v>
      </c>
      <c r="I844" s="70" t="s">
        <v>1781</v>
      </c>
      <c r="J844" s="71">
        <v>4000000</v>
      </c>
      <c r="K844" s="70" t="s">
        <v>62</v>
      </c>
    </row>
    <row r="845" spans="1:11" ht="33" hidden="1" x14ac:dyDescent="0.2">
      <c r="A845" s="47" t="s">
        <v>4830</v>
      </c>
      <c r="B845" s="47" t="s">
        <v>1369</v>
      </c>
      <c r="C845" s="47" t="s">
        <v>1797</v>
      </c>
      <c r="D845" s="70" t="s">
        <v>1472</v>
      </c>
      <c r="E845" s="70" t="s">
        <v>1802</v>
      </c>
      <c r="F845" s="72">
        <v>22.594999999999999</v>
      </c>
      <c r="G845" s="72">
        <v>30</v>
      </c>
      <c r="H845" s="70" t="s">
        <v>1785</v>
      </c>
      <c r="I845" s="70" t="s">
        <v>1786</v>
      </c>
      <c r="J845" s="71">
        <v>5000000</v>
      </c>
      <c r="K845" s="70" t="s">
        <v>62</v>
      </c>
    </row>
    <row r="846" spans="1:11" ht="49.5" hidden="1" x14ac:dyDescent="0.2">
      <c r="A846" s="47" t="s">
        <v>4831</v>
      </c>
      <c r="B846" s="47" t="s">
        <v>1369</v>
      </c>
      <c r="C846" s="47" t="s">
        <v>1674</v>
      </c>
      <c r="D846" s="70" t="s">
        <v>1803</v>
      </c>
      <c r="E846" s="70" t="s">
        <v>1804</v>
      </c>
      <c r="F846" s="72">
        <v>2.38</v>
      </c>
      <c r="G846" s="72">
        <v>6</v>
      </c>
      <c r="H846" s="70" t="s">
        <v>1805</v>
      </c>
      <c r="I846" s="70" t="s">
        <v>1783</v>
      </c>
      <c r="J846" s="71">
        <v>7500000</v>
      </c>
      <c r="K846" s="70" t="s">
        <v>62</v>
      </c>
    </row>
    <row r="847" spans="1:11" ht="49.5" hidden="1" x14ac:dyDescent="0.2">
      <c r="A847" s="47" t="s">
        <v>4832</v>
      </c>
      <c r="B847" s="47" t="s">
        <v>1369</v>
      </c>
      <c r="C847" s="47" t="s">
        <v>1674</v>
      </c>
      <c r="D847" s="70" t="s">
        <v>1803</v>
      </c>
      <c r="E847" s="70" t="s">
        <v>1806</v>
      </c>
      <c r="F847" s="72">
        <v>2.38</v>
      </c>
      <c r="G847" s="72">
        <v>10</v>
      </c>
      <c r="H847" s="70" t="s">
        <v>1807</v>
      </c>
      <c r="I847" s="70" t="s">
        <v>1786</v>
      </c>
      <c r="J847" s="71">
        <v>15000000</v>
      </c>
      <c r="K847" s="70" t="s">
        <v>62</v>
      </c>
    </row>
    <row r="848" spans="1:11" ht="66" hidden="1" x14ac:dyDescent="0.2">
      <c r="A848" s="47" t="s">
        <v>4833</v>
      </c>
      <c r="B848" s="47" t="s">
        <v>1369</v>
      </c>
      <c r="C848" s="47" t="s">
        <v>1674</v>
      </c>
      <c r="D848" s="70" t="s">
        <v>1808</v>
      </c>
      <c r="E848" s="70" t="s">
        <v>1809</v>
      </c>
      <c r="F848" s="72">
        <v>18.690000000000001</v>
      </c>
      <c r="G848" s="72">
        <v>6</v>
      </c>
      <c r="H848" s="70" t="s">
        <v>1810</v>
      </c>
      <c r="I848" s="70" t="s">
        <v>1783</v>
      </c>
      <c r="J848" s="71">
        <v>50000000</v>
      </c>
      <c r="K848" s="70" t="s">
        <v>62</v>
      </c>
    </row>
    <row r="849" spans="1:11" ht="49.5" hidden="1" x14ac:dyDescent="0.2">
      <c r="A849" s="47" t="s">
        <v>4834</v>
      </c>
      <c r="B849" s="47" t="s">
        <v>1369</v>
      </c>
      <c r="C849" s="47" t="s">
        <v>1674</v>
      </c>
      <c r="D849" s="70" t="s">
        <v>1811</v>
      </c>
      <c r="E849" s="70" t="s">
        <v>1812</v>
      </c>
      <c r="F849" s="72">
        <v>14.11</v>
      </c>
      <c r="G849" s="72">
        <v>8</v>
      </c>
      <c r="H849" s="70" t="s">
        <v>1813</v>
      </c>
      <c r="I849" s="70" t="s">
        <v>1814</v>
      </c>
      <c r="J849" s="71">
        <v>25000000</v>
      </c>
      <c r="K849" s="70" t="s">
        <v>62</v>
      </c>
    </row>
    <row r="850" spans="1:11" ht="66" hidden="1" x14ac:dyDescent="0.2">
      <c r="A850" s="47" t="s">
        <v>4835</v>
      </c>
      <c r="B850" s="47" t="s">
        <v>1369</v>
      </c>
      <c r="C850" s="47" t="s">
        <v>1674</v>
      </c>
      <c r="D850" s="70" t="s">
        <v>44</v>
      </c>
      <c r="E850" s="70" t="s">
        <v>1815</v>
      </c>
      <c r="F850" s="72">
        <v>18.690000000000001</v>
      </c>
      <c r="G850" s="72">
        <v>6</v>
      </c>
      <c r="H850" s="70" t="s">
        <v>1816</v>
      </c>
      <c r="I850" s="70" t="s">
        <v>1783</v>
      </c>
      <c r="J850" s="71">
        <v>60000000</v>
      </c>
      <c r="K850" s="70" t="s">
        <v>62</v>
      </c>
    </row>
    <row r="851" spans="1:11" ht="66" hidden="1" x14ac:dyDescent="0.2">
      <c r="A851" s="47" t="s">
        <v>4836</v>
      </c>
      <c r="B851" s="47" t="s">
        <v>1369</v>
      </c>
      <c r="C851" s="47" t="s">
        <v>1674</v>
      </c>
      <c r="D851" s="70" t="s">
        <v>1817</v>
      </c>
      <c r="E851" s="70" t="s">
        <v>1818</v>
      </c>
      <c r="F851" s="72">
        <v>6.38</v>
      </c>
      <c r="G851" s="72">
        <v>100</v>
      </c>
      <c r="H851" s="70">
        <v>1500000</v>
      </c>
      <c r="I851" s="70" t="s">
        <v>1781</v>
      </c>
      <c r="J851" s="71">
        <v>3000000</v>
      </c>
      <c r="K851" s="70" t="s">
        <v>62</v>
      </c>
    </row>
    <row r="852" spans="1:11" ht="66" hidden="1" x14ac:dyDescent="0.2">
      <c r="A852" s="47" t="s">
        <v>4837</v>
      </c>
      <c r="B852" s="47" t="s">
        <v>1369</v>
      </c>
      <c r="C852" s="47" t="s">
        <v>1674</v>
      </c>
      <c r="D852" s="70" t="s">
        <v>1817</v>
      </c>
      <c r="E852" s="70" t="s">
        <v>1819</v>
      </c>
      <c r="F852" s="72">
        <v>6.38</v>
      </c>
      <c r="G852" s="72">
        <v>80</v>
      </c>
      <c r="H852" s="70" t="s">
        <v>1780</v>
      </c>
      <c r="I852" s="70" t="s">
        <v>1781</v>
      </c>
      <c r="J852" s="71">
        <v>3000000</v>
      </c>
      <c r="K852" s="70" t="s">
        <v>62</v>
      </c>
    </row>
    <row r="853" spans="1:11" ht="66" hidden="1" x14ac:dyDescent="0.2">
      <c r="A853" s="47" t="s">
        <v>4838</v>
      </c>
      <c r="B853" s="47" t="s">
        <v>1369</v>
      </c>
      <c r="C853" s="47" t="s">
        <v>1674</v>
      </c>
      <c r="D853" s="70" t="s">
        <v>1820</v>
      </c>
      <c r="E853" s="70" t="s">
        <v>1821</v>
      </c>
      <c r="F853" s="72">
        <v>12.79</v>
      </c>
      <c r="G853" s="72">
        <v>6</v>
      </c>
      <c r="H853" s="70" t="s">
        <v>1822</v>
      </c>
      <c r="I853" s="70" t="s">
        <v>1783</v>
      </c>
      <c r="J853" s="71">
        <v>20000000</v>
      </c>
      <c r="K853" s="70" t="s">
        <v>62</v>
      </c>
    </row>
    <row r="854" spans="1:11" ht="49.5" hidden="1" x14ac:dyDescent="0.2">
      <c r="A854" s="47" t="s">
        <v>4839</v>
      </c>
      <c r="B854" s="47" t="s">
        <v>1369</v>
      </c>
      <c r="C854" s="47" t="s">
        <v>1674</v>
      </c>
      <c r="D854" s="70" t="s">
        <v>1820</v>
      </c>
      <c r="E854" s="70" t="s">
        <v>1823</v>
      </c>
      <c r="F854" s="72">
        <v>11.55</v>
      </c>
      <c r="G854" s="72">
        <v>10</v>
      </c>
      <c r="H854" s="70" t="s">
        <v>1824</v>
      </c>
      <c r="I854" s="70" t="s">
        <v>1786</v>
      </c>
      <c r="J854" s="71">
        <v>20000000</v>
      </c>
      <c r="K854" s="70" t="s">
        <v>62</v>
      </c>
    </row>
    <row r="855" spans="1:11" ht="49.5" hidden="1" x14ac:dyDescent="0.2">
      <c r="A855" s="47" t="s">
        <v>4840</v>
      </c>
      <c r="B855" s="47" t="s">
        <v>1369</v>
      </c>
      <c r="C855" s="47" t="s">
        <v>1674</v>
      </c>
      <c r="D855" s="70" t="s">
        <v>1820</v>
      </c>
      <c r="E855" s="70" t="s">
        <v>1825</v>
      </c>
      <c r="F855" s="72">
        <v>12.79</v>
      </c>
      <c r="G855" s="72">
        <v>8</v>
      </c>
      <c r="H855" s="70" t="s">
        <v>1826</v>
      </c>
      <c r="I855" s="70" t="s">
        <v>1784</v>
      </c>
      <c r="J855" s="71" t="s">
        <v>1827</v>
      </c>
      <c r="K855" s="70" t="s">
        <v>62</v>
      </c>
    </row>
    <row r="856" spans="1:11" ht="49.5" hidden="1" x14ac:dyDescent="0.2">
      <c r="A856" s="47" t="s">
        <v>4841</v>
      </c>
      <c r="B856" s="47" t="s">
        <v>1369</v>
      </c>
      <c r="C856" s="47" t="s">
        <v>1674</v>
      </c>
      <c r="D856" s="70" t="s">
        <v>1828</v>
      </c>
      <c r="E856" s="70" t="s">
        <v>1829</v>
      </c>
      <c r="F856" s="72">
        <v>11.55</v>
      </c>
      <c r="G856" s="72">
        <v>9</v>
      </c>
      <c r="H856" s="70" t="s">
        <v>1780</v>
      </c>
      <c r="I856" s="70" t="s">
        <v>1781</v>
      </c>
      <c r="J856" s="71">
        <v>4000000</v>
      </c>
      <c r="K856" s="70" t="s">
        <v>62</v>
      </c>
    </row>
    <row r="857" spans="1:11" ht="49.5" hidden="1" x14ac:dyDescent="0.2">
      <c r="A857" s="47" t="s">
        <v>4842</v>
      </c>
      <c r="B857" s="47" t="s">
        <v>1369</v>
      </c>
      <c r="C857" s="47" t="s">
        <v>1674</v>
      </c>
      <c r="D857" s="70" t="s">
        <v>432</v>
      </c>
      <c r="E857" s="70" t="s">
        <v>1830</v>
      </c>
      <c r="F857" s="72">
        <v>11.55</v>
      </c>
      <c r="G857" s="72">
        <v>2</v>
      </c>
      <c r="H857" s="70" t="s">
        <v>1785</v>
      </c>
      <c r="I857" s="70" t="s">
        <v>1786</v>
      </c>
      <c r="J857" s="71">
        <v>2500000</v>
      </c>
      <c r="K857" s="70" t="s">
        <v>62</v>
      </c>
    </row>
    <row r="858" spans="1:11" ht="66" hidden="1" x14ac:dyDescent="0.2">
      <c r="A858" s="47" t="s">
        <v>4843</v>
      </c>
      <c r="B858" s="47" t="s">
        <v>1369</v>
      </c>
      <c r="C858" s="47" t="s">
        <v>1674</v>
      </c>
      <c r="D858" s="70" t="s">
        <v>432</v>
      </c>
      <c r="E858" s="70" t="s">
        <v>1831</v>
      </c>
      <c r="F858" s="72">
        <v>11.55</v>
      </c>
      <c r="G858" s="72">
        <v>8</v>
      </c>
      <c r="H858" s="70" t="s">
        <v>1780</v>
      </c>
      <c r="I858" s="70" t="s">
        <v>1781</v>
      </c>
      <c r="J858" s="71">
        <v>1000000</v>
      </c>
      <c r="K858" s="70" t="s">
        <v>62</v>
      </c>
    </row>
    <row r="859" spans="1:11" ht="66" hidden="1" x14ac:dyDescent="0.2">
      <c r="A859" s="47" t="s">
        <v>4844</v>
      </c>
      <c r="B859" s="47" t="s">
        <v>1369</v>
      </c>
      <c r="C859" s="47" t="s">
        <v>1674</v>
      </c>
      <c r="D859" s="70" t="s">
        <v>432</v>
      </c>
      <c r="E859" s="70" t="s">
        <v>1832</v>
      </c>
      <c r="F859" s="72">
        <v>11.55</v>
      </c>
      <c r="G859" s="72">
        <v>5</v>
      </c>
      <c r="H859" s="70" t="s">
        <v>1785</v>
      </c>
      <c r="I859" s="70" t="s">
        <v>1786</v>
      </c>
      <c r="J859" s="71">
        <v>2000000</v>
      </c>
      <c r="K859" s="70" t="s">
        <v>62</v>
      </c>
    </row>
    <row r="860" spans="1:11" ht="49.5" hidden="1" x14ac:dyDescent="0.2">
      <c r="A860" s="47" t="s">
        <v>4845</v>
      </c>
      <c r="B860" s="47" t="s">
        <v>1368</v>
      </c>
      <c r="C860" s="47" t="s">
        <v>43</v>
      </c>
      <c r="D860" s="70" t="s">
        <v>1833</v>
      </c>
      <c r="E860" s="70" t="s">
        <v>1834</v>
      </c>
      <c r="F860" s="72">
        <v>7.77</v>
      </c>
      <c r="G860" s="72">
        <v>6</v>
      </c>
      <c r="H860" s="70" t="s">
        <v>1782</v>
      </c>
      <c r="I860" s="70" t="s">
        <v>1783</v>
      </c>
      <c r="J860" s="71">
        <v>6000000</v>
      </c>
      <c r="K860" s="70" t="s">
        <v>62</v>
      </c>
    </row>
    <row r="861" spans="1:11" ht="49.5" hidden="1" x14ac:dyDescent="0.2">
      <c r="A861" s="47" t="s">
        <v>4846</v>
      </c>
      <c r="B861" s="47" t="s">
        <v>1368</v>
      </c>
      <c r="C861" s="47" t="s">
        <v>1835</v>
      </c>
      <c r="D861" s="70" t="s">
        <v>1836</v>
      </c>
      <c r="E861" s="70" t="s">
        <v>1837</v>
      </c>
      <c r="F861" s="72">
        <v>8.65</v>
      </c>
      <c r="G861" s="72">
        <v>6.5</v>
      </c>
      <c r="H861" s="70" t="s">
        <v>1838</v>
      </c>
      <c r="I861" s="70" t="s">
        <v>1839</v>
      </c>
      <c r="J861" s="71">
        <v>15000000</v>
      </c>
      <c r="K861" s="70" t="s">
        <v>62</v>
      </c>
    </row>
    <row r="862" spans="1:11" hidden="1" x14ac:dyDescent="0.2">
      <c r="A862" s="47" t="s">
        <v>4847</v>
      </c>
      <c r="B862" s="47" t="s">
        <v>1368</v>
      </c>
      <c r="C862" s="47" t="s">
        <v>2158</v>
      </c>
      <c r="D862" s="70" t="s">
        <v>1691</v>
      </c>
      <c r="E862" s="70" t="s">
        <v>2905</v>
      </c>
      <c r="F862" s="72">
        <v>4.88</v>
      </c>
      <c r="G862" s="72">
        <v>10.94</v>
      </c>
      <c r="H862" s="70" t="s">
        <v>2906</v>
      </c>
      <c r="I862" s="70" t="s">
        <v>2907</v>
      </c>
      <c r="J862" s="71">
        <v>25000000</v>
      </c>
      <c r="K862" s="70" t="s">
        <v>62</v>
      </c>
    </row>
    <row r="863" spans="1:11" ht="33" hidden="1" x14ac:dyDescent="0.2">
      <c r="A863" s="47" t="s">
        <v>4848</v>
      </c>
      <c r="B863" s="47" t="s">
        <v>1368</v>
      </c>
      <c r="C863" s="47" t="s">
        <v>2055</v>
      </c>
      <c r="D863" s="70" t="s">
        <v>2908</v>
      </c>
      <c r="E863" s="70" t="s">
        <v>2909</v>
      </c>
      <c r="F863" s="72">
        <v>7.83</v>
      </c>
      <c r="G863" s="72">
        <v>10.96</v>
      </c>
      <c r="H863" s="70" t="s">
        <v>2910</v>
      </c>
      <c r="I863" s="70" t="s">
        <v>2911</v>
      </c>
      <c r="J863" s="71">
        <v>35000000</v>
      </c>
      <c r="K863" s="70" t="s">
        <v>62</v>
      </c>
    </row>
    <row r="864" spans="1:11" ht="33" hidden="1" x14ac:dyDescent="0.2">
      <c r="A864" s="47" t="s">
        <v>4849</v>
      </c>
      <c r="B864" s="47" t="s">
        <v>1368</v>
      </c>
      <c r="C864" s="47" t="s">
        <v>2055</v>
      </c>
      <c r="D864" s="70" t="s">
        <v>2912</v>
      </c>
      <c r="E864" s="70" t="s">
        <v>2913</v>
      </c>
      <c r="F864" s="72">
        <v>4.88</v>
      </c>
      <c r="G864" s="72">
        <v>11.56</v>
      </c>
      <c r="H864" s="70" t="s">
        <v>2910</v>
      </c>
      <c r="I864" s="70" t="s">
        <v>2914</v>
      </c>
      <c r="J864" s="71">
        <v>25000000</v>
      </c>
      <c r="K864" s="70" t="s">
        <v>62</v>
      </c>
    </row>
    <row r="865" spans="1:11" ht="33" hidden="1" x14ac:dyDescent="0.2">
      <c r="A865" s="47" t="s">
        <v>4850</v>
      </c>
      <c r="B865" s="47" t="s">
        <v>1368</v>
      </c>
      <c r="C865" s="47" t="s">
        <v>2158</v>
      </c>
      <c r="D865" s="70" t="s">
        <v>2915</v>
      </c>
      <c r="E865" s="70" t="s">
        <v>2916</v>
      </c>
      <c r="F865" s="72">
        <v>3.23</v>
      </c>
      <c r="G865" s="72">
        <v>12.14</v>
      </c>
      <c r="H865" s="70" t="s">
        <v>2910</v>
      </c>
      <c r="I865" s="70" t="s">
        <v>2917</v>
      </c>
      <c r="J865" s="71">
        <v>18500000</v>
      </c>
      <c r="K865" s="70" t="s">
        <v>62</v>
      </c>
    </row>
    <row r="866" spans="1:11" ht="49.5" hidden="1" x14ac:dyDescent="0.2">
      <c r="A866" s="47" t="s">
        <v>4851</v>
      </c>
      <c r="B866" s="47" t="s">
        <v>1368</v>
      </c>
      <c r="C866" s="47" t="s">
        <v>2158</v>
      </c>
      <c r="D866" s="70" t="s">
        <v>2918</v>
      </c>
      <c r="E866" s="70" t="s">
        <v>2919</v>
      </c>
      <c r="F866" s="72">
        <v>3.32</v>
      </c>
      <c r="G866" s="72">
        <v>11.63</v>
      </c>
      <c r="H866" s="70" t="s">
        <v>2910</v>
      </c>
      <c r="I866" s="70" t="s">
        <v>2914</v>
      </c>
      <c r="J866" s="71">
        <v>15500000</v>
      </c>
      <c r="K866" s="70" t="s">
        <v>62</v>
      </c>
    </row>
    <row r="867" spans="1:11" ht="49.5" hidden="1" x14ac:dyDescent="0.2">
      <c r="A867" s="47" t="s">
        <v>4852</v>
      </c>
      <c r="B867" s="47" t="s">
        <v>1368</v>
      </c>
      <c r="C867" s="47" t="s">
        <v>2158</v>
      </c>
      <c r="D867" s="70" t="s">
        <v>2920</v>
      </c>
      <c r="E867" s="70" t="s">
        <v>2921</v>
      </c>
      <c r="F867" s="72">
        <v>4.82</v>
      </c>
      <c r="G867" s="72">
        <v>11.08</v>
      </c>
      <c r="H867" s="70" t="s">
        <v>2910</v>
      </c>
      <c r="I867" s="70" t="s">
        <v>2922</v>
      </c>
      <c r="J867" s="71">
        <v>25000000</v>
      </c>
      <c r="K867" s="70" t="s">
        <v>62</v>
      </c>
    </row>
    <row r="868" spans="1:11" ht="33" hidden="1" x14ac:dyDescent="0.2">
      <c r="A868" s="47" t="s">
        <v>4853</v>
      </c>
      <c r="B868" s="47" t="s">
        <v>1368</v>
      </c>
      <c r="C868" s="47" t="s">
        <v>2158</v>
      </c>
      <c r="D868" s="70" t="s">
        <v>2923</v>
      </c>
      <c r="E868" s="70" t="s">
        <v>2924</v>
      </c>
      <c r="F868" s="72">
        <v>1.82</v>
      </c>
      <c r="G868" s="72">
        <v>9.73</v>
      </c>
      <c r="H868" s="70" t="s">
        <v>2910</v>
      </c>
      <c r="I868" s="70" t="s">
        <v>2922</v>
      </c>
      <c r="J868" s="71">
        <v>12000000</v>
      </c>
      <c r="K868" s="70" t="s">
        <v>62</v>
      </c>
    </row>
    <row r="869" spans="1:11" ht="33" hidden="1" x14ac:dyDescent="0.2">
      <c r="A869" s="47" t="s">
        <v>4854</v>
      </c>
      <c r="B869" s="47" t="s">
        <v>1368</v>
      </c>
      <c r="C869" s="47" t="s">
        <v>1368</v>
      </c>
      <c r="D869" s="70" t="s">
        <v>2925</v>
      </c>
      <c r="E869" s="70" t="s">
        <v>2926</v>
      </c>
      <c r="F869" s="72">
        <v>4.4800000000000004</v>
      </c>
      <c r="G869" s="72">
        <v>9.31</v>
      </c>
      <c r="H869" s="70" t="s">
        <v>2910</v>
      </c>
      <c r="I869" s="70" t="s">
        <v>2914</v>
      </c>
      <c r="J869" s="71">
        <v>25500000</v>
      </c>
      <c r="K869" s="70" t="s">
        <v>62</v>
      </c>
    </row>
    <row r="870" spans="1:11" ht="33" hidden="1" x14ac:dyDescent="0.2">
      <c r="A870" s="47" t="s">
        <v>4855</v>
      </c>
      <c r="B870" s="47" t="s">
        <v>1368</v>
      </c>
      <c r="C870" s="47" t="s">
        <v>1368</v>
      </c>
      <c r="D870" s="70" t="s">
        <v>2927</v>
      </c>
      <c r="E870" s="70" t="s">
        <v>2928</v>
      </c>
      <c r="F870" s="72">
        <v>5.36</v>
      </c>
      <c r="G870" s="72">
        <v>8.59</v>
      </c>
      <c r="H870" s="70" t="s">
        <v>2929</v>
      </c>
      <c r="I870" s="70" t="s">
        <v>2930</v>
      </c>
      <c r="J870" s="71">
        <v>25000000</v>
      </c>
      <c r="K870" s="70" t="s">
        <v>62</v>
      </c>
    </row>
    <row r="871" spans="1:11" ht="49.5" hidden="1" x14ac:dyDescent="0.2">
      <c r="A871" s="47" t="s">
        <v>4856</v>
      </c>
      <c r="B871" s="47" t="s">
        <v>1368</v>
      </c>
      <c r="C871" s="47" t="s">
        <v>1368</v>
      </c>
      <c r="D871" s="70" t="s">
        <v>2931</v>
      </c>
      <c r="E871" s="70" t="s">
        <v>2932</v>
      </c>
      <c r="F871" s="72">
        <v>6.46</v>
      </c>
      <c r="G871" s="72">
        <v>9.1199999999999992</v>
      </c>
      <c r="H871" s="70" t="s">
        <v>2910</v>
      </c>
      <c r="I871" s="70" t="s">
        <v>2922</v>
      </c>
      <c r="J871" s="71">
        <v>30500000</v>
      </c>
      <c r="K871" s="70" t="s">
        <v>62</v>
      </c>
    </row>
    <row r="872" spans="1:11" hidden="1" x14ac:dyDescent="0.2">
      <c r="A872" s="47" t="s">
        <v>4857</v>
      </c>
      <c r="B872" s="47" t="s">
        <v>1368</v>
      </c>
      <c r="C872" s="47" t="s">
        <v>1368</v>
      </c>
      <c r="D872" s="70" t="s">
        <v>2933</v>
      </c>
      <c r="E872" s="70" t="s">
        <v>2934</v>
      </c>
      <c r="F872" s="72">
        <v>3.55</v>
      </c>
      <c r="G872" s="72">
        <v>13.47</v>
      </c>
      <c r="H872" s="70" t="s">
        <v>2910</v>
      </c>
      <c r="I872" s="70" t="s">
        <v>2922</v>
      </c>
      <c r="J872" s="71">
        <v>9000000</v>
      </c>
      <c r="K872" s="70" t="s">
        <v>62</v>
      </c>
    </row>
    <row r="873" spans="1:11" ht="33" hidden="1" x14ac:dyDescent="0.2">
      <c r="A873" s="47" t="s">
        <v>4858</v>
      </c>
      <c r="B873" s="47" t="s">
        <v>1368</v>
      </c>
      <c r="C873" s="47" t="s">
        <v>1368</v>
      </c>
      <c r="D873" s="70" t="s">
        <v>2935</v>
      </c>
      <c r="E873" s="70" t="s">
        <v>2936</v>
      </c>
      <c r="F873" s="72" t="s">
        <v>2937</v>
      </c>
      <c r="G873" s="72">
        <v>12.25</v>
      </c>
      <c r="H873" s="70" t="s">
        <v>2910</v>
      </c>
      <c r="I873" s="70" t="s">
        <v>2938</v>
      </c>
      <c r="J873" s="71">
        <v>35000000</v>
      </c>
      <c r="K873" s="70" t="s">
        <v>62</v>
      </c>
    </row>
    <row r="874" spans="1:11" ht="33" hidden="1" x14ac:dyDescent="0.2">
      <c r="A874" s="47" t="s">
        <v>4859</v>
      </c>
      <c r="B874" s="47" t="s">
        <v>1368</v>
      </c>
      <c r="C874" s="47" t="s">
        <v>1368</v>
      </c>
      <c r="D874" s="70" t="s">
        <v>2939</v>
      </c>
      <c r="E874" s="70" t="s">
        <v>2940</v>
      </c>
      <c r="F874" s="72">
        <v>7.29</v>
      </c>
      <c r="G874" s="72">
        <v>12.94</v>
      </c>
      <c r="H874" s="70" t="s">
        <v>2910</v>
      </c>
      <c r="I874" s="70" t="s">
        <v>2922</v>
      </c>
      <c r="J874" s="71">
        <v>25000000</v>
      </c>
      <c r="K874" s="70" t="s">
        <v>62</v>
      </c>
    </row>
    <row r="875" spans="1:11" ht="83.25" hidden="1" customHeight="1" x14ac:dyDescent="0.2">
      <c r="A875" s="47" t="s">
        <v>4860</v>
      </c>
      <c r="B875" s="47" t="s">
        <v>1956</v>
      </c>
      <c r="C875" s="47" t="s">
        <v>1957</v>
      </c>
      <c r="D875" s="70" t="s">
        <v>1957</v>
      </c>
      <c r="E875" s="70" t="s">
        <v>1958</v>
      </c>
      <c r="F875" s="72">
        <v>7.2</v>
      </c>
      <c r="G875" s="72" t="s">
        <v>1959</v>
      </c>
      <c r="H875" s="70" t="s">
        <v>1960</v>
      </c>
      <c r="I875" s="70" t="s">
        <v>1842</v>
      </c>
      <c r="J875" s="71">
        <v>1189609.6800000002</v>
      </c>
      <c r="K875" s="70" t="s">
        <v>62</v>
      </c>
    </row>
    <row r="876" spans="1:11" ht="91.5" hidden="1" customHeight="1" x14ac:dyDescent="0.2">
      <c r="A876" s="47" t="s">
        <v>4861</v>
      </c>
      <c r="B876" s="47" t="s">
        <v>1956</v>
      </c>
      <c r="C876" s="47" t="s">
        <v>1957</v>
      </c>
      <c r="D876" s="70" t="s">
        <v>405</v>
      </c>
      <c r="E876" s="70" t="s">
        <v>1961</v>
      </c>
      <c r="F876" s="72">
        <v>12.49</v>
      </c>
      <c r="G876" s="72">
        <v>4</v>
      </c>
      <c r="H876" s="70" t="s">
        <v>1962</v>
      </c>
      <c r="I876" s="70" t="s">
        <v>1955</v>
      </c>
      <c r="J876" s="71">
        <v>50000</v>
      </c>
      <c r="K876" s="70" t="s">
        <v>62</v>
      </c>
    </row>
    <row r="877" spans="1:11" hidden="1" x14ac:dyDescent="0.2">
      <c r="A877" s="47" t="s">
        <v>5338</v>
      </c>
      <c r="B877" s="78" t="s">
        <v>5083</v>
      </c>
      <c r="C877" s="78" t="s">
        <v>5083</v>
      </c>
      <c r="D877" s="155" t="s">
        <v>5084</v>
      </c>
      <c r="E877" s="151" t="s">
        <v>5085</v>
      </c>
      <c r="F877" s="155">
        <v>2800</v>
      </c>
      <c r="G877" s="78">
        <v>4.5</v>
      </c>
      <c r="H877" s="151" t="s">
        <v>5086</v>
      </c>
      <c r="I877" s="78" t="s">
        <v>5087</v>
      </c>
      <c r="J877" s="161">
        <v>34020000</v>
      </c>
      <c r="K877" s="82" t="s">
        <v>5088</v>
      </c>
    </row>
    <row r="878" spans="1:11" hidden="1" x14ac:dyDescent="0.2">
      <c r="A878" s="47" t="s">
        <v>5339</v>
      </c>
      <c r="B878" s="78" t="s">
        <v>5083</v>
      </c>
      <c r="C878" s="78" t="s">
        <v>5083</v>
      </c>
      <c r="D878" s="155" t="s">
        <v>5089</v>
      </c>
      <c r="E878" s="151" t="s">
        <v>5090</v>
      </c>
      <c r="F878" s="155">
        <v>4700</v>
      </c>
      <c r="G878" s="78">
        <v>4.5</v>
      </c>
      <c r="H878" s="151" t="s">
        <v>5086</v>
      </c>
      <c r="I878" s="78" t="s">
        <v>5087</v>
      </c>
      <c r="J878" s="161">
        <v>57105000</v>
      </c>
      <c r="K878" s="82" t="s">
        <v>5088</v>
      </c>
    </row>
    <row r="879" spans="1:11" hidden="1" x14ac:dyDescent="0.2">
      <c r="A879" s="47" t="s">
        <v>5340</v>
      </c>
      <c r="B879" s="78" t="s">
        <v>5083</v>
      </c>
      <c r="C879" s="78" t="s">
        <v>5083</v>
      </c>
      <c r="D879" s="155" t="s">
        <v>5091</v>
      </c>
      <c r="E879" s="151" t="s">
        <v>5092</v>
      </c>
      <c r="F879" s="155">
        <v>10800</v>
      </c>
      <c r="G879" s="78">
        <v>4.5</v>
      </c>
      <c r="H879" s="151" t="s">
        <v>5093</v>
      </c>
      <c r="I879" s="78" t="s">
        <v>5094</v>
      </c>
      <c r="J879" s="161">
        <v>12150000</v>
      </c>
      <c r="K879" s="82" t="s">
        <v>5088</v>
      </c>
    </row>
    <row r="880" spans="1:11" hidden="1" x14ac:dyDescent="0.2">
      <c r="A880" s="47" t="s">
        <v>5341</v>
      </c>
      <c r="B880" s="78" t="s">
        <v>5083</v>
      </c>
      <c r="C880" s="78" t="s">
        <v>5083</v>
      </c>
      <c r="D880" s="155" t="s">
        <v>5095</v>
      </c>
      <c r="E880" s="151" t="s">
        <v>5096</v>
      </c>
      <c r="F880" s="155">
        <v>1800</v>
      </c>
      <c r="G880" s="78">
        <v>4.5</v>
      </c>
      <c r="H880" s="151" t="s">
        <v>5086</v>
      </c>
      <c r="I880" s="78" t="s">
        <v>5087</v>
      </c>
      <c r="J880" s="161">
        <v>21870000</v>
      </c>
      <c r="K880" s="82" t="s">
        <v>5088</v>
      </c>
    </row>
    <row r="881" spans="1:11" hidden="1" x14ac:dyDescent="0.2">
      <c r="A881" s="47" t="s">
        <v>5342</v>
      </c>
      <c r="B881" s="78" t="s">
        <v>5083</v>
      </c>
      <c r="C881" s="78" t="s">
        <v>5083</v>
      </c>
      <c r="D881" s="155" t="s">
        <v>5097</v>
      </c>
      <c r="E881" s="151" t="s">
        <v>5098</v>
      </c>
      <c r="F881" s="155">
        <v>3450</v>
      </c>
      <c r="G881" s="78">
        <v>4.5</v>
      </c>
      <c r="H881" s="151" t="s">
        <v>5086</v>
      </c>
      <c r="I881" s="78" t="s">
        <v>5087</v>
      </c>
      <c r="J881" s="161">
        <v>41917500</v>
      </c>
      <c r="K881" s="82" t="s">
        <v>5088</v>
      </c>
    </row>
    <row r="882" spans="1:11" hidden="1" x14ac:dyDescent="0.2">
      <c r="A882" s="47" t="s">
        <v>5343</v>
      </c>
      <c r="B882" s="78" t="s">
        <v>5083</v>
      </c>
      <c r="C882" s="78" t="s">
        <v>5083</v>
      </c>
      <c r="D882" s="155" t="s">
        <v>5099</v>
      </c>
      <c r="E882" s="151" t="s">
        <v>5100</v>
      </c>
      <c r="F882" s="155">
        <v>5400</v>
      </c>
      <c r="G882" s="78">
        <v>4.5</v>
      </c>
      <c r="H882" s="151" t="s">
        <v>5086</v>
      </c>
      <c r="I882" s="78" t="s">
        <v>5087</v>
      </c>
      <c r="J882" s="161">
        <v>65610000</v>
      </c>
      <c r="K882" s="82" t="s">
        <v>5088</v>
      </c>
    </row>
    <row r="883" spans="1:11" hidden="1" x14ac:dyDescent="0.2">
      <c r="A883" s="47" t="s">
        <v>5344</v>
      </c>
      <c r="B883" s="78" t="s">
        <v>5083</v>
      </c>
      <c r="C883" s="78" t="s">
        <v>5083</v>
      </c>
      <c r="D883" s="155" t="s">
        <v>5101</v>
      </c>
      <c r="E883" s="151" t="s">
        <v>5102</v>
      </c>
      <c r="F883" s="155">
        <v>3800</v>
      </c>
      <c r="G883" s="78">
        <v>4.5</v>
      </c>
      <c r="H883" s="151" t="s">
        <v>5086</v>
      </c>
      <c r="I883" s="78" t="s">
        <v>5087</v>
      </c>
      <c r="J883" s="161">
        <v>46170000</v>
      </c>
      <c r="K883" s="82" t="s">
        <v>5088</v>
      </c>
    </row>
    <row r="884" spans="1:11" hidden="1" x14ac:dyDescent="0.2">
      <c r="A884" s="47" t="s">
        <v>5345</v>
      </c>
      <c r="B884" s="78" t="s">
        <v>5083</v>
      </c>
      <c r="C884" s="78" t="s">
        <v>5083</v>
      </c>
      <c r="D884" s="155" t="s">
        <v>5103</v>
      </c>
      <c r="E884" s="151" t="s">
        <v>5104</v>
      </c>
      <c r="F884" s="155">
        <v>5800</v>
      </c>
      <c r="G884" s="78">
        <v>4.5</v>
      </c>
      <c r="H884" s="151" t="s">
        <v>5086</v>
      </c>
      <c r="I884" s="78" t="s">
        <v>5087</v>
      </c>
      <c r="J884" s="161">
        <v>70470000</v>
      </c>
      <c r="K884" s="82" t="s">
        <v>5088</v>
      </c>
    </row>
    <row r="885" spans="1:11" hidden="1" x14ac:dyDescent="0.2">
      <c r="A885" s="47" t="s">
        <v>5346</v>
      </c>
      <c r="B885" s="78" t="s">
        <v>5083</v>
      </c>
      <c r="C885" s="78" t="s">
        <v>5083</v>
      </c>
      <c r="D885" s="155" t="s">
        <v>5105</v>
      </c>
      <c r="E885" s="151" t="s">
        <v>5106</v>
      </c>
      <c r="F885" s="155">
        <v>5700</v>
      </c>
      <c r="G885" s="78">
        <v>4.5</v>
      </c>
      <c r="H885" s="151" t="s">
        <v>5086</v>
      </c>
      <c r="I885" s="78" t="s">
        <v>5087</v>
      </c>
      <c r="J885" s="161">
        <v>69255000</v>
      </c>
      <c r="K885" s="82" t="s">
        <v>5088</v>
      </c>
    </row>
    <row r="886" spans="1:11" hidden="1" x14ac:dyDescent="0.2">
      <c r="A886" s="47" t="s">
        <v>5347</v>
      </c>
      <c r="B886" s="78" t="s">
        <v>5083</v>
      </c>
      <c r="C886" s="78" t="s">
        <v>5083</v>
      </c>
      <c r="D886" s="155" t="s">
        <v>292</v>
      </c>
      <c r="E886" s="151" t="s">
        <v>5107</v>
      </c>
      <c r="F886" s="155">
        <v>3050</v>
      </c>
      <c r="G886" s="78">
        <v>4.5</v>
      </c>
      <c r="H886" s="151" t="s">
        <v>5086</v>
      </c>
      <c r="I886" s="78" t="s">
        <v>5087</v>
      </c>
      <c r="J886" s="161">
        <v>37057500</v>
      </c>
      <c r="K886" s="82" t="s">
        <v>5088</v>
      </c>
    </row>
    <row r="887" spans="1:11" hidden="1" x14ac:dyDescent="0.2">
      <c r="A887" s="47" t="s">
        <v>5348</v>
      </c>
      <c r="B887" s="78" t="s">
        <v>5083</v>
      </c>
      <c r="C887" s="78" t="s">
        <v>5083</v>
      </c>
      <c r="D887" s="155" t="s">
        <v>5108</v>
      </c>
      <c r="E887" s="151" t="s">
        <v>5109</v>
      </c>
      <c r="F887" s="155">
        <v>4000</v>
      </c>
      <c r="G887" s="78">
        <v>4.5</v>
      </c>
      <c r="H887" s="151" t="s">
        <v>5086</v>
      </c>
      <c r="I887" s="78" t="s">
        <v>5087</v>
      </c>
      <c r="J887" s="161">
        <v>48600000</v>
      </c>
      <c r="K887" s="82" t="s">
        <v>5088</v>
      </c>
    </row>
    <row r="888" spans="1:11" hidden="1" x14ac:dyDescent="0.2">
      <c r="A888" s="47" t="s">
        <v>5349</v>
      </c>
      <c r="B888" s="78" t="s">
        <v>5083</v>
      </c>
      <c r="C888" s="78" t="s">
        <v>5083</v>
      </c>
      <c r="D888" s="155" t="s">
        <v>5110</v>
      </c>
      <c r="E888" s="151" t="s">
        <v>5111</v>
      </c>
      <c r="F888" s="155">
        <v>5100</v>
      </c>
      <c r="G888" s="78">
        <v>4.5</v>
      </c>
      <c r="H888" s="151" t="s">
        <v>5086</v>
      </c>
      <c r="I888" s="78" t="s">
        <v>5087</v>
      </c>
      <c r="J888" s="161">
        <v>61965000</v>
      </c>
      <c r="K888" s="82" t="s">
        <v>5088</v>
      </c>
    </row>
    <row r="889" spans="1:11" hidden="1" x14ac:dyDescent="0.2">
      <c r="A889" s="47" t="s">
        <v>5350</v>
      </c>
      <c r="B889" s="78" t="s">
        <v>5083</v>
      </c>
      <c r="C889" s="151" t="s">
        <v>5112</v>
      </c>
      <c r="D889" s="155" t="s">
        <v>5113</v>
      </c>
      <c r="E889" s="151" t="s">
        <v>5114</v>
      </c>
      <c r="F889" s="155">
        <v>4500</v>
      </c>
      <c r="G889" s="78">
        <v>4.5</v>
      </c>
      <c r="H889" s="78" t="s">
        <v>5086</v>
      </c>
      <c r="I889" s="78" t="s">
        <v>5087</v>
      </c>
      <c r="J889" s="162">
        <v>54675000</v>
      </c>
      <c r="K889" s="82" t="s">
        <v>5088</v>
      </c>
    </row>
    <row r="890" spans="1:11" hidden="1" x14ac:dyDescent="0.2">
      <c r="A890" s="47" t="s">
        <v>5351</v>
      </c>
      <c r="B890" s="78" t="s">
        <v>5083</v>
      </c>
      <c r="C890" s="151" t="s">
        <v>5112</v>
      </c>
      <c r="D890" s="155" t="s">
        <v>5115</v>
      </c>
      <c r="E890" s="151" t="s">
        <v>5116</v>
      </c>
      <c r="F890" s="155">
        <v>6700</v>
      </c>
      <c r="G890" s="78">
        <v>4.5</v>
      </c>
      <c r="H890" s="78" t="s">
        <v>5086</v>
      </c>
      <c r="I890" s="78" t="s">
        <v>5087</v>
      </c>
      <c r="J890" s="162">
        <v>81405000</v>
      </c>
      <c r="K890" s="82" t="s">
        <v>5088</v>
      </c>
    </row>
    <row r="891" spans="1:11" hidden="1" x14ac:dyDescent="0.2">
      <c r="A891" s="47" t="s">
        <v>5352</v>
      </c>
      <c r="B891" s="78" t="s">
        <v>5083</v>
      </c>
      <c r="C891" s="151" t="s">
        <v>5112</v>
      </c>
      <c r="D891" s="155" t="s">
        <v>5117</v>
      </c>
      <c r="E891" s="151" t="s">
        <v>5118</v>
      </c>
      <c r="F891" s="155">
        <v>2750</v>
      </c>
      <c r="G891" s="78">
        <v>4.5</v>
      </c>
      <c r="H891" s="78" t="s">
        <v>5086</v>
      </c>
      <c r="I891" s="78" t="s">
        <v>5087</v>
      </c>
      <c r="J891" s="162">
        <v>33412500</v>
      </c>
      <c r="K891" s="82" t="s">
        <v>5088</v>
      </c>
    </row>
    <row r="892" spans="1:11" hidden="1" x14ac:dyDescent="0.2">
      <c r="A892" s="47" t="s">
        <v>5353</v>
      </c>
      <c r="B892" s="78" t="s">
        <v>5083</v>
      </c>
      <c r="C892" s="151" t="s">
        <v>5112</v>
      </c>
      <c r="D892" s="155" t="s">
        <v>5119</v>
      </c>
      <c r="E892" s="151" t="s">
        <v>5120</v>
      </c>
      <c r="F892" s="155">
        <v>1150</v>
      </c>
      <c r="G892" s="78">
        <v>4.5</v>
      </c>
      <c r="H892" s="78" t="s">
        <v>5086</v>
      </c>
      <c r="I892" s="78" t="s">
        <v>5087</v>
      </c>
      <c r="J892" s="162">
        <v>13972500</v>
      </c>
      <c r="K892" s="82" t="s">
        <v>5088</v>
      </c>
    </row>
    <row r="893" spans="1:11" hidden="1" x14ac:dyDescent="0.2">
      <c r="A893" s="47" t="s">
        <v>5354</v>
      </c>
      <c r="B893" s="78" t="s">
        <v>5083</v>
      </c>
      <c r="C893" s="151" t="s">
        <v>5112</v>
      </c>
      <c r="D893" s="155" t="s">
        <v>5121</v>
      </c>
      <c r="E893" s="151" t="s">
        <v>5122</v>
      </c>
      <c r="F893" s="155">
        <v>2600</v>
      </c>
      <c r="G893" s="78">
        <v>4.5</v>
      </c>
      <c r="H893" s="78" t="s">
        <v>5086</v>
      </c>
      <c r="I893" s="78" t="s">
        <v>5087</v>
      </c>
      <c r="J893" s="162">
        <v>31590000</v>
      </c>
      <c r="K893" s="82" t="s">
        <v>5088</v>
      </c>
    </row>
    <row r="894" spans="1:11" hidden="1" x14ac:dyDescent="0.2">
      <c r="A894" s="47" t="s">
        <v>5355</v>
      </c>
      <c r="B894" s="78" t="s">
        <v>5083</v>
      </c>
      <c r="C894" s="151" t="s">
        <v>5112</v>
      </c>
      <c r="D894" s="155" t="s">
        <v>5123</v>
      </c>
      <c r="E894" s="151" t="s">
        <v>5124</v>
      </c>
      <c r="F894" s="155">
        <v>4700</v>
      </c>
      <c r="G894" s="78">
        <v>4.5</v>
      </c>
      <c r="H894" s="78" t="s">
        <v>5086</v>
      </c>
      <c r="I894" s="78" t="s">
        <v>5087</v>
      </c>
      <c r="J894" s="162">
        <v>57105000</v>
      </c>
      <c r="K894" s="82" t="s">
        <v>5088</v>
      </c>
    </row>
    <row r="895" spans="1:11" hidden="1" x14ac:dyDescent="0.2">
      <c r="A895" s="47" t="s">
        <v>5356</v>
      </c>
      <c r="B895" s="78" t="s">
        <v>5083</v>
      </c>
      <c r="C895" s="151" t="s">
        <v>5112</v>
      </c>
      <c r="D895" s="155" t="s">
        <v>5125</v>
      </c>
      <c r="E895" s="151" t="s">
        <v>5126</v>
      </c>
      <c r="F895" s="155">
        <v>4750</v>
      </c>
      <c r="G895" s="78">
        <v>4.5</v>
      </c>
      <c r="H895" s="78" t="s">
        <v>5086</v>
      </c>
      <c r="I895" s="78" t="s">
        <v>5087</v>
      </c>
      <c r="J895" s="162">
        <v>57712500</v>
      </c>
      <c r="K895" s="82" t="s">
        <v>5088</v>
      </c>
    </row>
    <row r="896" spans="1:11" hidden="1" x14ac:dyDescent="0.2">
      <c r="A896" s="47" t="s">
        <v>5357</v>
      </c>
      <c r="B896" s="78" t="s">
        <v>5083</v>
      </c>
      <c r="C896" s="151" t="s">
        <v>5112</v>
      </c>
      <c r="D896" s="155" t="s">
        <v>5127</v>
      </c>
      <c r="E896" s="151" t="s">
        <v>5128</v>
      </c>
      <c r="F896" s="155">
        <v>5300</v>
      </c>
      <c r="G896" s="78">
        <v>4.5</v>
      </c>
      <c r="H896" s="78" t="s">
        <v>5086</v>
      </c>
      <c r="I896" s="78" t="s">
        <v>5087</v>
      </c>
      <c r="J896" s="162">
        <v>64395000</v>
      </c>
      <c r="K896" s="82" t="s">
        <v>5088</v>
      </c>
    </row>
    <row r="897" spans="1:11" hidden="1" x14ac:dyDescent="0.2">
      <c r="A897" s="47" t="s">
        <v>5358</v>
      </c>
      <c r="B897" s="78" t="s">
        <v>5083</v>
      </c>
      <c r="C897" s="151" t="s">
        <v>5112</v>
      </c>
      <c r="D897" s="155" t="s">
        <v>5129</v>
      </c>
      <c r="E897" s="151" t="s">
        <v>5130</v>
      </c>
      <c r="F897" s="155">
        <v>5050</v>
      </c>
      <c r="G897" s="78">
        <v>4.5</v>
      </c>
      <c r="H897" s="78" t="s">
        <v>5086</v>
      </c>
      <c r="I897" s="78" t="s">
        <v>5087</v>
      </c>
      <c r="J897" s="162">
        <v>61357500</v>
      </c>
      <c r="K897" s="82" t="s">
        <v>5088</v>
      </c>
    </row>
    <row r="898" spans="1:11" hidden="1" x14ac:dyDescent="0.2">
      <c r="A898" s="47" t="s">
        <v>5359</v>
      </c>
      <c r="B898" s="78" t="s">
        <v>5083</v>
      </c>
      <c r="C898" s="151" t="s">
        <v>5112</v>
      </c>
      <c r="D898" s="155" t="s">
        <v>5131</v>
      </c>
      <c r="E898" s="151" t="s">
        <v>5132</v>
      </c>
      <c r="F898" s="155">
        <v>6250</v>
      </c>
      <c r="G898" s="78">
        <v>4.5</v>
      </c>
      <c r="H898" s="78" t="s">
        <v>5086</v>
      </c>
      <c r="I898" s="78" t="s">
        <v>5087</v>
      </c>
      <c r="J898" s="162">
        <v>75937500</v>
      </c>
      <c r="K898" s="82" t="s">
        <v>5088</v>
      </c>
    </row>
    <row r="899" spans="1:11" hidden="1" x14ac:dyDescent="0.2">
      <c r="A899" s="47" t="s">
        <v>5360</v>
      </c>
      <c r="B899" s="78" t="s">
        <v>5083</v>
      </c>
      <c r="C899" s="151" t="s">
        <v>5112</v>
      </c>
      <c r="D899" s="155" t="s">
        <v>5133</v>
      </c>
      <c r="E899" s="151" t="s">
        <v>5134</v>
      </c>
      <c r="F899" s="155">
        <v>5100</v>
      </c>
      <c r="G899" s="78">
        <v>4.5</v>
      </c>
      <c r="H899" s="78" t="s">
        <v>5086</v>
      </c>
      <c r="I899" s="78" t="s">
        <v>5087</v>
      </c>
      <c r="J899" s="162">
        <v>61965000</v>
      </c>
      <c r="K899" s="82" t="s">
        <v>5088</v>
      </c>
    </row>
    <row r="900" spans="1:11" hidden="1" x14ac:dyDescent="0.2">
      <c r="A900" s="47" t="s">
        <v>5361</v>
      </c>
      <c r="B900" s="78" t="s">
        <v>5083</v>
      </c>
      <c r="C900" s="78" t="s">
        <v>463</v>
      </c>
      <c r="D900" s="163" t="s">
        <v>5135</v>
      </c>
      <c r="E900" s="151" t="s">
        <v>5136</v>
      </c>
      <c r="F900" s="155">
        <v>5700</v>
      </c>
      <c r="G900" s="78">
        <v>4.5</v>
      </c>
      <c r="H900" s="78" t="s">
        <v>5086</v>
      </c>
      <c r="I900" s="78" t="s">
        <v>5087</v>
      </c>
      <c r="J900" s="162">
        <v>69255000</v>
      </c>
      <c r="K900" s="82" t="s">
        <v>5088</v>
      </c>
    </row>
    <row r="901" spans="1:11" hidden="1" x14ac:dyDescent="0.2">
      <c r="A901" s="47" t="s">
        <v>5362</v>
      </c>
      <c r="B901" s="78" t="s">
        <v>5083</v>
      </c>
      <c r="C901" s="78" t="s">
        <v>463</v>
      </c>
      <c r="D901" s="163" t="s">
        <v>5137</v>
      </c>
      <c r="E901" s="151" t="s">
        <v>5138</v>
      </c>
      <c r="F901" s="155">
        <v>5900</v>
      </c>
      <c r="G901" s="78">
        <v>4.5</v>
      </c>
      <c r="H901" s="78" t="s">
        <v>5086</v>
      </c>
      <c r="I901" s="78" t="s">
        <v>5087</v>
      </c>
      <c r="J901" s="162">
        <v>71685000</v>
      </c>
      <c r="K901" s="82" t="s">
        <v>5088</v>
      </c>
    </row>
    <row r="902" spans="1:11" hidden="1" x14ac:dyDescent="0.2">
      <c r="A902" s="47" t="s">
        <v>5363</v>
      </c>
      <c r="B902" s="78" t="s">
        <v>5083</v>
      </c>
      <c r="C902" s="78" t="s">
        <v>463</v>
      </c>
      <c r="D902" s="163" t="s">
        <v>5139</v>
      </c>
      <c r="E902" s="151" t="s">
        <v>5140</v>
      </c>
      <c r="F902" s="155">
        <v>4800</v>
      </c>
      <c r="G902" s="78">
        <v>4.5</v>
      </c>
      <c r="H902" s="78" t="s">
        <v>5086</v>
      </c>
      <c r="I902" s="78" t="s">
        <v>5087</v>
      </c>
      <c r="J902" s="162">
        <v>58320000</v>
      </c>
      <c r="K902" s="82" t="s">
        <v>5088</v>
      </c>
    </row>
    <row r="903" spans="1:11" hidden="1" x14ac:dyDescent="0.2">
      <c r="A903" s="47" t="s">
        <v>5364</v>
      </c>
      <c r="B903" s="78" t="s">
        <v>5083</v>
      </c>
      <c r="C903" s="78" t="s">
        <v>463</v>
      </c>
      <c r="D903" s="163" t="s">
        <v>5141</v>
      </c>
      <c r="E903" s="151" t="s">
        <v>5142</v>
      </c>
      <c r="F903" s="155">
        <v>4900</v>
      </c>
      <c r="G903" s="78">
        <v>4.5</v>
      </c>
      <c r="H903" s="78" t="s">
        <v>5086</v>
      </c>
      <c r="I903" s="78" t="s">
        <v>5087</v>
      </c>
      <c r="J903" s="162">
        <v>59535000</v>
      </c>
      <c r="K903" s="82" t="s">
        <v>5088</v>
      </c>
    </row>
    <row r="904" spans="1:11" hidden="1" x14ac:dyDescent="0.2">
      <c r="A904" s="47" t="s">
        <v>5365</v>
      </c>
      <c r="B904" s="78" t="s">
        <v>5083</v>
      </c>
      <c r="C904" s="78" t="s">
        <v>463</v>
      </c>
      <c r="D904" s="163" t="s">
        <v>466</v>
      </c>
      <c r="E904" s="151" t="s">
        <v>5143</v>
      </c>
      <c r="F904" s="155">
        <v>7000</v>
      </c>
      <c r="G904" s="78">
        <v>4.5</v>
      </c>
      <c r="H904" s="78" t="s">
        <v>5086</v>
      </c>
      <c r="I904" s="78" t="s">
        <v>5087</v>
      </c>
      <c r="J904" s="162">
        <v>85050000</v>
      </c>
      <c r="K904" s="82" t="s">
        <v>5088</v>
      </c>
    </row>
    <row r="905" spans="1:11" hidden="1" x14ac:dyDescent="0.2">
      <c r="A905" s="47" t="s">
        <v>5366</v>
      </c>
      <c r="B905" s="78" t="s">
        <v>5083</v>
      </c>
      <c r="C905" s="78" t="s">
        <v>463</v>
      </c>
      <c r="D905" s="163" t="s">
        <v>5144</v>
      </c>
      <c r="E905" s="151" t="s">
        <v>5145</v>
      </c>
      <c r="F905" s="155">
        <v>14650</v>
      </c>
      <c r="G905" s="78">
        <v>4.5</v>
      </c>
      <c r="H905" s="78" t="s">
        <v>5086</v>
      </c>
      <c r="I905" s="78" t="s">
        <v>5087</v>
      </c>
      <c r="J905" s="162">
        <v>177997500</v>
      </c>
      <c r="K905" s="82" t="s">
        <v>5088</v>
      </c>
    </row>
    <row r="906" spans="1:11" hidden="1" x14ac:dyDescent="0.2">
      <c r="A906" s="47" t="s">
        <v>5367</v>
      </c>
      <c r="B906" s="78" t="s">
        <v>5083</v>
      </c>
      <c r="C906" s="78" t="s">
        <v>463</v>
      </c>
      <c r="D906" s="163" t="s">
        <v>5146</v>
      </c>
      <c r="E906" s="151" t="s">
        <v>5147</v>
      </c>
      <c r="F906" s="155">
        <v>2200</v>
      </c>
      <c r="G906" s="78">
        <v>4.5</v>
      </c>
      <c r="H906" s="78" t="s">
        <v>5086</v>
      </c>
      <c r="I906" s="78" t="s">
        <v>5087</v>
      </c>
      <c r="J906" s="162">
        <v>26730000</v>
      </c>
      <c r="K906" s="82" t="s">
        <v>5088</v>
      </c>
    </row>
    <row r="907" spans="1:11" hidden="1" x14ac:dyDescent="0.2">
      <c r="A907" s="47" t="s">
        <v>5368</v>
      </c>
      <c r="B907" s="78" t="s">
        <v>5083</v>
      </c>
      <c r="C907" s="78" t="s">
        <v>463</v>
      </c>
      <c r="D907" s="163" t="s">
        <v>5148</v>
      </c>
      <c r="E907" s="151" t="s">
        <v>5149</v>
      </c>
      <c r="F907" s="155">
        <v>2700</v>
      </c>
      <c r="G907" s="78">
        <v>4.5</v>
      </c>
      <c r="H907" s="78" t="s">
        <v>5086</v>
      </c>
      <c r="I907" s="78" t="s">
        <v>5087</v>
      </c>
      <c r="J907" s="162">
        <v>32805000</v>
      </c>
      <c r="K907" s="82" t="s">
        <v>5088</v>
      </c>
    </row>
    <row r="908" spans="1:11" hidden="1" x14ac:dyDescent="0.2">
      <c r="A908" s="47" t="s">
        <v>5369</v>
      </c>
      <c r="B908" s="78" t="s">
        <v>5083</v>
      </c>
      <c r="C908" s="78" t="s">
        <v>463</v>
      </c>
      <c r="D908" s="163" t="s">
        <v>5150</v>
      </c>
      <c r="E908" s="151" t="s">
        <v>5151</v>
      </c>
      <c r="F908" s="155">
        <v>2200</v>
      </c>
      <c r="G908" s="78">
        <v>4.5</v>
      </c>
      <c r="H908" s="78" t="s">
        <v>5086</v>
      </c>
      <c r="I908" s="78" t="s">
        <v>5087</v>
      </c>
      <c r="J908" s="162">
        <v>26730000</v>
      </c>
      <c r="K908" s="82" t="s">
        <v>5088</v>
      </c>
    </row>
    <row r="909" spans="1:11" hidden="1" x14ac:dyDescent="0.2">
      <c r="A909" s="47" t="s">
        <v>5370</v>
      </c>
      <c r="B909" s="78" t="s">
        <v>5083</v>
      </c>
      <c r="C909" s="78" t="s">
        <v>463</v>
      </c>
      <c r="D909" s="163" t="s">
        <v>432</v>
      </c>
      <c r="E909" s="151" t="s">
        <v>5152</v>
      </c>
      <c r="F909" s="155">
        <v>7100</v>
      </c>
      <c r="G909" s="78">
        <v>4.5</v>
      </c>
      <c r="H909" s="78" t="s">
        <v>5086</v>
      </c>
      <c r="I909" s="78" t="s">
        <v>5087</v>
      </c>
      <c r="J909" s="162">
        <v>86265000</v>
      </c>
      <c r="K909" s="82" t="s">
        <v>5088</v>
      </c>
    </row>
    <row r="910" spans="1:11" hidden="1" x14ac:dyDescent="0.2">
      <c r="A910" s="47" t="s">
        <v>5371</v>
      </c>
      <c r="B910" s="78" t="s">
        <v>5083</v>
      </c>
      <c r="C910" s="78" t="s">
        <v>463</v>
      </c>
      <c r="D910" s="163" t="s">
        <v>5153</v>
      </c>
      <c r="E910" s="151" t="s">
        <v>5154</v>
      </c>
      <c r="F910" s="155">
        <v>1250</v>
      </c>
      <c r="G910" s="78">
        <v>4.5</v>
      </c>
      <c r="H910" s="78" t="s">
        <v>5086</v>
      </c>
      <c r="I910" s="78" t="s">
        <v>5087</v>
      </c>
      <c r="J910" s="162">
        <v>15187500</v>
      </c>
      <c r="K910" s="82" t="s">
        <v>5088</v>
      </c>
    </row>
    <row r="911" spans="1:11" hidden="1" x14ac:dyDescent="0.2">
      <c r="A911" s="47" t="s">
        <v>5372</v>
      </c>
      <c r="B911" s="78" t="s">
        <v>5083</v>
      </c>
      <c r="C911" s="78" t="s">
        <v>463</v>
      </c>
      <c r="D911" s="163" t="s">
        <v>1758</v>
      </c>
      <c r="E911" s="151" t="s">
        <v>5155</v>
      </c>
      <c r="F911" s="155">
        <v>6300</v>
      </c>
      <c r="G911" s="78">
        <v>4.5</v>
      </c>
      <c r="H911" s="78" t="s">
        <v>5086</v>
      </c>
      <c r="I911" s="78" t="s">
        <v>5087</v>
      </c>
      <c r="J911" s="162">
        <v>76545000</v>
      </c>
      <c r="K911" s="82" t="s">
        <v>5088</v>
      </c>
    </row>
    <row r="912" spans="1:11" hidden="1" x14ac:dyDescent="0.2">
      <c r="A912" s="47" t="s">
        <v>5373</v>
      </c>
      <c r="B912" s="78" t="s">
        <v>5083</v>
      </c>
      <c r="C912" s="78" t="s">
        <v>463</v>
      </c>
      <c r="D912" s="163" t="s">
        <v>5156</v>
      </c>
      <c r="E912" s="151" t="s">
        <v>5157</v>
      </c>
      <c r="F912" s="155">
        <v>5250</v>
      </c>
      <c r="G912" s="78">
        <v>4.5</v>
      </c>
      <c r="H912" s="78" t="s">
        <v>5086</v>
      </c>
      <c r="I912" s="78" t="s">
        <v>5087</v>
      </c>
      <c r="J912" s="162">
        <v>63787500</v>
      </c>
      <c r="K912" s="82" t="s">
        <v>5088</v>
      </c>
    </row>
    <row r="913" spans="1:11" hidden="1" x14ac:dyDescent="0.2">
      <c r="A913" s="47" t="s">
        <v>5374</v>
      </c>
      <c r="B913" s="78" t="s">
        <v>5083</v>
      </c>
      <c r="C913" s="78" t="s">
        <v>463</v>
      </c>
      <c r="D913" s="163" t="s">
        <v>5158</v>
      </c>
      <c r="E913" s="151" t="s">
        <v>5159</v>
      </c>
      <c r="F913" s="155">
        <v>1500</v>
      </c>
      <c r="G913" s="78">
        <v>4.5</v>
      </c>
      <c r="H913" s="78" t="s">
        <v>5086</v>
      </c>
      <c r="I913" s="78" t="s">
        <v>5087</v>
      </c>
      <c r="J913" s="162">
        <v>18225000</v>
      </c>
      <c r="K913" s="82" t="s">
        <v>5088</v>
      </c>
    </row>
    <row r="914" spans="1:11" hidden="1" x14ac:dyDescent="0.2">
      <c r="A914" s="47" t="s">
        <v>5375</v>
      </c>
      <c r="B914" s="78" t="s">
        <v>5083</v>
      </c>
      <c r="C914" s="78" t="s">
        <v>463</v>
      </c>
      <c r="D914" s="163" t="s">
        <v>5160</v>
      </c>
      <c r="E914" s="151" t="s">
        <v>5161</v>
      </c>
      <c r="F914" s="155">
        <v>5200</v>
      </c>
      <c r="G914" s="78">
        <v>4.5</v>
      </c>
      <c r="H914" s="78" t="s">
        <v>5086</v>
      </c>
      <c r="I914" s="78" t="s">
        <v>5087</v>
      </c>
      <c r="J914" s="162">
        <v>63180000</v>
      </c>
      <c r="K914" s="82" t="s">
        <v>5088</v>
      </c>
    </row>
    <row r="915" spans="1:11" hidden="1" x14ac:dyDescent="0.2">
      <c r="A915" s="47" t="s">
        <v>5376</v>
      </c>
      <c r="B915" s="78" t="s">
        <v>5083</v>
      </c>
      <c r="C915" s="78" t="s">
        <v>463</v>
      </c>
      <c r="D915" s="163" t="s">
        <v>5162</v>
      </c>
      <c r="E915" s="151" t="s">
        <v>5163</v>
      </c>
      <c r="F915" s="155">
        <v>4850</v>
      </c>
      <c r="G915" s="78">
        <v>4.5</v>
      </c>
      <c r="H915" s="78" t="s">
        <v>5086</v>
      </c>
      <c r="I915" s="78" t="s">
        <v>5087</v>
      </c>
      <c r="J915" s="162">
        <v>58927500</v>
      </c>
      <c r="K915" s="82" t="s">
        <v>5088</v>
      </c>
    </row>
    <row r="916" spans="1:11" hidden="1" x14ac:dyDescent="0.2">
      <c r="A916" s="47" t="s">
        <v>5377</v>
      </c>
      <c r="B916" s="78" t="s">
        <v>5083</v>
      </c>
      <c r="C916" s="78" t="s">
        <v>463</v>
      </c>
      <c r="D916" s="163" t="s">
        <v>5164</v>
      </c>
      <c r="E916" s="151" t="s">
        <v>5165</v>
      </c>
      <c r="F916" s="155">
        <v>2900</v>
      </c>
      <c r="G916" s="78">
        <v>4.5</v>
      </c>
      <c r="H916" s="78" t="s">
        <v>5086</v>
      </c>
      <c r="I916" s="78" t="s">
        <v>5087</v>
      </c>
      <c r="J916" s="162">
        <v>35235000</v>
      </c>
      <c r="K916" s="82" t="s">
        <v>5088</v>
      </c>
    </row>
    <row r="917" spans="1:11" hidden="1" x14ac:dyDescent="0.2">
      <c r="A917" s="47" t="s">
        <v>5378</v>
      </c>
      <c r="B917" s="78" t="s">
        <v>5083</v>
      </c>
      <c r="C917" s="78" t="s">
        <v>463</v>
      </c>
      <c r="D917" s="163" t="s">
        <v>5166</v>
      </c>
      <c r="E917" s="151" t="s">
        <v>5167</v>
      </c>
      <c r="F917" s="155">
        <v>3200</v>
      </c>
      <c r="G917" s="78">
        <v>4.5</v>
      </c>
      <c r="H917" s="78" t="s">
        <v>5086</v>
      </c>
      <c r="I917" s="78" t="s">
        <v>5087</v>
      </c>
      <c r="J917" s="162">
        <v>38880000</v>
      </c>
      <c r="K917" s="82" t="s">
        <v>5088</v>
      </c>
    </row>
    <row r="918" spans="1:11" hidden="1" x14ac:dyDescent="0.2">
      <c r="A918" s="47" t="s">
        <v>5379</v>
      </c>
      <c r="B918" s="78" t="s">
        <v>5083</v>
      </c>
      <c r="C918" s="78" t="s">
        <v>245</v>
      </c>
      <c r="D918" s="163" t="s">
        <v>5168</v>
      </c>
      <c r="E918" s="151" t="s">
        <v>5169</v>
      </c>
      <c r="F918" s="155">
        <v>2150</v>
      </c>
      <c r="G918" s="78">
        <v>4.5</v>
      </c>
      <c r="H918" s="78" t="s">
        <v>5086</v>
      </c>
      <c r="I918" s="78" t="s">
        <v>5087</v>
      </c>
      <c r="J918" s="162">
        <v>26122500</v>
      </c>
      <c r="K918" s="82" t="s">
        <v>5088</v>
      </c>
    </row>
    <row r="919" spans="1:11" hidden="1" x14ac:dyDescent="0.2">
      <c r="A919" s="47" t="s">
        <v>5380</v>
      </c>
      <c r="B919" s="78" t="s">
        <v>5083</v>
      </c>
      <c r="C919" s="78" t="s">
        <v>245</v>
      </c>
      <c r="D919" s="163" t="s">
        <v>808</v>
      </c>
      <c r="E919" s="151" t="s">
        <v>5170</v>
      </c>
      <c r="F919" s="155">
        <v>1800</v>
      </c>
      <c r="G919" s="78">
        <v>4.5</v>
      </c>
      <c r="H919" s="78" t="s">
        <v>5086</v>
      </c>
      <c r="I919" s="78" t="s">
        <v>5087</v>
      </c>
      <c r="J919" s="162">
        <v>21870000</v>
      </c>
      <c r="K919" s="82" t="s">
        <v>5088</v>
      </c>
    </row>
    <row r="920" spans="1:11" hidden="1" x14ac:dyDescent="0.2">
      <c r="A920" s="47" t="s">
        <v>5381</v>
      </c>
      <c r="B920" s="78" t="s">
        <v>5083</v>
      </c>
      <c r="C920" s="78" t="s">
        <v>245</v>
      </c>
      <c r="D920" s="164" t="s">
        <v>5171</v>
      </c>
      <c r="E920" s="151" t="s">
        <v>5172</v>
      </c>
      <c r="F920" s="155">
        <v>5300</v>
      </c>
      <c r="G920" s="78">
        <v>4.5</v>
      </c>
      <c r="H920" s="78" t="s">
        <v>5086</v>
      </c>
      <c r="I920" s="78" t="s">
        <v>5087</v>
      </c>
      <c r="J920" s="162">
        <v>64395000</v>
      </c>
      <c r="K920" s="82" t="s">
        <v>5088</v>
      </c>
    </row>
    <row r="921" spans="1:11" hidden="1" x14ac:dyDescent="0.2">
      <c r="A921" s="47" t="s">
        <v>5382</v>
      </c>
      <c r="B921" s="78" t="s">
        <v>5083</v>
      </c>
      <c r="C921" s="78" t="s">
        <v>245</v>
      </c>
      <c r="D921" s="163" t="s">
        <v>5173</v>
      </c>
      <c r="E921" s="151" t="s">
        <v>5174</v>
      </c>
      <c r="F921" s="155">
        <v>7000</v>
      </c>
      <c r="G921" s="78">
        <v>4.5</v>
      </c>
      <c r="H921" s="78" t="s">
        <v>5086</v>
      </c>
      <c r="I921" s="78" t="s">
        <v>5087</v>
      </c>
      <c r="J921" s="162">
        <v>85050000</v>
      </c>
      <c r="K921" s="82" t="s">
        <v>5088</v>
      </c>
    </row>
    <row r="922" spans="1:11" hidden="1" x14ac:dyDescent="0.2">
      <c r="A922" s="47" t="s">
        <v>5383</v>
      </c>
      <c r="B922" s="78" t="s">
        <v>5083</v>
      </c>
      <c r="C922" s="78" t="s">
        <v>245</v>
      </c>
      <c r="D922" s="163" t="s">
        <v>5175</v>
      </c>
      <c r="E922" s="151" t="s">
        <v>5176</v>
      </c>
      <c r="F922" s="155">
        <v>7200</v>
      </c>
      <c r="G922" s="78">
        <v>4.5</v>
      </c>
      <c r="H922" s="78" t="s">
        <v>5086</v>
      </c>
      <c r="I922" s="78" t="s">
        <v>5087</v>
      </c>
      <c r="J922" s="162">
        <v>87480000</v>
      </c>
      <c r="K922" s="82" t="s">
        <v>5088</v>
      </c>
    </row>
    <row r="923" spans="1:11" hidden="1" x14ac:dyDescent="0.2">
      <c r="A923" s="47" t="s">
        <v>5384</v>
      </c>
      <c r="B923" s="47" t="s">
        <v>5177</v>
      </c>
      <c r="C923" s="78" t="s">
        <v>5178</v>
      </c>
      <c r="D923" s="78" t="s">
        <v>5179</v>
      </c>
      <c r="E923" s="78" t="s">
        <v>5180</v>
      </c>
      <c r="F923" s="78">
        <v>0.8</v>
      </c>
      <c r="G923" s="78">
        <v>14</v>
      </c>
      <c r="H923" s="78" t="s">
        <v>5181</v>
      </c>
      <c r="I923" s="78" t="s">
        <v>5182</v>
      </c>
      <c r="J923" s="162">
        <v>16576000</v>
      </c>
      <c r="K923" s="82" t="s">
        <v>62</v>
      </c>
    </row>
    <row r="924" spans="1:11" hidden="1" x14ac:dyDescent="0.2">
      <c r="A924" s="47" t="s">
        <v>5385</v>
      </c>
      <c r="B924" s="47" t="s">
        <v>5177</v>
      </c>
      <c r="C924" s="78" t="s">
        <v>5178</v>
      </c>
      <c r="D924" s="78" t="s">
        <v>5183</v>
      </c>
      <c r="E924" s="78" t="s">
        <v>5180</v>
      </c>
      <c r="F924" s="78">
        <v>1</v>
      </c>
      <c r="G924" s="78">
        <v>14</v>
      </c>
      <c r="H924" s="78" t="s">
        <v>5181</v>
      </c>
      <c r="I924" s="78" t="s">
        <v>5182</v>
      </c>
      <c r="J924" s="162">
        <v>20720000</v>
      </c>
      <c r="K924" s="82" t="s">
        <v>62</v>
      </c>
    </row>
    <row r="925" spans="1:11" hidden="1" x14ac:dyDescent="0.2">
      <c r="A925" s="47" t="s">
        <v>5386</v>
      </c>
      <c r="B925" s="47" t="s">
        <v>5177</v>
      </c>
      <c r="C925" s="78" t="s">
        <v>5178</v>
      </c>
      <c r="D925" s="78" t="s">
        <v>5184</v>
      </c>
      <c r="E925" s="78" t="s">
        <v>5180</v>
      </c>
      <c r="F925" s="78">
        <v>0.5</v>
      </c>
      <c r="G925" s="78">
        <v>14</v>
      </c>
      <c r="H925" s="78" t="s">
        <v>5181</v>
      </c>
      <c r="I925" s="78" t="s">
        <v>5182</v>
      </c>
      <c r="J925" s="162">
        <v>10360000</v>
      </c>
      <c r="K925" s="82" t="s">
        <v>62</v>
      </c>
    </row>
    <row r="926" spans="1:11" hidden="1" x14ac:dyDescent="0.2">
      <c r="A926" s="47" t="s">
        <v>5387</v>
      </c>
      <c r="B926" s="47" t="s">
        <v>5177</v>
      </c>
      <c r="C926" s="78" t="s">
        <v>5178</v>
      </c>
      <c r="D926" s="78" t="s">
        <v>5185</v>
      </c>
      <c r="E926" s="78" t="s">
        <v>5180</v>
      </c>
      <c r="F926" s="78">
        <v>1</v>
      </c>
      <c r="G926" s="78">
        <v>14</v>
      </c>
      <c r="H926" s="78" t="s">
        <v>5181</v>
      </c>
      <c r="I926" s="78" t="s">
        <v>5182</v>
      </c>
      <c r="J926" s="162">
        <v>20720000</v>
      </c>
      <c r="K926" s="82" t="s">
        <v>62</v>
      </c>
    </row>
    <row r="927" spans="1:11" hidden="1" x14ac:dyDescent="0.2">
      <c r="A927" s="47" t="s">
        <v>5388</v>
      </c>
      <c r="B927" s="47" t="s">
        <v>5177</v>
      </c>
      <c r="C927" s="78" t="s">
        <v>5178</v>
      </c>
      <c r="D927" s="78" t="s">
        <v>5186</v>
      </c>
      <c r="E927" s="78" t="s">
        <v>5187</v>
      </c>
      <c r="F927" s="78">
        <v>2</v>
      </c>
      <c r="G927" s="78">
        <v>14</v>
      </c>
      <c r="H927" s="78" t="s">
        <v>5181</v>
      </c>
      <c r="I927" s="78" t="s">
        <v>5182</v>
      </c>
      <c r="J927" s="162">
        <v>41440000</v>
      </c>
      <c r="K927" s="82" t="s">
        <v>62</v>
      </c>
    </row>
    <row r="928" spans="1:11" hidden="1" x14ac:dyDescent="0.2">
      <c r="A928" s="47" t="s">
        <v>5389</v>
      </c>
      <c r="B928" s="47" t="s">
        <v>5177</v>
      </c>
      <c r="C928" s="78" t="s">
        <v>5178</v>
      </c>
      <c r="D928" s="78" t="s">
        <v>5188</v>
      </c>
      <c r="E928" s="78" t="s">
        <v>5189</v>
      </c>
      <c r="F928" s="78">
        <v>2.5</v>
      </c>
      <c r="G928" s="78">
        <v>14</v>
      </c>
      <c r="H928" s="78" t="s">
        <v>5190</v>
      </c>
      <c r="I928" s="78" t="s">
        <v>5182</v>
      </c>
      <c r="J928" s="162">
        <v>51800000</v>
      </c>
      <c r="K928" s="82" t="s">
        <v>62</v>
      </c>
    </row>
    <row r="929" spans="1:11" hidden="1" x14ac:dyDescent="0.2">
      <c r="A929" s="47" t="s">
        <v>5390</v>
      </c>
      <c r="B929" s="47" t="s">
        <v>5177</v>
      </c>
      <c r="C929" s="78" t="s">
        <v>5178</v>
      </c>
      <c r="D929" s="78" t="s">
        <v>5191</v>
      </c>
      <c r="E929" s="151" t="s">
        <v>5192</v>
      </c>
      <c r="F929" s="165">
        <v>10.5</v>
      </c>
      <c r="G929" s="78">
        <v>14</v>
      </c>
      <c r="H929" s="78" t="s">
        <v>5190</v>
      </c>
      <c r="I929" s="78" t="s">
        <v>5182</v>
      </c>
      <c r="J929" s="162">
        <v>217560000</v>
      </c>
      <c r="K929" s="82" t="s">
        <v>62</v>
      </c>
    </row>
    <row r="930" spans="1:11" ht="25.5" hidden="1" x14ac:dyDescent="0.2">
      <c r="A930" s="47" t="s">
        <v>5391</v>
      </c>
      <c r="B930" s="47" t="s">
        <v>5177</v>
      </c>
      <c r="C930" s="78" t="s">
        <v>5178</v>
      </c>
      <c r="D930" s="78" t="s">
        <v>5193</v>
      </c>
      <c r="E930" s="151" t="s">
        <v>5194</v>
      </c>
      <c r="F930" s="165">
        <v>5.5</v>
      </c>
      <c r="G930" s="78">
        <v>14</v>
      </c>
      <c r="H930" s="78" t="s">
        <v>5195</v>
      </c>
      <c r="I930" s="78" t="s">
        <v>5182</v>
      </c>
      <c r="J930" s="162">
        <v>113960000</v>
      </c>
      <c r="K930" s="82" t="s">
        <v>62</v>
      </c>
    </row>
    <row r="931" spans="1:11" ht="25.5" hidden="1" x14ac:dyDescent="0.2">
      <c r="A931" s="47" t="s">
        <v>5392</v>
      </c>
      <c r="B931" s="47" t="s">
        <v>5177</v>
      </c>
      <c r="C931" s="78" t="s">
        <v>5178</v>
      </c>
      <c r="D931" s="78" t="s">
        <v>5196</v>
      </c>
      <c r="E931" s="151" t="s">
        <v>5197</v>
      </c>
      <c r="F931" s="165">
        <v>2</v>
      </c>
      <c r="G931" s="78">
        <v>14</v>
      </c>
      <c r="H931" s="78" t="s">
        <v>5195</v>
      </c>
      <c r="I931" s="78" t="s">
        <v>5198</v>
      </c>
      <c r="J931" s="162">
        <v>41440000</v>
      </c>
      <c r="K931" s="82" t="s">
        <v>62</v>
      </c>
    </row>
    <row r="932" spans="1:11" ht="51" hidden="1" x14ac:dyDescent="0.2">
      <c r="A932" s="47" t="s">
        <v>5393</v>
      </c>
      <c r="B932" s="47" t="s">
        <v>5177</v>
      </c>
      <c r="C932" s="78" t="s">
        <v>5178</v>
      </c>
      <c r="D932" s="78" t="s">
        <v>5199</v>
      </c>
      <c r="E932" s="151" t="s">
        <v>5200</v>
      </c>
      <c r="F932" s="166">
        <v>19.7</v>
      </c>
      <c r="G932" s="78">
        <v>14</v>
      </c>
      <c r="H932" s="78" t="s">
        <v>5201</v>
      </c>
      <c r="I932" s="78" t="s">
        <v>5202</v>
      </c>
      <c r="J932" s="162">
        <v>408184000</v>
      </c>
      <c r="K932" s="82" t="s">
        <v>62</v>
      </c>
    </row>
    <row r="933" spans="1:11" ht="51" hidden="1" x14ac:dyDescent="0.2">
      <c r="A933" s="47" t="s">
        <v>5394</v>
      </c>
      <c r="B933" s="47" t="s">
        <v>5177</v>
      </c>
      <c r="C933" s="78" t="s">
        <v>5178</v>
      </c>
      <c r="D933" s="78" t="s">
        <v>5203</v>
      </c>
      <c r="E933" s="151" t="s">
        <v>5204</v>
      </c>
      <c r="F933" s="165">
        <v>12</v>
      </c>
      <c r="G933" s="78">
        <v>14</v>
      </c>
      <c r="H933" s="78" t="s">
        <v>5205</v>
      </c>
      <c r="I933" s="78" t="s">
        <v>5206</v>
      </c>
      <c r="J933" s="162">
        <v>248640000</v>
      </c>
      <c r="K933" s="82" t="s">
        <v>62</v>
      </c>
    </row>
    <row r="934" spans="1:11" ht="51" hidden="1" x14ac:dyDescent="0.2">
      <c r="A934" s="47" t="s">
        <v>5395</v>
      </c>
      <c r="B934" s="47" t="s">
        <v>5177</v>
      </c>
      <c r="C934" s="78" t="s">
        <v>5178</v>
      </c>
      <c r="D934" s="78" t="s">
        <v>5207</v>
      </c>
      <c r="E934" s="151" t="s">
        <v>5208</v>
      </c>
      <c r="F934" s="165">
        <v>10.3</v>
      </c>
      <c r="G934" s="78">
        <v>14</v>
      </c>
      <c r="H934" s="78" t="s">
        <v>5209</v>
      </c>
      <c r="I934" s="78" t="s">
        <v>5206</v>
      </c>
      <c r="J934" s="162">
        <v>213416000</v>
      </c>
      <c r="K934" s="82" t="s">
        <v>62</v>
      </c>
    </row>
    <row r="935" spans="1:11" ht="25.5" hidden="1" x14ac:dyDescent="0.2">
      <c r="A935" s="47" t="s">
        <v>5396</v>
      </c>
      <c r="B935" s="47" t="s">
        <v>5177</v>
      </c>
      <c r="C935" s="78" t="s">
        <v>5178</v>
      </c>
      <c r="D935" s="78" t="s">
        <v>5210</v>
      </c>
      <c r="E935" s="151" t="s">
        <v>5211</v>
      </c>
      <c r="F935" s="165">
        <v>4.3</v>
      </c>
      <c r="G935" s="78">
        <v>14</v>
      </c>
      <c r="H935" s="78" t="s">
        <v>5190</v>
      </c>
      <c r="I935" s="78" t="s">
        <v>5182</v>
      </c>
      <c r="J935" s="162">
        <v>89096000</v>
      </c>
      <c r="K935" s="82" t="s">
        <v>62</v>
      </c>
    </row>
    <row r="936" spans="1:11" hidden="1" x14ac:dyDescent="0.2">
      <c r="A936" s="47" t="s">
        <v>5397</v>
      </c>
      <c r="B936" s="47" t="s">
        <v>5177</v>
      </c>
      <c r="C936" s="78" t="s">
        <v>5178</v>
      </c>
      <c r="D936" s="151" t="s">
        <v>5212</v>
      </c>
      <c r="E936" s="151" t="s">
        <v>5213</v>
      </c>
      <c r="F936" s="165">
        <v>1</v>
      </c>
      <c r="G936" s="78">
        <v>14</v>
      </c>
      <c r="H936" s="78" t="s">
        <v>5190</v>
      </c>
      <c r="I936" s="78" t="s">
        <v>5182</v>
      </c>
      <c r="J936" s="162">
        <v>20720000</v>
      </c>
      <c r="K936" s="82" t="s">
        <v>62</v>
      </c>
    </row>
    <row r="937" spans="1:11" ht="38.25" hidden="1" x14ac:dyDescent="0.2">
      <c r="A937" s="47" t="s">
        <v>5398</v>
      </c>
      <c r="B937" s="47" t="s">
        <v>5177</v>
      </c>
      <c r="C937" s="78" t="s">
        <v>5178</v>
      </c>
      <c r="D937" s="78" t="s">
        <v>5214</v>
      </c>
      <c r="E937" s="151" t="s">
        <v>5215</v>
      </c>
      <c r="F937" s="165">
        <v>4.0999999999999996</v>
      </c>
      <c r="G937" s="78">
        <v>14</v>
      </c>
      <c r="H937" s="78" t="s">
        <v>5190</v>
      </c>
      <c r="I937" s="78" t="s">
        <v>5182</v>
      </c>
      <c r="J937" s="162">
        <v>84952000</v>
      </c>
      <c r="K937" s="82" t="s">
        <v>62</v>
      </c>
    </row>
    <row r="938" spans="1:11" ht="38.25" hidden="1" x14ac:dyDescent="0.2">
      <c r="A938" s="47" t="s">
        <v>5399</v>
      </c>
      <c r="B938" s="47" t="s">
        <v>5177</v>
      </c>
      <c r="C938" s="78" t="s">
        <v>5178</v>
      </c>
      <c r="D938" s="78" t="s">
        <v>5216</v>
      </c>
      <c r="E938" s="151" t="s">
        <v>5217</v>
      </c>
      <c r="F938" s="165">
        <v>2.8</v>
      </c>
      <c r="G938" s="78">
        <v>14</v>
      </c>
      <c r="H938" s="78" t="s">
        <v>5209</v>
      </c>
      <c r="I938" s="78" t="s">
        <v>5182</v>
      </c>
      <c r="J938" s="162">
        <v>58016000</v>
      </c>
      <c r="K938" s="82" t="s">
        <v>62</v>
      </c>
    </row>
    <row r="939" spans="1:11" ht="51" hidden="1" x14ac:dyDescent="0.2">
      <c r="A939" s="47" t="s">
        <v>5400</v>
      </c>
      <c r="B939" s="47" t="s">
        <v>5177</v>
      </c>
      <c r="C939" s="78" t="s">
        <v>5178</v>
      </c>
      <c r="D939" s="78" t="s">
        <v>5218</v>
      </c>
      <c r="E939" s="151" t="s">
        <v>5219</v>
      </c>
      <c r="F939" s="165">
        <v>7.1</v>
      </c>
      <c r="G939" s="78">
        <v>14</v>
      </c>
      <c r="H939" s="78" t="s">
        <v>5209</v>
      </c>
      <c r="I939" s="78" t="s">
        <v>5206</v>
      </c>
      <c r="J939" s="162">
        <v>147112000</v>
      </c>
      <c r="K939" s="82" t="s">
        <v>62</v>
      </c>
    </row>
    <row r="940" spans="1:11" ht="25.5" hidden="1" x14ac:dyDescent="0.2">
      <c r="A940" s="47" t="s">
        <v>5401</v>
      </c>
      <c r="B940" s="47" t="s">
        <v>5177</v>
      </c>
      <c r="C940" s="78" t="s">
        <v>5178</v>
      </c>
      <c r="D940" s="78" t="s">
        <v>5220</v>
      </c>
      <c r="E940" s="151" t="s">
        <v>5221</v>
      </c>
      <c r="F940" s="165">
        <v>2.8</v>
      </c>
      <c r="G940" s="78">
        <v>14</v>
      </c>
      <c r="H940" s="78" t="s">
        <v>5222</v>
      </c>
      <c r="I940" s="78" t="s">
        <v>5182</v>
      </c>
      <c r="J940" s="162">
        <v>58016000</v>
      </c>
      <c r="K940" s="82" t="s">
        <v>62</v>
      </c>
    </row>
    <row r="941" spans="1:11" hidden="1" x14ac:dyDescent="0.2">
      <c r="A941" s="47" t="s">
        <v>5402</v>
      </c>
      <c r="B941" s="47" t="s">
        <v>5177</v>
      </c>
      <c r="C941" s="78" t="s">
        <v>5178</v>
      </c>
      <c r="D941" s="78" t="s">
        <v>5223</v>
      </c>
      <c r="E941" s="151" t="s">
        <v>5224</v>
      </c>
      <c r="F941" s="165">
        <v>5</v>
      </c>
      <c r="G941" s="78">
        <v>14</v>
      </c>
      <c r="H941" s="78" t="s">
        <v>5190</v>
      </c>
      <c r="I941" s="78" t="s">
        <v>5182</v>
      </c>
      <c r="J941" s="162">
        <v>103600000</v>
      </c>
      <c r="K941" s="82" t="s">
        <v>62</v>
      </c>
    </row>
    <row r="942" spans="1:11" hidden="1" x14ac:dyDescent="0.2">
      <c r="A942" s="47" t="s">
        <v>5403</v>
      </c>
      <c r="B942" s="47" t="s">
        <v>5177</v>
      </c>
      <c r="C942" s="78" t="s">
        <v>5178</v>
      </c>
      <c r="D942" s="78" t="s">
        <v>5225</v>
      </c>
      <c r="E942" s="151" t="s">
        <v>5226</v>
      </c>
      <c r="F942" s="165">
        <v>2.1</v>
      </c>
      <c r="G942" s="78">
        <v>14</v>
      </c>
      <c r="H942" s="78" t="s">
        <v>5190</v>
      </c>
      <c r="I942" s="78" t="s">
        <v>5182</v>
      </c>
      <c r="J942" s="162">
        <v>43512000</v>
      </c>
      <c r="K942" s="82" t="s">
        <v>62</v>
      </c>
    </row>
    <row r="943" spans="1:11" ht="25.5" hidden="1" x14ac:dyDescent="0.2">
      <c r="A943" s="47" t="s">
        <v>5404</v>
      </c>
      <c r="B943" s="47" t="s">
        <v>5177</v>
      </c>
      <c r="C943" s="78" t="s">
        <v>5178</v>
      </c>
      <c r="D943" s="78" t="s">
        <v>5227</v>
      </c>
      <c r="E943" s="151" t="s">
        <v>5228</v>
      </c>
      <c r="F943" s="165">
        <v>1.2</v>
      </c>
      <c r="G943" s="78">
        <v>14</v>
      </c>
      <c r="H943" s="78" t="s">
        <v>5190</v>
      </c>
      <c r="I943" s="78" t="s">
        <v>5182</v>
      </c>
      <c r="J943" s="162">
        <v>24864000</v>
      </c>
      <c r="K943" s="82" t="s">
        <v>62</v>
      </c>
    </row>
    <row r="944" spans="1:11" hidden="1" x14ac:dyDescent="0.2">
      <c r="A944" s="47" t="s">
        <v>5405</v>
      </c>
      <c r="B944" s="47" t="s">
        <v>5177</v>
      </c>
      <c r="C944" s="78" t="s">
        <v>5178</v>
      </c>
      <c r="D944" s="78" t="s">
        <v>5229</v>
      </c>
      <c r="E944" s="151" t="s">
        <v>5180</v>
      </c>
      <c r="F944" s="165">
        <v>0.7</v>
      </c>
      <c r="G944" s="78">
        <v>14</v>
      </c>
      <c r="H944" s="78" t="s">
        <v>5190</v>
      </c>
      <c r="I944" s="78" t="s">
        <v>5182</v>
      </c>
      <c r="J944" s="162">
        <v>14504000</v>
      </c>
      <c r="K944" s="82" t="s">
        <v>62</v>
      </c>
    </row>
    <row r="945" spans="1:11" hidden="1" x14ac:dyDescent="0.2">
      <c r="A945" s="47" t="s">
        <v>5406</v>
      </c>
      <c r="B945" s="47" t="s">
        <v>5177</v>
      </c>
      <c r="C945" s="78" t="s">
        <v>5178</v>
      </c>
      <c r="D945" s="78" t="s">
        <v>5230</v>
      </c>
      <c r="E945" s="151" t="s">
        <v>5231</v>
      </c>
      <c r="F945" s="165">
        <v>0.5</v>
      </c>
      <c r="G945" s="78">
        <v>14</v>
      </c>
      <c r="H945" s="78" t="s">
        <v>5190</v>
      </c>
      <c r="I945" s="78" t="s">
        <v>5182</v>
      </c>
      <c r="J945" s="162">
        <v>10360000</v>
      </c>
      <c r="K945" s="82" t="s">
        <v>62</v>
      </c>
    </row>
    <row r="946" spans="1:11" ht="25.5" hidden="1" x14ac:dyDescent="0.2">
      <c r="A946" s="47" t="s">
        <v>5407</v>
      </c>
      <c r="B946" s="47" t="s">
        <v>5177</v>
      </c>
      <c r="C946" s="78" t="s">
        <v>5178</v>
      </c>
      <c r="D946" s="78" t="s">
        <v>5232</v>
      </c>
      <c r="E946" s="151" t="s">
        <v>5233</v>
      </c>
      <c r="F946" s="165">
        <v>0.4</v>
      </c>
      <c r="G946" s="78">
        <v>14</v>
      </c>
      <c r="H946" s="78" t="s">
        <v>5190</v>
      </c>
      <c r="I946" s="78" t="s">
        <v>5182</v>
      </c>
      <c r="J946" s="162">
        <v>8288000</v>
      </c>
      <c r="K946" s="82" t="s">
        <v>62</v>
      </c>
    </row>
    <row r="947" spans="1:11" ht="25.5" hidden="1" x14ac:dyDescent="0.2">
      <c r="A947" s="47" t="s">
        <v>5408</v>
      </c>
      <c r="B947" s="47" t="s">
        <v>5177</v>
      </c>
      <c r="C947" s="78" t="s">
        <v>5178</v>
      </c>
      <c r="D947" s="78" t="s">
        <v>5234</v>
      </c>
      <c r="E947" s="151" t="s">
        <v>5235</v>
      </c>
      <c r="F947" s="165">
        <v>1.1000000000000001</v>
      </c>
      <c r="G947" s="78">
        <v>14</v>
      </c>
      <c r="H947" s="78" t="s">
        <v>5190</v>
      </c>
      <c r="I947" s="78" t="s">
        <v>5182</v>
      </c>
      <c r="J947" s="162">
        <v>22792000</v>
      </c>
      <c r="K947" s="82" t="s">
        <v>62</v>
      </c>
    </row>
    <row r="948" spans="1:11" ht="25.5" hidden="1" x14ac:dyDescent="0.2">
      <c r="A948" s="47" t="s">
        <v>5409</v>
      </c>
      <c r="B948" s="47" t="s">
        <v>5177</v>
      </c>
      <c r="C948" s="78" t="s">
        <v>5178</v>
      </c>
      <c r="D948" s="78" t="s">
        <v>5236</v>
      </c>
      <c r="E948" s="151" t="s">
        <v>5237</v>
      </c>
      <c r="F948" s="165">
        <v>3.8</v>
      </c>
      <c r="G948" s="78">
        <v>14</v>
      </c>
      <c r="H948" s="78" t="s">
        <v>5190</v>
      </c>
      <c r="I948" s="78" t="s">
        <v>5182</v>
      </c>
      <c r="J948" s="162">
        <v>78736000</v>
      </c>
      <c r="K948" s="82" t="s">
        <v>62</v>
      </c>
    </row>
    <row r="949" spans="1:11" ht="38.25" hidden="1" x14ac:dyDescent="0.2">
      <c r="A949" s="47" t="s">
        <v>5410</v>
      </c>
      <c r="B949" s="47" t="s">
        <v>5177</v>
      </c>
      <c r="C949" s="78" t="s">
        <v>5178</v>
      </c>
      <c r="D949" s="78" t="s">
        <v>5238</v>
      </c>
      <c r="E949" s="151" t="s">
        <v>5239</v>
      </c>
      <c r="F949" s="165">
        <v>9.8000000000000007</v>
      </c>
      <c r="G949" s="78">
        <v>14</v>
      </c>
      <c r="H949" s="78" t="s">
        <v>5209</v>
      </c>
      <c r="I949" s="78" t="s">
        <v>5240</v>
      </c>
      <c r="J949" s="162">
        <v>203056000</v>
      </c>
      <c r="K949" s="82" t="s">
        <v>62</v>
      </c>
    </row>
    <row r="950" spans="1:11" ht="25.5" hidden="1" x14ac:dyDescent="0.2">
      <c r="A950" s="47" t="s">
        <v>5411</v>
      </c>
      <c r="B950" s="47" t="s">
        <v>5177</v>
      </c>
      <c r="C950" s="78" t="s">
        <v>5178</v>
      </c>
      <c r="D950" s="78" t="s">
        <v>5241</v>
      </c>
      <c r="E950" s="151" t="s">
        <v>5242</v>
      </c>
      <c r="F950" s="165">
        <v>0.7</v>
      </c>
      <c r="G950" s="78">
        <v>14</v>
      </c>
      <c r="H950" s="78" t="s">
        <v>5190</v>
      </c>
      <c r="I950" s="78" t="s">
        <v>5182</v>
      </c>
      <c r="J950" s="162">
        <v>14504000</v>
      </c>
      <c r="K950" s="82" t="s">
        <v>62</v>
      </c>
    </row>
    <row r="951" spans="1:11" ht="25.5" hidden="1" x14ac:dyDescent="0.2">
      <c r="A951" s="47" t="s">
        <v>5412</v>
      </c>
      <c r="B951" s="47" t="s">
        <v>5177</v>
      </c>
      <c r="C951" s="78" t="s">
        <v>5178</v>
      </c>
      <c r="D951" s="78" t="s">
        <v>5243</v>
      </c>
      <c r="E951" s="151" t="s">
        <v>5244</v>
      </c>
      <c r="F951" s="165">
        <v>4</v>
      </c>
      <c r="G951" s="78">
        <v>14</v>
      </c>
      <c r="H951" s="78" t="s">
        <v>5190</v>
      </c>
      <c r="I951" s="78" t="s">
        <v>5245</v>
      </c>
      <c r="J951" s="162">
        <v>82880000</v>
      </c>
      <c r="K951" s="82" t="s">
        <v>62</v>
      </c>
    </row>
    <row r="952" spans="1:11" ht="38.25" hidden="1" x14ac:dyDescent="0.2">
      <c r="A952" s="47" t="s">
        <v>5413</v>
      </c>
      <c r="B952" s="47" t="s">
        <v>5177</v>
      </c>
      <c r="C952" s="78" t="s">
        <v>5178</v>
      </c>
      <c r="D952" s="78" t="s">
        <v>5246</v>
      </c>
      <c r="E952" s="151" t="s">
        <v>5247</v>
      </c>
      <c r="F952" s="165">
        <v>0.76</v>
      </c>
      <c r="G952" s="78">
        <v>14</v>
      </c>
      <c r="H952" s="78" t="s">
        <v>5222</v>
      </c>
      <c r="I952" s="78" t="s">
        <v>5182</v>
      </c>
      <c r="J952" s="162">
        <v>15747200</v>
      </c>
      <c r="K952" s="82" t="s">
        <v>62</v>
      </c>
    </row>
    <row r="953" spans="1:11" ht="25.5" hidden="1" x14ac:dyDescent="0.2">
      <c r="A953" s="47" t="s">
        <v>5414</v>
      </c>
      <c r="B953" s="47" t="s">
        <v>5177</v>
      </c>
      <c r="C953" s="78" t="s">
        <v>5178</v>
      </c>
      <c r="D953" s="78" t="s">
        <v>5248</v>
      </c>
      <c r="E953" s="151" t="s">
        <v>5249</v>
      </c>
      <c r="F953" s="165">
        <v>1.1000000000000001</v>
      </c>
      <c r="G953" s="78">
        <v>14</v>
      </c>
      <c r="H953" s="78" t="s">
        <v>5190</v>
      </c>
      <c r="I953" s="78" t="s">
        <v>5182</v>
      </c>
      <c r="J953" s="162">
        <v>22792000</v>
      </c>
      <c r="K953" s="82" t="s">
        <v>62</v>
      </c>
    </row>
    <row r="954" spans="1:11" ht="25.5" hidden="1" x14ac:dyDescent="0.2">
      <c r="A954" s="47" t="s">
        <v>5415</v>
      </c>
      <c r="B954" s="47" t="s">
        <v>5177</v>
      </c>
      <c r="C954" s="78" t="s">
        <v>5178</v>
      </c>
      <c r="D954" s="78" t="s">
        <v>5250</v>
      </c>
      <c r="E954" s="151" t="s">
        <v>5251</v>
      </c>
      <c r="F954" s="165">
        <v>3.5</v>
      </c>
      <c r="G954" s="78">
        <v>14</v>
      </c>
      <c r="H954" s="78" t="s">
        <v>5190</v>
      </c>
      <c r="I954" s="78" t="s">
        <v>5182</v>
      </c>
      <c r="J954" s="162">
        <v>72520000</v>
      </c>
      <c r="K954" s="82" t="s">
        <v>62</v>
      </c>
    </row>
    <row r="955" spans="1:11" ht="25.5" hidden="1" x14ac:dyDescent="0.2">
      <c r="A955" s="47" t="s">
        <v>5416</v>
      </c>
      <c r="B955" s="47" t="s">
        <v>5177</v>
      </c>
      <c r="C955" s="78" t="s">
        <v>5178</v>
      </c>
      <c r="D955" s="78" t="s">
        <v>5252</v>
      </c>
      <c r="E955" s="151" t="s">
        <v>5253</v>
      </c>
      <c r="F955" s="165">
        <v>1.1000000000000001</v>
      </c>
      <c r="G955" s="78">
        <v>14</v>
      </c>
      <c r="H955" s="78" t="s">
        <v>5190</v>
      </c>
      <c r="I955" s="78" t="s">
        <v>5182</v>
      </c>
      <c r="J955" s="162">
        <v>22792000</v>
      </c>
      <c r="K955" s="82" t="s">
        <v>62</v>
      </c>
    </row>
    <row r="956" spans="1:11" ht="25.5" hidden="1" x14ac:dyDescent="0.2">
      <c r="A956" s="47" t="s">
        <v>5417</v>
      </c>
      <c r="B956" s="47" t="s">
        <v>5177</v>
      </c>
      <c r="C956" s="78" t="s">
        <v>5178</v>
      </c>
      <c r="D956" s="78" t="s">
        <v>5254</v>
      </c>
      <c r="E956" s="151" t="s">
        <v>5255</v>
      </c>
      <c r="F956" s="165">
        <v>1.3</v>
      </c>
      <c r="G956" s="78">
        <v>14</v>
      </c>
      <c r="H956" s="78" t="s">
        <v>5256</v>
      </c>
      <c r="I956" s="78" t="s">
        <v>5240</v>
      </c>
      <c r="J956" s="162">
        <v>26936000</v>
      </c>
      <c r="K956" s="82" t="s">
        <v>62</v>
      </c>
    </row>
    <row r="957" spans="1:11" ht="25.5" hidden="1" x14ac:dyDescent="0.2">
      <c r="A957" s="47" t="s">
        <v>5418</v>
      </c>
      <c r="B957" s="47" t="s">
        <v>5177</v>
      </c>
      <c r="C957" s="78" t="s">
        <v>5178</v>
      </c>
      <c r="D957" s="78" t="s">
        <v>5257</v>
      </c>
      <c r="E957" s="151" t="s">
        <v>5258</v>
      </c>
      <c r="F957" s="165">
        <v>6.3</v>
      </c>
      <c r="G957" s="78">
        <v>14</v>
      </c>
      <c r="H957" s="78" t="s">
        <v>5190</v>
      </c>
      <c r="I957" s="78" t="s">
        <v>5182</v>
      </c>
      <c r="J957" s="162">
        <v>130536000</v>
      </c>
      <c r="K957" s="82" t="s">
        <v>62</v>
      </c>
    </row>
    <row r="958" spans="1:11" hidden="1" x14ac:dyDescent="0.2">
      <c r="A958" s="47" t="s">
        <v>5419</v>
      </c>
      <c r="B958" s="47" t="s">
        <v>5177</v>
      </c>
      <c r="C958" s="78" t="s">
        <v>5178</v>
      </c>
      <c r="D958" s="78" t="s">
        <v>5259</v>
      </c>
      <c r="E958" s="151" t="s">
        <v>5260</v>
      </c>
      <c r="F958" s="165">
        <v>1.8</v>
      </c>
      <c r="G958" s="78">
        <v>14</v>
      </c>
      <c r="H958" s="78" t="s">
        <v>5190</v>
      </c>
      <c r="I958" s="78" t="s">
        <v>5182</v>
      </c>
      <c r="J958" s="162">
        <v>37296000</v>
      </c>
      <c r="K958" s="82" t="s">
        <v>62</v>
      </c>
    </row>
    <row r="959" spans="1:11" ht="25.5" hidden="1" x14ac:dyDescent="0.2">
      <c r="A959" s="47" t="s">
        <v>5420</v>
      </c>
      <c r="B959" s="47" t="s">
        <v>5177</v>
      </c>
      <c r="C959" s="78" t="s">
        <v>5178</v>
      </c>
      <c r="D959" s="78" t="s">
        <v>5261</v>
      </c>
      <c r="E959" s="151" t="s">
        <v>5262</v>
      </c>
      <c r="F959" s="165">
        <v>1.7</v>
      </c>
      <c r="G959" s="78">
        <v>14</v>
      </c>
      <c r="H959" s="78" t="s">
        <v>5190</v>
      </c>
      <c r="I959" s="78" t="s">
        <v>5182</v>
      </c>
      <c r="J959" s="162">
        <v>35224000</v>
      </c>
      <c r="K959" s="82" t="s">
        <v>62</v>
      </c>
    </row>
    <row r="960" spans="1:11" hidden="1" x14ac:dyDescent="0.2">
      <c r="A960" s="47" t="s">
        <v>5421</v>
      </c>
      <c r="B960" s="47" t="s">
        <v>5177</v>
      </c>
      <c r="C960" s="78" t="s">
        <v>5178</v>
      </c>
      <c r="D960" s="78" t="s">
        <v>5263</v>
      </c>
      <c r="E960" s="151" t="s">
        <v>5264</v>
      </c>
      <c r="F960" s="165">
        <v>1.2</v>
      </c>
      <c r="G960" s="78">
        <v>14</v>
      </c>
      <c r="H960" s="78" t="s">
        <v>5190</v>
      </c>
      <c r="I960" s="78" t="s">
        <v>5182</v>
      </c>
      <c r="J960" s="162">
        <v>24864000</v>
      </c>
      <c r="K960" s="82" t="s">
        <v>62</v>
      </c>
    </row>
    <row r="961" spans="1:11" ht="25.5" hidden="1" x14ac:dyDescent="0.2">
      <c r="A961" s="47" t="s">
        <v>5422</v>
      </c>
      <c r="B961" s="47" t="s">
        <v>5177</v>
      </c>
      <c r="C961" s="78" t="s">
        <v>5178</v>
      </c>
      <c r="D961" s="78" t="s">
        <v>5265</v>
      </c>
      <c r="E961" s="151" t="s">
        <v>5266</v>
      </c>
      <c r="F961" s="165">
        <v>7.2</v>
      </c>
      <c r="G961" s="78">
        <v>14</v>
      </c>
      <c r="H961" s="78" t="s">
        <v>5190</v>
      </c>
      <c r="I961" s="78" t="s">
        <v>5182</v>
      </c>
      <c r="J961" s="162">
        <v>149184000</v>
      </c>
      <c r="K961" s="82" t="s">
        <v>62</v>
      </c>
    </row>
    <row r="962" spans="1:11" hidden="1" x14ac:dyDescent="0.2">
      <c r="A962" s="47" t="s">
        <v>5423</v>
      </c>
      <c r="B962" s="47" t="s">
        <v>5177</v>
      </c>
      <c r="C962" s="78" t="s">
        <v>5178</v>
      </c>
      <c r="D962" s="78" t="s">
        <v>5267</v>
      </c>
      <c r="E962" s="151" t="s">
        <v>5268</v>
      </c>
      <c r="F962" s="165">
        <v>1.5</v>
      </c>
      <c r="G962" s="78">
        <v>14</v>
      </c>
      <c r="H962" s="78" t="s">
        <v>5190</v>
      </c>
      <c r="I962" s="78" t="s">
        <v>5182</v>
      </c>
      <c r="J962" s="162">
        <v>31080000</v>
      </c>
      <c r="K962" s="82" t="s">
        <v>62</v>
      </c>
    </row>
    <row r="963" spans="1:11" ht="25.5" hidden="1" x14ac:dyDescent="0.2">
      <c r="A963" s="47" t="s">
        <v>5424</v>
      </c>
      <c r="B963" s="47" t="s">
        <v>259</v>
      </c>
      <c r="C963" s="78" t="s">
        <v>5269</v>
      </c>
      <c r="D963" s="78" t="s">
        <v>5270</v>
      </c>
      <c r="E963" s="78" t="s">
        <v>5271</v>
      </c>
      <c r="F963" s="78">
        <v>4.29</v>
      </c>
      <c r="G963" s="78">
        <v>11.81</v>
      </c>
      <c r="H963" s="78" t="s">
        <v>5272</v>
      </c>
      <c r="I963" s="78" t="s">
        <v>5273</v>
      </c>
      <c r="J963" s="167">
        <v>119527526.84417287</v>
      </c>
      <c r="K963" s="82" t="s">
        <v>62</v>
      </c>
    </row>
    <row r="964" spans="1:11" ht="25.5" hidden="1" x14ac:dyDescent="0.2">
      <c r="A964" s="47" t="s">
        <v>5425</v>
      </c>
      <c r="B964" s="47" t="s">
        <v>259</v>
      </c>
      <c r="C964" s="78" t="s">
        <v>5269</v>
      </c>
      <c r="D964" s="78" t="s">
        <v>5274</v>
      </c>
      <c r="E964" s="78" t="s">
        <v>5275</v>
      </c>
      <c r="F964" s="78">
        <v>2.79</v>
      </c>
      <c r="G964" s="78">
        <v>14.64</v>
      </c>
      <c r="H964" s="78" t="s">
        <v>5272</v>
      </c>
      <c r="I964" s="78" t="s">
        <v>5273</v>
      </c>
      <c r="J964" s="167">
        <v>77734685.290266261</v>
      </c>
      <c r="K964" s="82" t="s">
        <v>62</v>
      </c>
    </row>
    <row r="965" spans="1:11" ht="51" hidden="1" x14ac:dyDescent="0.2">
      <c r="A965" s="47" t="s">
        <v>5426</v>
      </c>
      <c r="B965" s="47" t="s">
        <v>259</v>
      </c>
      <c r="C965" s="78" t="s">
        <v>5269</v>
      </c>
      <c r="D965" s="78" t="s">
        <v>5276</v>
      </c>
      <c r="E965" s="78" t="s">
        <v>5277</v>
      </c>
      <c r="F965" s="78">
        <v>14.32</v>
      </c>
      <c r="G965" s="78">
        <v>19.059999999999999</v>
      </c>
      <c r="H965" s="78" t="s">
        <v>5272</v>
      </c>
      <c r="I965" s="78" t="s">
        <v>5273</v>
      </c>
      <c r="J965" s="167">
        <v>398982327.36796165</v>
      </c>
      <c r="K965" s="82" t="s">
        <v>62</v>
      </c>
    </row>
    <row r="966" spans="1:11" ht="38.25" hidden="1" x14ac:dyDescent="0.2">
      <c r="A966" s="47" t="s">
        <v>5427</v>
      </c>
      <c r="B966" s="47" t="s">
        <v>259</v>
      </c>
      <c r="C966" s="78" t="s">
        <v>5269</v>
      </c>
      <c r="D966" s="78" t="s">
        <v>5278</v>
      </c>
      <c r="E966" s="78" t="s">
        <v>5279</v>
      </c>
      <c r="F966" s="78">
        <v>0.55000000000000004</v>
      </c>
      <c r="G966" s="78">
        <v>16.5</v>
      </c>
      <c r="H966" s="78" t="s">
        <v>5272</v>
      </c>
      <c r="I966" s="78" t="s">
        <v>5273</v>
      </c>
      <c r="J966" s="167">
        <v>15324041.903099086</v>
      </c>
      <c r="K966" s="82" t="s">
        <v>62</v>
      </c>
    </row>
    <row r="967" spans="1:11" ht="51" hidden="1" x14ac:dyDescent="0.2">
      <c r="A967" s="47" t="s">
        <v>5428</v>
      </c>
      <c r="B967" s="47" t="s">
        <v>259</v>
      </c>
      <c r="C967" s="78" t="s">
        <v>5269</v>
      </c>
      <c r="D967" s="78" t="s">
        <v>5280</v>
      </c>
      <c r="E967" s="78" t="s">
        <v>5281</v>
      </c>
      <c r="F967" s="78">
        <v>3.88</v>
      </c>
      <c r="G967" s="78">
        <v>22.83</v>
      </c>
      <c r="H967" s="78" t="s">
        <v>5272</v>
      </c>
      <c r="I967" s="78" t="s">
        <v>5273</v>
      </c>
      <c r="J967" s="167">
        <v>108104150.15277173</v>
      </c>
      <c r="K967" s="82" t="s">
        <v>62</v>
      </c>
    </row>
    <row r="968" spans="1:11" ht="25.5" hidden="1" x14ac:dyDescent="0.2">
      <c r="A968" s="47" t="s">
        <v>5429</v>
      </c>
      <c r="B968" s="47" t="s">
        <v>259</v>
      </c>
      <c r="C968" s="78" t="s">
        <v>5269</v>
      </c>
      <c r="D968" s="78" t="s">
        <v>5282</v>
      </c>
      <c r="E968" s="78" t="s">
        <v>5283</v>
      </c>
      <c r="F968" s="78">
        <v>2.16</v>
      </c>
      <c r="G968" s="78">
        <v>14.59</v>
      </c>
      <c r="H968" s="78" t="s">
        <v>5272</v>
      </c>
      <c r="I968" s="78" t="s">
        <v>5273</v>
      </c>
      <c r="J968" s="167">
        <v>60181691.837625496</v>
      </c>
      <c r="K968" s="82" t="s">
        <v>62</v>
      </c>
    </row>
    <row r="969" spans="1:11" ht="25.5" hidden="1" x14ac:dyDescent="0.2">
      <c r="A969" s="47" t="s">
        <v>5430</v>
      </c>
      <c r="B969" s="47" t="s">
        <v>259</v>
      </c>
      <c r="C969" s="78" t="s">
        <v>5269</v>
      </c>
      <c r="D969" s="78" t="s">
        <v>5284</v>
      </c>
      <c r="E969" s="78" t="s">
        <v>5285</v>
      </c>
      <c r="F969" s="78">
        <v>0.66</v>
      </c>
      <c r="G969" s="78">
        <v>16.02</v>
      </c>
      <c r="H969" s="78" t="s">
        <v>5272</v>
      </c>
      <c r="I969" s="78" t="s">
        <v>5273</v>
      </c>
      <c r="J969" s="167">
        <v>18388850.283718903</v>
      </c>
      <c r="K969" s="82" t="s">
        <v>62</v>
      </c>
    </row>
    <row r="970" spans="1:11" ht="25.5" hidden="1" x14ac:dyDescent="0.2">
      <c r="A970" s="47" t="s">
        <v>5431</v>
      </c>
      <c r="B970" s="47" t="s">
        <v>259</v>
      </c>
      <c r="C970" s="78" t="s">
        <v>5269</v>
      </c>
      <c r="D970" s="78" t="s">
        <v>5286</v>
      </c>
      <c r="E970" s="78" t="s">
        <v>5287</v>
      </c>
      <c r="F970" s="78">
        <v>1.1000000000000001</v>
      </c>
      <c r="G970" s="78">
        <v>5.21</v>
      </c>
      <c r="H970" s="78" t="s">
        <v>5272</v>
      </c>
      <c r="I970" s="78" t="s">
        <v>5273</v>
      </c>
      <c r="J970" s="167">
        <v>30648083.806198172</v>
      </c>
      <c r="K970" s="82" t="s">
        <v>62</v>
      </c>
    </row>
    <row r="971" spans="1:11" ht="25.5" hidden="1" x14ac:dyDescent="0.2">
      <c r="A971" s="47" t="s">
        <v>5432</v>
      </c>
      <c r="B971" s="47" t="s">
        <v>259</v>
      </c>
      <c r="C971" s="78" t="s">
        <v>5269</v>
      </c>
      <c r="D971" s="78" t="s">
        <v>5288</v>
      </c>
      <c r="E971" s="78" t="s">
        <v>5289</v>
      </c>
      <c r="F971" s="78">
        <v>1.36</v>
      </c>
      <c r="G971" s="78">
        <v>9.5500000000000007</v>
      </c>
      <c r="H971" s="78" t="s">
        <v>5272</v>
      </c>
      <c r="I971" s="78" t="s">
        <v>5273</v>
      </c>
      <c r="J971" s="167">
        <v>37892176.342208646</v>
      </c>
      <c r="K971" s="82" t="s">
        <v>62</v>
      </c>
    </row>
    <row r="972" spans="1:11" ht="25.5" hidden="1" x14ac:dyDescent="0.2">
      <c r="A972" s="47" t="s">
        <v>5433</v>
      </c>
      <c r="B972" s="47" t="s">
        <v>259</v>
      </c>
      <c r="C972" s="78" t="s">
        <v>5290</v>
      </c>
      <c r="D972" s="78" t="s">
        <v>5291</v>
      </c>
      <c r="E972" s="78" t="s">
        <v>5292</v>
      </c>
      <c r="F972" s="78">
        <v>3.26</v>
      </c>
      <c r="G972" s="78">
        <v>9.76</v>
      </c>
      <c r="H972" s="78" t="s">
        <v>5293</v>
      </c>
      <c r="I972" s="78" t="s">
        <v>5294</v>
      </c>
      <c r="J972" s="167">
        <v>90829775.643823653</v>
      </c>
      <c r="K972" s="82" t="s">
        <v>62</v>
      </c>
    </row>
    <row r="973" spans="1:11" ht="38.25" hidden="1" x14ac:dyDescent="0.2">
      <c r="A973" s="47" t="s">
        <v>5434</v>
      </c>
      <c r="B973" s="47" t="s">
        <v>259</v>
      </c>
      <c r="C973" s="78" t="s">
        <v>5290</v>
      </c>
      <c r="D973" s="78" t="s">
        <v>5295</v>
      </c>
      <c r="E973" s="78" t="s">
        <v>5296</v>
      </c>
      <c r="F973" s="78">
        <v>0.79</v>
      </c>
      <c r="G973" s="78">
        <v>8.85</v>
      </c>
      <c r="H973" s="78" t="s">
        <v>5293</v>
      </c>
      <c r="I973" s="78" t="s">
        <v>5294</v>
      </c>
      <c r="J973" s="167">
        <v>22010896.55172414</v>
      </c>
      <c r="K973" s="82" t="s">
        <v>62</v>
      </c>
    </row>
    <row r="974" spans="1:11" ht="25.5" hidden="1" x14ac:dyDescent="0.2">
      <c r="A974" s="47" t="s">
        <v>5435</v>
      </c>
      <c r="B974" s="47" t="s">
        <v>259</v>
      </c>
      <c r="C974" s="78" t="s">
        <v>5290</v>
      </c>
      <c r="D974" s="78" t="s">
        <v>5297</v>
      </c>
      <c r="E974" s="78" t="s">
        <v>5298</v>
      </c>
      <c r="F974" s="78">
        <v>27.14</v>
      </c>
      <c r="G974" s="78">
        <v>12.92</v>
      </c>
      <c r="H974" s="78" t="s">
        <v>5293</v>
      </c>
      <c r="I974" s="78" t="s">
        <v>5294</v>
      </c>
      <c r="J974" s="167">
        <v>756171813.18201661</v>
      </c>
      <c r="K974" s="82" t="s">
        <v>62</v>
      </c>
    </row>
    <row r="975" spans="1:11" ht="25.5" hidden="1" x14ac:dyDescent="0.2">
      <c r="A975" s="47" t="s">
        <v>5436</v>
      </c>
      <c r="B975" s="47" t="s">
        <v>259</v>
      </c>
      <c r="C975" s="78" t="s">
        <v>5290</v>
      </c>
      <c r="D975" s="78" t="s">
        <v>5299</v>
      </c>
      <c r="E975" s="78" t="s">
        <v>5300</v>
      </c>
      <c r="F975" s="78">
        <v>15.28</v>
      </c>
      <c r="G975" s="78">
        <v>11.46</v>
      </c>
      <c r="H975" s="78" t="s">
        <v>5293</v>
      </c>
      <c r="I975" s="78" t="s">
        <v>5294</v>
      </c>
      <c r="J975" s="167">
        <v>425729745.96246183</v>
      </c>
      <c r="K975" s="82" t="s">
        <v>62</v>
      </c>
    </row>
    <row r="976" spans="1:11" ht="25.5" hidden="1" x14ac:dyDescent="0.2">
      <c r="A976" s="47" t="s">
        <v>5437</v>
      </c>
      <c r="B976" s="47" t="s">
        <v>259</v>
      </c>
      <c r="C976" s="78" t="s">
        <v>5290</v>
      </c>
      <c r="D976" s="78" t="s">
        <v>5301</v>
      </c>
      <c r="E976" s="78" t="s">
        <v>5302</v>
      </c>
      <c r="F976" s="78">
        <v>5</v>
      </c>
      <c r="G976" s="78">
        <v>11.09</v>
      </c>
      <c r="H976" s="78" t="s">
        <v>5293</v>
      </c>
      <c r="I976" s="78" t="s">
        <v>5294</v>
      </c>
      <c r="J976" s="167">
        <v>139309471.84635532</v>
      </c>
      <c r="K976" s="82" t="s">
        <v>62</v>
      </c>
    </row>
    <row r="977" spans="1:11" ht="25.5" hidden="1" x14ac:dyDescent="0.2">
      <c r="A977" s="47" t="s">
        <v>5438</v>
      </c>
      <c r="B977" s="47" t="s">
        <v>259</v>
      </c>
      <c r="C977" s="78" t="s">
        <v>5290</v>
      </c>
      <c r="D977" s="78" t="s">
        <v>5303</v>
      </c>
      <c r="E977" s="78" t="s">
        <v>5304</v>
      </c>
      <c r="F977" s="78">
        <v>4.79</v>
      </c>
      <c r="G977" s="78">
        <v>9.5</v>
      </c>
      <c r="H977" s="78" t="s">
        <v>5293</v>
      </c>
      <c r="I977" s="78" t="s">
        <v>5294</v>
      </c>
      <c r="J977" s="167">
        <v>133458474.02880839</v>
      </c>
      <c r="K977" s="82" t="s">
        <v>62</v>
      </c>
    </row>
    <row r="978" spans="1:11" ht="25.5" hidden="1" x14ac:dyDescent="0.2">
      <c r="A978" s="47" t="s">
        <v>5439</v>
      </c>
      <c r="B978" s="47" t="s">
        <v>259</v>
      </c>
      <c r="C978" s="78" t="s">
        <v>5290</v>
      </c>
      <c r="D978" s="78" t="s">
        <v>5305</v>
      </c>
      <c r="E978" s="78" t="s">
        <v>5306</v>
      </c>
      <c r="F978" s="78">
        <v>1.04</v>
      </c>
      <c r="G978" s="78">
        <v>13.9</v>
      </c>
      <c r="H978" s="78" t="s">
        <v>5293</v>
      </c>
      <c r="I978" s="78" t="s">
        <v>5294</v>
      </c>
      <c r="J978" s="167">
        <v>28976370.144041907</v>
      </c>
      <c r="K978" s="82" t="s">
        <v>62</v>
      </c>
    </row>
    <row r="979" spans="1:11" ht="25.5" hidden="1" x14ac:dyDescent="0.2">
      <c r="A979" s="47" t="s">
        <v>5440</v>
      </c>
      <c r="B979" s="47" t="s">
        <v>259</v>
      </c>
      <c r="C979" s="78" t="s">
        <v>5290</v>
      </c>
      <c r="D979" s="78" t="s">
        <v>5303</v>
      </c>
      <c r="E979" s="78" t="s">
        <v>5307</v>
      </c>
      <c r="F979" s="78">
        <v>1.27</v>
      </c>
      <c r="G979" s="78">
        <v>6.65</v>
      </c>
      <c r="H979" s="78" t="s">
        <v>5293</v>
      </c>
      <c r="I979" s="78" t="s">
        <v>5294</v>
      </c>
      <c r="J979" s="167">
        <v>35384605.84897425</v>
      </c>
      <c r="K979" s="82" t="s">
        <v>62</v>
      </c>
    </row>
    <row r="980" spans="1:11" ht="38.25" hidden="1" x14ac:dyDescent="0.2">
      <c r="A980" s="47" t="s">
        <v>5441</v>
      </c>
      <c r="B980" s="47" t="s">
        <v>259</v>
      </c>
      <c r="C980" s="78" t="s">
        <v>5290</v>
      </c>
      <c r="D980" s="78" t="s">
        <v>5308</v>
      </c>
      <c r="E980" s="78" t="s">
        <v>5309</v>
      </c>
      <c r="F980" s="78">
        <v>8.32</v>
      </c>
      <c r="G980" s="78">
        <v>8.2899999999999991</v>
      </c>
      <c r="H980" s="78" t="s">
        <v>5293</v>
      </c>
      <c r="I980" s="78" t="s">
        <v>5294</v>
      </c>
      <c r="J980" s="167">
        <v>231810961.15233526</v>
      </c>
      <c r="K980" s="82" t="s">
        <v>62</v>
      </c>
    </row>
    <row r="981" spans="1:11" ht="25.5" hidden="1" x14ac:dyDescent="0.2">
      <c r="A981" s="47" t="s">
        <v>5442</v>
      </c>
      <c r="B981" s="47" t="s">
        <v>259</v>
      </c>
      <c r="C981" s="78" t="s">
        <v>5290</v>
      </c>
      <c r="D981" s="78" t="s">
        <v>5310</v>
      </c>
      <c r="E981" s="78" t="s">
        <v>5311</v>
      </c>
      <c r="F981" s="78">
        <v>4.67</v>
      </c>
      <c r="G981" s="78">
        <v>7.94</v>
      </c>
      <c r="H981" s="78" t="s">
        <v>5293</v>
      </c>
      <c r="I981" s="78" t="s">
        <v>5294</v>
      </c>
      <c r="J981" s="167">
        <v>130115046.70449586</v>
      </c>
      <c r="K981" s="82" t="s">
        <v>62</v>
      </c>
    </row>
    <row r="982" spans="1:11" ht="25.5" hidden="1" x14ac:dyDescent="0.2">
      <c r="A982" s="47" t="s">
        <v>5443</v>
      </c>
      <c r="B982" s="47" t="s">
        <v>259</v>
      </c>
      <c r="C982" s="78" t="s">
        <v>5290</v>
      </c>
      <c r="D982" s="78" t="s">
        <v>5312</v>
      </c>
      <c r="E982" s="78" t="s">
        <v>5313</v>
      </c>
      <c r="F982" s="78">
        <v>10.14</v>
      </c>
      <c r="G982" s="78">
        <v>8.65</v>
      </c>
      <c r="H982" s="78" t="s">
        <v>5293</v>
      </c>
      <c r="I982" s="78" t="s">
        <v>5294</v>
      </c>
      <c r="J982" s="167">
        <v>282519608.90440857</v>
      </c>
      <c r="K982" s="82" t="s">
        <v>62</v>
      </c>
    </row>
    <row r="983" spans="1:11" ht="25.5" hidden="1" x14ac:dyDescent="0.2">
      <c r="A983" s="47" t="s">
        <v>5444</v>
      </c>
      <c r="B983" s="47" t="s">
        <v>259</v>
      </c>
      <c r="C983" s="78" t="s">
        <v>5290</v>
      </c>
      <c r="D983" s="78" t="s">
        <v>5314</v>
      </c>
      <c r="E983" s="78" t="s">
        <v>5315</v>
      </c>
      <c r="F983" s="78">
        <v>3.04</v>
      </c>
      <c r="G983" s="78">
        <v>10.119999999999999</v>
      </c>
      <c r="H983" s="78" t="s">
        <v>5293</v>
      </c>
      <c r="I983" s="78" t="s">
        <v>5294</v>
      </c>
      <c r="J983" s="167">
        <v>84700158.882584035</v>
      </c>
      <c r="K983" s="82" t="s">
        <v>62</v>
      </c>
    </row>
    <row r="984" spans="1:11" ht="25.5" hidden="1" x14ac:dyDescent="0.2">
      <c r="A984" s="47" t="s">
        <v>5445</v>
      </c>
      <c r="B984" s="47" t="s">
        <v>259</v>
      </c>
      <c r="C984" s="78" t="s">
        <v>5290</v>
      </c>
      <c r="D984" s="78" t="s">
        <v>5316</v>
      </c>
      <c r="E984" s="78" t="s">
        <v>5317</v>
      </c>
      <c r="F984" s="78">
        <v>1.43</v>
      </c>
      <c r="G984" s="78">
        <v>9.66</v>
      </c>
      <c r="H984" s="78" t="s">
        <v>5293</v>
      </c>
      <c r="I984" s="78" t="s">
        <v>5294</v>
      </c>
      <c r="J984" s="167">
        <v>39842508.948057614</v>
      </c>
      <c r="K984" s="82" t="s">
        <v>62</v>
      </c>
    </row>
    <row r="985" spans="1:11" ht="25.5" hidden="1" x14ac:dyDescent="0.2">
      <c r="A985" s="47" t="s">
        <v>5446</v>
      </c>
      <c r="B985" s="47" t="s">
        <v>259</v>
      </c>
      <c r="C985" s="78" t="s">
        <v>5290</v>
      </c>
      <c r="D985" s="78" t="s">
        <v>5318</v>
      </c>
      <c r="E985" s="78" t="s">
        <v>5319</v>
      </c>
      <c r="F985" s="78">
        <v>1.4</v>
      </c>
      <c r="G985" s="78">
        <v>12.46</v>
      </c>
      <c r="H985" s="78" t="s">
        <v>5293</v>
      </c>
      <c r="I985" s="78" t="s">
        <v>5294</v>
      </c>
      <c r="J985" s="167">
        <v>39006652.116979487</v>
      </c>
      <c r="K985" s="82" t="s">
        <v>62</v>
      </c>
    </row>
    <row r="986" spans="1:11" ht="25.5" hidden="1" x14ac:dyDescent="0.2">
      <c r="A986" s="47" t="s">
        <v>5447</v>
      </c>
      <c r="B986" s="47" t="s">
        <v>259</v>
      </c>
      <c r="C986" s="78" t="s">
        <v>5320</v>
      </c>
      <c r="D986" s="78" t="s">
        <v>5321</v>
      </c>
      <c r="E986" s="78" t="s">
        <v>5322</v>
      </c>
      <c r="F986" s="78">
        <v>1.06</v>
      </c>
      <c r="G986" s="78">
        <v>14.85</v>
      </c>
      <c r="H986" s="78" t="s">
        <v>5272</v>
      </c>
      <c r="I986" s="78" t="s">
        <v>5273</v>
      </c>
      <c r="J986" s="167">
        <v>29533608.031427328</v>
      </c>
      <c r="K986" s="82" t="s">
        <v>62</v>
      </c>
    </row>
    <row r="987" spans="1:11" ht="25.5" hidden="1" x14ac:dyDescent="0.2">
      <c r="A987" s="47" t="s">
        <v>5448</v>
      </c>
      <c r="B987" s="47" t="s">
        <v>259</v>
      </c>
      <c r="C987" s="78" t="s">
        <v>5320</v>
      </c>
      <c r="D987" s="78" t="s">
        <v>5323</v>
      </c>
      <c r="E987" s="78" t="s">
        <v>5324</v>
      </c>
      <c r="F987" s="78">
        <v>1.43</v>
      </c>
      <c r="G987" s="78">
        <v>20.96</v>
      </c>
      <c r="H987" s="78" t="s">
        <v>5272</v>
      </c>
      <c r="I987" s="78" t="s">
        <v>5273</v>
      </c>
      <c r="J987" s="167">
        <v>39842508.948057614</v>
      </c>
      <c r="K987" s="82" t="s">
        <v>62</v>
      </c>
    </row>
    <row r="988" spans="1:11" ht="38.25" hidden="1" x14ac:dyDescent="0.2">
      <c r="A988" s="47" t="s">
        <v>5449</v>
      </c>
      <c r="B988" s="47" t="s">
        <v>259</v>
      </c>
      <c r="C988" s="78" t="s">
        <v>5320</v>
      </c>
      <c r="D988" s="78" t="s">
        <v>5325</v>
      </c>
      <c r="E988" s="78" t="s">
        <v>5326</v>
      </c>
      <c r="F988" s="78">
        <v>3</v>
      </c>
      <c r="G988" s="78">
        <v>12.13</v>
      </c>
      <c r="H988" s="78" t="s">
        <v>5327</v>
      </c>
      <c r="I988" s="78" t="s">
        <v>5328</v>
      </c>
      <c r="J988" s="167">
        <v>203585683.10781318</v>
      </c>
      <c r="K988" s="82" t="s">
        <v>62</v>
      </c>
    </row>
    <row r="989" spans="1:11" ht="25.5" hidden="1" x14ac:dyDescent="0.2">
      <c r="A989" s="47" t="s">
        <v>5450</v>
      </c>
      <c r="B989" s="47" t="s">
        <v>259</v>
      </c>
      <c r="C989" s="78" t="s">
        <v>5320</v>
      </c>
      <c r="D989" s="78" t="s">
        <v>5329</v>
      </c>
      <c r="E989" s="78" t="s">
        <v>5330</v>
      </c>
      <c r="F989" s="78">
        <v>1.52</v>
      </c>
      <c r="G989" s="78">
        <v>9.67</v>
      </c>
      <c r="H989" s="78" t="s">
        <v>5272</v>
      </c>
      <c r="I989" s="78" t="s">
        <v>5273</v>
      </c>
      <c r="J989" s="167">
        <v>42350079.441292018</v>
      </c>
      <c r="K989" s="82" t="s">
        <v>62</v>
      </c>
    </row>
    <row r="990" spans="1:11" ht="38.25" hidden="1" x14ac:dyDescent="0.2">
      <c r="A990" s="47" t="s">
        <v>5451</v>
      </c>
      <c r="B990" s="47" t="s">
        <v>259</v>
      </c>
      <c r="C990" s="78" t="s">
        <v>5320</v>
      </c>
      <c r="D990" s="78" t="s">
        <v>5331</v>
      </c>
      <c r="E990" s="78" t="s">
        <v>5332</v>
      </c>
      <c r="F990" s="78">
        <v>2.35</v>
      </c>
      <c r="G990" s="78">
        <v>9.86</v>
      </c>
      <c r="H990" s="78" t="s">
        <v>5272</v>
      </c>
      <c r="I990" s="78" t="s">
        <v>5273</v>
      </c>
      <c r="J990" s="167">
        <v>65475451.767787002</v>
      </c>
      <c r="K990" s="82" t="s">
        <v>62</v>
      </c>
    </row>
    <row r="991" spans="1:11" ht="25.5" hidden="1" x14ac:dyDescent="0.2">
      <c r="A991" s="47" t="s">
        <v>5452</v>
      </c>
      <c r="B991" s="47" t="s">
        <v>259</v>
      </c>
      <c r="C991" s="78" t="s">
        <v>5320</v>
      </c>
      <c r="D991" s="78" t="s">
        <v>5333</v>
      </c>
      <c r="E991" s="78" t="s">
        <v>5334</v>
      </c>
      <c r="F991" s="78">
        <v>2.5499999999999998</v>
      </c>
      <c r="G991" s="78">
        <v>20.21</v>
      </c>
      <c r="H991" s="78" t="s">
        <v>5272</v>
      </c>
      <c r="I991" s="78" t="s">
        <v>5273</v>
      </c>
      <c r="J991" s="167">
        <v>71047830.6416412</v>
      </c>
      <c r="K991" s="82" t="s">
        <v>62</v>
      </c>
    </row>
    <row r="992" spans="1:11" ht="38.25" hidden="1" x14ac:dyDescent="0.2">
      <c r="A992" s="47" t="s">
        <v>5453</v>
      </c>
      <c r="B992" s="47" t="s">
        <v>259</v>
      </c>
      <c r="C992" s="78" t="s">
        <v>5335</v>
      </c>
      <c r="D992" s="78" t="s">
        <v>5336</v>
      </c>
      <c r="E992" s="78" t="s">
        <v>5337</v>
      </c>
      <c r="F992" s="78">
        <v>6.87</v>
      </c>
      <c r="G992" s="78">
        <v>12.8</v>
      </c>
      <c r="H992" s="78" t="s">
        <v>5293</v>
      </c>
      <c r="I992" s="78" t="s">
        <v>5294</v>
      </c>
      <c r="J992" s="167">
        <v>191411214.31689221</v>
      </c>
      <c r="K992" s="82" t="s">
        <v>62</v>
      </c>
    </row>
    <row r="993" spans="1:11" ht="26.25" customHeight="1" x14ac:dyDescent="0.2">
      <c r="A993" s="47" t="s">
        <v>5860</v>
      </c>
      <c r="B993" s="228" t="s">
        <v>5773</v>
      </c>
      <c r="C993" s="228" t="s">
        <v>5784</v>
      </c>
      <c r="D993" s="228" t="s">
        <v>5784</v>
      </c>
      <c r="E993" s="169" t="s">
        <v>5785</v>
      </c>
      <c r="F993" s="227">
        <v>7.9</v>
      </c>
      <c r="G993" s="169"/>
      <c r="H993" s="229" t="s">
        <v>5786</v>
      </c>
      <c r="I993" s="229" t="s">
        <v>5787</v>
      </c>
      <c r="J993" s="167">
        <v>86900000</v>
      </c>
      <c r="K993" s="230" t="s">
        <v>5088</v>
      </c>
    </row>
    <row r="994" spans="1:11" ht="26.25" customHeight="1" x14ac:dyDescent="0.2">
      <c r="A994" s="47" t="s">
        <v>5861</v>
      </c>
      <c r="B994" s="228" t="s">
        <v>5773</v>
      </c>
      <c r="C994" s="228" t="s">
        <v>5784</v>
      </c>
      <c r="D994" s="228" t="s">
        <v>5788</v>
      </c>
      <c r="E994" s="169" t="s">
        <v>5789</v>
      </c>
      <c r="F994" s="227">
        <v>4.2</v>
      </c>
      <c r="G994" s="169"/>
      <c r="H994" s="229" t="s">
        <v>5786</v>
      </c>
      <c r="I994" s="229" t="s">
        <v>5787</v>
      </c>
      <c r="J994" s="167">
        <v>46203465</v>
      </c>
      <c r="K994" s="230" t="s">
        <v>5088</v>
      </c>
    </row>
    <row r="995" spans="1:11" ht="26.25" customHeight="1" x14ac:dyDescent="0.2">
      <c r="A995" s="47" t="s">
        <v>5862</v>
      </c>
      <c r="B995" s="228" t="s">
        <v>5773</v>
      </c>
      <c r="C995" s="228" t="s">
        <v>585</v>
      </c>
      <c r="D995" s="228" t="s">
        <v>5790</v>
      </c>
      <c r="E995" s="169" t="s">
        <v>5791</v>
      </c>
      <c r="F995" s="227">
        <v>2.2999999999999998</v>
      </c>
      <c r="G995" s="169"/>
      <c r="H995" s="229" t="s">
        <v>5786</v>
      </c>
      <c r="I995" s="229" t="s">
        <v>5787</v>
      </c>
      <c r="J995" s="167">
        <v>25318975</v>
      </c>
      <c r="K995" s="230" t="s">
        <v>5088</v>
      </c>
    </row>
    <row r="996" spans="1:11" ht="26.25" customHeight="1" x14ac:dyDescent="0.2">
      <c r="A996" s="47" t="s">
        <v>5863</v>
      </c>
      <c r="B996" s="228" t="s">
        <v>5773</v>
      </c>
      <c r="C996" s="228" t="s">
        <v>585</v>
      </c>
      <c r="D996" s="228" t="s">
        <v>5792</v>
      </c>
      <c r="E996" s="231" t="s">
        <v>5793</v>
      </c>
      <c r="F996" s="227">
        <v>0.7</v>
      </c>
      <c r="G996" s="169"/>
      <c r="H996" s="229" t="s">
        <v>5786</v>
      </c>
      <c r="I996" s="229" t="s">
        <v>5787</v>
      </c>
      <c r="J996" s="167">
        <v>7706352.5</v>
      </c>
      <c r="K996" s="230" t="s">
        <v>5088</v>
      </c>
    </row>
    <row r="997" spans="1:11" ht="26.25" customHeight="1" x14ac:dyDescent="0.2">
      <c r="A997" s="47" t="s">
        <v>5864</v>
      </c>
      <c r="B997" s="228" t="s">
        <v>5773</v>
      </c>
      <c r="C997" s="228" t="s">
        <v>5794</v>
      </c>
      <c r="D997" s="228" t="s">
        <v>5795</v>
      </c>
      <c r="E997" s="169" t="s">
        <v>5796</v>
      </c>
      <c r="F997" s="227">
        <v>0.8</v>
      </c>
      <c r="G997" s="169"/>
      <c r="H997" s="229" t="s">
        <v>5786</v>
      </c>
      <c r="I997" s="229" t="s">
        <v>5787</v>
      </c>
      <c r="J997" s="167">
        <v>8813860</v>
      </c>
      <c r="K997" s="230" t="s">
        <v>5088</v>
      </c>
    </row>
    <row r="998" spans="1:11" ht="26.25" customHeight="1" x14ac:dyDescent="0.2">
      <c r="A998" s="47" t="s">
        <v>5865</v>
      </c>
      <c r="B998" s="228" t="s">
        <v>5773</v>
      </c>
      <c r="C998" s="228" t="s">
        <v>5784</v>
      </c>
      <c r="D998" s="228" t="s">
        <v>5797</v>
      </c>
      <c r="E998" s="169" t="s">
        <v>5798</v>
      </c>
      <c r="F998" s="227">
        <v>1.7</v>
      </c>
      <c r="G998" s="169"/>
      <c r="H998" s="229" t="s">
        <v>5786</v>
      </c>
      <c r="I998" s="229" t="s">
        <v>5787</v>
      </c>
      <c r="J998" s="167">
        <v>18736465</v>
      </c>
      <c r="K998" s="230" t="s">
        <v>5088</v>
      </c>
    </row>
    <row r="999" spans="1:11" ht="26.25" customHeight="1" x14ac:dyDescent="0.2">
      <c r="A999" s="47" t="s">
        <v>5866</v>
      </c>
      <c r="B999" s="228" t="s">
        <v>5773</v>
      </c>
      <c r="C999" s="228" t="s">
        <v>5794</v>
      </c>
      <c r="D999" s="228" t="s">
        <v>5799</v>
      </c>
      <c r="E999" s="169" t="s">
        <v>5800</v>
      </c>
      <c r="F999" s="227">
        <v>0.9</v>
      </c>
      <c r="G999" s="169"/>
      <c r="H999" s="229" t="s">
        <v>5786</v>
      </c>
      <c r="I999" s="229" t="s">
        <v>5787</v>
      </c>
      <c r="J999" s="167">
        <v>9929700</v>
      </c>
      <c r="K999" s="230" t="s">
        <v>5088</v>
      </c>
    </row>
    <row r="1000" spans="1:11" ht="26.25" customHeight="1" x14ac:dyDescent="0.2">
      <c r="A1000" s="47" t="s">
        <v>5867</v>
      </c>
      <c r="B1000" s="228" t="s">
        <v>5773</v>
      </c>
      <c r="C1000" s="228" t="s">
        <v>5794</v>
      </c>
      <c r="D1000" s="228" t="s">
        <v>5801</v>
      </c>
      <c r="E1000" s="169" t="s">
        <v>5802</v>
      </c>
      <c r="F1000" s="227">
        <v>1.6</v>
      </c>
      <c r="G1000" s="169"/>
      <c r="H1000" s="229" t="s">
        <v>5786</v>
      </c>
      <c r="I1000" s="229" t="s">
        <v>5787</v>
      </c>
      <c r="J1000" s="167">
        <v>17654120</v>
      </c>
      <c r="K1000" s="230" t="s">
        <v>5088</v>
      </c>
    </row>
    <row r="1001" spans="1:11" ht="26.25" customHeight="1" x14ac:dyDescent="0.2">
      <c r="A1001" s="47" t="s">
        <v>5868</v>
      </c>
      <c r="B1001" s="228" t="s">
        <v>5773</v>
      </c>
      <c r="C1001" s="228" t="s">
        <v>5803</v>
      </c>
      <c r="D1001" s="228" t="s">
        <v>5804</v>
      </c>
      <c r="E1001" s="169" t="s">
        <v>5805</v>
      </c>
      <c r="F1001" s="227">
        <v>7.9</v>
      </c>
      <c r="G1001" s="169"/>
      <c r="H1001" s="229" t="s">
        <v>5806</v>
      </c>
      <c r="I1001" s="169" t="s">
        <v>5807</v>
      </c>
      <c r="J1001" s="167">
        <v>87180252.5</v>
      </c>
      <c r="K1001" s="230" t="s">
        <v>5088</v>
      </c>
    </row>
    <row r="1002" spans="1:11" ht="26.25" customHeight="1" x14ac:dyDescent="0.2">
      <c r="A1002" s="47" t="s">
        <v>5869</v>
      </c>
      <c r="B1002" s="228" t="s">
        <v>5773</v>
      </c>
      <c r="C1002" s="228" t="s">
        <v>5808</v>
      </c>
      <c r="D1002" s="228" t="s">
        <v>5809</v>
      </c>
      <c r="E1002" s="169" t="s">
        <v>5810</v>
      </c>
      <c r="F1002" s="227">
        <v>6.5</v>
      </c>
      <c r="G1002" s="169"/>
      <c r="H1002" s="229" t="s">
        <v>5811</v>
      </c>
      <c r="I1002" s="229" t="s">
        <v>5787</v>
      </c>
      <c r="J1002" s="167">
        <v>71746675</v>
      </c>
      <c r="K1002" s="230" t="s">
        <v>5088</v>
      </c>
    </row>
    <row r="1003" spans="1:11" ht="26.25" customHeight="1" x14ac:dyDescent="0.2">
      <c r="A1003" s="47" t="s">
        <v>5870</v>
      </c>
      <c r="B1003" s="228" t="s">
        <v>5773</v>
      </c>
      <c r="C1003" s="228" t="s">
        <v>5808</v>
      </c>
      <c r="D1003" s="228" t="s">
        <v>5812</v>
      </c>
      <c r="E1003" s="169" t="s">
        <v>5813</v>
      </c>
      <c r="F1003" s="227">
        <v>4.0999999999999996</v>
      </c>
      <c r="G1003" s="169"/>
      <c r="H1003" s="229" t="s">
        <v>5786</v>
      </c>
      <c r="I1003" s="229" t="s">
        <v>5787</v>
      </c>
      <c r="J1003" s="167">
        <v>45265742.5</v>
      </c>
      <c r="K1003" s="230" t="s">
        <v>5088</v>
      </c>
    </row>
    <row r="1004" spans="1:11" ht="26.25" customHeight="1" x14ac:dyDescent="0.2">
      <c r="A1004" s="47" t="s">
        <v>5871</v>
      </c>
      <c r="B1004" s="228" t="s">
        <v>5773</v>
      </c>
      <c r="C1004" s="228" t="s">
        <v>1550</v>
      </c>
      <c r="D1004" s="228" t="s">
        <v>5814</v>
      </c>
      <c r="E1004" s="169" t="s">
        <v>5815</v>
      </c>
      <c r="F1004" s="227">
        <v>3.9</v>
      </c>
      <c r="G1004" s="169"/>
      <c r="H1004" s="229" t="s">
        <v>5786</v>
      </c>
      <c r="I1004" s="229" t="s">
        <v>5787</v>
      </c>
      <c r="J1004" s="167">
        <v>43060875</v>
      </c>
      <c r="K1004" s="230" t="s">
        <v>5088</v>
      </c>
    </row>
    <row r="1005" spans="1:11" ht="26.25" customHeight="1" x14ac:dyDescent="0.2">
      <c r="A1005" s="47" t="s">
        <v>5872</v>
      </c>
      <c r="B1005" s="228" t="s">
        <v>5773</v>
      </c>
      <c r="C1005" s="228" t="s">
        <v>1550</v>
      </c>
      <c r="D1005" s="228" t="s">
        <v>5816</v>
      </c>
      <c r="E1005" s="169" t="s">
        <v>5817</v>
      </c>
      <c r="F1005" s="227">
        <v>2.6</v>
      </c>
      <c r="G1005" s="169"/>
      <c r="H1005" s="229" t="s">
        <v>5786</v>
      </c>
      <c r="I1005" s="229" t="s">
        <v>5787</v>
      </c>
      <c r="J1005" s="167">
        <v>28717975</v>
      </c>
      <c r="K1005" s="230" t="s">
        <v>5088</v>
      </c>
    </row>
    <row r="1006" spans="1:11" ht="26.25" customHeight="1" x14ac:dyDescent="0.2">
      <c r="A1006" s="47" t="s">
        <v>5873</v>
      </c>
      <c r="B1006" s="228" t="s">
        <v>5773</v>
      </c>
      <c r="C1006" s="228" t="s">
        <v>1550</v>
      </c>
      <c r="D1006" s="228" t="s">
        <v>5818</v>
      </c>
      <c r="E1006" s="169" t="s">
        <v>5819</v>
      </c>
      <c r="F1006" s="227">
        <v>19.2</v>
      </c>
      <c r="G1006" s="169"/>
      <c r="H1006" s="229" t="s">
        <v>5786</v>
      </c>
      <c r="I1006" s="229" t="s">
        <v>5787</v>
      </c>
      <c r="J1006" s="167">
        <v>212134560</v>
      </c>
      <c r="K1006" s="230" t="s">
        <v>5088</v>
      </c>
    </row>
    <row r="1007" spans="1:11" ht="26.25" customHeight="1" x14ac:dyDescent="0.2">
      <c r="A1007" s="47" t="s">
        <v>5874</v>
      </c>
      <c r="B1007" s="228" t="s">
        <v>5773</v>
      </c>
      <c r="C1007" s="228" t="s">
        <v>5808</v>
      </c>
      <c r="D1007" s="228" t="s">
        <v>5820</v>
      </c>
      <c r="E1007" s="169" t="s">
        <v>5821</v>
      </c>
      <c r="F1007" s="227">
        <v>4</v>
      </c>
      <c r="G1007" s="169"/>
      <c r="H1007" s="229" t="s">
        <v>5786</v>
      </c>
      <c r="I1007" s="229" t="s">
        <v>5787</v>
      </c>
      <c r="J1007" s="167">
        <v>44201300</v>
      </c>
      <c r="K1007" s="230" t="s">
        <v>5088</v>
      </c>
    </row>
    <row r="1008" spans="1:11" ht="26.25" customHeight="1" x14ac:dyDescent="0.2">
      <c r="A1008" s="47" t="s">
        <v>5875</v>
      </c>
      <c r="B1008" s="228" t="s">
        <v>5773</v>
      </c>
      <c r="C1008" s="228" t="s">
        <v>5808</v>
      </c>
      <c r="D1008" s="228" t="s">
        <v>390</v>
      </c>
      <c r="E1008" s="169" t="s">
        <v>5822</v>
      </c>
      <c r="F1008" s="227">
        <v>5.8</v>
      </c>
      <c r="G1008" s="169"/>
      <c r="H1008" s="229" t="s">
        <v>5786</v>
      </c>
      <c r="I1008" s="229" t="s">
        <v>5787</v>
      </c>
      <c r="J1008" s="167">
        <v>64096670</v>
      </c>
      <c r="K1008" s="230" t="s">
        <v>5088</v>
      </c>
    </row>
    <row r="1009" spans="1:11" ht="26.25" customHeight="1" x14ac:dyDescent="0.2">
      <c r="A1009" s="47" t="s">
        <v>5876</v>
      </c>
      <c r="B1009" s="228" t="s">
        <v>5773</v>
      </c>
      <c r="C1009" s="228" t="s">
        <v>1550</v>
      </c>
      <c r="D1009" s="228" t="s">
        <v>5823</v>
      </c>
      <c r="E1009" s="169" t="s">
        <v>5824</v>
      </c>
      <c r="F1009" s="227">
        <v>4.7</v>
      </c>
      <c r="G1009" s="169"/>
      <c r="H1009" s="229" t="s">
        <v>5786</v>
      </c>
      <c r="I1009" s="229" t="s">
        <v>5787</v>
      </c>
      <c r="J1009" s="167">
        <v>51959792.5</v>
      </c>
      <c r="K1009" s="230" t="s">
        <v>5088</v>
      </c>
    </row>
    <row r="1010" spans="1:11" ht="26.25" customHeight="1" x14ac:dyDescent="0.2">
      <c r="A1010" s="47" t="s">
        <v>5877</v>
      </c>
      <c r="B1010" s="228" t="s">
        <v>5773</v>
      </c>
      <c r="C1010" s="228" t="s">
        <v>1550</v>
      </c>
      <c r="D1010" s="228" t="s">
        <v>5825</v>
      </c>
      <c r="E1010" s="169" t="s">
        <v>5826</v>
      </c>
      <c r="F1010" s="227">
        <v>5.5</v>
      </c>
      <c r="G1010" s="169"/>
      <c r="H1010" s="229" t="s">
        <v>5786</v>
      </c>
      <c r="I1010" s="229" t="s">
        <v>5787</v>
      </c>
      <c r="J1010" s="167">
        <v>60813087.499999993</v>
      </c>
      <c r="K1010" s="230" t="s">
        <v>5088</v>
      </c>
    </row>
    <row r="1011" spans="1:11" ht="26.25" customHeight="1" x14ac:dyDescent="0.2">
      <c r="A1011" s="47" t="s">
        <v>5878</v>
      </c>
      <c r="B1011" s="228" t="s">
        <v>5773</v>
      </c>
      <c r="C1011" s="228" t="s">
        <v>1550</v>
      </c>
      <c r="D1011" s="228" t="s">
        <v>5827</v>
      </c>
      <c r="E1011" s="169" t="s">
        <v>5828</v>
      </c>
      <c r="F1011" s="227">
        <v>4.5999999999999996</v>
      </c>
      <c r="G1011" s="169"/>
      <c r="H1011" s="229" t="s">
        <v>5786</v>
      </c>
      <c r="I1011" s="229" t="s">
        <v>5787</v>
      </c>
      <c r="J1011" s="167">
        <v>50865650</v>
      </c>
      <c r="K1011" s="230" t="s">
        <v>5088</v>
      </c>
    </row>
    <row r="1012" spans="1:11" ht="26.25" customHeight="1" x14ac:dyDescent="0.2">
      <c r="A1012" s="47" t="s">
        <v>5879</v>
      </c>
      <c r="B1012" s="228" t="s">
        <v>5773</v>
      </c>
      <c r="C1012" s="228" t="s">
        <v>1550</v>
      </c>
      <c r="D1012" s="228" t="s">
        <v>5829</v>
      </c>
      <c r="E1012" s="169" t="s">
        <v>5830</v>
      </c>
      <c r="F1012" s="227">
        <v>4.5999999999999996</v>
      </c>
      <c r="G1012" s="169"/>
      <c r="H1012" s="229" t="s">
        <v>5786</v>
      </c>
      <c r="I1012" s="229" t="s">
        <v>5787</v>
      </c>
      <c r="J1012" s="167">
        <v>50873240</v>
      </c>
      <c r="K1012" s="230" t="s">
        <v>5088</v>
      </c>
    </row>
    <row r="1013" spans="1:11" ht="26.25" customHeight="1" x14ac:dyDescent="0.2">
      <c r="A1013" s="47" t="s">
        <v>5880</v>
      </c>
      <c r="B1013" s="228" t="s">
        <v>5773</v>
      </c>
      <c r="C1013" s="228" t="s">
        <v>5808</v>
      </c>
      <c r="D1013" s="228" t="s">
        <v>5831</v>
      </c>
      <c r="E1013" s="169" t="s">
        <v>5832</v>
      </c>
      <c r="F1013" s="227">
        <v>0.8</v>
      </c>
      <c r="G1013" s="169"/>
      <c r="H1013" s="229" t="s">
        <v>5786</v>
      </c>
      <c r="I1013" s="229" t="s">
        <v>5787</v>
      </c>
      <c r="J1013" s="167">
        <v>8850160</v>
      </c>
      <c r="K1013" s="230" t="s">
        <v>5088</v>
      </c>
    </row>
    <row r="1014" spans="1:11" ht="26.25" customHeight="1" x14ac:dyDescent="0.2">
      <c r="A1014" s="47" t="s">
        <v>5881</v>
      </c>
      <c r="B1014" s="228" t="s">
        <v>5773</v>
      </c>
      <c r="C1014" s="228" t="s">
        <v>5808</v>
      </c>
      <c r="D1014" s="228" t="s">
        <v>5833</v>
      </c>
      <c r="E1014" s="169" t="s">
        <v>5834</v>
      </c>
      <c r="F1014" s="227">
        <v>1.3</v>
      </c>
      <c r="G1014" s="169"/>
      <c r="H1014" s="229" t="s">
        <v>5786</v>
      </c>
      <c r="I1014" s="229" t="s">
        <v>5787</v>
      </c>
      <c r="J1014" s="167">
        <v>14382582.5</v>
      </c>
      <c r="K1014" s="230" t="s">
        <v>5088</v>
      </c>
    </row>
    <row r="1015" spans="1:11" ht="26.25" customHeight="1" x14ac:dyDescent="0.2">
      <c r="A1015" s="47" t="s">
        <v>5882</v>
      </c>
      <c r="B1015" s="228" t="s">
        <v>5773</v>
      </c>
      <c r="C1015" s="228" t="s">
        <v>1550</v>
      </c>
      <c r="D1015" s="228" t="s">
        <v>5835</v>
      </c>
      <c r="E1015" s="169" t="s">
        <v>5836</v>
      </c>
      <c r="F1015" s="227">
        <v>3.7</v>
      </c>
      <c r="G1015" s="169"/>
      <c r="H1015" s="229" t="s">
        <v>5786</v>
      </c>
      <c r="I1015" s="229" t="s">
        <v>5787</v>
      </c>
      <c r="J1015" s="167">
        <v>40944200</v>
      </c>
      <c r="K1015" s="230" t="s">
        <v>5088</v>
      </c>
    </row>
    <row r="1016" spans="1:11" ht="26.25" customHeight="1" x14ac:dyDescent="0.2">
      <c r="A1016" s="47" t="s">
        <v>5883</v>
      </c>
      <c r="B1016" s="228" t="s">
        <v>5773</v>
      </c>
      <c r="C1016" s="228" t="s">
        <v>5808</v>
      </c>
      <c r="D1016" s="228" t="s">
        <v>5837</v>
      </c>
      <c r="E1016" s="169" t="s">
        <v>5838</v>
      </c>
      <c r="F1016" s="227">
        <v>1.8</v>
      </c>
      <c r="G1016" s="169"/>
      <c r="H1016" s="229" t="s">
        <v>5786</v>
      </c>
      <c r="I1016" s="229" t="s">
        <v>5787</v>
      </c>
      <c r="J1016" s="167">
        <v>19924740</v>
      </c>
      <c r="K1016" s="230" t="s">
        <v>5088</v>
      </c>
    </row>
    <row r="1017" spans="1:11" ht="26.25" customHeight="1" x14ac:dyDescent="0.2">
      <c r="A1017" s="47" t="s">
        <v>5884</v>
      </c>
      <c r="B1017" s="228" t="s">
        <v>5773</v>
      </c>
      <c r="C1017" s="228" t="s">
        <v>5808</v>
      </c>
      <c r="D1017" s="228" t="s">
        <v>5839</v>
      </c>
      <c r="E1017" s="169" t="s">
        <v>5840</v>
      </c>
      <c r="F1017" s="227">
        <v>1.3</v>
      </c>
      <c r="G1017" s="169"/>
      <c r="H1017" s="229" t="s">
        <v>5786</v>
      </c>
      <c r="I1017" s="229" t="s">
        <v>5787</v>
      </c>
      <c r="J1017" s="167">
        <v>14391162.5</v>
      </c>
      <c r="K1017" s="230" t="s">
        <v>5088</v>
      </c>
    </row>
    <row r="1018" spans="1:11" ht="26.25" customHeight="1" x14ac:dyDescent="0.2">
      <c r="A1018" s="47" t="s">
        <v>5885</v>
      </c>
      <c r="B1018" s="228" t="s">
        <v>5773</v>
      </c>
      <c r="C1018" s="228" t="s">
        <v>5808</v>
      </c>
      <c r="D1018" s="228" t="s">
        <v>5841</v>
      </c>
      <c r="E1018" s="169" t="s">
        <v>5842</v>
      </c>
      <c r="F1018" s="227">
        <v>1.6</v>
      </c>
      <c r="G1018" s="169"/>
      <c r="H1018" s="229" t="s">
        <v>5786</v>
      </c>
      <c r="I1018" s="229" t="s">
        <v>5787</v>
      </c>
      <c r="J1018" s="167">
        <v>17714840</v>
      </c>
      <c r="K1018" s="230" t="s">
        <v>5088</v>
      </c>
    </row>
    <row r="1019" spans="1:11" ht="26.25" customHeight="1" x14ac:dyDescent="0.2">
      <c r="A1019" s="47" t="s">
        <v>5886</v>
      </c>
      <c r="B1019" s="228" t="s">
        <v>5773</v>
      </c>
      <c r="C1019" s="228" t="s">
        <v>1550</v>
      </c>
      <c r="D1019" s="228" t="s">
        <v>5843</v>
      </c>
      <c r="E1019" s="169" t="s">
        <v>5844</v>
      </c>
      <c r="F1019" s="227">
        <v>0.95899999999999996</v>
      </c>
      <c r="G1019" s="169"/>
      <c r="H1019" s="229" t="s">
        <v>5786</v>
      </c>
      <c r="I1019" s="229" t="s">
        <v>5787</v>
      </c>
      <c r="J1019" s="167">
        <v>10620205.75</v>
      </c>
      <c r="K1019" s="230" t="s">
        <v>5088</v>
      </c>
    </row>
    <row r="1020" spans="1:11" ht="26.25" customHeight="1" x14ac:dyDescent="0.2">
      <c r="A1020" s="47" t="s">
        <v>5887</v>
      </c>
      <c r="B1020" s="228" t="s">
        <v>5773</v>
      </c>
      <c r="C1020" s="228" t="s">
        <v>5808</v>
      </c>
      <c r="D1020" s="228" t="s">
        <v>5845</v>
      </c>
      <c r="E1020" s="169" t="s">
        <v>5846</v>
      </c>
      <c r="F1020" s="227">
        <v>0.51300000000000001</v>
      </c>
      <c r="G1020" s="169"/>
      <c r="H1020" s="229" t="s">
        <v>5786</v>
      </c>
      <c r="I1020" s="229" t="s">
        <v>5787</v>
      </c>
      <c r="J1020" s="167">
        <v>5681513.4749999996</v>
      </c>
      <c r="K1020" s="230" t="s">
        <v>5088</v>
      </c>
    </row>
    <row r="1021" spans="1:11" ht="26.25" customHeight="1" x14ac:dyDescent="0.2">
      <c r="A1021" s="47" t="s">
        <v>5888</v>
      </c>
      <c r="B1021" s="228" t="s">
        <v>5773</v>
      </c>
      <c r="C1021" s="228" t="s">
        <v>5808</v>
      </c>
      <c r="D1021" s="228" t="s">
        <v>5847</v>
      </c>
      <c r="E1021" s="232">
        <v>112148</v>
      </c>
      <c r="F1021" s="227">
        <v>1.8089999999999999</v>
      </c>
      <c r="G1021" s="169"/>
      <c r="H1021" s="229" t="s">
        <v>5786</v>
      </c>
      <c r="I1021" s="229" t="s">
        <v>5787</v>
      </c>
      <c r="J1021" s="167">
        <v>20043765.225000001</v>
      </c>
      <c r="K1021" s="230" t="s">
        <v>5088</v>
      </c>
    </row>
    <row r="1022" spans="1:11" ht="26.25" customHeight="1" x14ac:dyDescent="0.2">
      <c r="A1022" s="47" t="s">
        <v>5889</v>
      </c>
      <c r="B1022" s="228" t="s">
        <v>5773</v>
      </c>
      <c r="C1022" s="228" t="s">
        <v>5794</v>
      </c>
      <c r="D1022" s="228" t="s">
        <v>5848</v>
      </c>
      <c r="E1022" s="232">
        <v>112155</v>
      </c>
      <c r="F1022" s="227">
        <v>1.0549999999999999</v>
      </c>
      <c r="G1022" s="169"/>
      <c r="H1022" s="229" t="s">
        <v>5786</v>
      </c>
      <c r="I1022" s="229" t="s">
        <v>5787</v>
      </c>
      <c r="J1022" s="167">
        <v>11693778.25</v>
      </c>
      <c r="K1022" s="230" t="s">
        <v>5088</v>
      </c>
    </row>
    <row r="1023" spans="1:11" ht="26.25" customHeight="1" x14ac:dyDescent="0.2">
      <c r="A1023" s="47" t="s">
        <v>5890</v>
      </c>
      <c r="B1023" s="228" t="s">
        <v>5773</v>
      </c>
      <c r="C1023" s="228" t="s">
        <v>1550</v>
      </c>
      <c r="D1023" s="228" t="s">
        <v>5849</v>
      </c>
      <c r="E1023" s="232">
        <v>112159</v>
      </c>
      <c r="F1023" s="227">
        <v>0.77700000000000002</v>
      </c>
      <c r="G1023" s="169"/>
      <c r="H1023" s="229" t="s">
        <v>5786</v>
      </c>
      <c r="I1023" s="229" t="s">
        <v>5787</v>
      </c>
      <c r="J1023" s="167">
        <v>8614948.6499999985</v>
      </c>
      <c r="K1023" s="230" t="s">
        <v>5088</v>
      </c>
    </row>
    <row r="1024" spans="1:11" ht="26.25" customHeight="1" x14ac:dyDescent="0.2">
      <c r="A1024" s="47" t="s">
        <v>5891</v>
      </c>
      <c r="B1024" s="228" t="s">
        <v>5773</v>
      </c>
      <c r="C1024" s="228" t="s">
        <v>1550</v>
      </c>
      <c r="D1024" s="228" t="s">
        <v>5850</v>
      </c>
      <c r="E1024" s="232">
        <v>112160</v>
      </c>
      <c r="F1024" s="227">
        <v>0.75</v>
      </c>
      <c r="G1024" s="169"/>
      <c r="H1024" s="229" t="s">
        <v>5786</v>
      </c>
      <c r="I1024" s="229" t="s">
        <v>5787</v>
      </c>
      <c r="J1024" s="167">
        <v>8316206.25</v>
      </c>
      <c r="K1024" s="230" t="s">
        <v>5088</v>
      </c>
    </row>
    <row r="1025" spans="1:11" ht="26.25" customHeight="1" x14ac:dyDescent="0.2">
      <c r="A1025" s="47" t="s">
        <v>5892</v>
      </c>
      <c r="B1025" s="228" t="s">
        <v>5773</v>
      </c>
      <c r="C1025" s="228" t="s">
        <v>5794</v>
      </c>
      <c r="D1025" s="228" t="s">
        <v>5851</v>
      </c>
      <c r="E1025" s="232">
        <v>112191</v>
      </c>
      <c r="F1025" s="227">
        <v>0.37</v>
      </c>
      <c r="G1025" s="169"/>
      <c r="H1025" s="229" t="s">
        <v>5786</v>
      </c>
      <c r="I1025" s="229" t="s">
        <v>5787</v>
      </c>
      <c r="J1025" s="167">
        <v>4108156.25</v>
      </c>
      <c r="K1025" s="230" t="s">
        <v>5088</v>
      </c>
    </row>
    <row r="1026" spans="1:11" ht="26.25" customHeight="1" x14ac:dyDescent="0.2">
      <c r="A1026" s="47" t="s">
        <v>5893</v>
      </c>
      <c r="B1026" s="228" t="s">
        <v>5773</v>
      </c>
      <c r="C1026" s="228" t="s">
        <v>5794</v>
      </c>
      <c r="D1026" s="228" t="s">
        <v>5852</v>
      </c>
      <c r="E1026" s="232">
        <v>112194</v>
      </c>
      <c r="F1026" s="227">
        <v>0.93</v>
      </c>
      <c r="G1026" s="169"/>
      <c r="H1026" s="229" t="s">
        <v>5786</v>
      </c>
      <c r="I1026" s="229" t="s">
        <v>5787</v>
      </c>
      <c r="J1026" s="167">
        <v>10328208</v>
      </c>
      <c r="K1026" s="230" t="s">
        <v>5088</v>
      </c>
    </row>
    <row r="1027" spans="1:11" ht="26.25" customHeight="1" x14ac:dyDescent="0.2">
      <c r="A1027" s="47" t="s">
        <v>5894</v>
      </c>
      <c r="B1027" s="228" t="s">
        <v>5773</v>
      </c>
      <c r="C1027" s="228" t="s">
        <v>585</v>
      </c>
      <c r="D1027" s="228" t="s">
        <v>5853</v>
      </c>
      <c r="E1027" s="232">
        <v>112195</v>
      </c>
      <c r="F1027" s="227">
        <v>0.25</v>
      </c>
      <c r="G1027" s="169"/>
      <c r="H1027" s="229" t="s">
        <v>5786</v>
      </c>
      <c r="I1027" s="229" t="s">
        <v>5787</v>
      </c>
      <c r="J1027" s="167">
        <v>2776606.25</v>
      </c>
      <c r="K1027" s="230" t="s">
        <v>5088</v>
      </c>
    </row>
    <row r="1028" spans="1:11" ht="26.25" customHeight="1" x14ac:dyDescent="0.2">
      <c r="A1028" s="47" t="s">
        <v>5895</v>
      </c>
      <c r="B1028" s="228" t="s">
        <v>5773</v>
      </c>
      <c r="C1028" s="228" t="s">
        <v>585</v>
      </c>
      <c r="D1028" s="228" t="s">
        <v>5854</v>
      </c>
      <c r="E1028" s="232">
        <v>112196</v>
      </c>
      <c r="F1028" s="227">
        <v>0.65</v>
      </c>
      <c r="G1028" s="169"/>
      <c r="H1028" s="229" t="s">
        <v>5786</v>
      </c>
      <c r="I1028" s="229" t="s">
        <v>5787</v>
      </c>
      <c r="J1028" s="167">
        <v>7219712.5</v>
      </c>
      <c r="K1028" s="230" t="s">
        <v>5088</v>
      </c>
    </row>
    <row r="1029" spans="1:11" ht="26.25" customHeight="1" x14ac:dyDescent="0.2">
      <c r="A1029" s="47" t="s">
        <v>5896</v>
      </c>
      <c r="B1029" s="228" t="s">
        <v>5773</v>
      </c>
      <c r="C1029" s="228" t="s">
        <v>5794</v>
      </c>
      <c r="D1029" s="228" t="s">
        <v>5855</v>
      </c>
      <c r="E1029" s="232">
        <v>112211</v>
      </c>
      <c r="F1029" s="227">
        <v>0.31</v>
      </c>
      <c r="G1029" s="169"/>
      <c r="H1029" s="229" t="s">
        <v>5786</v>
      </c>
      <c r="I1029" s="229" t="s">
        <v>5787</v>
      </c>
      <c r="J1029" s="167">
        <v>3446316.4999999995</v>
      </c>
      <c r="K1029" s="230" t="s">
        <v>5088</v>
      </c>
    </row>
    <row r="1030" spans="1:11" ht="26.25" customHeight="1" x14ac:dyDescent="0.2">
      <c r="A1030" s="47" t="s">
        <v>5897</v>
      </c>
      <c r="B1030" s="228" t="s">
        <v>5773</v>
      </c>
      <c r="C1030" s="228" t="s">
        <v>585</v>
      </c>
      <c r="D1030" s="228" t="s">
        <v>5856</v>
      </c>
      <c r="E1030" s="232">
        <v>112218</v>
      </c>
      <c r="F1030" s="227">
        <v>0.28000000000000003</v>
      </c>
      <c r="G1030" s="169"/>
      <c r="H1030" s="229" t="s">
        <v>5786</v>
      </c>
      <c r="I1030" s="229" t="s">
        <v>5787</v>
      </c>
      <c r="J1030" s="167">
        <v>3113264</v>
      </c>
      <c r="K1030" s="230" t="s">
        <v>5088</v>
      </c>
    </row>
    <row r="1031" spans="1:11" ht="26.25" customHeight="1" x14ac:dyDescent="0.2">
      <c r="A1031" s="47" t="s">
        <v>5898</v>
      </c>
      <c r="B1031" s="228" t="s">
        <v>5773</v>
      </c>
      <c r="C1031" s="228" t="s">
        <v>5794</v>
      </c>
      <c r="D1031" s="228" t="s">
        <v>5857</v>
      </c>
      <c r="E1031" s="232">
        <v>112228</v>
      </c>
      <c r="F1031" s="227">
        <v>0.35</v>
      </c>
      <c r="G1031" s="169"/>
      <c r="H1031" s="229" t="s">
        <v>5786</v>
      </c>
      <c r="I1031" s="229" t="s">
        <v>5787</v>
      </c>
      <c r="J1031" s="167">
        <v>3894178.75</v>
      </c>
      <c r="K1031" s="230" t="s">
        <v>5088</v>
      </c>
    </row>
    <row r="1032" spans="1:11" ht="26.25" customHeight="1" x14ac:dyDescent="0.2">
      <c r="A1032" s="47" t="s">
        <v>5899</v>
      </c>
      <c r="B1032" s="228" t="s">
        <v>5773</v>
      </c>
      <c r="C1032" s="228" t="s">
        <v>5808</v>
      </c>
      <c r="D1032" s="228" t="s">
        <v>5858</v>
      </c>
      <c r="E1032" s="232">
        <v>112262</v>
      </c>
      <c r="F1032" s="227">
        <v>0.19</v>
      </c>
      <c r="G1032" s="169"/>
      <c r="H1032" s="229" t="s">
        <v>5786</v>
      </c>
      <c r="I1032" s="229" t="s">
        <v>5787</v>
      </c>
      <c r="J1032" s="167">
        <v>2118528.5</v>
      </c>
      <c r="K1032" s="230" t="s">
        <v>5088</v>
      </c>
    </row>
    <row r="1033" spans="1:11" ht="26.25" customHeight="1" x14ac:dyDescent="0.2">
      <c r="A1033" s="47" t="s">
        <v>5900</v>
      </c>
      <c r="B1033" s="228" t="s">
        <v>5773</v>
      </c>
      <c r="C1033" s="228" t="s">
        <v>1550</v>
      </c>
      <c r="D1033" s="228" t="s">
        <v>5859</v>
      </c>
      <c r="E1033" s="232">
        <v>112291</v>
      </c>
      <c r="F1033" s="227">
        <v>1.18</v>
      </c>
      <c r="G1033" s="169"/>
      <c r="H1033" s="229" t="s">
        <v>5786</v>
      </c>
      <c r="I1033" s="229" t="s">
        <v>5787</v>
      </c>
      <c r="J1033" s="167">
        <v>13185408.5</v>
      </c>
      <c r="K1033" s="230" t="s">
        <v>5088</v>
      </c>
    </row>
  </sheetData>
  <autoFilter ref="A4:K1033" xr:uid="{00000000-0001-0000-0000-000000000000}">
    <filterColumn colId="1">
      <filters>
        <filter val="Acosta"/>
      </filters>
    </filterColumn>
  </autoFilter>
  <mergeCells count="3">
    <mergeCell ref="C1:K1"/>
    <mergeCell ref="C2:K2"/>
    <mergeCell ref="C3:K3"/>
  </mergeCells>
  <phoneticPr fontId="6" type="noConversion"/>
  <printOptions horizontalCentered="1" verticalCentered="1"/>
  <pageMargins left="0.39370078740157483" right="0.39370078740157483" top="0.78740157480314965" bottom="0.78740157480314965" header="0.39370078740157483" footer="0.39370078740157483"/>
  <pageSetup scale="75" orientation="landscape" verticalDpi="597" r:id="rId1"/>
  <headerFooter alignWithMargins="0">
    <oddHeader>&amp;L&amp;"Arial,Negrita"&amp;G&amp;C&amp;"Arial,Negrita"&amp;12COMISIÓN NACIONAL DE PREVENCIÓN DE RIESGOS Y ATENCIÓN DE EMERGENCIAS&amp;R&amp;"Arial,Negrita"&amp;8&amp;D
&amp;T</oddHeader>
    <oddFooter>&amp;C&amp;"Arial,Negrita"&amp;8Página &amp;P/&amp;N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K149"/>
  <sheetViews>
    <sheetView showGridLines="0" zoomScale="59" zoomScaleNormal="59" workbookViewId="0">
      <selection activeCell="M17" sqref="M17"/>
    </sheetView>
  </sheetViews>
  <sheetFormatPr baseColWidth="10" defaultColWidth="11.42578125" defaultRowHeight="12.75" x14ac:dyDescent="0.2"/>
  <cols>
    <col min="1" max="1" width="24.140625" style="1" customWidth="1"/>
    <col min="2" max="2" width="24.140625" style="172" customWidth="1"/>
    <col min="3" max="3" width="16.85546875" style="1" customWidth="1"/>
    <col min="4" max="4" width="12.85546875" style="3" customWidth="1"/>
    <col min="5" max="5" width="20.140625" style="1" customWidth="1"/>
    <col min="6" max="6" width="15" style="1" customWidth="1"/>
    <col min="7" max="7" width="35.5703125" style="1" customWidth="1"/>
    <col min="8" max="8" width="36" style="1" customWidth="1"/>
    <col min="9" max="9" width="28" style="1" customWidth="1"/>
    <col min="10" max="10" width="17.7109375" style="1" customWidth="1"/>
    <col min="11" max="16384" width="11.42578125" style="1"/>
  </cols>
  <sheetData>
    <row r="1" spans="1:11" ht="18" customHeight="1" x14ac:dyDescent="0.2">
      <c r="C1" s="282" t="s">
        <v>84</v>
      </c>
      <c r="D1" s="282"/>
      <c r="E1" s="282"/>
      <c r="F1" s="282"/>
      <c r="G1" s="282"/>
      <c r="H1" s="282"/>
      <c r="I1" s="282"/>
      <c r="J1" s="282"/>
    </row>
    <row r="2" spans="1:11" ht="18" customHeight="1" x14ac:dyDescent="0.2">
      <c r="C2" s="283" t="s">
        <v>5</v>
      </c>
      <c r="D2" s="283"/>
      <c r="E2" s="283"/>
      <c r="F2" s="283"/>
      <c r="G2" s="283"/>
      <c r="H2" s="283"/>
      <c r="I2" s="283"/>
      <c r="J2" s="283"/>
    </row>
    <row r="3" spans="1:11" ht="18" customHeight="1" thickBot="1" x14ac:dyDescent="0.25">
      <c r="C3" s="284" t="s">
        <v>63</v>
      </c>
      <c r="D3" s="284"/>
      <c r="E3" s="284"/>
      <c r="F3" s="284"/>
      <c r="G3" s="284"/>
      <c r="H3" s="284"/>
      <c r="I3" s="284"/>
      <c r="J3" s="284"/>
    </row>
    <row r="4" spans="1:11" ht="99.75" customHeight="1" x14ac:dyDescent="0.2">
      <c r="A4" s="233" t="s">
        <v>5917</v>
      </c>
      <c r="B4" s="233" t="s">
        <v>4042</v>
      </c>
      <c r="C4" s="233" t="s">
        <v>0</v>
      </c>
      <c r="D4" s="179" t="s">
        <v>1</v>
      </c>
      <c r="E4" s="203" t="s">
        <v>6</v>
      </c>
      <c r="F4" s="203" t="s">
        <v>65</v>
      </c>
      <c r="G4" s="203" t="s">
        <v>2</v>
      </c>
      <c r="H4" s="203" t="s">
        <v>3</v>
      </c>
      <c r="I4" s="245" t="s">
        <v>4</v>
      </c>
      <c r="J4" s="203" t="s">
        <v>9</v>
      </c>
    </row>
    <row r="5" spans="1:11" ht="75" hidden="1" customHeight="1" x14ac:dyDescent="0.2">
      <c r="A5" s="47" t="s">
        <v>3415</v>
      </c>
      <c r="B5" s="47" t="s">
        <v>85</v>
      </c>
      <c r="C5" s="70" t="s">
        <v>35</v>
      </c>
      <c r="D5" s="70" t="s">
        <v>78</v>
      </c>
      <c r="E5" s="70" t="s">
        <v>1776</v>
      </c>
      <c r="F5" s="70" t="s">
        <v>79</v>
      </c>
      <c r="G5" s="70" t="s">
        <v>68</v>
      </c>
      <c r="H5" s="70" t="s">
        <v>1777</v>
      </c>
      <c r="I5" s="176">
        <v>275000000</v>
      </c>
      <c r="J5" s="81" t="s">
        <v>62</v>
      </c>
    </row>
    <row r="6" spans="1:11" ht="49.5" hidden="1" x14ac:dyDescent="0.2">
      <c r="A6" s="47" t="s">
        <v>3416</v>
      </c>
      <c r="B6" s="47" t="s">
        <v>85</v>
      </c>
      <c r="C6" s="70" t="s">
        <v>35</v>
      </c>
      <c r="D6" s="70" t="s">
        <v>80</v>
      </c>
      <c r="E6" s="70" t="s">
        <v>81</v>
      </c>
      <c r="F6" s="70" t="s">
        <v>82</v>
      </c>
      <c r="G6" s="70" t="s">
        <v>68</v>
      </c>
      <c r="H6" s="70" t="s">
        <v>69</v>
      </c>
      <c r="I6" s="176">
        <v>400000000</v>
      </c>
      <c r="J6" s="81" t="s">
        <v>62</v>
      </c>
    </row>
    <row r="7" spans="1:11" ht="49.5" hidden="1" x14ac:dyDescent="0.2">
      <c r="A7" s="47" t="s">
        <v>3417</v>
      </c>
      <c r="B7" s="47" t="s">
        <v>85</v>
      </c>
      <c r="C7" s="70" t="s">
        <v>35</v>
      </c>
      <c r="D7" s="70" t="s">
        <v>78</v>
      </c>
      <c r="E7" s="70" t="s">
        <v>1776</v>
      </c>
      <c r="F7" s="70" t="s">
        <v>83</v>
      </c>
      <c r="G7" s="70" t="s">
        <v>68</v>
      </c>
      <c r="H7" s="70" t="s">
        <v>1777</v>
      </c>
      <c r="I7" s="176">
        <v>275000000</v>
      </c>
      <c r="J7" s="81" t="s">
        <v>62</v>
      </c>
    </row>
    <row r="8" spans="1:11" ht="49.5" hidden="1" x14ac:dyDescent="0.2">
      <c r="A8" s="47" t="s">
        <v>3418</v>
      </c>
      <c r="B8" s="47" t="s">
        <v>85</v>
      </c>
      <c r="C8" s="70" t="s">
        <v>29</v>
      </c>
      <c r="D8" s="70" t="s">
        <v>1778</v>
      </c>
      <c r="E8" s="70" t="s">
        <v>66</v>
      </c>
      <c r="F8" s="70" t="s">
        <v>67</v>
      </c>
      <c r="G8" s="70" t="s">
        <v>68</v>
      </c>
      <c r="H8" s="70" t="s">
        <v>69</v>
      </c>
      <c r="I8" s="176">
        <v>400000000</v>
      </c>
      <c r="J8" s="81" t="s">
        <v>62</v>
      </c>
    </row>
    <row r="9" spans="1:11" ht="49.5" hidden="1" x14ac:dyDescent="0.2">
      <c r="A9" s="47" t="s">
        <v>3419</v>
      </c>
      <c r="B9" s="47" t="s">
        <v>85</v>
      </c>
      <c r="C9" s="70" t="s">
        <v>19</v>
      </c>
      <c r="D9" s="70" t="s">
        <v>70</v>
      </c>
      <c r="E9" s="70" t="s">
        <v>71</v>
      </c>
      <c r="F9" s="70" t="s">
        <v>72</v>
      </c>
      <c r="G9" s="70" t="s">
        <v>73</v>
      </c>
      <c r="H9" s="70" t="s">
        <v>69</v>
      </c>
      <c r="I9" s="176">
        <v>400000000</v>
      </c>
      <c r="J9" s="81" t="s">
        <v>62</v>
      </c>
    </row>
    <row r="10" spans="1:11" ht="33" hidden="1" x14ac:dyDescent="0.2">
      <c r="A10" s="47" t="s">
        <v>3420</v>
      </c>
      <c r="B10" s="47" t="s">
        <v>85</v>
      </c>
      <c r="C10" s="70" t="s">
        <v>19</v>
      </c>
      <c r="D10" s="70" t="s">
        <v>74</v>
      </c>
      <c r="E10" s="70" t="s">
        <v>75</v>
      </c>
      <c r="F10" s="70" t="s">
        <v>76</v>
      </c>
      <c r="G10" s="70" t="s">
        <v>77</v>
      </c>
      <c r="H10" s="70" t="s">
        <v>1777</v>
      </c>
      <c r="I10" s="176">
        <v>275000000</v>
      </c>
      <c r="J10" s="81" t="s">
        <v>62</v>
      </c>
    </row>
    <row r="11" spans="1:11" ht="49.5" hidden="1" x14ac:dyDescent="0.2">
      <c r="A11" s="47" t="s">
        <v>3421</v>
      </c>
      <c r="B11" s="47" t="s">
        <v>128</v>
      </c>
      <c r="C11" s="2" t="s">
        <v>920</v>
      </c>
      <c r="D11" s="2" t="s">
        <v>148</v>
      </c>
      <c r="E11" s="2" t="s">
        <v>149</v>
      </c>
      <c r="F11" s="2" t="s">
        <v>150</v>
      </c>
      <c r="G11" s="2" t="s">
        <v>151</v>
      </c>
      <c r="H11" s="2" t="s">
        <v>152</v>
      </c>
      <c r="I11" s="134">
        <v>225976719.13999999</v>
      </c>
      <c r="J11" s="81" t="s">
        <v>62</v>
      </c>
    </row>
    <row r="12" spans="1:11" ht="49.5" hidden="1" x14ac:dyDescent="0.2">
      <c r="A12" s="47" t="s">
        <v>3422</v>
      </c>
      <c r="B12" s="47" t="s">
        <v>128</v>
      </c>
      <c r="C12" s="2" t="s">
        <v>920</v>
      </c>
      <c r="D12" s="2" t="s">
        <v>153</v>
      </c>
      <c r="E12" s="2" t="s">
        <v>154</v>
      </c>
      <c r="F12" s="2" t="s">
        <v>150</v>
      </c>
      <c r="G12" s="2" t="s">
        <v>151</v>
      </c>
      <c r="H12" s="2" t="s">
        <v>152</v>
      </c>
      <c r="I12" s="134">
        <v>128702000</v>
      </c>
      <c r="J12" s="81" t="s">
        <v>62</v>
      </c>
    </row>
    <row r="13" spans="1:11" ht="49.5" hidden="1" x14ac:dyDescent="0.2">
      <c r="A13" s="47" t="s">
        <v>3423</v>
      </c>
      <c r="B13" s="47" t="s">
        <v>128</v>
      </c>
      <c r="C13" s="2" t="s">
        <v>40</v>
      </c>
      <c r="D13" s="2" t="s">
        <v>155</v>
      </c>
      <c r="E13" s="2" t="s">
        <v>156</v>
      </c>
      <c r="F13" s="2" t="s">
        <v>157</v>
      </c>
      <c r="G13" s="2" t="s">
        <v>158</v>
      </c>
      <c r="H13" s="2" t="s">
        <v>159</v>
      </c>
      <c r="I13" s="134">
        <v>111113274.5</v>
      </c>
      <c r="J13" s="81" t="s">
        <v>62</v>
      </c>
    </row>
    <row r="14" spans="1:11" ht="49.5" hidden="1" x14ac:dyDescent="0.2">
      <c r="A14" s="47" t="s">
        <v>3424</v>
      </c>
      <c r="B14" s="47" t="s">
        <v>128</v>
      </c>
      <c r="C14" s="2" t="s">
        <v>40</v>
      </c>
      <c r="D14" s="2" t="s">
        <v>160</v>
      </c>
      <c r="E14" s="2" t="s">
        <v>161</v>
      </c>
      <c r="F14" s="2" t="s">
        <v>157</v>
      </c>
      <c r="G14" s="2" t="s">
        <v>158</v>
      </c>
      <c r="H14" s="2" t="s">
        <v>159</v>
      </c>
      <c r="I14" s="134">
        <v>111113274.5</v>
      </c>
      <c r="J14" s="81" t="s">
        <v>62</v>
      </c>
      <c r="K14" s="5"/>
    </row>
    <row r="15" spans="1:11" ht="99" x14ac:dyDescent="0.2">
      <c r="A15" s="47" t="s">
        <v>3425</v>
      </c>
      <c r="B15" s="47" t="s">
        <v>162</v>
      </c>
      <c r="C15" s="2" t="s">
        <v>162</v>
      </c>
      <c r="D15" s="2" t="s">
        <v>199</v>
      </c>
      <c r="E15" s="2" t="s">
        <v>187</v>
      </c>
      <c r="F15" s="2" t="s">
        <v>199</v>
      </c>
      <c r="G15" s="2" t="s">
        <v>206</v>
      </c>
      <c r="H15" s="2" t="s">
        <v>207</v>
      </c>
      <c r="I15" s="134">
        <v>50000000</v>
      </c>
      <c r="J15" s="81" t="s">
        <v>62</v>
      </c>
    </row>
    <row r="16" spans="1:11" ht="49.5" x14ac:dyDescent="0.2">
      <c r="A16" s="47" t="s">
        <v>3426</v>
      </c>
      <c r="B16" s="47" t="s">
        <v>162</v>
      </c>
      <c r="C16" s="2" t="s">
        <v>262</v>
      </c>
      <c r="D16" s="2" t="s">
        <v>730</v>
      </c>
      <c r="E16" s="2" t="s">
        <v>731</v>
      </c>
      <c r="F16" s="2" t="s">
        <v>732</v>
      </c>
      <c r="G16" s="2" t="s">
        <v>733</v>
      </c>
      <c r="H16" s="2" t="s">
        <v>734</v>
      </c>
      <c r="I16" s="134">
        <v>30000000</v>
      </c>
      <c r="J16" s="81" t="s">
        <v>62</v>
      </c>
    </row>
    <row r="17" spans="1:10" ht="49.5" x14ac:dyDescent="0.2">
      <c r="A17" s="47" t="s">
        <v>3427</v>
      </c>
      <c r="B17" s="47" t="s">
        <v>162</v>
      </c>
      <c r="C17" s="2" t="s">
        <v>413</v>
      </c>
      <c r="D17" s="2" t="s">
        <v>474</v>
      </c>
      <c r="E17" s="2" t="s">
        <v>735</v>
      </c>
      <c r="F17" s="2" t="s">
        <v>736</v>
      </c>
      <c r="G17" s="2" t="s">
        <v>733</v>
      </c>
      <c r="H17" s="2" t="s">
        <v>734</v>
      </c>
      <c r="I17" s="134">
        <v>25000000</v>
      </c>
      <c r="J17" s="81" t="s">
        <v>62</v>
      </c>
    </row>
    <row r="18" spans="1:10" ht="147" hidden="1" customHeight="1" x14ac:dyDescent="0.2">
      <c r="A18" s="47" t="s">
        <v>3428</v>
      </c>
      <c r="B18" s="47" t="s">
        <v>209</v>
      </c>
      <c r="C18" s="2" t="s">
        <v>1964</v>
      </c>
      <c r="D18" s="2" t="s">
        <v>236</v>
      </c>
      <c r="E18" s="2" t="s">
        <v>2085</v>
      </c>
      <c r="F18" s="2" t="s">
        <v>2086</v>
      </c>
      <c r="G18" s="2" t="s">
        <v>2087</v>
      </c>
      <c r="H18" s="2" t="s">
        <v>2088</v>
      </c>
      <c r="I18" s="134">
        <v>20000000</v>
      </c>
      <c r="J18" s="81" t="s">
        <v>62</v>
      </c>
    </row>
    <row r="19" spans="1:10" ht="131.25" customHeight="1" x14ac:dyDescent="0.2">
      <c r="A19" s="47" t="s">
        <v>3429</v>
      </c>
      <c r="B19" s="47" t="s">
        <v>162</v>
      </c>
      <c r="C19" s="2" t="s">
        <v>2770</v>
      </c>
      <c r="D19" s="2" t="s">
        <v>2089</v>
      </c>
      <c r="E19" s="2" t="s">
        <v>2090</v>
      </c>
      <c r="F19" s="2" t="s">
        <v>1533</v>
      </c>
      <c r="G19" s="2" t="s">
        <v>2091</v>
      </c>
      <c r="H19" s="2" t="s">
        <v>2092</v>
      </c>
      <c r="I19" s="134">
        <v>150000000</v>
      </c>
      <c r="J19" s="81" t="s">
        <v>62</v>
      </c>
    </row>
    <row r="20" spans="1:10" ht="156" hidden="1" customHeight="1" x14ac:dyDescent="0.2">
      <c r="A20" s="47" t="s">
        <v>3430</v>
      </c>
      <c r="B20" s="47" t="s">
        <v>209</v>
      </c>
      <c r="C20" s="2" t="s">
        <v>549</v>
      </c>
      <c r="D20" s="2" t="s">
        <v>549</v>
      </c>
      <c r="E20" s="2" t="s">
        <v>2093</v>
      </c>
      <c r="F20" s="2" t="s">
        <v>1360</v>
      </c>
      <c r="G20" s="2" t="s">
        <v>2094</v>
      </c>
      <c r="H20" s="2" t="s">
        <v>2095</v>
      </c>
      <c r="I20" s="134">
        <v>5000000</v>
      </c>
      <c r="J20" s="81" t="s">
        <v>62</v>
      </c>
    </row>
    <row r="21" spans="1:10" ht="156" hidden="1" customHeight="1" x14ac:dyDescent="0.2">
      <c r="A21" s="47" t="s">
        <v>4211</v>
      </c>
      <c r="B21" s="47" t="s">
        <v>746</v>
      </c>
      <c r="C21" s="2" t="s">
        <v>746</v>
      </c>
      <c r="D21" s="2" t="s">
        <v>814</v>
      </c>
      <c r="E21" s="2" t="s">
        <v>815</v>
      </c>
      <c r="F21" s="2" t="s">
        <v>816</v>
      </c>
      <c r="G21" s="2" t="s">
        <v>817</v>
      </c>
      <c r="H21" s="2" t="s">
        <v>818</v>
      </c>
      <c r="I21" s="134">
        <v>40000000</v>
      </c>
      <c r="J21" s="81" t="s">
        <v>1779</v>
      </c>
    </row>
    <row r="22" spans="1:10" ht="156" hidden="1" customHeight="1" x14ac:dyDescent="0.2">
      <c r="A22" s="47" t="s">
        <v>4212</v>
      </c>
      <c r="B22" s="47" t="s">
        <v>746</v>
      </c>
      <c r="C22" s="2" t="s">
        <v>746</v>
      </c>
      <c r="D22" s="2" t="s">
        <v>746</v>
      </c>
      <c r="E22" s="2" t="s">
        <v>819</v>
      </c>
      <c r="F22" s="2" t="s">
        <v>820</v>
      </c>
      <c r="G22" s="2" t="s">
        <v>817</v>
      </c>
      <c r="H22" s="2" t="s">
        <v>818</v>
      </c>
      <c r="I22" s="134">
        <v>40000000</v>
      </c>
      <c r="J22" s="81" t="s">
        <v>1779</v>
      </c>
    </row>
    <row r="23" spans="1:10" ht="156" hidden="1" customHeight="1" x14ac:dyDescent="0.2">
      <c r="A23" s="47" t="s">
        <v>4213</v>
      </c>
      <c r="B23" s="47" t="s">
        <v>746</v>
      </c>
      <c r="C23" s="2" t="s">
        <v>746</v>
      </c>
      <c r="D23" s="2" t="s">
        <v>821</v>
      </c>
      <c r="E23" s="2" t="s">
        <v>822</v>
      </c>
      <c r="F23" s="2" t="s">
        <v>816</v>
      </c>
      <c r="G23" s="2" t="s">
        <v>823</v>
      </c>
      <c r="H23" s="2" t="s">
        <v>824</v>
      </c>
      <c r="I23" s="134">
        <v>80000000</v>
      </c>
      <c r="J23" s="81" t="s">
        <v>1779</v>
      </c>
    </row>
    <row r="24" spans="1:10" ht="156" hidden="1" customHeight="1" x14ac:dyDescent="0.2">
      <c r="A24" s="47" t="s">
        <v>4214</v>
      </c>
      <c r="B24" s="47" t="s">
        <v>746</v>
      </c>
      <c r="C24" s="2" t="s">
        <v>825</v>
      </c>
      <c r="D24" s="2" t="s">
        <v>826</v>
      </c>
      <c r="E24" s="2" t="s">
        <v>822</v>
      </c>
      <c r="F24" s="2" t="s">
        <v>827</v>
      </c>
      <c r="G24" s="2" t="s">
        <v>817</v>
      </c>
      <c r="H24" s="2" t="s">
        <v>818</v>
      </c>
      <c r="I24" s="134">
        <v>40000000</v>
      </c>
      <c r="J24" s="81" t="s">
        <v>1779</v>
      </c>
    </row>
    <row r="25" spans="1:10" ht="156" hidden="1" customHeight="1" x14ac:dyDescent="0.2">
      <c r="A25" s="47" t="s">
        <v>4215</v>
      </c>
      <c r="B25" s="47" t="s">
        <v>746</v>
      </c>
      <c r="C25" s="2" t="s">
        <v>638</v>
      </c>
      <c r="D25" s="2" t="s">
        <v>145</v>
      </c>
      <c r="E25" s="2" t="s">
        <v>828</v>
      </c>
      <c r="F25" s="2" t="s">
        <v>829</v>
      </c>
      <c r="G25" s="2" t="s">
        <v>817</v>
      </c>
      <c r="H25" s="2" t="s">
        <v>818</v>
      </c>
      <c r="I25" s="134">
        <v>60000000</v>
      </c>
      <c r="J25" s="81" t="s">
        <v>1779</v>
      </c>
    </row>
    <row r="26" spans="1:10" ht="156" hidden="1" customHeight="1" x14ac:dyDescent="0.2">
      <c r="A26" s="47" t="s">
        <v>4216</v>
      </c>
      <c r="B26" s="47" t="s">
        <v>746</v>
      </c>
      <c r="C26" s="2" t="s">
        <v>638</v>
      </c>
      <c r="D26" s="2" t="s">
        <v>759</v>
      </c>
      <c r="E26" s="2" t="s">
        <v>830</v>
      </c>
      <c r="F26" s="2" t="s">
        <v>831</v>
      </c>
      <c r="G26" s="2" t="s">
        <v>817</v>
      </c>
      <c r="H26" s="2" t="s">
        <v>818</v>
      </c>
      <c r="I26" s="134">
        <v>40000000</v>
      </c>
      <c r="J26" s="81" t="s">
        <v>1779</v>
      </c>
    </row>
    <row r="27" spans="1:10" ht="156" hidden="1" customHeight="1" x14ac:dyDescent="0.2">
      <c r="A27" s="47" t="s">
        <v>4217</v>
      </c>
      <c r="B27" s="47" t="s">
        <v>746</v>
      </c>
      <c r="C27" s="2" t="s">
        <v>638</v>
      </c>
      <c r="D27" s="2" t="s">
        <v>759</v>
      </c>
      <c r="E27" s="2" t="s">
        <v>832</v>
      </c>
      <c r="F27" s="2" t="s">
        <v>833</v>
      </c>
      <c r="G27" s="2" t="s">
        <v>817</v>
      </c>
      <c r="H27" s="2" t="s">
        <v>818</v>
      </c>
      <c r="I27" s="134">
        <v>40000000</v>
      </c>
      <c r="J27" s="81" t="s">
        <v>1779</v>
      </c>
    </row>
    <row r="28" spans="1:10" ht="156" hidden="1" customHeight="1" x14ac:dyDescent="0.2">
      <c r="A28" s="47" t="s">
        <v>4218</v>
      </c>
      <c r="B28" s="47" t="s">
        <v>746</v>
      </c>
      <c r="C28" s="2" t="s">
        <v>638</v>
      </c>
      <c r="D28" s="2" t="s">
        <v>834</v>
      </c>
      <c r="E28" s="2" t="s">
        <v>835</v>
      </c>
      <c r="F28" s="2" t="s">
        <v>836</v>
      </c>
      <c r="G28" s="2" t="s">
        <v>817</v>
      </c>
      <c r="H28" s="2" t="s">
        <v>818</v>
      </c>
      <c r="I28" s="134">
        <v>40000000</v>
      </c>
      <c r="J28" s="81" t="s">
        <v>1779</v>
      </c>
    </row>
    <row r="29" spans="1:10" ht="156" hidden="1" customHeight="1" x14ac:dyDescent="0.2">
      <c r="A29" s="47" t="s">
        <v>4219</v>
      </c>
      <c r="B29" s="47" t="s">
        <v>746</v>
      </c>
      <c r="C29" s="2" t="s">
        <v>638</v>
      </c>
      <c r="D29" s="2" t="s">
        <v>837</v>
      </c>
      <c r="E29" s="2" t="s">
        <v>838</v>
      </c>
      <c r="F29" s="2" t="s">
        <v>831</v>
      </c>
      <c r="G29" s="2" t="s">
        <v>817</v>
      </c>
      <c r="H29" s="2" t="s">
        <v>818</v>
      </c>
      <c r="I29" s="134">
        <v>40000000</v>
      </c>
      <c r="J29" s="81" t="s">
        <v>1779</v>
      </c>
    </row>
    <row r="30" spans="1:10" ht="156" hidden="1" customHeight="1" x14ac:dyDescent="0.2">
      <c r="A30" s="47" t="s">
        <v>3431</v>
      </c>
      <c r="B30" s="47" t="s">
        <v>746</v>
      </c>
      <c r="C30" s="2" t="s">
        <v>638</v>
      </c>
      <c r="D30" s="2" t="s">
        <v>837</v>
      </c>
      <c r="E30" s="2" t="s">
        <v>839</v>
      </c>
      <c r="F30" s="2" t="s">
        <v>840</v>
      </c>
      <c r="G30" s="2" t="s">
        <v>841</v>
      </c>
      <c r="H30" s="2" t="s">
        <v>824</v>
      </c>
      <c r="I30" s="134">
        <v>80000000</v>
      </c>
      <c r="J30" s="81" t="s">
        <v>62</v>
      </c>
    </row>
    <row r="31" spans="1:10" ht="156" hidden="1" customHeight="1" x14ac:dyDescent="0.2">
      <c r="A31" s="47" t="s">
        <v>4220</v>
      </c>
      <c r="B31" s="47" t="s">
        <v>746</v>
      </c>
      <c r="C31" s="2" t="s">
        <v>842</v>
      </c>
      <c r="D31" s="2" t="s">
        <v>145</v>
      </c>
      <c r="E31" s="2" t="s">
        <v>843</v>
      </c>
      <c r="F31" s="2" t="s">
        <v>829</v>
      </c>
      <c r="G31" s="2" t="s">
        <v>844</v>
      </c>
      <c r="H31" s="2" t="s">
        <v>818</v>
      </c>
      <c r="I31" s="134">
        <v>40000000</v>
      </c>
      <c r="J31" s="81" t="s">
        <v>1779</v>
      </c>
    </row>
    <row r="32" spans="1:10" ht="156" hidden="1" customHeight="1" x14ac:dyDescent="0.2">
      <c r="A32" s="47" t="s">
        <v>4221</v>
      </c>
      <c r="B32" s="47" t="s">
        <v>746</v>
      </c>
      <c r="C32" s="2" t="s">
        <v>638</v>
      </c>
      <c r="D32" s="2" t="s">
        <v>845</v>
      </c>
      <c r="E32" s="2" t="s">
        <v>846</v>
      </c>
      <c r="F32" s="2" t="s">
        <v>831</v>
      </c>
      <c r="G32" s="2" t="s">
        <v>823</v>
      </c>
      <c r="H32" s="2" t="s">
        <v>818</v>
      </c>
      <c r="I32" s="134">
        <v>40000000</v>
      </c>
      <c r="J32" s="81" t="s">
        <v>1779</v>
      </c>
    </row>
    <row r="33" spans="1:10" ht="156" hidden="1" customHeight="1" x14ac:dyDescent="0.2">
      <c r="A33" s="47" t="s">
        <v>4222</v>
      </c>
      <c r="B33" s="47" t="s">
        <v>746</v>
      </c>
      <c r="C33" s="2" t="s">
        <v>772</v>
      </c>
      <c r="D33" s="2" t="s">
        <v>847</v>
      </c>
      <c r="E33" s="2" t="s">
        <v>848</v>
      </c>
      <c r="F33" s="2" t="s">
        <v>849</v>
      </c>
      <c r="G33" s="2" t="s">
        <v>844</v>
      </c>
      <c r="H33" s="2" t="s">
        <v>818</v>
      </c>
      <c r="I33" s="134">
        <v>60000000</v>
      </c>
      <c r="J33" s="81" t="s">
        <v>1779</v>
      </c>
    </row>
    <row r="34" spans="1:10" ht="156" hidden="1" customHeight="1" x14ac:dyDescent="0.2">
      <c r="A34" s="47" t="s">
        <v>4223</v>
      </c>
      <c r="B34" s="47" t="s">
        <v>746</v>
      </c>
      <c r="C34" s="2" t="s">
        <v>772</v>
      </c>
      <c r="D34" s="2" t="s">
        <v>850</v>
      </c>
      <c r="E34" s="2" t="s">
        <v>851</v>
      </c>
      <c r="F34" s="2" t="s">
        <v>852</v>
      </c>
      <c r="G34" s="2" t="s">
        <v>823</v>
      </c>
      <c r="H34" s="2" t="s">
        <v>818</v>
      </c>
      <c r="I34" s="134">
        <v>40000000</v>
      </c>
      <c r="J34" s="81" t="s">
        <v>1779</v>
      </c>
    </row>
    <row r="35" spans="1:10" ht="156" hidden="1" customHeight="1" x14ac:dyDescent="0.2">
      <c r="A35" s="47" t="s">
        <v>4224</v>
      </c>
      <c r="B35" s="47" t="s">
        <v>746</v>
      </c>
      <c r="C35" s="2" t="s">
        <v>772</v>
      </c>
      <c r="D35" s="2" t="s">
        <v>853</v>
      </c>
      <c r="E35" s="2" t="s">
        <v>854</v>
      </c>
      <c r="F35" s="2" t="s">
        <v>855</v>
      </c>
      <c r="G35" s="2" t="s">
        <v>823</v>
      </c>
      <c r="H35" s="2" t="s">
        <v>818</v>
      </c>
      <c r="I35" s="134">
        <v>40000000</v>
      </c>
      <c r="J35" s="81" t="s">
        <v>1779</v>
      </c>
    </row>
    <row r="36" spans="1:10" ht="156" hidden="1" customHeight="1" x14ac:dyDescent="0.2">
      <c r="A36" s="47" t="s">
        <v>4225</v>
      </c>
      <c r="B36" s="47" t="s">
        <v>746</v>
      </c>
      <c r="C36" s="2" t="s">
        <v>772</v>
      </c>
      <c r="D36" s="2" t="s">
        <v>853</v>
      </c>
      <c r="E36" s="2" t="s">
        <v>856</v>
      </c>
      <c r="F36" s="2" t="s">
        <v>857</v>
      </c>
      <c r="G36" s="2" t="s">
        <v>823</v>
      </c>
      <c r="H36" s="2" t="s">
        <v>818</v>
      </c>
      <c r="I36" s="134">
        <v>40000000</v>
      </c>
      <c r="J36" s="81" t="s">
        <v>1779</v>
      </c>
    </row>
    <row r="37" spans="1:10" ht="156" hidden="1" customHeight="1" x14ac:dyDescent="0.2">
      <c r="A37" s="47" t="s">
        <v>4226</v>
      </c>
      <c r="B37" s="47" t="s">
        <v>746</v>
      </c>
      <c r="C37" s="2" t="s">
        <v>772</v>
      </c>
      <c r="D37" s="2" t="s">
        <v>853</v>
      </c>
      <c r="E37" s="2" t="s">
        <v>2789</v>
      </c>
      <c r="F37" s="2" t="s">
        <v>857</v>
      </c>
      <c r="G37" s="2" t="s">
        <v>823</v>
      </c>
      <c r="H37" s="2" t="s">
        <v>2790</v>
      </c>
      <c r="I37" s="134">
        <v>40000000</v>
      </c>
      <c r="J37" s="81" t="s">
        <v>1779</v>
      </c>
    </row>
    <row r="38" spans="1:10" ht="156" hidden="1" customHeight="1" x14ac:dyDescent="0.2">
      <c r="A38" s="47" t="s">
        <v>4227</v>
      </c>
      <c r="B38" s="47" t="s">
        <v>746</v>
      </c>
      <c r="C38" s="2" t="s">
        <v>772</v>
      </c>
      <c r="D38" s="2" t="s">
        <v>858</v>
      </c>
      <c r="E38" s="2" t="s">
        <v>859</v>
      </c>
      <c r="F38" s="2" t="s">
        <v>852</v>
      </c>
      <c r="G38" s="2" t="s">
        <v>860</v>
      </c>
      <c r="H38" s="2" t="s">
        <v>824</v>
      </c>
      <c r="I38" s="134">
        <v>80000000</v>
      </c>
      <c r="J38" s="81" t="s">
        <v>1779</v>
      </c>
    </row>
    <row r="39" spans="1:10" ht="156" hidden="1" customHeight="1" x14ac:dyDescent="0.2">
      <c r="A39" s="47" t="s">
        <v>4228</v>
      </c>
      <c r="B39" s="47" t="s">
        <v>746</v>
      </c>
      <c r="C39" s="2" t="s">
        <v>772</v>
      </c>
      <c r="D39" s="2" t="s">
        <v>861</v>
      </c>
      <c r="E39" s="2" t="s">
        <v>862</v>
      </c>
      <c r="F39" s="2" t="s">
        <v>857</v>
      </c>
      <c r="G39" s="2" t="s">
        <v>823</v>
      </c>
      <c r="H39" s="2" t="s">
        <v>818</v>
      </c>
      <c r="I39" s="134">
        <v>45000000</v>
      </c>
      <c r="J39" s="81" t="s">
        <v>1779</v>
      </c>
    </row>
    <row r="40" spans="1:10" ht="156" hidden="1" customHeight="1" x14ac:dyDescent="0.2">
      <c r="A40" s="47" t="s">
        <v>4229</v>
      </c>
      <c r="B40" s="47" t="s">
        <v>746</v>
      </c>
      <c r="C40" s="2" t="s">
        <v>772</v>
      </c>
      <c r="D40" s="2" t="s">
        <v>863</v>
      </c>
      <c r="E40" s="2" t="s">
        <v>864</v>
      </c>
      <c r="F40" s="2" t="s">
        <v>865</v>
      </c>
      <c r="G40" s="2" t="s">
        <v>841</v>
      </c>
      <c r="H40" s="2" t="s">
        <v>824</v>
      </c>
      <c r="I40" s="134">
        <v>80000000</v>
      </c>
      <c r="J40" s="81" t="s">
        <v>1779</v>
      </c>
    </row>
    <row r="41" spans="1:10" ht="80.25" hidden="1" customHeight="1" x14ac:dyDescent="0.2">
      <c r="A41" s="47" t="s">
        <v>3432</v>
      </c>
      <c r="B41" s="47" t="s">
        <v>727</v>
      </c>
      <c r="C41" s="2" t="s">
        <v>899</v>
      </c>
      <c r="D41" s="2" t="s">
        <v>900</v>
      </c>
      <c r="E41" s="2" t="s">
        <v>901</v>
      </c>
      <c r="F41" s="2" t="s">
        <v>902</v>
      </c>
      <c r="G41" s="2" t="s">
        <v>903</v>
      </c>
      <c r="H41" s="2" t="s">
        <v>904</v>
      </c>
      <c r="I41" s="134">
        <v>463393700</v>
      </c>
      <c r="J41" s="85" t="s">
        <v>62</v>
      </c>
    </row>
    <row r="42" spans="1:10" ht="80.25" hidden="1" customHeight="1" x14ac:dyDescent="0.2">
      <c r="A42" s="47" t="s">
        <v>3433</v>
      </c>
      <c r="B42" s="47" t="s">
        <v>727</v>
      </c>
      <c r="C42" s="2" t="s">
        <v>727</v>
      </c>
      <c r="D42" s="2" t="s">
        <v>892</v>
      </c>
      <c r="E42" s="2" t="s">
        <v>893</v>
      </c>
      <c r="F42" s="2" t="s">
        <v>738</v>
      </c>
      <c r="G42" s="2" t="s">
        <v>1620</v>
      </c>
      <c r="H42" s="2" t="s">
        <v>1621</v>
      </c>
      <c r="I42" s="134">
        <v>297495000</v>
      </c>
      <c r="J42" s="85" t="s">
        <v>62</v>
      </c>
    </row>
    <row r="43" spans="1:10" ht="80.25" hidden="1" customHeight="1" x14ac:dyDescent="0.2">
      <c r="A43" s="47" t="s">
        <v>3434</v>
      </c>
      <c r="B43" s="47" t="s">
        <v>727</v>
      </c>
      <c r="C43" s="2" t="s">
        <v>727</v>
      </c>
      <c r="D43" s="2" t="s">
        <v>1622</v>
      </c>
      <c r="E43" s="2" t="s">
        <v>883</v>
      </c>
      <c r="F43" s="2" t="s">
        <v>1623</v>
      </c>
      <c r="G43" s="2" t="s">
        <v>903</v>
      </c>
      <c r="H43" s="2" t="s">
        <v>1621</v>
      </c>
      <c r="I43" s="134">
        <v>225375000</v>
      </c>
      <c r="J43" s="85" t="s">
        <v>62</v>
      </c>
    </row>
    <row r="44" spans="1:10" ht="123" hidden="1" customHeight="1" x14ac:dyDescent="0.2">
      <c r="A44" s="47" t="s">
        <v>3435</v>
      </c>
      <c r="B44" s="47" t="s">
        <v>922</v>
      </c>
      <c r="C44" s="52" t="s">
        <v>923</v>
      </c>
      <c r="D44" s="52" t="s">
        <v>979</v>
      </c>
      <c r="E44" s="52" t="s">
        <v>980</v>
      </c>
      <c r="F44" s="52" t="s">
        <v>981</v>
      </c>
      <c r="G44" s="52" t="s">
        <v>982</v>
      </c>
      <c r="H44" s="52" t="s">
        <v>983</v>
      </c>
      <c r="I44" s="134">
        <v>200000000</v>
      </c>
      <c r="J44" s="173" t="s">
        <v>62</v>
      </c>
    </row>
    <row r="45" spans="1:10" ht="123" hidden="1" customHeight="1" x14ac:dyDescent="0.2">
      <c r="A45" s="47" t="s">
        <v>3436</v>
      </c>
      <c r="B45" s="47" t="s">
        <v>922</v>
      </c>
      <c r="C45" s="52" t="s">
        <v>923</v>
      </c>
      <c r="D45" s="52" t="s">
        <v>984</v>
      </c>
      <c r="E45" s="52" t="s">
        <v>925</v>
      </c>
      <c r="F45" s="52" t="s">
        <v>985</v>
      </c>
      <c r="G45" s="52" t="s">
        <v>982</v>
      </c>
      <c r="H45" s="52" t="s">
        <v>986</v>
      </c>
      <c r="I45" s="134">
        <v>60000000</v>
      </c>
      <c r="J45" s="174" t="s">
        <v>62</v>
      </c>
    </row>
    <row r="46" spans="1:10" ht="123" hidden="1" customHeight="1" x14ac:dyDescent="0.2">
      <c r="A46" s="47" t="s">
        <v>3437</v>
      </c>
      <c r="B46" s="47" t="s">
        <v>922</v>
      </c>
      <c r="C46" s="52" t="s">
        <v>923</v>
      </c>
      <c r="D46" s="52" t="s">
        <v>2771</v>
      </c>
      <c r="E46" s="52" t="s">
        <v>925</v>
      </c>
      <c r="F46" s="52" t="s">
        <v>985</v>
      </c>
      <c r="G46" s="52" t="s">
        <v>2772</v>
      </c>
      <c r="H46" s="52" t="s">
        <v>2773</v>
      </c>
      <c r="I46" s="134">
        <v>250000000</v>
      </c>
      <c r="J46" s="174" t="s">
        <v>62</v>
      </c>
    </row>
    <row r="47" spans="1:10" ht="123" hidden="1" customHeight="1" x14ac:dyDescent="0.2">
      <c r="A47" s="47" t="s">
        <v>3438</v>
      </c>
      <c r="B47" s="47" t="s">
        <v>989</v>
      </c>
      <c r="C47" s="52" t="s">
        <v>2775</v>
      </c>
      <c r="D47" s="52" t="s">
        <v>1034</v>
      </c>
      <c r="E47" s="52" t="s">
        <v>2776</v>
      </c>
      <c r="F47" s="52" t="s">
        <v>1035</v>
      </c>
      <c r="G47" s="52" t="s">
        <v>1036</v>
      </c>
      <c r="H47" s="52" t="s">
        <v>1033</v>
      </c>
      <c r="I47" s="134">
        <v>600000000</v>
      </c>
      <c r="J47" s="174" t="s">
        <v>62</v>
      </c>
    </row>
    <row r="48" spans="1:10" ht="123" hidden="1" customHeight="1" x14ac:dyDescent="0.2">
      <c r="A48" s="47" t="s">
        <v>3439</v>
      </c>
      <c r="B48" s="47" t="s">
        <v>989</v>
      </c>
      <c r="C48" s="52" t="s">
        <v>203</v>
      </c>
      <c r="D48" s="52" t="s">
        <v>2777</v>
      </c>
      <c r="E48" s="52" t="s">
        <v>2778</v>
      </c>
      <c r="F48" s="52" t="s">
        <v>1031</v>
      </c>
      <c r="G48" s="52" t="s">
        <v>1032</v>
      </c>
      <c r="H48" s="52" t="s">
        <v>1033</v>
      </c>
      <c r="I48" s="134">
        <v>600000000</v>
      </c>
      <c r="J48" s="174" t="s">
        <v>62</v>
      </c>
    </row>
    <row r="49" spans="1:10" ht="82.5" hidden="1" x14ac:dyDescent="0.2">
      <c r="A49" s="47" t="s">
        <v>3440</v>
      </c>
      <c r="B49" s="47" t="s">
        <v>1124</v>
      </c>
      <c r="C49" s="2" t="s">
        <v>1124</v>
      </c>
      <c r="D49" s="2" t="s">
        <v>2074</v>
      </c>
      <c r="E49" s="2" t="s">
        <v>2075</v>
      </c>
      <c r="F49" s="2" t="s">
        <v>2076</v>
      </c>
      <c r="G49" s="2" t="s">
        <v>2077</v>
      </c>
      <c r="H49" s="2" t="s">
        <v>2078</v>
      </c>
      <c r="I49" s="134">
        <v>49485711.058194391</v>
      </c>
      <c r="J49" s="85" t="s">
        <v>62</v>
      </c>
    </row>
    <row r="50" spans="1:10" ht="33" hidden="1" x14ac:dyDescent="0.2">
      <c r="A50" s="47" t="s">
        <v>3441</v>
      </c>
      <c r="B50" s="47" t="s">
        <v>1124</v>
      </c>
      <c r="C50" s="2" t="s">
        <v>1124</v>
      </c>
      <c r="D50" s="2" t="s">
        <v>1175</v>
      </c>
      <c r="E50" s="2" t="s">
        <v>1176</v>
      </c>
      <c r="F50" s="2" t="s">
        <v>988</v>
      </c>
      <c r="G50" s="2" t="s">
        <v>1177</v>
      </c>
      <c r="H50" s="2" t="s">
        <v>1178</v>
      </c>
      <c r="I50" s="134">
        <v>256000000</v>
      </c>
      <c r="J50" s="85" t="s">
        <v>62</v>
      </c>
    </row>
    <row r="51" spans="1:10" ht="33" hidden="1" x14ac:dyDescent="0.2">
      <c r="A51" s="47" t="s">
        <v>3442</v>
      </c>
      <c r="B51" s="47" t="s">
        <v>1124</v>
      </c>
      <c r="C51" s="2" t="s">
        <v>1130</v>
      </c>
      <c r="D51" s="2" t="s">
        <v>1185</v>
      </c>
      <c r="E51" s="2" t="s">
        <v>1186</v>
      </c>
      <c r="F51" s="2" t="s">
        <v>1187</v>
      </c>
      <c r="G51" s="2" t="s">
        <v>1177</v>
      </c>
      <c r="H51" s="2" t="s">
        <v>1178</v>
      </c>
      <c r="I51" s="134">
        <v>401000000</v>
      </c>
      <c r="J51" s="85" t="s">
        <v>62</v>
      </c>
    </row>
    <row r="52" spans="1:10" ht="33" hidden="1" x14ac:dyDescent="0.2">
      <c r="A52" s="47" t="s">
        <v>3443</v>
      </c>
      <c r="B52" s="47" t="s">
        <v>1124</v>
      </c>
      <c r="C52" s="2" t="s">
        <v>1130</v>
      </c>
      <c r="D52" s="2" t="s">
        <v>1188</v>
      </c>
      <c r="E52" s="2" t="s">
        <v>1189</v>
      </c>
      <c r="F52" s="2" t="s">
        <v>1190</v>
      </c>
      <c r="G52" s="2" t="s">
        <v>1177</v>
      </c>
      <c r="H52" s="2" t="s">
        <v>1178</v>
      </c>
      <c r="I52" s="134">
        <v>323000000</v>
      </c>
      <c r="J52" s="85" t="s">
        <v>62</v>
      </c>
    </row>
    <row r="53" spans="1:10" ht="33" hidden="1" x14ac:dyDescent="0.2">
      <c r="A53" s="47" t="s">
        <v>3444</v>
      </c>
      <c r="B53" s="47" t="s">
        <v>1124</v>
      </c>
      <c r="C53" s="2" t="s">
        <v>1146</v>
      </c>
      <c r="D53" s="2" t="s">
        <v>1179</v>
      </c>
      <c r="E53" s="2" t="s">
        <v>1180</v>
      </c>
      <c r="F53" s="2" t="s">
        <v>1181</v>
      </c>
      <c r="G53" s="2" t="s">
        <v>1177</v>
      </c>
      <c r="H53" s="2" t="s">
        <v>1178</v>
      </c>
      <c r="I53" s="134">
        <v>323000000</v>
      </c>
      <c r="J53" s="85" t="s">
        <v>62</v>
      </c>
    </row>
    <row r="54" spans="1:10" ht="33" hidden="1" x14ac:dyDescent="0.2">
      <c r="A54" s="47" t="s">
        <v>3445</v>
      </c>
      <c r="B54" s="47" t="s">
        <v>1124</v>
      </c>
      <c r="C54" s="2" t="s">
        <v>1146</v>
      </c>
      <c r="D54" s="2" t="s">
        <v>1182</v>
      </c>
      <c r="E54" s="2" t="s">
        <v>1183</v>
      </c>
      <c r="F54" s="2" t="s">
        <v>1184</v>
      </c>
      <c r="G54" s="2" t="s">
        <v>1177</v>
      </c>
      <c r="H54" s="2" t="s">
        <v>1178</v>
      </c>
      <c r="I54" s="134">
        <v>276500000</v>
      </c>
      <c r="J54" s="85" t="s">
        <v>62</v>
      </c>
    </row>
    <row r="55" spans="1:10" ht="33" hidden="1" x14ac:dyDescent="0.2">
      <c r="A55" s="47" t="s">
        <v>3446</v>
      </c>
      <c r="B55" s="47" t="s">
        <v>1124</v>
      </c>
      <c r="C55" s="2" t="s">
        <v>1146</v>
      </c>
      <c r="D55" s="2" t="s">
        <v>1191</v>
      </c>
      <c r="E55" s="2" t="s">
        <v>1180</v>
      </c>
      <c r="F55" s="2" t="s">
        <v>1192</v>
      </c>
      <c r="G55" s="2" t="s">
        <v>1177</v>
      </c>
      <c r="H55" s="2" t="s">
        <v>1178</v>
      </c>
      <c r="I55" s="134">
        <v>325000000</v>
      </c>
      <c r="J55" s="85" t="s">
        <v>62</v>
      </c>
    </row>
    <row r="56" spans="1:10" ht="33" hidden="1" x14ac:dyDescent="0.2">
      <c r="A56" s="47" t="s">
        <v>3447</v>
      </c>
      <c r="B56" s="47" t="s">
        <v>1124</v>
      </c>
      <c r="C56" s="2" t="s">
        <v>1146</v>
      </c>
      <c r="D56" s="2" t="s">
        <v>1152</v>
      </c>
      <c r="E56" s="2" t="s">
        <v>1183</v>
      </c>
      <c r="F56" s="2" t="s">
        <v>1193</v>
      </c>
      <c r="G56" s="2" t="s">
        <v>1177</v>
      </c>
      <c r="H56" s="2" t="s">
        <v>1178</v>
      </c>
      <c r="I56" s="134">
        <v>325000000</v>
      </c>
      <c r="J56" s="85" t="s">
        <v>62</v>
      </c>
    </row>
    <row r="57" spans="1:10" ht="82.5" hidden="1" x14ac:dyDescent="0.2">
      <c r="A57" s="47" t="s">
        <v>3448</v>
      </c>
      <c r="B57" s="47" t="s">
        <v>1124</v>
      </c>
      <c r="C57" s="2" t="s">
        <v>2079</v>
      </c>
      <c r="D57" s="2" t="s">
        <v>2080</v>
      </c>
      <c r="E57" s="2" t="s">
        <v>2081</v>
      </c>
      <c r="F57" s="2" t="s">
        <v>2082</v>
      </c>
      <c r="G57" s="2" t="s">
        <v>2083</v>
      </c>
      <c r="H57" s="2" t="s">
        <v>2084</v>
      </c>
      <c r="I57" s="134">
        <v>4580857.5189848598</v>
      </c>
      <c r="J57" s="85" t="s">
        <v>62</v>
      </c>
    </row>
    <row r="58" spans="1:10" ht="82.5" hidden="1" x14ac:dyDescent="0.2">
      <c r="A58" s="47" t="s">
        <v>3449</v>
      </c>
      <c r="B58" s="47" t="s">
        <v>1205</v>
      </c>
      <c r="C58" s="2" t="s">
        <v>1205</v>
      </c>
      <c r="D58" s="2" t="s">
        <v>2064</v>
      </c>
      <c r="E58" s="2" t="s">
        <v>2065</v>
      </c>
      <c r="F58" s="2" t="s">
        <v>2066</v>
      </c>
      <c r="G58" s="2" t="s">
        <v>2067</v>
      </c>
      <c r="H58" s="2" t="s">
        <v>2068</v>
      </c>
      <c r="I58" s="134">
        <v>403200000</v>
      </c>
      <c r="J58" s="85" t="s">
        <v>62</v>
      </c>
    </row>
    <row r="59" spans="1:10" ht="82.5" hidden="1" x14ac:dyDescent="0.2">
      <c r="A59" s="47" t="s">
        <v>3450</v>
      </c>
      <c r="B59" s="47" t="s">
        <v>1205</v>
      </c>
      <c r="C59" s="2" t="s">
        <v>1205</v>
      </c>
      <c r="D59" s="2" t="s">
        <v>2069</v>
      </c>
      <c r="E59" s="2" t="s">
        <v>2070</v>
      </c>
      <c r="F59" s="2" t="s">
        <v>2071</v>
      </c>
      <c r="G59" s="2" t="s">
        <v>2072</v>
      </c>
      <c r="H59" s="2" t="s">
        <v>2073</v>
      </c>
      <c r="I59" s="134">
        <v>283500000</v>
      </c>
      <c r="J59" s="85" t="s">
        <v>62</v>
      </c>
    </row>
    <row r="60" spans="1:10" ht="49.5" hidden="1" x14ac:dyDescent="0.2">
      <c r="A60" s="47" t="s">
        <v>3451</v>
      </c>
      <c r="B60" s="47" t="s">
        <v>1205</v>
      </c>
      <c r="C60" s="2" t="s">
        <v>1363</v>
      </c>
      <c r="D60" s="2" t="s">
        <v>1364</v>
      </c>
      <c r="E60" s="2" t="s">
        <v>1365</v>
      </c>
      <c r="F60" s="2" t="s">
        <v>1366</v>
      </c>
      <c r="G60" s="2" t="s">
        <v>1347</v>
      </c>
      <c r="H60" s="2" t="s">
        <v>1367</v>
      </c>
      <c r="I60" s="134">
        <v>286000000</v>
      </c>
      <c r="J60" s="85" t="s">
        <v>62</v>
      </c>
    </row>
    <row r="61" spans="1:10" ht="49.5" hidden="1" x14ac:dyDescent="0.2">
      <c r="A61" s="47" t="s">
        <v>3452</v>
      </c>
      <c r="B61" s="47" t="s">
        <v>1205</v>
      </c>
      <c r="C61" s="2" t="s">
        <v>1349</v>
      </c>
      <c r="D61" s="2" t="s">
        <v>1350</v>
      </c>
      <c r="E61" s="2" t="s">
        <v>1351</v>
      </c>
      <c r="F61" s="2" t="s">
        <v>1352</v>
      </c>
      <c r="G61" s="2" t="s">
        <v>1347</v>
      </c>
      <c r="H61" s="2" t="s">
        <v>1348</v>
      </c>
      <c r="I61" s="134">
        <v>195000000</v>
      </c>
      <c r="J61" s="85" t="s">
        <v>62</v>
      </c>
    </row>
    <row r="62" spans="1:10" ht="49.5" hidden="1" x14ac:dyDescent="0.2">
      <c r="A62" s="47" t="s">
        <v>3453</v>
      </c>
      <c r="B62" s="47" t="s">
        <v>1205</v>
      </c>
      <c r="C62" s="2" t="s">
        <v>1349</v>
      </c>
      <c r="D62" s="2" t="s">
        <v>1350</v>
      </c>
      <c r="E62" s="2" t="s">
        <v>1351</v>
      </c>
      <c r="F62" s="2" t="s">
        <v>1353</v>
      </c>
      <c r="G62" s="2" t="s">
        <v>1347</v>
      </c>
      <c r="H62" s="2" t="s">
        <v>1348</v>
      </c>
      <c r="I62" s="134">
        <v>195000000</v>
      </c>
      <c r="J62" s="85" t="s">
        <v>62</v>
      </c>
    </row>
    <row r="63" spans="1:10" ht="49.5" hidden="1" x14ac:dyDescent="0.2">
      <c r="A63" s="47" t="s">
        <v>3454</v>
      </c>
      <c r="B63" s="47" t="s">
        <v>1205</v>
      </c>
      <c r="C63" s="2" t="s">
        <v>1349</v>
      </c>
      <c r="D63" s="2" t="s">
        <v>1350</v>
      </c>
      <c r="E63" s="2" t="s">
        <v>1351</v>
      </c>
      <c r="F63" s="2" t="s">
        <v>1354</v>
      </c>
      <c r="G63" s="2" t="s">
        <v>1355</v>
      </c>
      <c r="H63" s="2" t="s">
        <v>1356</v>
      </c>
      <c r="I63" s="134">
        <v>156000000</v>
      </c>
      <c r="J63" s="85" t="s">
        <v>62</v>
      </c>
    </row>
    <row r="64" spans="1:10" ht="49.5" hidden="1" x14ac:dyDescent="0.2">
      <c r="A64" s="47" t="s">
        <v>3455</v>
      </c>
      <c r="B64" s="47" t="s">
        <v>1205</v>
      </c>
      <c r="C64" s="2" t="s">
        <v>1357</v>
      </c>
      <c r="D64" s="2" t="s">
        <v>1358</v>
      </c>
      <c r="E64" s="2" t="s">
        <v>1359</v>
      </c>
      <c r="F64" s="2" t="s">
        <v>1360</v>
      </c>
      <c r="G64" s="2" t="s">
        <v>1361</v>
      </c>
      <c r="H64" s="2" t="s">
        <v>1362</v>
      </c>
      <c r="I64" s="134">
        <v>234000000</v>
      </c>
      <c r="J64" s="85" t="s">
        <v>62</v>
      </c>
    </row>
    <row r="65" spans="1:10" ht="49.5" hidden="1" x14ac:dyDescent="0.2">
      <c r="A65" s="47" t="s">
        <v>3456</v>
      </c>
      <c r="B65" s="47" t="s">
        <v>1205</v>
      </c>
      <c r="C65" s="2" t="s">
        <v>1343</v>
      </c>
      <c r="D65" s="2" t="s">
        <v>1344</v>
      </c>
      <c r="E65" s="2" t="s">
        <v>1345</v>
      </c>
      <c r="F65" s="2" t="s">
        <v>1346</v>
      </c>
      <c r="G65" s="2" t="s">
        <v>1347</v>
      </c>
      <c r="H65" s="2" t="s">
        <v>1348</v>
      </c>
      <c r="I65" s="134">
        <v>195000000</v>
      </c>
      <c r="J65" s="85" t="s">
        <v>62</v>
      </c>
    </row>
    <row r="66" spans="1:10" ht="33" hidden="1" x14ac:dyDescent="0.2">
      <c r="A66" s="47" t="s">
        <v>3457</v>
      </c>
      <c r="B66" s="47" t="s">
        <v>1370</v>
      </c>
      <c r="C66" s="2" t="s">
        <v>1378</v>
      </c>
      <c r="D66" s="2" t="s">
        <v>1401</v>
      </c>
      <c r="E66" s="2" t="s">
        <v>1402</v>
      </c>
      <c r="F66" s="2" t="s">
        <v>1403</v>
      </c>
      <c r="G66" s="2" t="s">
        <v>1404</v>
      </c>
      <c r="H66" s="2" t="s">
        <v>1405</v>
      </c>
      <c r="I66" s="134">
        <v>109500000</v>
      </c>
      <c r="J66" s="85" t="s">
        <v>62</v>
      </c>
    </row>
    <row r="67" spans="1:10" ht="49.5" hidden="1" x14ac:dyDescent="0.2">
      <c r="A67" s="47" t="s">
        <v>3458</v>
      </c>
      <c r="B67" s="47" t="s">
        <v>1370</v>
      </c>
      <c r="C67" s="2" t="s">
        <v>1406</v>
      </c>
      <c r="D67" s="2" t="s">
        <v>1383</v>
      </c>
      <c r="E67" s="2" t="s">
        <v>1407</v>
      </c>
      <c r="F67" s="2" t="s">
        <v>1403</v>
      </c>
      <c r="G67" s="2" t="s">
        <v>1408</v>
      </c>
      <c r="H67" s="2" t="s">
        <v>1409</v>
      </c>
      <c r="I67" s="134">
        <v>112500000</v>
      </c>
      <c r="J67" s="85" t="s">
        <v>62</v>
      </c>
    </row>
    <row r="68" spans="1:10" ht="33" hidden="1" x14ac:dyDescent="0.2">
      <c r="A68" s="47" t="s">
        <v>3459</v>
      </c>
      <c r="B68" s="47" t="s">
        <v>504</v>
      </c>
      <c r="C68" s="2" t="s">
        <v>504</v>
      </c>
      <c r="D68" s="2" t="s">
        <v>491</v>
      </c>
      <c r="E68" s="2" t="s">
        <v>1469</v>
      </c>
      <c r="F68" s="2" t="s">
        <v>1374</v>
      </c>
      <c r="G68" s="2" t="s">
        <v>1470</v>
      </c>
      <c r="H68" s="2" t="s">
        <v>1458</v>
      </c>
      <c r="I68" s="134">
        <v>420000000</v>
      </c>
      <c r="J68" s="85" t="s">
        <v>62</v>
      </c>
    </row>
    <row r="69" spans="1:10" ht="33" hidden="1" x14ac:dyDescent="0.2">
      <c r="A69" s="47" t="s">
        <v>3460</v>
      </c>
      <c r="B69" s="47" t="s">
        <v>504</v>
      </c>
      <c r="C69" s="2" t="s">
        <v>504</v>
      </c>
      <c r="D69" s="2" t="s">
        <v>1546</v>
      </c>
      <c r="E69" s="2" t="s">
        <v>1471</v>
      </c>
      <c r="F69" s="2" t="s">
        <v>1472</v>
      </c>
      <c r="G69" s="2" t="s">
        <v>1473</v>
      </c>
      <c r="H69" s="2" t="s">
        <v>1452</v>
      </c>
      <c r="I69" s="134">
        <v>150000000</v>
      </c>
      <c r="J69" s="85" t="s">
        <v>62</v>
      </c>
    </row>
    <row r="70" spans="1:10" ht="33" hidden="1" x14ac:dyDescent="0.2">
      <c r="A70" s="47" t="s">
        <v>3461</v>
      </c>
      <c r="B70" s="47" t="s">
        <v>504</v>
      </c>
      <c r="C70" s="2" t="s">
        <v>504</v>
      </c>
      <c r="D70" s="2" t="s">
        <v>1547</v>
      </c>
      <c r="E70" s="2" t="s">
        <v>1474</v>
      </c>
      <c r="F70" s="2" t="s">
        <v>1475</v>
      </c>
      <c r="G70" s="2" t="s">
        <v>1473</v>
      </c>
      <c r="H70" s="2" t="s">
        <v>1476</v>
      </c>
      <c r="I70" s="134">
        <v>120000000</v>
      </c>
      <c r="J70" s="85" t="s">
        <v>62</v>
      </c>
    </row>
    <row r="71" spans="1:10" ht="67.5" hidden="1" customHeight="1" x14ac:dyDescent="0.2">
      <c r="A71" s="47" t="s">
        <v>3462</v>
      </c>
      <c r="B71" s="47" t="s">
        <v>504</v>
      </c>
      <c r="C71" s="2" t="s">
        <v>504</v>
      </c>
      <c r="D71" s="2" t="s">
        <v>580</v>
      </c>
      <c r="E71" s="2" t="s">
        <v>1477</v>
      </c>
      <c r="F71" s="2" t="s">
        <v>1478</v>
      </c>
      <c r="G71" s="2" t="s">
        <v>1036</v>
      </c>
      <c r="H71" s="2" t="s">
        <v>1479</v>
      </c>
      <c r="I71" s="134">
        <v>50000000</v>
      </c>
      <c r="J71" s="85" t="s">
        <v>62</v>
      </c>
    </row>
    <row r="72" spans="1:10" ht="67.5" hidden="1" customHeight="1" x14ac:dyDescent="0.2">
      <c r="A72" s="47" t="s">
        <v>3463</v>
      </c>
      <c r="B72" s="47" t="s">
        <v>504</v>
      </c>
      <c r="C72" s="2" t="s">
        <v>504</v>
      </c>
      <c r="D72" s="2" t="s">
        <v>608</v>
      </c>
      <c r="E72" s="2" t="s">
        <v>1072</v>
      </c>
      <c r="F72" s="2" t="s">
        <v>1480</v>
      </c>
      <c r="G72" s="2" t="s">
        <v>1481</v>
      </c>
      <c r="H72" s="2" t="s">
        <v>1482</v>
      </c>
      <c r="I72" s="134">
        <v>300000000</v>
      </c>
      <c r="J72" s="85" t="s">
        <v>62</v>
      </c>
    </row>
    <row r="73" spans="1:10" ht="67.5" hidden="1" customHeight="1" x14ac:dyDescent="0.2">
      <c r="A73" s="47" t="s">
        <v>3464</v>
      </c>
      <c r="B73" s="47" t="s">
        <v>504</v>
      </c>
      <c r="C73" s="2" t="s">
        <v>504</v>
      </c>
      <c r="D73" s="2" t="s">
        <v>1372</v>
      </c>
      <c r="E73" s="2" t="s">
        <v>1483</v>
      </c>
      <c r="F73" s="2" t="s">
        <v>1478</v>
      </c>
      <c r="G73" s="2" t="s">
        <v>1484</v>
      </c>
      <c r="H73" s="2" t="s">
        <v>1485</v>
      </c>
      <c r="I73" s="134">
        <v>840000000</v>
      </c>
      <c r="J73" s="85" t="s">
        <v>62</v>
      </c>
    </row>
    <row r="74" spans="1:10" ht="67.5" hidden="1" customHeight="1" x14ac:dyDescent="0.2">
      <c r="A74" s="47" t="s">
        <v>3465</v>
      </c>
      <c r="B74" s="47" t="s">
        <v>504</v>
      </c>
      <c r="C74" s="2" t="s">
        <v>504</v>
      </c>
      <c r="D74" s="2" t="s">
        <v>640</v>
      </c>
      <c r="E74" s="2" t="s">
        <v>1486</v>
      </c>
      <c r="F74" s="2" t="s">
        <v>1487</v>
      </c>
      <c r="G74" s="2" t="s">
        <v>1484</v>
      </c>
      <c r="H74" s="2" t="s">
        <v>1458</v>
      </c>
      <c r="I74" s="134">
        <v>420000000</v>
      </c>
      <c r="J74" s="85" t="s">
        <v>62</v>
      </c>
    </row>
    <row r="75" spans="1:10" ht="67.5" hidden="1" customHeight="1" x14ac:dyDescent="0.2">
      <c r="A75" s="47" t="s">
        <v>3466</v>
      </c>
      <c r="B75" s="47" t="s">
        <v>504</v>
      </c>
      <c r="C75" s="2" t="s">
        <v>504</v>
      </c>
      <c r="D75" s="2" t="s">
        <v>1084</v>
      </c>
      <c r="E75" s="2" t="s">
        <v>1488</v>
      </c>
      <c r="F75" s="2" t="s">
        <v>1489</v>
      </c>
      <c r="G75" s="2" t="s">
        <v>1481</v>
      </c>
      <c r="H75" s="2" t="s">
        <v>1490</v>
      </c>
      <c r="I75" s="134">
        <v>120000000</v>
      </c>
      <c r="J75" s="85" t="s">
        <v>62</v>
      </c>
    </row>
    <row r="76" spans="1:10" ht="67.5" hidden="1" customHeight="1" x14ac:dyDescent="0.2">
      <c r="A76" s="47" t="s">
        <v>3467</v>
      </c>
      <c r="B76" s="47" t="s">
        <v>504</v>
      </c>
      <c r="C76" s="2" t="s">
        <v>504</v>
      </c>
      <c r="D76" s="2" t="s">
        <v>504</v>
      </c>
      <c r="E76" s="2" t="s">
        <v>1491</v>
      </c>
      <c r="F76" s="2" t="s">
        <v>1492</v>
      </c>
      <c r="G76" s="2" t="s">
        <v>1493</v>
      </c>
      <c r="H76" s="2" t="s">
        <v>1494</v>
      </c>
      <c r="I76" s="134">
        <v>120000000</v>
      </c>
      <c r="J76" s="85" t="s">
        <v>62</v>
      </c>
    </row>
    <row r="77" spans="1:10" ht="67.5" hidden="1" customHeight="1" x14ac:dyDescent="0.2">
      <c r="A77" s="47" t="s">
        <v>3468</v>
      </c>
      <c r="B77" s="47" t="s">
        <v>504</v>
      </c>
      <c r="C77" s="2" t="s">
        <v>504</v>
      </c>
      <c r="D77" s="2" t="s">
        <v>1548</v>
      </c>
      <c r="E77" s="2" t="s">
        <v>1495</v>
      </c>
      <c r="F77" s="2" t="s">
        <v>1475</v>
      </c>
      <c r="G77" s="2" t="s">
        <v>1496</v>
      </c>
      <c r="H77" s="2" t="s">
        <v>1497</v>
      </c>
      <c r="I77" s="134"/>
      <c r="J77" s="85" t="s">
        <v>62</v>
      </c>
    </row>
    <row r="78" spans="1:10" ht="67.5" hidden="1" customHeight="1" x14ac:dyDescent="0.2">
      <c r="A78" s="47" t="s">
        <v>3469</v>
      </c>
      <c r="B78" s="47" t="s">
        <v>504</v>
      </c>
      <c r="C78" s="2" t="s">
        <v>1087</v>
      </c>
      <c r="D78" s="2" t="s">
        <v>1549</v>
      </c>
      <c r="E78" s="2" t="s">
        <v>1498</v>
      </c>
      <c r="F78" s="2" t="s">
        <v>1499</v>
      </c>
      <c r="G78" s="2" t="s">
        <v>1422</v>
      </c>
      <c r="H78" s="2" t="s">
        <v>1500</v>
      </c>
      <c r="I78" s="134">
        <v>220500000</v>
      </c>
      <c r="J78" s="85" t="s">
        <v>62</v>
      </c>
    </row>
    <row r="79" spans="1:10" ht="33" hidden="1" x14ac:dyDescent="0.2">
      <c r="A79" s="47" t="s">
        <v>3470</v>
      </c>
      <c r="B79" s="47" t="s">
        <v>504</v>
      </c>
      <c r="C79" s="2" t="s">
        <v>1087</v>
      </c>
      <c r="D79" s="2" t="s">
        <v>1550</v>
      </c>
      <c r="E79" s="2" t="s">
        <v>1501</v>
      </c>
      <c r="F79" s="2" t="s">
        <v>1502</v>
      </c>
      <c r="G79" s="2" t="s">
        <v>1440</v>
      </c>
      <c r="H79" s="2" t="s">
        <v>1503</v>
      </c>
      <c r="I79" s="134">
        <v>150000000</v>
      </c>
      <c r="J79" s="85" t="s">
        <v>62</v>
      </c>
    </row>
    <row r="80" spans="1:10" ht="33" hidden="1" x14ac:dyDescent="0.2">
      <c r="A80" s="47" t="s">
        <v>3471</v>
      </c>
      <c r="B80" s="47" t="s">
        <v>504</v>
      </c>
      <c r="C80" s="2" t="s">
        <v>1087</v>
      </c>
      <c r="D80" s="2" t="s">
        <v>1550</v>
      </c>
      <c r="E80" s="2" t="s">
        <v>1501</v>
      </c>
      <c r="F80" s="2" t="s">
        <v>1373</v>
      </c>
      <c r="G80" s="2" t="s">
        <v>1440</v>
      </c>
      <c r="H80" s="2" t="s">
        <v>1504</v>
      </c>
      <c r="I80" s="134">
        <v>300000000</v>
      </c>
      <c r="J80" s="85" t="s">
        <v>62</v>
      </c>
    </row>
    <row r="81" spans="1:10" ht="33" hidden="1" x14ac:dyDescent="0.2">
      <c r="A81" s="47" t="s">
        <v>3472</v>
      </c>
      <c r="B81" s="47" t="s">
        <v>504</v>
      </c>
      <c r="C81" s="2" t="s">
        <v>1087</v>
      </c>
      <c r="D81" s="2" t="s">
        <v>1551</v>
      </c>
      <c r="E81" s="2" t="s">
        <v>1505</v>
      </c>
      <c r="F81" s="2" t="s">
        <v>1373</v>
      </c>
      <c r="G81" s="2" t="s">
        <v>1440</v>
      </c>
      <c r="H81" s="2" t="s">
        <v>1506</v>
      </c>
      <c r="I81" s="134">
        <v>100000000</v>
      </c>
      <c r="J81" s="85" t="s">
        <v>62</v>
      </c>
    </row>
    <row r="82" spans="1:10" ht="33" hidden="1" x14ac:dyDescent="0.2">
      <c r="A82" s="47" t="s">
        <v>3473</v>
      </c>
      <c r="B82" s="47" t="s">
        <v>504</v>
      </c>
      <c r="C82" s="2" t="s">
        <v>1087</v>
      </c>
      <c r="D82" s="2" t="s">
        <v>1372</v>
      </c>
      <c r="E82" s="2" t="s">
        <v>1483</v>
      </c>
      <c r="F82" s="2" t="s">
        <v>1478</v>
      </c>
      <c r="G82" s="2" t="s">
        <v>1484</v>
      </c>
      <c r="H82" s="2" t="s">
        <v>1485</v>
      </c>
      <c r="I82" s="134">
        <v>840000000</v>
      </c>
      <c r="J82" s="85" t="s">
        <v>62</v>
      </c>
    </row>
    <row r="83" spans="1:10" ht="33" hidden="1" x14ac:dyDescent="0.2">
      <c r="A83" s="47" t="s">
        <v>3474</v>
      </c>
      <c r="B83" s="47" t="s">
        <v>504</v>
      </c>
      <c r="C83" s="2" t="s">
        <v>1087</v>
      </c>
      <c r="D83" s="2" t="s">
        <v>1045</v>
      </c>
      <c r="E83" s="2" t="s">
        <v>1507</v>
      </c>
      <c r="F83" s="2" t="s">
        <v>1373</v>
      </c>
      <c r="G83" s="2" t="s">
        <v>1508</v>
      </c>
      <c r="H83" s="2" t="s">
        <v>1458</v>
      </c>
      <c r="I83" s="134">
        <v>420000000</v>
      </c>
      <c r="J83" s="85" t="s">
        <v>62</v>
      </c>
    </row>
    <row r="84" spans="1:10" ht="33" hidden="1" x14ac:dyDescent="0.2">
      <c r="A84" s="47" t="s">
        <v>3475</v>
      </c>
      <c r="B84" s="47" t="s">
        <v>504</v>
      </c>
      <c r="C84" s="2" t="s">
        <v>1087</v>
      </c>
      <c r="D84" s="2" t="s">
        <v>1552</v>
      </c>
      <c r="E84" s="2" t="s">
        <v>1090</v>
      </c>
      <c r="F84" s="2" t="s">
        <v>1509</v>
      </c>
      <c r="G84" s="2" t="s">
        <v>1440</v>
      </c>
      <c r="H84" s="2" t="s">
        <v>1510</v>
      </c>
      <c r="I84" s="134">
        <v>150000000</v>
      </c>
      <c r="J84" s="85" t="s">
        <v>62</v>
      </c>
    </row>
    <row r="85" spans="1:10" ht="33" hidden="1" x14ac:dyDescent="0.2">
      <c r="A85" s="47" t="s">
        <v>3476</v>
      </c>
      <c r="B85" s="47" t="s">
        <v>504</v>
      </c>
      <c r="C85" s="2" t="s">
        <v>1059</v>
      </c>
      <c r="D85" s="2" t="s">
        <v>1450</v>
      </c>
      <c r="E85" s="2" t="s">
        <v>1064</v>
      </c>
      <c r="F85" s="2" t="s">
        <v>1450</v>
      </c>
      <c r="G85" s="2" t="s">
        <v>1451</v>
      </c>
      <c r="H85" s="2" t="s">
        <v>1452</v>
      </c>
      <c r="I85" s="134">
        <v>150000000</v>
      </c>
      <c r="J85" s="85" t="s">
        <v>62</v>
      </c>
    </row>
    <row r="86" spans="1:10" ht="33" hidden="1" x14ac:dyDescent="0.2">
      <c r="A86" s="47" t="s">
        <v>3477</v>
      </c>
      <c r="B86" s="47" t="s">
        <v>504</v>
      </c>
      <c r="C86" s="2" t="s">
        <v>1059</v>
      </c>
      <c r="D86" s="2" t="s">
        <v>1059</v>
      </c>
      <c r="E86" s="2" t="s">
        <v>1414</v>
      </c>
      <c r="F86" s="2" t="s">
        <v>1453</v>
      </c>
      <c r="G86" s="2" t="s">
        <v>1451</v>
      </c>
      <c r="H86" s="2" t="s">
        <v>1454</v>
      </c>
      <c r="I86" s="134">
        <v>180000000</v>
      </c>
      <c r="J86" s="85" t="s">
        <v>62</v>
      </c>
    </row>
    <row r="87" spans="1:10" ht="33" hidden="1" x14ac:dyDescent="0.2">
      <c r="A87" s="47" t="s">
        <v>3478</v>
      </c>
      <c r="B87" s="47" t="s">
        <v>504</v>
      </c>
      <c r="C87" s="2" t="s">
        <v>1059</v>
      </c>
      <c r="D87" s="2" t="s">
        <v>1065</v>
      </c>
      <c r="E87" s="2" t="s">
        <v>1455</v>
      </c>
      <c r="F87" s="2" t="s">
        <v>1456</v>
      </c>
      <c r="G87" s="2" t="s">
        <v>1457</v>
      </c>
      <c r="H87" s="2" t="s">
        <v>1458</v>
      </c>
      <c r="I87" s="134">
        <v>420000000</v>
      </c>
      <c r="J87" s="85" t="s">
        <v>62</v>
      </c>
    </row>
    <row r="88" spans="1:10" ht="33" hidden="1" x14ac:dyDescent="0.2">
      <c r="A88" s="47" t="s">
        <v>3479</v>
      </c>
      <c r="B88" s="47" t="s">
        <v>504</v>
      </c>
      <c r="C88" s="2" t="s">
        <v>1059</v>
      </c>
      <c r="D88" s="2" t="s">
        <v>1065</v>
      </c>
      <c r="E88" s="2" t="s">
        <v>1459</v>
      </c>
      <c r="F88" s="2" t="s">
        <v>1456</v>
      </c>
      <c r="G88" s="2" t="s">
        <v>1457</v>
      </c>
      <c r="H88" s="2" t="s">
        <v>1460</v>
      </c>
      <c r="I88" s="134">
        <v>330000000</v>
      </c>
      <c r="J88" s="85" t="s">
        <v>62</v>
      </c>
    </row>
    <row r="89" spans="1:10" ht="33" hidden="1" x14ac:dyDescent="0.2">
      <c r="A89" s="47" t="s">
        <v>3480</v>
      </c>
      <c r="B89" s="47" t="s">
        <v>504</v>
      </c>
      <c r="C89" s="2" t="s">
        <v>1059</v>
      </c>
      <c r="D89" s="2" t="s">
        <v>1059</v>
      </c>
      <c r="E89" s="2" t="s">
        <v>1461</v>
      </c>
      <c r="F89" s="2" t="s">
        <v>1376</v>
      </c>
      <c r="G89" s="2" t="s">
        <v>1457</v>
      </c>
      <c r="H89" s="2" t="s">
        <v>1458</v>
      </c>
      <c r="I89" s="134">
        <v>420000000</v>
      </c>
      <c r="J89" s="85" t="s">
        <v>62</v>
      </c>
    </row>
    <row r="90" spans="1:10" ht="33" hidden="1" x14ac:dyDescent="0.2">
      <c r="A90" s="47" t="s">
        <v>3481</v>
      </c>
      <c r="B90" s="47" t="s">
        <v>504</v>
      </c>
      <c r="C90" s="2" t="s">
        <v>1059</v>
      </c>
      <c r="D90" s="2" t="s">
        <v>1542</v>
      </c>
      <c r="E90" s="2" t="s">
        <v>1062</v>
      </c>
      <c r="F90" s="2" t="s">
        <v>1462</v>
      </c>
      <c r="G90" s="2" t="s">
        <v>1440</v>
      </c>
      <c r="H90" s="2" t="s">
        <v>1463</v>
      </c>
      <c r="I90" s="134">
        <v>220500000</v>
      </c>
      <c r="J90" s="85" t="s">
        <v>62</v>
      </c>
    </row>
    <row r="91" spans="1:10" ht="33" hidden="1" x14ac:dyDescent="0.2">
      <c r="A91" s="47" t="s">
        <v>3482</v>
      </c>
      <c r="B91" s="47" t="s">
        <v>504</v>
      </c>
      <c r="C91" s="2" t="s">
        <v>1059</v>
      </c>
      <c r="D91" s="2" t="s">
        <v>1543</v>
      </c>
      <c r="E91" s="2" t="s">
        <v>1464</v>
      </c>
      <c r="F91" s="2" t="s">
        <v>1446</v>
      </c>
      <c r="G91" s="2" t="s">
        <v>1465</v>
      </c>
      <c r="H91" s="2" t="s">
        <v>1466</v>
      </c>
      <c r="I91" s="134">
        <v>300000000</v>
      </c>
      <c r="J91" s="85" t="s">
        <v>62</v>
      </c>
    </row>
    <row r="92" spans="1:10" ht="33" hidden="1" x14ac:dyDescent="0.2">
      <c r="A92" s="47" t="s">
        <v>3483</v>
      </c>
      <c r="B92" s="47" t="s">
        <v>504</v>
      </c>
      <c r="C92" s="2" t="s">
        <v>1059</v>
      </c>
      <c r="D92" s="2" t="s">
        <v>1544</v>
      </c>
      <c r="E92" s="2" t="s">
        <v>1467</v>
      </c>
      <c r="F92" s="2" t="s">
        <v>1446</v>
      </c>
      <c r="G92" s="2" t="s">
        <v>1465</v>
      </c>
      <c r="H92" s="2" t="s">
        <v>1466</v>
      </c>
      <c r="I92" s="134">
        <v>300000000</v>
      </c>
      <c r="J92" s="85" t="s">
        <v>62</v>
      </c>
    </row>
    <row r="93" spans="1:10" ht="33" hidden="1" x14ac:dyDescent="0.2">
      <c r="A93" s="47" t="s">
        <v>3484</v>
      </c>
      <c r="B93" s="47" t="s">
        <v>504</v>
      </c>
      <c r="C93" s="2" t="s">
        <v>1059</v>
      </c>
      <c r="D93" s="2" t="s">
        <v>1545</v>
      </c>
      <c r="E93" s="2" t="s">
        <v>1468</v>
      </c>
      <c r="F93" s="2" t="s">
        <v>1446</v>
      </c>
      <c r="G93" s="2" t="s">
        <v>1465</v>
      </c>
      <c r="H93" s="2" t="s">
        <v>1466</v>
      </c>
      <c r="I93" s="134">
        <v>300000000</v>
      </c>
      <c r="J93" s="85" t="s">
        <v>62</v>
      </c>
    </row>
    <row r="94" spans="1:10" ht="49.5" hidden="1" x14ac:dyDescent="0.2">
      <c r="A94" s="47" t="s">
        <v>3485</v>
      </c>
      <c r="B94" s="47" t="s">
        <v>85</v>
      </c>
      <c r="C94" s="2" t="s">
        <v>1059</v>
      </c>
      <c r="D94" s="2" t="s">
        <v>31</v>
      </c>
      <c r="E94" s="2" t="s">
        <v>2060</v>
      </c>
      <c r="F94" s="2" t="s">
        <v>2061</v>
      </c>
      <c r="G94" s="2" t="s">
        <v>2062</v>
      </c>
      <c r="H94" s="2" t="s">
        <v>2063</v>
      </c>
      <c r="I94" s="134">
        <v>150000000</v>
      </c>
      <c r="J94" s="85" t="s">
        <v>62</v>
      </c>
    </row>
    <row r="95" spans="1:10" ht="33" hidden="1" x14ac:dyDescent="0.2">
      <c r="A95" s="47" t="s">
        <v>3486</v>
      </c>
      <c r="B95" s="47" t="s">
        <v>504</v>
      </c>
      <c r="C95" s="2" t="s">
        <v>1108</v>
      </c>
      <c r="D95" s="2" t="s">
        <v>1553</v>
      </c>
      <c r="E95" s="2" t="s">
        <v>1117</v>
      </c>
      <c r="F95" s="2" t="s">
        <v>1515</v>
      </c>
      <c r="G95" s="2" t="s">
        <v>1440</v>
      </c>
      <c r="H95" s="2" t="s">
        <v>1434</v>
      </c>
      <c r="I95" s="134">
        <v>120000000</v>
      </c>
      <c r="J95" s="85" t="s">
        <v>62</v>
      </c>
    </row>
    <row r="96" spans="1:10" ht="33" hidden="1" x14ac:dyDescent="0.2">
      <c r="A96" s="47" t="s">
        <v>3487</v>
      </c>
      <c r="B96" s="47" t="s">
        <v>504</v>
      </c>
      <c r="C96" s="2" t="s">
        <v>1108</v>
      </c>
      <c r="D96" s="2" t="s">
        <v>1108</v>
      </c>
      <c r="E96" s="2" t="s">
        <v>1118</v>
      </c>
      <c r="F96" s="2" t="s">
        <v>1516</v>
      </c>
      <c r="G96" s="2" t="s">
        <v>1517</v>
      </c>
      <c r="H96" s="2" t="s">
        <v>1518</v>
      </c>
      <c r="I96" s="134">
        <v>220500000</v>
      </c>
      <c r="J96" s="85" t="s">
        <v>62</v>
      </c>
    </row>
    <row r="97" spans="1:10" ht="16.5" hidden="1" x14ac:dyDescent="0.2">
      <c r="A97" s="47" t="s">
        <v>3488</v>
      </c>
      <c r="B97" s="47" t="s">
        <v>504</v>
      </c>
      <c r="C97" s="2" t="s">
        <v>1108</v>
      </c>
      <c r="D97" s="2" t="s">
        <v>1554</v>
      </c>
      <c r="E97" s="2" t="s">
        <v>1519</v>
      </c>
      <c r="F97" s="2" t="s">
        <v>1520</v>
      </c>
      <c r="G97" s="2" t="s">
        <v>1517</v>
      </c>
      <c r="H97" s="2" t="s">
        <v>1521</v>
      </c>
      <c r="I97" s="134">
        <v>100000000</v>
      </c>
      <c r="J97" s="85" t="s">
        <v>62</v>
      </c>
    </row>
    <row r="98" spans="1:10" ht="33" hidden="1" x14ac:dyDescent="0.2">
      <c r="A98" s="47" t="s">
        <v>3489</v>
      </c>
      <c r="B98" s="47" t="s">
        <v>504</v>
      </c>
      <c r="C98" s="2" t="s">
        <v>1108</v>
      </c>
      <c r="D98" s="2" t="s">
        <v>1555</v>
      </c>
      <c r="E98" s="2" t="s">
        <v>1094</v>
      </c>
      <c r="F98" s="2" t="s">
        <v>1522</v>
      </c>
      <c r="G98" s="2" t="s">
        <v>1440</v>
      </c>
      <c r="H98" s="2" t="s">
        <v>1510</v>
      </c>
      <c r="I98" s="134">
        <v>150000000</v>
      </c>
      <c r="J98" s="85" t="s">
        <v>62</v>
      </c>
    </row>
    <row r="99" spans="1:10" ht="33" hidden="1" x14ac:dyDescent="0.2">
      <c r="A99" s="47" t="s">
        <v>3490</v>
      </c>
      <c r="B99" s="47" t="s">
        <v>504</v>
      </c>
      <c r="C99" s="2" t="s">
        <v>1108</v>
      </c>
      <c r="D99" s="2" t="s">
        <v>1556</v>
      </c>
      <c r="E99" s="2" t="s">
        <v>1115</v>
      </c>
      <c r="F99" s="2" t="s">
        <v>1523</v>
      </c>
      <c r="G99" s="2" t="s">
        <v>1440</v>
      </c>
      <c r="H99" s="2" t="s">
        <v>1510</v>
      </c>
      <c r="I99" s="134">
        <v>150000000</v>
      </c>
      <c r="J99" s="85" t="s">
        <v>62</v>
      </c>
    </row>
    <row r="100" spans="1:10" ht="33" hidden="1" x14ac:dyDescent="0.2">
      <c r="A100" s="47" t="s">
        <v>3491</v>
      </c>
      <c r="B100" s="47" t="s">
        <v>504</v>
      </c>
      <c r="C100" s="2" t="s">
        <v>1092</v>
      </c>
      <c r="D100" s="2" t="s">
        <v>1092</v>
      </c>
      <c r="E100" s="2" t="s">
        <v>1107</v>
      </c>
      <c r="F100" s="2" t="s">
        <v>1529</v>
      </c>
      <c r="G100" s="2" t="s">
        <v>1528</v>
      </c>
      <c r="H100" s="2" t="s">
        <v>1458</v>
      </c>
      <c r="I100" s="134">
        <v>420000000</v>
      </c>
      <c r="J100" s="85" t="s">
        <v>62</v>
      </c>
    </row>
    <row r="101" spans="1:10" ht="33" hidden="1" x14ac:dyDescent="0.2">
      <c r="A101" s="47" t="s">
        <v>3492</v>
      </c>
      <c r="B101" s="47" t="s">
        <v>504</v>
      </c>
      <c r="C101" s="2" t="s">
        <v>1092</v>
      </c>
      <c r="D101" s="2" t="s">
        <v>1558</v>
      </c>
      <c r="E101" s="2" t="s">
        <v>1094</v>
      </c>
      <c r="F101" s="2" t="s">
        <v>1530</v>
      </c>
      <c r="G101" s="2" t="s">
        <v>1531</v>
      </c>
      <c r="H101" s="2" t="s">
        <v>1532</v>
      </c>
      <c r="I101" s="134">
        <v>150000000</v>
      </c>
      <c r="J101" s="85" t="s">
        <v>62</v>
      </c>
    </row>
    <row r="102" spans="1:10" ht="16.5" hidden="1" x14ac:dyDescent="0.2">
      <c r="A102" s="47" t="s">
        <v>3493</v>
      </c>
      <c r="B102" s="47" t="s">
        <v>504</v>
      </c>
      <c r="C102" s="2" t="s">
        <v>1092</v>
      </c>
      <c r="D102" s="2" t="s">
        <v>44</v>
      </c>
      <c r="E102" s="2" t="s">
        <v>1098</v>
      </c>
      <c r="F102" s="2" t="s">
        <v>1533</v>
      </c>
      <c r="G102" s="2" t="s">
        <v>1531</v>
      </c>
      <c r="H102" s="2" t="s">
        <v>1534</v>
      </c>
      <c r="I102" s="134">
        <v>500000000</v>
      </c>
      <c r="J102" s="85" t="s">
        <v>62</v>
      </c>
    </row>
    <row r="103" spans="1:10" ht="33" hidden="1" x14ac:dyDescent="0.2">
      <c r="A103" s="47" t="s">
        <v>3494</v>
      </c>
      <c r="B103" s="47" t="s">
        <v>504</v>
      </c>
      <c r="C103" s="2" t="s">
        <v>1099</v>
      </c>
      <c r="D103" s="2" t="s">
        <v>1557</v>
      </c>
      <c r="E103" s="2" t="s">
        <v>1103</v>
      </c>
      <c r="F103" s="2" t="s">
        <v>1524</v>
      </c>
      <c r="G103" s="2" t="s">
        <v>1525</v>
      </c>
      <c r="H103" s="2" t="s">
        <v>1526</v>
      </c>
      <c r="I103" s="134">
        <v>220500000</v>
      </c>
      <c r="J103" s="85" t="s">
        <v>62</v>
      </c>
    </row>
    <row r="104" spans="1:10" ht="33" hidden="1" x14ac:dyDescent="0.2">
      <c r="A104" s="47" t="s">
        <v>3495</v>
      </c>
      <c r="B104" s="47" t="s">
        <v>504</v>
      </c>
      <c r="C104" s="2" t="s">
        <v>1099</v>
      </c>
      <c r="D104" s="2" t="s">
        <v>1100</v>
      </c>
      <c r="E104" s="2" t="s">
        <v>1106</v>
      </c>
      <c r="F104" s="2" t="s">
        <v>1527</v>
      </c>
      <c r="G104" s="2" t="s">
        <v>1528</v>
      </c>
      <c r="H104" s="2" t="s">
        <v>1458</v>
      </c>
      <c r="I104" s="134">
        <v>420000000</v>
      </c>
      <c r="J104" s="85" t="s">
        <v>62</v>
      </c>
    </row>
    <row r="105" spans="1:10" ht="33" hidden="1" x14ac:dyDescent="0.2">
      <c r="A105" s="47" t="s">
        <v>3496</v>
      </c>
      <c r="B105" s="47" t="s">
        <v>504</v>
      </c>
      <c r="C105" s="2" t="s">
        <v>1049</v>
      </c>
      <c r="D105" s="2" t="s">
        <v>718</v>
      </c>
      <c r="E105" s="2" t="s">
        <v>1439</v>
      </c>
      <c r="F105" s="2" t="s">
        <v>1375</v>
      </c>
      <c r="G105" s="2" t="s">
        <v>1440</v>
      </c>
      <c r="H105" s="2" t="s">
        <v>1441</v>
      </c>
      <c r="I105" s="134">
        <v>300000000</v>
      </c>
      <c r="J105" s="85" t="s">
        <v>62</v>
      </c>
    </row>
    <row r="106" spans="1:10" ht="33" hidden="1" x14ac:dyDescent="0.2">
      <c r="A106" s="47" t="s">
        <v>3497</v>
      </c>
      <c r="B106" s="47" t="s">
        <v>504</v>
      </c>
      <c r="C106" s="2" t="s">
        <v>1049</v>
      </c>
      <c r="D106" s="2" t="s">
        <v>1056</v>
      </c>
      <c r="E106" s="2" t="s">
        <v>1442</v>
      </c>
      <c r="F106" s="2" t="s">
        <v>1443</v>
      </c>
      <c r="G106" s="2" t="s">
        <v>1444</v>
      </c>
      <c r="H106" s="2" t="s">
        <v>1434</v>
      </c>
      <c r="I106" s="134">
        <v>120000000</v>
      </c>
      <c r="J106" s="85" t="s">
        <v>62</v>
      </c>
    </row>
    <row r="107" spans="1:10" ht="33" hidden="1" x14ac:dyDescent="0.2">
      <c r="A107" s="47" t="s">
        <v>3498</v>
      </c>
      <c r="B107" s="47" t="s">
        <v>504</v>
      </c>
      <c r="C107" s="2" t="s">
        <v>1049</v>
      </c>
      <c r="D107" s="2" t="s">
        <v>253</v>
      </c>
      <c r="E107" s="2" t="s">
        <v>1442</v>
      </c>
      <c r="F107" s="2" t="s">
        <v>1445</v>
      </c>
      <c r="G107" s="2" t="s">
        <v>1444</v>
      </c>
      <c r="H107" s="2" t="s">
        <v>1434</v>
      </c>
      <c r="I107" s="134">
        <v>120000000</v>
      </c>
      <c r="J107" s="85" t="s">
        <v>62</v>
      </c>
    </row>
    <row r="108" spans="1:10" ht="33" hidden="1" x14ac:dyDescent="0.2">
      <c r="A108" s="47" t="s">
        <v>3499</v>
      </c>
      <c r="B108" s="47" t="s">
        <v>504</v>
      </c>
      <c r="C108" s="2" t="s">
        <v>1049</v>
      </c>
      <c r="D108" s="2" t="s">
        <v>253</v>
      </c>
      <c r="E108" s="2" t="s">
        <v>1442</v>
      </c>
      <c r="F108" s="2" t="s">
        <v>1446</v>
      </c>
      <c r="G108" s="2" t="s">
        <v>1447</v>
      </c>
      <c r="H108" s="2" t="s">
        <v>1448</v>
      </c>
      <c r="I108" s="134">
        <v>50000000</v>
      </c>
      <c r="J108" s="85" t="s">
        <v>62</v>
      </c>
    </row>
    <row r="109" spans="1:10" ht="16.5" hidden="1" x14ac:dyDescent="0.2">
      <c r="A109" s="47" t="s">
        <v>3500</v>
      </c>
      <c r="B109" s="47" t="s">
        <v>504</v>
      </c>
      <c r="C109" s="2" t="s">
        <v>1049</v>
      </c>
      <c r="D109" s="2" t="s">
        <v>193</v>
      </c>
      <c r="E109" s="2" t="s">
        <v>1055</v>
      </c>
      <c r="F109" s="2" t="s">
        <v>1375</v>
      </c>
      <c r="G109" s="2" t="s">
        <v>1437</v>
      </c>
      <c r="H109" s="2" t="s">
        <v>1449</v>
      </c>
      <c r="I109" s="134">
        <v>420000000</v>
      </c>
      <c r="J109" s="85" t="s">
        <v>62</v>
      </c>
    </row>
    <row r="110" spans="1:10" ht="16.5" hidden="1" x14ac:dyDescent="0.2">
      <c r="A110" s="47" t="s">
        <v>3501</v>
      </c>
      <c r="B110" s="47" t="s">
        <v>504</v>
      </c>
      <c r="C110" s="2" t="s">
        <v>1049</v>
      </c>
      <c r="D110" s="2" t="s">
        <v>1559</v>
      </c>
      <c r="E110" s="2" t="s">
        <v>1535</v>
      </c>
      <c r="F110" s="2" t="s">
        <v>1375</v>
      </c>
      <c r="G110" s="2" t="s">
        <v>1531</v>
      </c>
      <c r="H110" s="2" t="s">
        <v>1506</v>
      </c>
      <c r="I110" s="134">
        <v>350000000</v>
      </c>
      <c r="J110" s="85" t="s">
        <v>62</v>
      </c>
    </row>
    <row r="111" spans="1:10" ht="16.5" hidden="1" x14ac:dyDescent="0.2">
      <c r="A111" s="47" t="s">
        <v>3502</v>
      </c>
      <c r="B111" s="47" t="s">
        <v>504</v>
      </c>
      <c r="C111" s="2" t="s">
        <v>1049</v>
      </c>
      <c r="D111" s="2" t="s">
        <v>1560</v>
      </c>
      <c r="E111" s="2" t="s">
        <v>1536</v>
      </c>
      <c r="F111" s="2" t="s">
        <v>1375</v>
      </c>
      <c r="G111" s="2" t="s">
        <v>1531</v>
      </c>
      <c r="H111" s="2" t="s">
        <v>1537</v>
      </c>
      <c r="I111" s="134">
        <v>700000000</v>
      </c>
      <c r="J111" s="85" t="s">
        <v>62</v>
      </c>
    </row>
    <row r="112" spans="1:10" ht="16.5" hidden="1" x14ac:dyDescent="0.2">
      <c r="A112" s="47" t="s">
        <v>3503</v>
      </c>
      <c r="B112" s="47" t="s">
        <v>504</v>
      </c>
      <c r="C112" s="2" t="s">
        <v>1040</v>
      </c>
      <c r="D112" s="2" t="s">
        <v>1538</v>
      </c>
      <c r="E112" s="2" t="s">
        <v>1410</v>
      </c>
      <c r="F112" s="2" t="s">
        <v>1411</v>
      </c>
      <c r="G112" s="2" t="s">
        <v>1412</v>
      </c>
      <c r="H112" s="2" t="s">
        <v>1413</v>
      </c>
      <c r="I112" s="134">
        <v>150000000</v>
      </c>
      <c r="J112" s="85" t="s">
        <v>62</v>
      </c>
    </row>
    <row r="113" spans="1:11" ht="33" hidden="1" x14ac:dyDescent="0.2">
      <c r="A113" s="47" t="s">
        <v>3504</v>
      </c>
      <c r="B113" s="47" t="s">
        <v>504</v>
      </c>
      <c r="C113" s="2" t="s">
        <v>1040</v>
      </c>
      <c r="D113" s="2" t="s">
        <v>1538</v>
      </c>
      <c r="E113" s="2" t="s">
        <v>1414</v>
      </c>
      <c r="F113" s="2" t="s">
        <v>1415</v>
      </c>
      <c r="G113" s="2" t="s">
        <v>1416</v>
      </c>
      <c r="H113" s="2" t="s">
        <v>1417</v>
      </c>
      <c r="I113" s="134">
        <v>300000000</v>
      </c>
      <c r="J113" s="85" t="s">
        <v>62</v>
      </c>
    </row>
    <row r="114" spans="1:11" ht="33" hidden="1" x14ac:dyDescent="0.2">
      <c r="A114" s="47" t="s">
        <v>3505</v>
      </c>
      <c r="B114" s="47" t="s">
        <v>504</v>
      </c>
      <c r="C114" s="2" t="s">
        <v>1040</v>
      </c>
      <c r="D114" s="2" t="s">
        <v>1539</v>
      </c>
      <c r="E114" s="2" t="s">
        <v>1418</v>
      </c>
      <c r="F114" s="2" t="s">
        <v>1419</v>
      </c>
      <c r="G114" s="2" t="s">
        <v>1420</v>
      </c>
      <c r="H114" s="2" t="s">
        <v>1413</v>
      </c>
      <c r="I114" s="134">
        <v>150000000</v>
      </c>
      <c r="J114" s="85" t="s">
        <v>62</v>
      </c>
    </row>
    <row r="115" spans="1:11" ht="33" hidden="1" x14ac:dyDescent="0.2">
      <c r="A115" s="47" t="s">
        <v>3506</v>
      </c>
      <c r="B115" s="47" t="s">
        <v>504</v>
      </c>
      <c r="C115" s="2" t="s">
        <v>1040</v>
      </c>
      <c r="D115" s="2" t="s">
        <v>1540</v>
      </c>
      <c r="E115" s="2" t="s">
        <v>1046</v>
      </c>
      <c r="F115" s="2" t="s">
        <v>1421</v>
      </c>
      <c r="G115" s="2" t="s">
        <v>1422</v>
      </c>
      <c r="H115" s="2" t="s">
        <v>1413</v>
      </c>
      <c r="I115" s="134">
        <v>220500000</v>
      </c>
      <c r="J115" s="85" t="s">
        <v>62</v>
      </c>
    </row>
    <row r="116" spans="1:11" ht="33" hidden="1" x14ac:dyDescent="0.2">
      <c r="A116" s="47" t="s">
        <v>3507</v>
      </c>
      <c r="B116" s="47" t="s">
        <v>504</v>
      </c>
      <c r="C116" s="2" t="s">
        <v>1040</v>
      </c>
      <c r="D116" s="2" t="s">
        <v>1541</v>
      </c>
      <c r="E116" s="2" t="s">
        <v>1423</v>
      </c>
      <c r="F116" s="2" t="s">
        <v>1424</v>
      </c>
      <c r="G116" s="2" t="s">
        <v>1422</v>
      </c>
      <c r="H116" s="2" t="s">
        <v>1425</v>
      </c>
      <c r="I116" s="134">
        <v>300000000</v>
      </c>
      <c r="J116" s="85" t="s">
        <v>62</v>
      </c>
    </row>
    <row r="117" spans="1:11" ht="33" hidden="1" x14ac:dyDescent="0.2">
      <c r="A117" s="47" t="s">
        <v>3508</v>
      </c>
      <c r="B117" s="47" t="s">
        <v>504</v>
      </c>
      <c r="C117" s="2" t="s">
        <v>1040</v>
      </c>
      <c r="D117" s="2" t="s">
        <v>1540</v>
      </c>
      <c r="E117" s="2" t="s">
        <v>1046</v>
      </c>
      <c r="F117" s="2" t="s">
        <v>1426</v>
      </c>
      <c r="G117" s="2" t="s">
        <v>1422</v>
      </c>
      <c r="H117" s="2" t="s">
        <v>1413</v>
      </c>
      <c r="I117" s="134">
        <v>220500000</v>
      </c>
      <c r="J117" s="85" t="s">
        <v>62</v>
      </c>
    </row>
    <row r="118" spans="1:11" ht="33" hidden="1" x14ac:dyDescent="0.2">
      <c r="A118" s="47" t="s">
        <v>3509</v>
      </c>
      <c r="B118" s="47" t="s">
        <v>504</v>
      </c>
      <c r="C118" s="2" t="s">
        <v>1040</v>
      </c>
      <c r="D118" s="2" t="s">
        <v>1540</v>
      </c>
      <c r="E118" s="2" t="s">
        <v>1046</v>
      </c>
      <c r="F118" s="2" t="s">
        <v>1427</v>
      </c>
      <c r="G118" s="2" t="s">
        <v>1422</v>
      </c>
      <c r="H118" s="2" t="s">
        <v>1413</v>
      </c>
      <c r="I118" s="134">
        <v>220500000</v>
      </c>
      <c r="J118" s="85" t="s">
        <v>62</v>
      </c>
    </row>
    <row r="119" spans="1:11" ht="33" hidden="1" x14ac:dyDescent="0.2">
      <c r="A119" s="47" t="s">
        <v>3510</v>
      </c>
      <c r="B119" s="47" t="s">
        <v>504</v>
      </c>
      <c r="C119" s="2" t="s">
        <v>1040</v>
      </c>
      <c r="D119" s="2" t="s">
        <v>1540</v>
      </c>
      <c r="E119" s="2" t="s">
        <v>1046</v>
      </c>
      <c r="F119" s="2" t="s">
        <v>1428</v>
      </c>
      <c r="G119" s="2" t="s">
        <v>1422</v>
      </c>
      <c r="H119" s="2" t="s">
        <v>1413</v>
      </c>
      <c r="I119" s="134">
        <v>120000000</v>
      </c>
      <c r="J119" s="85" t="s">
        <v>62</v>
      </c>
    </row>
    <row r="120" spans="1:11" ht="33" hidden="1" x14ac:dyDescent="0.2">
      <c r="A120" s="47" t="s">
        <v>3511</v>
      </c>
      <c r="B120" s="47" t="s">
        <v>504</v>
      </c>
      <c r="C120" s="2" t="s">
        <v>1040</v>
      </c>
      <c r="D120" s="2" t="s">
        <v>580</v>
      </c>
      <c r="E120" s="2" t="s">
        <v>1429</v>
      </c>
      <c r="F120" s="2" t="s">
        <v>1430</v>
      </c>
      <c r="G120" s="2" t="s">
        <v>1431</v>
      </c>
      <c r="H120" s="2" t="s">
        <v>1432</v>
      </c>
      <c r="I120" s="134">
        <v>220500000</v>
      </c>
      <c r="J120" s="85" t="s">
        <v>62</v>
      </c>
    </row>
    <row r="121" spans="1:11" ht="33" hidden="1" x14ac:dyDescent="0.2">
      <c r="A121" s="47" t="s">
        <v>3512</v>
      </c>
      <c r="B121" s="47" t="s">
        <v>504</v>
      </c>
      <c r="C121" s="2" t="s">
        <v>1040</v>
      </c>
      <c r="D121" s="2" t="s">
        <v>1045</v>
      </c>
      <c r="E121" s="2" t="s">
        <v>1410</v>
      </c>
      <c r="F121" s="2" t="s">
        <v>1433</v>
      </c>
      <c r="G121" s="2" t="s">
        <v>1431</v>
      </c>
      <c r="H121" s="2" t="s">
        <v>1434</v>
      </c>
      <c r="I121" s="134">
        <v>120000000</v>
      </c>
      <c r="J121" s="85" t="s">
        <v>62</v>
      </c>
    </row>
    <row r="122" spans="1:11" ht="16.5" hidden="1" x14ac:dyDescent="0.2">
      <c r="A122" s="47" t="s">
        <v>3513</v>
      </c>
      <c r="B122" s="47" t="s">
        <v>504</v>
      </c>
      <c r="C122" s="2" t="s">
        <v>1040</v>
      </c>
      <c r="D122" s="2" t="s">
        <v>1041</v>
      </c>
      <c r="E122" s="2" t="s">
        <v>1435</v>
      </c>
      <c r="F122" s="2" t="s">
        <v>1436</v>
      </c>
      <c r="G122" s="2" t="s">
        <v>1437</v>
      </c>
      <c r="H122" s="2" t="s">
        <v>1438</v>
      </c>
      <c r="I122" s="134">
        <v>420000000</v>
      </c>
      <c r="J122" s="85" t="s">
        <v>62</v>
      </c>
    </row>
    <row r="123" spans="1:11" ht="16.5" hidden="1" x14ac:dyDescent="0.2">
      <c r="A123" s="47" t="s">
        <v>3514</v>
      </c>
      <c r="B123" s="47" t="s">
        <v>504</v>
      </c>
      <c r="C123" s="2" t="s">
        <v>1083</v>
      </c>
      <c r="D123" s="2" t="s">
        <v>608</v>
      </c>
      <c r="E123" s="2" t="s">
        <v>1511</v>
      </c>
      <c r="F123" s="2" t="s">
        <v>813</v>
      </c>
      <c r="G123" s="2" t="s">
        <v>1512</v>
      </c>
      <c r="H123" s="2" t="s">
        <v>1510</v>
      </c>
      <c r="I123" s="134">
        <v>150000000</v>
      </c>
      <c r="J123" s="85" t="s">
        <v>62</v>
      </c>
    </row>
    <row r="124" spans="1:11" ht="33" hidden="1" x14ac:dyDescent="0.2">
      <c r="A124" s="47" t="s">
        <v>3515</v>
      </c>
      <c r="B124" s="47" t="s">
        <v>504</v>
      </c>
      <c r="C124" s="2" t="s">
        <v>1083</v>
      </c>
      <c r="D124" s="2" t="s">
        <v>630</v>
      </c>
      <c r="E124" s="2" t="s">
        <v>1513</v>
      </c>
      <c r="F124" s="2" t="s">
        <v>813</v>
      </c>
      <c r="G124" s="2" t="s">
        <v>1440</v>
      </c>
      <c r="H124" s="2" t="s">
        <v>1514</v>
      </c>
      <c r="I124" s="134">
        <v>420000000</v>
      </c>
      <c r="J124" s="85" t="s">
        <v>62</v>
      </c>
    </row>
    <row r="125" spans="1:11" ht="233.25" hidden="1" customHeight="1" x14ac:dyDescent="0.2">
      <c r="A125" s="47" t="s">
        <v>3516</v>
      </c>
      <c r="B125" s="47" t="s">
        <v>1371</v>
      </c>
      <c r="C125" s="2" t="s">
        <v>1594</v>
      </c>
      <c r="D125" s="2" t="s">
        <v>1595</v>
      </c>
      <c r="E125" s="2" t="s">
        <v>1596</v>
      </c>
      <c r="F125" s="2" t="s">
        <v>1597</v>
      </c>
      <c r="G125" s="2" t="s">
        <v>1598</v>
      </c>
      <c r="H125" s="2" t="s">
        <v>1599</v>
      </c>
      <c r="I125" s="134">
        <v>159000</v>
      </c>
      <c r="J125" s="85" t="s">
        <v>62</v>
      </c>
      <c r="K125" s="5"/>
    </row>
    <row r="126" spans="1:11" ht="66" hidden="1" x14ac:dyDescent="0.2">
      <c r="A126" s="47" t="s">
        <v>3517</v>
      </c>
      <c r="B126" s="47" t="s">
        <v>1371</v>
      </c>
      <c r="C126" s="2" t="s">
        <v>1594</v>
      </c>
      <c r="D126" s="2" t="s">
        <v>1616</v>
      </c>
      <c r="E126" s="2" t="s">
        <v>1617</v>
      </c>
      <c r="F126" s="2" t="s">
        <v>1618</v>
      </c>
      <c r="G126" s="2" t="s">
        <v>1619</v>
      </c>
      <c r="H126" s="2" t="s">
        <v>1615</v>
      </c>
      <c r="I126" s="134">
        <v>0</v>
      </c>
      <c r="J126" s="85" t="s">
        <v>62</v>
      </c>
    </row>
    <row r="127" spans="1:11" ht="115.5" hidden="1" x14ac:dyDescent="0.2">
      <c r="A127" s="47" t="s">
        <v>3518</v>
      </c>
      <c r="B127" s="47" t="s">
        <v>1371</v>
      </c>
      <c r="C127" s="2" t="s">
        <v>1605</v>
      </c>
      <c r="D127" s="2" t="s">
        <v>1606</v>
      </c>
      <c r="E127" s="2" t="s">
        <v>1607</v>
      </c>
      <c r="F127" s="2" t="s">
        <v>1608</v>
      </c>
      <c r="G127" s="2" t="s">
        <v>1609</v>
      </c>
      <c r="H127" s="2" t="s">
        <v>1610</v>
      </c>
      <c r="I127" s="134">
        <v>520000</v>
      </c>
      <c r="J127" s="85" t="s">
        <v>62</v>
      </c>
    </row>
    <row r="128" spans="1:11" ht="66" hidden="1" x14ac:dyDescent="0.2">
      <c r="A128" s="47" t="s">
        <v>3519</v>
      </c>
      <c r="B128" s="47" t="s">
        <v>1371</v>
      </c>
      <c r="C128" s="2" t="s">
        <v>1605</v>
      </c>
      <c r="D128" s="2" t="s">
        <v>1611</v>
      </c>
      <c r="E128" s="2" t="s">
        <v>1612</v>
      </c>
      <c r="F128" s="2" t="s">
        <v>1613</v>
      </c>
      <c r="G128" s="2" t="s">
        <v>1614</v>
      </c>
      <c r="H128" s="2" t="s">
        <v>1615</v>
      </c>
      <c r="I128" s="134">
        <v>0</v>
      </c>
      <c r="J128" s="85" t="s">
        <v>62</v>
      </c>
    </row>
    <row r="129" spans="1:10" ht="66" hidden="1" x14ac:dyDescent="0.2">
      <c r="A129" s="47" t="s">
        <v>3520</v>
      </c>
      <c r="B129" s="47" t="s">
        <v>1371</v>
      </c>
      <c r="C129" s="2" t="s">
        <v>1600</v>
      </c>
      <c r="D129" s="2" t="s">
        <v>1601</v>
      </c>
      <c r="E129" s="2" t="s">
        <v>1602</v>
      </c>
      <c r="F129" s="2" t="s">
        <v>1181</v>
      </c>
      <c r="G129" s="2" t="s">
        <v>1603</v>
      </c>
      <c r="H129" s="2" t="s">
        <v>1604</v>
      </c>
      <c r="I129" s="134">
        <v>248020</v>
      </c>
      <c r="J129" s="85" t="s">
        <v>62</v>
      </c>
    </row>
    <row r="130" spans="1:10" ht="132" hidden="1" x14ac:dyDescent="0.2">
      <c r="A130" s="47" t="s">
        <v>3521</v>
      </c>
      <c r="B130" s="47" t="s">
        <v>1371</v>
      </c>
      <c r="C130" s="2" t="s">
        <v>1588</v>
      </c>
      <c r="D130" s="2" t="s">
        <v>1589</v>
      </c>
      <c r="E130" s="2" t="s">
        <v>1590</v>
      </c>
      <c r="F130" s="2" t="s">
        <v>1591</v>
      </c>
      <c r="G130" s="2" t="s">
        <v>1592</v>
      </c>
      <c r="H130" s="2" t="s">
        <v>1593</v>
      </c>
      <c r="I130" s="134">
        <v>1160000</v>
      </c>
      <c r="J130" s="85" t="s">
        <v>62</v>
      </c>
    </row>
    <row r="131" spans="1:10" ht="82.5" hidden="1" x14ac:dyDescent="0.2">
      <c r="A131" s="47" t="s">
        <v>3522</v>
      </c>
      <c r="B131" s="47" t="s">
        <v>1368</v>
      </c>
      <c r="C131" s="2" t="s">
        <v>2049</v>
      </c>
      <c r="D131" s="2" t="s">
        <v>2050</v>
      </c>
      <c r="E131" s="2" t="s">
        <v>2051</v>
      </c>
      <c r="F131" s="2" t="s">
        <v>2052</v>
      </c>
      <c r="G131" s="2" t="s">
        <v>2053</v>
      </c>
      <c r="H131" s="2" t="s">
        <v>2054</v>
      </c>
      <c r="I131" s="134">
        <v>150000000</v>
      </c>
      <c r="J131" s="85" t="s">
        <v>62</v>
      </c>
    </row>
    <row r="132" spans="1:10" ht="49.5" hidden="1" x14ac:dyDescent="0.2">
      <c r="A132" s="47" t="s">
        <v>3523</v>
      </c>
      <c r="B132" s="47" t="s">
        <v>1368</v>
      </c>
      <c r="C132" s="2" t="s">
        <v>2055</v>
      </c>
      <c r="D132" s="2"/>
      <c r="E132" s="2" t="s">
        <v>2056</v>
      </c>
      <c r="F132" s="2" t="s">
        <v>2057</v>
      </c>
      <c r="G132" s="2" t="s">
        <v>2058</v>
      </c>
      <c r="H132" s="2" t="s">
        <v>2059</v>
      </c>
      <c r="I132" s="134">
        <v>20000000</v>
      </c>
      <c r="J132" s="85" t="s">
        <v>62</v>
      </c>
    </row>
    <row r="133" spans="1:10" ht="33" hidden="1" x14ac:dyDescent="0.2">
      <c r="A133" s="47" t="s">
        <v>3524</v>
      </c>
      <c r="B133" s="47" t="s">
        <v>1368</v>
      </c>
      <c r="C133" s="2" t="s">
        <v>1835</v>
      </c>
      <c r="D133" s="2" t="s">
        <v>2941</v>
      </c>
      <c r="E133" s="2" t="s">
        <v>2942</v>
      </c>
      <c r="F133" s="2" t="s">
        <v>2943</v>
      </c>
      <c r="G133" s="2" t="s">
        <v>2944</v>
      </c>
      <c r="H133" s="2" t="s">
        <v>2945</v>
      </c>
      <c r="I133" s="134">
        <v>110000000</v>
      </c>
      <c r="J133" s="85" t="s">
        <v>62</v>
      </c>
    </row>
    <row r="134" spans="1:10" ht="16.5" hidden="1" x14ac:dyDescent="0.2">
      <c r="A134" s="47" t="s">
        <v>3525</v>
      </c>
      <c r="B134" s="47" t="s">
        <v>1368</v>
      </c>
      <c r="C134" s="2" t="s">
        <v>2158</v>
      </c>
      <c r="D134" s="2" t="s">
        <v>1691</v>
      </c>
      <c r="E134" s="2" t="s">
        <v>2905</v>
      </c>
      <c r="F134" s="2" t="s">
        <v>2946</v>
      </c>
      <c r="G134" s="2" t="s">
        <v>2947</v>
      </c>
      <c r="H134" s="2" t="s">
        <v>2948</v>
      </c>
      <c r="I134" s="134">
        <v>25000000</v>
      </c>
      <c r="J134" s="85" t="s">
        <v>62</v>
      </c>
    </row>
    <row r="135" spans="1:10" ht="33" hidden="1" x14ac:dyDescent="0.2">
      <c r="A135" s="47" t="s">
        <v>3526</v>
      </c>
      <c r="B135" s="47" t="s">
        <v>1368</v>
      </c>
      <c r="C135" s="2" t="s">
        <v>2055</v>
      </c>
      <c r="D135" s="2" t="s">
        <v>1708</v>
      </c>
      <c r="E135" s="2" t="s">
        <v>2949</v>
      </c>
      <c r="F135" s="2" t="s">
        <v>2946</v>
      </c>
      <c r="G135" s="2" t="s">
        <v>2950</v>
      </c>
      <c r="H135" s="2" t="s">
        <v>2951</v>
      </c>
      <c r="I135" s="134">
        <v>35000000</v>
      </c>
      <c r="J135" s="85" t="s">
        <v>62</v>
      </c>
    </row>
    <row r="136" spans="1:10" ht="16.5" hidden="1" x14ac:dyDescent="0.2">
      <c r="A136" s="47" t="s">
        <v>5504</v>
      </c>
      <c r="B136" s="175" t="s">
        <v>5083</v>
      </c>
      <c r="C136" s="171" t="s">
        <v>5083</v>
      </c>
      <c r="D136" s="171" t="s">
        <v>5454</v>
      </c>
      <c r="E136" s="171" t="s">
        <v>5116</v>
      </c>
      <c r="F136" s="171" t="s">
        <v>5455</v>
      </c>
      <c r="G136" s="171" t="s">
        <v>5456</v>
      </c>
      <c r="H136" s="171" t="s">
        <v>5457</v>
      </c>
      <c r="I136" s="171">
        <v>218911420</v>
      </c>
      <c r="J136" s="178" t="s">
        <v>62</v>
      </c>
    </row>
    <row r="137" spans="1:10" ht="25.5" hidden="1" x14ac:dyDescent="0.2">
      <c r="A137" s="47" t="s">
        <v>5505</v>
      </c>
      <c r="B137" s="175" t="s">
        <v>5083</v>
      </c>
      <c r="C137" s="171" t="s">
        <v>463</v>
      </c>
      <c r="D137" s="171" t="s">
        <v>466</v>
      </c>
      <c r="E137" s="171" t="s">
        <v>5142</v>
      </c>
      <c r="F137" s="171" t="s">
        <v>738</v>
      </c>
      <c r="G137" s="171" t="s">
        <v>5458</v>
      </c>
      <c r="H137" s="171" t="s">
        <v>5457</v>
      </c>
      <c r="I137" s="171">
        <v>116559689.49999999</v>
      </c>
      <c r="J137" s="178" t="s">
        <v>62</v>
      </c>
    </row>
    <row r="138" spans="1:10" ht="51" hidden="1" x14ac:dyDescent="0.2">
      <c r="A138" s="47" t="s">
        <v>5506</v>
      </c>
      <c r="B138" s="175" t="s">
        <v>5177</v>
      </c>
      <c r="C138" s="78" t="s">
        <v>5178</v>
      </c>
      <c r="D138" s="78" t="s">
        <v>5459</v>
      </c>
      <c r="E138" s="78" t="s">
        <v>5460</v>
      </c>
      <c r="F138" s="78" t="s">
        <v>5459</v>
      </c>
      <c r="G138" s="78" t="s">
        <v>5461</v>
      </c>
      <c r="H138" s="78" t="s">
        <v>5462</v>
      </c>
      <c r="I138" s="82">
        <v>350000000</v>
      </c>
      <c r="J138" s="82" t="s">
        <v>62</v>
      </c>
    </row>
    <row r="139" spans="1:10" ht="51" hidden="1" x14ac:dyDescent="0.2">
      <c r="A139" s="47" t="s">
        <v>5507</v>
      </c>
      <c r="B139" s="175" t="s">
        <v>5177</v>
      </c>
      <c r="C139" s="78" t="s">
        <v>5178</v>
      </c>
      <c r="D139" s="78" t="s">
        <v>5463</v>
      </c>
      <c r="E139" s="78" t="s">
        <v>5464</v>
      </c>
      <c r="F139" s="78" t="s">
        <v>5465</v>
      </c>
      <c r="G139" s="78" t="s">
        <v>5461</v>
      </c>
      <c r="H139" s="78" t="s">
        <v>5466</v>
      </c>
      <c r="I139" s="82">
        <v>95000000</v>
      </c>
      <c r="J139" s="82" t="s">
        <v>62</v>
      </c>
    </row>
    <row r="140" spans="1:10" ht="51" hidden="1" x14ac:dyDescent="0.2">
      <c r="A140" s="47" t="s">
        <v>5508</v>
      </c>
      <c r="B140" s="175" t="s">
        <v>5177</v>
      </c>
      <c r="C140" s="78" t="s">
        <v>5178</v>
      </c>
      <c r="D140" s="78" t="s">
        <v>5463</v>
      </c>
      <c r="E140" s="78" t="s">
        <v>5464</v>
      </c>
      <c r="F140" s="78" t="s">
        <v>5467</v>
      </c>
      <c r="G140" s="78" t="s">
        <v>5461</v>
      </c>
      <c r="H140" s="78" t="s">
        <v>5466</v>
      </c>
      <c r="I140" s="82">
        <v>75000000</v>
      </c>
      <c r="J140" s="82" t="s">
        <v>62</v>
      </c>
    </row>
    <row r="141" spans="1:10" ht="38.25" hidden="1" x14ac:dyDescent="0.2">
      <c r="A141" s="47" t="s">
        <v>5509</v>
      </c>
      <c r="B141" s="175" t="s">
        <v>5177</v>
      </c>
      <c r="C141" s="78" t="s">
        <v>5178</v>
      </c>
      <c r="D141" s="78" t="s">
        <v>5468</v>
      </c>
      <c r="E141" s="78" t="s">
        <v>5469</v>
      </c>
      <c r="F141" s="78" t="s">
        <v>5470</v>
      </c>
      <c r="G141" s="78" t="s">
        <v>5471</v>
      </c>
      <c r="H141" s="78" t="s">
        <v>5472</v>
      </c>
      <c r="I141" s="82">
        <v>285000000</v>
      </c>
      <c r="J141" s="82" t="s">
        <v>62</v>
      </c>
    </row>
    <row r="142" spans="1:10" ht="38.25" hidden="1" x14ac:dyDescent="0.2">
      <c r="A142" s="47" t="s">
        <v>5510</v>
      </c>
      <c r="B142" s="175" t="s">
        <v>5177</v>
      </c>
      <c r="C142" s="78" t="s">
        <v>5178</v>
      </c>
      <c r="D142" s="78" t="s">
        <v>1828</v>
      </c>
      <c r="E142" s="78" t="s">
        <v>5473</v>
      </c>
      <c r="F142" s="78" t="s">
        <v>5474</v>
      </c>
      <c r="G142" s="78" t="s">
        <v>5475</v>
      </c>
      <c r="H142" s="78" t="s">
        <v>5476</v>
      </c>
      <c r="I142" s="82">
        <v>75000000</v>
      </c>
      <c r="J142" s="82" t="s">
        <v>62</v>
      </c>
    </row>
    <row r="143" spans="1:10" ht="38.25" hidden="1" x14ac:dyDescent="0.2">
      <c r="A143" s="47" t="s">
        <v>5511</v>
      </c>
      <c r="B143" s="175" t="s">
        <v>5177</v>
      </c>
      <c r="C143" s="78" t="s">
        <v>5178</v>
      </c>
      <c r="D143" s="78" t="s">
        <v>5477</v>
      </c>
      <c r="E143" s="78" t="s">
        <v>5478</v>
      </c>
      <c r="F143" s="78" t="s">
        <v>5479</v>
      </c>
      <c r="G143" s="78" t="s">
        <v>5480</v>
      </c>
      <c r="H143" s="78" t="s">
        <v>5481</v>
      </c>
      <c r="I143" s="82">
        <v>8000000</v>
      </c>
      <c r="J143" s="82" t="s">
        <v>62</v>
      </c>
    </row>
    <row r="144" spans="1:10" ht="38.25" hidden="1" x14ac:dyDescent="0.2">
      <c r="A144" s="47" t="s">
        <v>5512</v>
      </c>
      <c r="B144" s="175" t="s">
        <v>5177</v>
      </c>
      <c r="C144" s="78" t="s">
        <v>5178</v>
      </c>
      <c r="D144" s="78" t="s">
        <v>5482</v>
      </c>
      <c r="E144" s="78" t="s">
        <v>5483</v>
      </c>
      <c r="F144" s="78" t="s">
        <v>5484</v>
      </c>
      <c r="G144" s="78" t="s">
        <v>5485</v>
      </c>
      <c r="H144" s="78" t="s">
        <v>5486</v>
      </c>
      <c r="I144" s="177">
        <v>220000000</v>
      </c>
      <c r="J144" s="82" t="s">
        <v>62</v>
      </c>
    </row>
    <row r="145" spans="1:10" ht="38.25" hidden="1" x14ac:dyDescent="0.2">
      <c r="A145" s="47" t="s">
        <v>5513</v>
      </c>
      <c r="B145" s="175" t="s">
        <v>5177</v>
      </c>
      <c r="C145" s="78" t="s">
        <v>5178</v>
      </c>
      <c r="D145" s="78" t="s">
        <v>5482</v>
      </c>
      <c r="E145" s="78" t="s">
        <v>5487</v>
      </c>
      <c r="F145" s="78" t="s">
        <v>5470</v>
      </c>
      <c r="G145" s="78" t="s">
        <v>5488</v>
      </c>
      <c r="H145" s="78" t="s">
        <v>5489</v>
      </c>
      <c r="I145" s="177">
        <v>350000000</v>
      </c>
      <c r="J145" s="82" t="s">
        <v>62</v>
      </c>
    </row>
    <row r="146" spans="1:10" ht="38.25" hidden="1" x14ac:dyDescent="0.2">
      <c r="A146" s="47" t="s">
        <v>5514</v>
      </c>
      <c r="B146" s="175" t="s">
        <v>5177</v>
      </c>
      <c r="C146" s="78" t="s">
        <v>5178</v>
      </c>
      <c r="D146" s="78" t="s">
        <v>5490</v>
      </c>
      <c r="E146" s="78" t="s">
        <v>5491</v>
      </c>
      <c r="F146" s="78" t="s">
        <v>199</v>
      </c>
      <c r="G146" s="78" t="s">
        <v>5488</v>
      </c>
      <c r="H146" s="78" t="s">
        <v>5492</v>
      </c>
      <c r="I146" s="177">
        <v>180000000</v>
      </c>
      <c r="J146" s="82" t="s">
        <v>62</v>
      </c>
    </row>
    <row r="147" spans="1:10" ht="38.25" hidden="1" x14ac:dyDescent="0.2">
      <c r="A147" s="47" t="s">
        <v>5515</v>
      </c>
      <c r="B147" s="175" t="s">
        <v>5177</v>
      </c>
      <c r="C147" s="78" t="s">
        <v>5178</v>
      </c>
      <c r="D147" s="78" t="s">
        <v>5468</v>
      </c>
      <c r="E147" s="78" t="s">
        <v>5493</v>
      </c>
      <c r="F147" s="78" t="s">
        <v>5494</v>
      </c>
      <c r="G147" s="78" t="s">
        <v>5495</v>
      </c>
      <c r="H147" s="78" t="s">
        <v>5496</v>
      </c>
      <c r="I147" s="177">
        <v>350000000</v>
      </c>
      <c r="J147" s="82" t="s">
        <v>62</v>
      </c>
    </row>
    <row r="148" spans="1:10" ht="38.25" hidden="1" x14ac:dyDescent="0.2">
      <c r="A148" s="47" t="s">
        <v>5516</v>
      </c>
      <c r="B148" s="175" t="s">
        <v>5177</v>
      </c>
      <c r="C148" s="78" t="s">
        <v>5178</v>
      </c>
      <c r="D148" s="78" t="s">
        <v>5497</v>
      </c>
      <c r="E148" s="78" t="s">
        <v>5498</v>
      </c>
      <c r="F148" s="78" t="s">
        <v>5499</v>
      </c>
      <c r="G148" s="78" t="s">
        <v>5495</v>
      </c>
      <c r="H148" s="78" t="s">
        <v>5500</v>
      </c>
      <c r="I148" s="177">
        <v>300000000</v>
      </c>
      <c r="J148" s="82" t="s">
        <v>62</v>
      </c>
    </row>
    <row r="149" spans="1:10" ht="25.5" hidden="1" x14ac:dyDescent="0.2">
      <c r="A149" s="47" t="s">
        <v>5517</v>
      </c>
      <c r="B149" s="175" t="s">
        <v>5177</v>
      </c>
      <c r="C149" s="78" t="s">
        <v>5178</v>
      </c>
      <c r="D149" s="78" t="s">
        <v>436</v>
      </c>
      <c r="E149" s="78" t="s">
        <v>5501</v>
      </c>
      <c r="F149" s="78" t="s">
        <v>5502</v>
      </c>
      <c r="G149" s="78" t="s">
        <v>5503</v>
      </c>
      <c r="H149" s="78" t="s">
        <v>5500</v>
      </c>
      <c r="I149" s="177">
        <v>300000000</v>
      </c>
      <c r="J149" s="82" t="s">
        <v>62</v>
      </c>
    </row>
  </sheetData>
  <autoFilter ref="A4:J149" xr:uid="{00000000-0001-0000-0100-000000000000}">
    <filterColumn colId="1">
      <filters>
        <filter val="Parrita"/>
      </filters>
    </filterColumn>
  </autoFilter>
  <mergeCells count="3">
    <mergeCell ref="C1:J1"/>
    <mergeCell ref="C2:J2"/>
    <mergeCell ref="C3:J3"/>
  </mergeCells>
  <phoneticPr fontId="19" type="noConversion"/>
  <printOptions horizontalCentered="1" verticalCentered="1"/>
  <pageMargins left="0.39370078740157483" right="0.39370078740157483" top="0.98425196850393704" bottom="0.78740157480314965" header="0.39370078740157483" footer="0.39370078740157483"/>
  <pageSetup scale="74" orientation="landscape" verticalDpi="597" r:id="rId1"/>
  <headerFooter alignWithMargins="0">
    <oddHeader xml:space="preserve">&amp;L&amp;"Arial,Negrita"&amp;G&amp;C&amp;"Arial,Negrita"&amp;12COMISIÓN NACIONAL DE PREVENCIÓN DE RIESGOS Y ATENCIÓN DE EMERGENCIAS&amp;R&amp;"Arial,Negrita"&amp;8&amp;D
 &amp;T&amp;"Arial,Normal"&amp;10
</oddHeader>
    <oddFooter>&amp;C&amp;"Arial,Negrita"&amp;8Página &amp;P/&amp;N</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XFD117"/>
  <sheetViews>
    <sheetView showGridLines="0" topLeftCell="A103" zoomScale="60" zoomScaleNormal="60" workbookViewId="0">
      <selection activeCell="H98" sqref="H98:H117"/>
    </sheetView>
  </sheetViews>
  <sheetFormatPr baseColWidth="10" defaultColWidth="11.42578125" defaultRowHeight="12.75" x14ac:dyDescent="0.2"/>
  <cols>
    <col min="1" max="1" width="23.28515625" style="55" customWidth="1"/>
    <col min="2" max="2" width="18.28515625" style="55" customWidth="1"/>
    <col min="3" max="3" width="15.28515625" style="55" customWidth="1"/>
    <col min="4" max="4" width="22.42578125" style="55" customWidth="1"/>
    <col min="5" max="5" width="37.7109375" style="55" bestFit="1" customWidth="1"/>
    <col min="6" max="6" width="54.5703125" style="55" customWidth="1"/>
    <col min="7" max="7" width="44.42578125" style="55" customWidth="1"/>
    <col min="8" max="8" width="34.7109375" style="55" customWidth="1"/>
    <col min="9" max="9" width="15.85546875" style="55" customWidth="1"/>
    <col min="10" max="222" width="11.42578125" style="55"/>
    <col min="223" max="223" width="13.42578125" style="55" bestFit="1" customWidth="1"/>
    <col min="224" max="230" width="11.42578125" style="55"/>
    <col min="231" max="231" width="13.42578125" style="55" bestFit="1" customWidth="1"/>
    <col min="232" max="238" width="11.42578125" style="55"/>
    <col min="239" max="239" width="13.42578125" style="55" bestFit="1" customWidth="1"/>
    <col min="240" max="246" width="11.42578125" style="55"/>
    <col min="247" max="247" width="13.42578125" style="55" bestFit="1" customWidth="1"/>
    <col min="248" max="254" width="11.42578125" style="55"/>
    <col min="255" max="255" width="13.42578125" style="55" bestFit="1" customWidth="1"/>
    <col min="256" max="262" width="11.42578125" style="55"/>
    <col min="263" max="263" width="13.42578125" style="55" bestFit="1" customWidth="1"/>
    <col min="264" max="270" width="11.42578125" style="55"/>
    <col min="271" max="271" width="13.42578125" style="55" bestFit="1" customWidth="1"/>
    <col min="272" max="278" width="11.42578125" style="55"/>
    <col min="279" max="279" width="13.42578125" style="55" bestFit="1" customWidth="1"/>
    <col min="280" max="286" width="11.42578125" style="55"/>
    <col min="287" max="287" width="13.42578125" style="55" bestFit="1" customWidth="1"/>
    <col min="288" max="294" width="11.42578125" style="55"/>
    <col min="295" max="295" width="13.42578125" style="55" bestFit="1" customWidth="1"/>
    <col min="296" max="302" width="11.42578125" style="55"/>
    <col min="303" max="303" width="13.42578125" style="55" bestFit="1" customWidth="1"/>
    <col min="304" max="310" width="11.42578125" style="55"/>
    <col min="311" max="311" width="13.42578125" style="55" bestFit="1" customWidth="1"/>
    <col min="312" max="318" width="11.42578125" style="55"/>
    <col min="319" max="319" width="13.42578125" style="55" bestFit="1" customWidth="1"/>
    <col min="320" max="326" width="11.42578125" style="55"/>
    <col min="327" max="327" width="13.42578125" style="55" bestFit="1" customWidth="1"/>
    <col min="328" max="334" width="11.42578125" style="55"/>
    <col min="335" max="335" width="13.42578125" style="55" bestFit="1" customWidth="1"/>
    <col min="336" max="342" width="11.42578125" style="55"/>
    <col min="343" max="343" width="13.42578125" style="55" bestFit="1" customWidth="1"/>
    <col min="344" max="350" width="11.42578125" style="55"/>
    <col min="351" max="351" width="13.42578125" style="55" bestFit="1" customWidth="1"/>
    <col min="352" max="358" width="11.42578125" style="55"/>
    <col min="359" max="359" width="13.42578125" style="55" bestFit="1" customWidth="1"/>
    <col min="360" max="366" width="11.42578125" style="55"/>
    <col min="367" max="367" width="13.42578125" style="55" bestFit="1" customWidth="1"/>
    <col min="368" max="374" width="11.42578125" style="55"/>
    <col min="375" max="375" width="13.42578125" style="55" bestFit="1" customWidth="1"/>
    <col min="376" max="382" width="11.42578125" style="55"/>
    <col min="383" max="383" width="13.42578125" style="55" bestFit="1" customWidth="1"/>
    <col min="384" max="390" width="11.42578125" style="55"/>
    <col min="391" max="391" width="13.42578125" style="55" bestFit="1" customWidth="1"/>
    <col min="392" max="398" width="11.42578125" style="55"/>
    <col min="399" max="399" width="13.42578125" style="55" bestFit="1" customWidth="1"/>
    <col min="400" max="406" width="11.42578125" style="55"/>
    <col min="407" max="407" width="13.42578125" style="55" bestFit="1" customWidth="1"/>
    <col min="408" max="414" width="11.42578125" style="55"/>
    <col min="415" max="415" width="13.42578125" style="55" bestFit="1" customWidth="1"/>
    <col min="416" max="422" width="11.42578125" style="55"/>
    <col min="423" max="423" width="13.42578125" style="55" bestFit="1" customWidth="1"/>
    <col min="424" max="430" width="11.42578125" style="55"/>
    <col min="431" max="431" width="13.42578125" style="55" bestFit="1" customWidth="1"/>
    <col min="432" max="438" width="11.42578125" style="55"/>
    <col min="439" max="439" width="13.42578125" style="55" bestFit="1" customWidth="1"/>
    <col min="440" max="446" width="11.42578125" style="55"/>
    <col min="447" max="447" width="13.42578125" style="55" bestFit="1" customWidth="1"/>
    <col min="448" max="454" width="11.42578125" style="55"/>
    <col min="455" max="455" width="13.42578125" style="55" bestFit="1" customWidth="1"/>
    <col min="456" max="462" width="11.42578125" style="55"/>
    <col min="463" max="463" width="13.42578125" style="55" bestFit="1" customWidth="1"/>
    <col min="464" max="470" width="11.42578125" style="55"/>
    <col min="471" max="471" width="13.42578125" style="55" bestFit="1" customWidth="1"/>
    <col min="472" max="478" width="11.42578125" style="55"/>
    <col min="479" max="479" width="13.42578125" style="55" bestFit="1" customWidth="1"/>
    <col min="480" max="486" width="11.42578125" style="55"/>
    <col min="487" max="487" width="13.42578125" style="55" bestFit="1" customWidth="1"/>
    <col min="488" max="494" width="11.42578125" style="55"/>
    <col min="495" max="495" width="13.42578125" style="55" bestFit="1" customWidth="1"/>
    <col min="496" max="502" width="11.42578125" style="55"/>
    <col min="503" max="503" width="13.42578125" style="55" bestFit="1" customWidth="1"/>
    <col min="504" max="510" width="11.42578125" style="55"/>
    <col min="511" max="511" width="13.42578125" style="55" bestFit="1" customWidth="1"/>
    <col min="512" max="518" width="11.42578125" style="55"/>
    <col min="519" max="519" width="13.42578125" style="55" bestFit="1" customWidth="1"/>
    <col min="520" max="526" width="11.42578125" style="55"/>
    <col min="527" max="527" width="13.42578125" style="55" bestFit="1" customWidth="1"/>
    <col min="528" max="534" width="11.42578125" style="55"/>
    <col min="535" max="535" width="13.42578125" style="55" bestFit="1" customWidth="1"/>
    <col min="536" max="542" width="11.42578125" style="55"/>
    <col min="543" max="543" width="13.42578125" style="55" bestFit="1" customWidth="1"/>
    <col min="544" max="550" width="11.42578125" style="55"/>
    <col min="551" max="551" width="13.42578125" style="55" bestFit="1" customWidth="1"/>
    <col min="552" max="558" width="11.42578125" style="55"/>
    <col min="559" max="559" width="13.42578125" style="55" bestFit="1" customWidth="1"/>
    <col min="560" max="566" width="11.42578125" style="55"/>
    <col min="567" max="567" width="13.42578125" style="55" bestFit="1" customWidth="1"/>
    <col min="568" max="574" width="11.42578125" style="55"/>
    <col min="575" max="575" width="13.42578125" style="55" bestFit="1" customWidth="1"/>
    <col min="576" max="582" width="11.42578125" style="55"/>
    <col min="583" max="583" width="13.42578125" style="55" bestFit="1" customWidth="1"/>
    <col min="584" max="590" width="11.42578125" style="55"/>
    <col min="591" max="591" width="13.42578125" style="55" bestFit="1" customWidth="1"/>
    <col min="592" max="598" width="11.42578125" style="55"/>
    <col min="599" max="599" width="13.42578125" style="55" bestFit="1" customWidth="1"/>
    <col min="600" max="606" width="11.42578125" style="55"/>
    <col min="607" max="607" width="13.42578125" style="55" bestFit="1" customWidth="1"/>
    <col min="608" max="614" width="11.42578125" style="55"/>
    <col min="615" max="615" width="13.42578125" style="55" bestFit="1" customWidth="1"/>
    <col min="616" max="622" width="11.42578125" style="55"/>
    <col min="623" max="623" width="13.42578125" style="55" bestFit="1" customWidth="1"/>
    <col min="624" max="630" width="11.42578125" style="55"/>
    <col min="631" max="631" width="13.42578125" style="55" bestFit="1" customWidth="1"/>
    <col min="632" max="638" width="11.42578125" style="55"/>
    <col min="639" max="639" width="13.42578125" style="55" bestFit="1" customWidth="1"/>
    <col min="640" max="646" width="11.42578125" style="55"/>
    <col min="647" max="647" width="13.42578125" style="55" bestFit="1" customWidth="1"/>
    <col min="648" max="654" width="11.42578125" style="55"/>
    <col min="655" max="655" width="13.42578125" style="55" bestFit="1" customWidth="1"/>
    <col min="656" max="662" width="11.42578125" style="55"/>
    <col min="663" max="663" width="13.42578125" style="55" bestFit="1" customWidth="1"/>
    <col min="664" max="670" width="11.42578125" style="55"/>
    <col min="671" max="671" width="13.42578125" style="55" bestFit="1" customWidth="1"/>
    <col min="672" max="678" width="11.42578125" style="55"/>
    <col min="679" max="679" width="13.42578125" style="55" bestFit="1" customWidth="1"/>
    <col min="680" max="686" width="11.42578125" style="55"/>
    <col min="687" max="687" width="13.42578125" style="55" bestFit="1" customWidth="1"/>
    <col min="688" max="694" width="11.42578125" style="55"/>
    <col min="695" max="695" width="13.42578125" style="55" bestFit="1" customWidth="1"/>
    <col min="696" max="702" width="11.42578125" style="55"/>
    <col min="703" max="703" width="13.42578125" style="55" bestFit="1" customWidth="1"/>
    <col min="704" max="710" width="11.42578125" style="55"/>
    <col min="711" max="711" width="13.42578125" style="55" bestFit="1" customWidth="1"/>
    <col min="712" max="718" width="11.42578125" style="55"/>
    <col min="719" max="719" width="13.42578125" style="55" bestFit="1" customWidth="1"/>
    <col min="720" max="726" width="11.42578125" style="55"/>
    <col min="727" max="727" width="13.42578125" style="55" bestFit="1" customWidth="1"/>
    <col min="728" max="734" width="11.42578125" style="55"/>
    <col min="735" max="735" width="13.42578125" style="55" bestFit="1" customWidth="1"/>
    <col min="736" max="742" width="11.42578125" style="55"/>
    <col min="743" max="743" width="13.42578125" style="55" bestFit="1" customWidth="1"/>
    <col min="744" max="750" width="11.42578125" style="55"/>
    <col min="751" max="751" width="13.42578125" style="55" bestFit="1" customWidth="1"/>
    <col min="752" max="758" width="11.42578125" style="55"/>
    <col min="759" max="759" width="13.42578125" style="55" bestFit="1" customWidth="1"/>
    <col min="760" max="766" width="11.42578125" style="55"/>
    <col min="767" max="767" width="13.42578125" style="55" bestFit="1" customWidth="1"/>
    <col min="768" max="774" width="11.42578125" style="55"/>
    <col min="775" max="775" width="13.42578125" style="55" bestFit="1" customWidth="1"/>
    <col min="776" max="782" width="11.42578125" style="55"/>
    <col min="783" max="783" width="13.42578125" style="55" bestFit="1" customWidth="1"/>
    <col min="784" max="790" width="11.42578125" style="55"/>
    <col min="791" max="791" width="13.42578125" style="55" bestFit="1" customWidth="1"/>
    <col min="792" max="798" width="11.42578125" style="55"/>
    <col min="799" max="799" width="13.42578125" style="55" bestFit="1" customWidth="1"/>
    <col min="800" max="806" width="11.42578125" style="55"/>
    <col min="807" max="807" width="13.42578125" style="55" bestFit="1" customWidth="1"/>
    <col min="808" max="814" width="11.42578125" style="55"/>
    <col min="815" max="815" width="13.42578125" style="55" bestFit="1" customWidth="1"/>
    <col min="816" max="822" width="11.42578125" style="55"/>
    <col min="823" max="823" width="13.42578125" style="55" bestFit="1" customWidth="1"/>
    <col min="824" max="830" width="11.42578125" style="55"/>
    <col min="831" max="831" width="13.42578125" style="55" bestFit="1" customWidth="1"/>
    <col min="832" max="838" width="11.42578125" style="55"/>
    <col min="839" max="839" width="13.42578125" style="55" bestFit="1" customWidth="1"/>
    <col min="840" max="846" width="11.42578125" style="55"/>
    <col min="847" max="847" width="13.42578125" style="55" bestFit="1" customWidth="1"/>
    <col min="848" max="854" width="11.42578125" style="55"/>
    <col min="855" max="855" width="13.42578125" style="55" bestFit="1" customWidth="1"/>
    <col min="856" max="862" width="11.42578125" style="55"/>
    <col min="863" max="863" width="13.42578125" style="55" bestFit="1" customWidth="1"/>
    <col min="864" max="870" width="11.42578125" style="55"/>
    <col min="871" max="871" width="13.42578125" style="55" bestFit="1" customWidth="1"/>
    <col min="872" max="878" width="11.42578125" style="55"/>
    <col min="879" max="879" width="13.42578125" style="55" bestFit="1" customWidth="1"/>
    <col min="880" max="886" width="11.42578125" style="55"/>
    <col min="887" max="887" width="13.42578125" style="55" bestFit="1" customWidth="1"/>
    <col min="888" max="894" width="11.42578125" style="55"/>
    <col min="895" max="895" width="13.42578125" style="55" bestFit="1" customWidth="1"/>
    <col min="896" max="902" width="11.42578125" style="55"/>
    <col min="903" max="903" width="13.42578125" style="55" bestFit="1" customWidth="1"/>
    <col min="904" max="910" width="11.42578125" style="55"/>
    <col min="911" max="911" width="13.42578125" style="55" bestFit="1" customWidth="1"/>
    <col min="912" max="918" width="11.42578125" style="55"/>
    <col min="919" max="919" width="13.42578125" style="55" bestFit="1" customWidth="1"/>
    <col min="920" max="926" width="11.42578125" style="55"/>
    <col min="927" max="927" width="13.42578125" style="55" bestFit="1" customWidth="1"/>
    <col min="928" max="934" width="11.42578125" style="55"/>
    <col min="935" max="935" width="13.42578125" style="55" bestFit="1" customWidth="1"/>
    <col min="936" max="942" width="11.42578125" style="55"/>
    <col min="943" max="943" width="13.42578125" style="55" bestFit="1" customWidth="1"/>
    <col min="944" max="950" width="11.42578125" style="55"/>
    <col min="951" max="951" width="13.42578125" style="55" bestFit="1" customWidth="1"/>
    <col min="952" max="958" width="11.42578125" style="55"/>
    <col min="959" max="959" width="13.42578125" style="55" bestFit="1" customWidth="1"/>
    <col min="960" max="966" width="11.42578125" style="55"/>
    <col min="967" max="967" width="13.42578125" style="55" bestFit="1" customWidth="1"/>
    <col min="968" max="974" width="11.42578125" style="55"/>
    <col min="975" max="975" width="13.42578125" style="55" bestFit="1" customWidth="1"/>
    <col min="976" max="982" width="11.42578125" style="55"/>
    <col min="983" max="983" width="13.42578125" style="55" bestFit="1" customWidth="1"/>
    <col min="984" max="990" width="11.42578125" style="55"/>
    <col min="991" max="991" width="13.42578125" style="55" bestFit="1" customWidth="1"/>
    <col min="992" max="998" width="11.42578125" style="55"/>
    <col min="999" max="999" width="13.42578125" style="55" bestFit="1" customWidth="1"/>
    <col min="1000" max="1006" width="11.42578125" style="55"/>
    <col min="1007" max="1007" width="13.42578125" style="55" bestFit="1" customWidth="1"/>
    <col min="1008" max="1014" width="11.42578125" style="55"/>
    <col min="1015" max="1015" width="13.42578125" style="55" bestFit="1" customWidth="1"/>
    <col min="1016" max="1022" width="11.42578125" style="55"/>
    <col min="1023" max="1023" width="13.42578125" style="55" bestFit="1" customWidth="1"/>
    <col min="1024" max="1030" width="11.42578125" style="55"/>
    <col min="1031" max="1031" width="13.42578125" style="55" bestFit="1" customWidth="1"/>
    <col min="1032" max="1038" width="11.42578125" style="55"/>
    <col min="1039" max="1039" width="13.42578125" style="55" bestFit="1" customWidth="1"/>
    <col min="1040" max="1046" width="11.42578125" style="55"/>
    <col min="1047" max="1047" width="13.42578125" style="55" bestFit="1" customWidth="1"/>
    <col min="1048" max="1054" width="11.42578125" style="55"/>
    <col min="1055" max="1055" width="13.42578125" style="55" bestFit="1" customWidth="1"/>
    <col min="1056" max="1062" width="11.42578125" style="55"/>
    <col min="1063" max="1063" width="13.42578125" style="55" bestFit="1" customWidth="1"/>
    <col min="1064" max="1070" width="11.42578125" style="55"/>
    <col min="1071" max="1071" width="13.42578125" style="55" bestFit="1" customWidth="1"/>
    <col min="1072" max="1078" width="11.42578125" style="55"/>
    <col min="1079" max="1079" width="13.42578125" style="55" bestFit="1" customWidth="1"/>
    <col min="1080" max="1086" width="11.42578125" style="55"/>
    <col min="1087" max="1087" width="13.42578125" style="55" bestFit="1" customWidth="1"/>
    <col min="1088" max="1094" width="11.42578125" style="55"/>
    <col min="1095" max="1095" width="13.42578125" style="55" bestFit="1" customWidth="1"/>
    <col min="1096" max="1102" width="11.42578125" style="55"/>
    <col min="1103" max="1103" width="13.42578125" style="55" bestFit="1" customWidth="1"/>
    <col min="1104" max="1110" width="11.42578125" style="55"/>
    <col min="1111" max="1111" width="13.42578125" style="55" bestFit="1" customWidth="1"/>
    <col min="1112" max="1118" width="11.42578125" style="55"/>
    <col min="1119" max="1119" width="13.42578125" style="55" bestFit="1" customWidth="1"/>
    <col min="1120" max="1126" width="11.42578125" style="55"/>
    <col min="1127" max="1127" width="13.42578125" style="55" bestFit="1" customWidth="1"/>
    <col min="1128" max="1134" width="11.42578125" style="55"/>
    <col min="1135" max="1135" width="13.42578125" style="55" bestFit="1" customWidth="1"/>
    <col min="1136" max="1142" width="11.42578125" style="55"/>
    <col min="1143" max="1143" width="13.42578125" style="55" bestFit="1" customWidth="1"/>
    <col min="1144" max="1150" width="11.42578125" style="55"/>
    <col min="1151" max="1151" width="13.42578125" style="55" bestFit="1" customWidth="1"/>
    <col min="1152" max="1158" width="11.42578125" style="55"/>
    <col min="1159" max="1159" width="13.42578125" style="55" bestFit="1" customWidth="1"/>
    <col min="1160" max="1166" width="11.42578125" style="55"/>
    <col min="1167" max="1167" width="13.42578125" style="55" bestFit="1" customWidth="1"/>
    <col min="1168" max="1174" width="11.42578125" style="55"/>
    <col min="1175" max="1175" width="13.42578125" style="55" bestFit="1" customWidth="1"/>
    <col min="1176" max="1182" width="11.42578125" style="55"/>
    <col min="1183" max="1183" width="13.42578125" style="55" bestFit="1" customWidth="1"/>
    <col min="1184" max="1190" width="11.42578125" style="55"/>
    <col min="1191" max="1191" width="13.42578125" style="55" bestFit="1" customWidth="1"/>
    <col min="1192" max="1198" width="11.42578125" style="55"/>
    <col min="1199" max="1199" width="13.42578125" style="55" bestFit="1" customWidth="1"/>
    <col min="1200" max="1206" width="11.42578125" style="55"/>
    <col min="1207" max="1207" width="13.42578125" style="55" bestFit="1" customWidth="1"/>
    <col min="1208" max="1214" width="11.42578125" style="55"/>
    <col min="1215" max="1215" width="13.42578125" style="55" bestFit="1" customWidth="1"/>
    <col min="1216" max="1222" width="11.42578125" style="55"/>
    <col min="1223" max="1223" width="13.42578125" style="55" bestFit="1" customWidth="1"/>
    <col min="1224" max="1230" width="11.42578125" style="55"/>
    <col min="1231" max="1231" width="13.42578125" style="55" bestFit="1" customWidth="1"/>
    <col min="1232" max="1238" width="11.42578125" style="55"/>
    <col min="1239" max="1239" width="13.42578125" style="55" bestFit="1" customWidth="1"/>
    <col min="1240" max="1246" width="11.42578125" style="55"/>
    <col min="1247" max="1247" width="13.42578125" style="55" bestFit="1" customWidth="1"/>
    <col min="1248" max="1254" width="11.42578125" style="55"/>
    <col min="1255" max="1255" width="13.42578125" style="55" bestFit="1" customWidth="1"/>
    <col min="1256" max="1262" width="11.42578125" style="55"/>
    <col min="1263" max="1263" width="13.42578125" style="55" bestFit="1" customWidth="1"/>
    <col min="1264" max="1270" width="11.42578125" style="55"/>
    <col min="1271" max="1271" width="13.42578125" style="55" bestFit="1" customWidth="1"/>
    <col min="1272" max="1278" width="11.42578125" style="55"/>
    <col min="1279" max="1279" width="13.42578125" style="55" bestFit="1" customWidth="1"/>
    <col min="1280" max="1286" width="11.42578125" style="55"/>
    <col min="1287" max="1287" width="13.42578125" style="55" bestFit="1" customWidth="1"/>
    <col min="1288" max="1294" width="11.42578125" style="55"/>
    <col min="1295" max="1295" width="13.42578125" style="55" bestFit="1" customWidth="1"/>
    <col min="1296" max="1302" width="11.42578125" style="55"/>
    <col min="1303" max="1303" width="13.42578125" style="55" bestFit="1" customWidth="1"/>
    <col min="1304" max="1310" width="11.42578125" style="55"/>
    <col min="1311" max="1311" width="13.42578125" style="55" bestFit="1" customWidth="1"/>
    <col min="1312" max="1318" width="11.42578125" style="55"/>
    <col min="1319" max="1319" width="13.42578125" style="55" bestFit="1" customWidth="1"/>
    <col min="1320" max="1326" width="11.42578125" style="55"/>
    <col min="1327" max="1327" width="13.42578125" style="55" bestFit="1" customWidth="1"/>
    <col min="1328" max="1334" width="11.42578125" style="55"/>
    <col min="1335" max="1335" width="13.42578125" style="55" bestFit="1" customWidth="1"/>
    <col min="1336" max="1342" width="11.42578125" style="55"/>
    <col min="1343" max="1343" width="13.42578125" style="55" bestFit="1" customWidth="1"/>
    <col min="1344" max="1350" width="11.42578125" style="55"/>
    <col min="1351" max="1351" width="13.42578125" style="55" bestFit="1" customWidth="1"/>
    <col min="1352" max="1358" width="11.42578125" style="55"/>
    <col min="1359" max="1359" width="13.42578125" style="55" bestFit="1" customWidth="1"/>
    <col min="1360" max="1366" width="11.42578125" style="55"/>
    <col min="1367" max="1367" width="13.42578125" style="55" bestFit="1" customWidth="1"/>
    <col min="1368" max="1374" width="11.42578125" style="55"/>
    <col min="1375" max="1375" width="13.42578125" style="55" bestFit="1" customWidth="1"/>
    <col min="1376" max="1382" width="11.42578125" style="55"/>
    <col min="1383" max="1383" width="13.42578125" style="55" bestFit="1" customWidth="1"/>
    <col min="1384" max="1390" width="11.42578125" style="55"/>
    <col min="1391" max="1391" width="13.42578125" style="55" bestFit="1" customWidth="1"/>
    <col min="1392" max="1398" width="11.42578125" style="55"/>
    <col min="1399" max="1399" width="13.42578125" style="55" bestFit="1" customWidth="1"/>
    <col min="1400" max="1406" width="11.42578125" style="55"/>
    <col min="1407" max="1407" width="13.42578125" style="55" bestFit="1" customWidth="1"/>
    <col min="1408" max="1414" width="11.42578125" style="55"/>
    <col min="1415" max="1415" width="13.42578125" style="55" bestFit="1" customWidth="1"/>
    <col min="1416" max="1422" width="11.42578125" style="55"/>
    <col min="1423" max="1423" width="13.42578125" style="55" bestFit="1" customWidth="1"/>
    <col min="1424" max="1430" width="11.42578125" style="55"/>
    <col min="1431" max="1431" width="13.42578125" style="55" bestFit="1" customWidth="1"/>
    <col min="1432" max="1438" width="11.42578125" style="55"/>
    <col min="1439" max="1439" width="13.42578125" style="55" bestFit="1" customWidth="1"/>
    <col min="1440" max="1446" width="11.42578125" style="55"/>
    <col min="1447" max="1447" width="13.42578125" style="55" bestFit="1" customWidth="1"/>
    <col min="1448" max="1454" width="11.42578125" style="55"/>
    <col min="1455" max="1455" width="13.42578125" style="55" bestFit="1" customWidth="1"/>
    <col min="1456" max="1462" width="11.42578125" style="55"/>
    <col min="1463" max="1463" width="13.42578125" style="55" bestFit="1" customWidth="1"/>
    <col min="1464" max="1470" width="11.42578125" style="55"/>
    <col min="1471" max="1471" width="13.42578125" style="55" bestFit="1" customWidth="1"/>
    <col min="1472" max="1478" width="11.42578125" style="55"/>
    <col min="1479" max="1479" width="13.42578125" style="55" bestFit="1" customWidth="1"/>
    <col min="1480" max="1486" width="11.42578125" style="55"/>
    <col min="1487" max="1487" width="13.42578125" style="55" bestFit="1" customWidth="1"/>
    <col min="1488" max="1494" width="11.42578125" style="55"/>
    <col min="1495" max="1495" width="13.42578125" style="55" bestFit="1" customWidth="1"/>
    <col min="1496" max="1502" width="11.42578125" style="55"/>
    <col min="1503" max="1503" width="13.42578125" style="55" bestFit="1" customWidth="1"/>
    <col min="1504" max="1510" width="11.42578125" style="55"/>
    <col min="1511" max="1511" width="13.42578125" style="55" bestFit="1" customWidth="1"/>
    <col min="1512" max="1518" width="11.42578125" style="55"/>
    <col min="1519" max="1519" width="13.42578125" style="55" bestFit="1" customWidth="1"/>
    <col min="1520" max="1526" width="11.42578125" style="55"/>
    <col min="1527" max="1527" width="13.42578125" style="55" bestFit="1" customWidth="1"/>
    <col min="1528" max="1534" width="11.42578125" style="55"/>
    <col min="1535" max="1535" width="13.42578125" style="55" bestFit="1" customWidth="1"/>
    <col min="1536" max="1542" width="11.42578125" style="55"/>
    <col min="1543" max="1543" width="13.42578125" style="55" bestFit="1" customWidth="1"/>
    <col min="1544" max="1550" width="11.42578125" style="55"/>
    <col min="1551" max="1551" width="13.42578125" style="55" bestFit="1" customWidth="1"/>
    <col min="1552" max="1558" width="11.42578125" style="55"/>
    <col min="1559" max="1559" width="13.42578125" style="55" bestFit="1" customWidth="1"/>
    <col min="1560" max="1566" width="11.42578125" style="55"/>
    <col min="1567" max="1567" width="13.42578125" style="55" bestFit="1" customWidth="1"/>
    <col min="1568" max="1574" width="11.42578125" style="55"/>
    <col min="1575" max="1575" width="13.42578125" style="55" bestFit="1" customWidth="1"/>
    <col min="1576" max="1582" width="11.42578125" style="55"/>
    <col min="1583" max="1583" width="13.42578125" style="55" bestFit="1" customWidth="1"/>
    <col min="1584" max="1590" width="11.42578125" style="55"/>
    <col min="1591" max="1591" width="13.42578125" style="55" bestFit="1" customWidth="1"/>
    <col min="1592" max="1598" width="11.42578125" style="55"/>
    <col min="1599" max="1599" width="13.42578125" style="55" bestFit="1" customWidth="1"/>
    <col min="1600" max="1606" width="11.42578125" style="55"/>
    <col min="1607" max="1607" width="13.42578125" style="55" bestFit="1" customWidth="1"/>
    <col min="1608" max="1614" width="11.42578125" style="55"/>
    <col min="1615" max="1615" width="13.42578125" style="55" bestFit="1" customWidth="1"/>
    <col min="1616" max="1622" width="11.42578125" style="55"/>
    <col min="1623" max="1623" width="13.42578125" style="55" bestFit="1" customWidth="1"/>
    <col min="1624" max="1630" width="11.42578125" style="55"/>
    <col min="1631" max="1631" width="13.42578125" style="55" bestFit="1" customWidth="1"/>
    <col min="1632" max="1638" width="11.42578125" style="55"/>
    <col min="1639" max="1639" width="13.42578125" style="55" bestFit="1" customWidth="1"/>
    <col min="1640" max="1646" width="11.42578125" style="55"/>
    <col min="1647" max="1647" width="13.42578125" style="55" bestFit="1" customWidth="1"/>
    <col min="1648" max="1654" width="11.42578125" style="55"/>
    <col min="1655" max="1655" width="13.42578125" style="55" bestFit="1" customWidth="1"/>
    <col min="1656" max="1662" width="11.42578125" style="55"/>
    <col min="1663" max="1663" width="13.42578125" style="55" bestFit="1" customWidth="1"/>
    <col min="1664" max="1670" width="11.42578125" style="55"/>
    <col min="1671" max="1671" width="13.42578125" style="55" bestFit="1" customWidth="1"/>
    <col min="1672" max="1678" width="11.42578125" style="55"/>
    <col min="1679" max="1679" width="13.42578125" style="55" bestFit="1" customWidth="1"/>
    <col min="1680" max="1686" width="11.42578125" style="55"/>
    <col min="1687" max="1687" width="13.42578125" style="55" bestFit="1" customWidth="1"/>
    <col min="1688" max="1694" width="11.42578125" style="55"/>
    <col min="1695" max="1695" width="13.42578125" style="55" bestFit="1" customWidth="1"/>
    <col min="1696" max="1702" width="11.42578125" style="55"/>
    <col min="1703" max="1703" width="13.42578125" style="55" bestFit="1" customWidth="1"/>
    <col min="1704" max="1710" width="11.42578125" style="55"/>
    <col min="1711" max="1711" width="13.42578125" style="55" bestFit="1" customWidth="1"/>
    <col min="1712" max="1718" width="11.42578125" style="55"/>
    <col min="1719" max="1719" width="13.42578125" style="55" bestFit="1" customWidth="1"/>
    <col min="1720" max="1726" width="11.42578125" style="55"/>
    <col min="1727" max="1727" width="13.42578125" style="55" bestFit="1" customWidth="1"/>
    <col min="1728" max="1734" width="11.42578125" style="55"/>
    <col min="1735" max="1735" width="13.42578125" style="55" bestFit="1" customWidth="1"/>
    <col min="1736" max="1742" width="11.42578125" style="55"/>
    <col min="1743" max="1743" width="13.42578125" style="55" bestFit="1" customWidth="1"/>
    <col min="1744" max="1750" width="11.42578125" style="55"/>
    <col min="1751" max="1751" width="13.42578125" style="55" bestFit="1" customWidth="1"/>
    <col min="1752" max="1758" width="11.42578125" style="55"/>
    <col min="1759" max="1759" width="13.42578125" style="55" bestFit="1" customWidth="1"/>
    <col min="1760" max="1766" width="11.42578125" style="55"/>
    <col min="1767" max="1767" width="13.42578125" style="55" bestFit="1" customWidth="1"/>
    <col min="1768" max="1774" width="11.42578125" style="55"/>
    <col min="1775" max="1775" width="13.42578125" style="55" bestFit="1" customWidth="1"/>
    <col min="1776" max="1782" width="11.42578125" style="55"/>
    <col min="1783" max="1783" width="13.42578125" style="55" bestFit="1" customWidth="1"/>
    <col min="1784" max="1790" width="11.42578125" style="55"/>
    <col min="1791" max="1791" width="13.42578125" style="55" bestFit="1" customWidth="1"/>
    <col min="1792" max="1798" width="11.42578125" style="55"/>
    <col min="1799" max="1799" width="13.42578125" style="55" bestFit="1" customWidth="1"/>
    <col min="1800" max="1806" width="11.42578125" style="55"/>
    <col min="1807" max="1807" width="13.42578125" style="55" bestFit="1" customWidth="1"/>
    <col min="1808" max="1814" width="11.42578125" style="55"/>
    <col min="1815" max="1815" width="13.42578125" style="55" bestFit="1" customWidth="1"/>
    <col min="1816" max="1822" width="11.42578125" style="55"/>
    <col min="1823" max="1823" width="13.42578125" style="55" bestFit="1" customWidth="1"/>
    <col min="1824" max="1830" width="11.42578125" style="55"/>
    <col min="1831" max="1831" width="13.42578125" style="55" bestFit="1" customWidth="1"/>
    <col min="1832" max="1838" width="11.42578125" style="55"/>
    <col min="1839" max="1839" width="13.42578125" style="55" bestFit="1" customWidth="1"/>
    <col min="1840" max="1846" width="11.42578125" style="55"/>
    <col min="1847" max="1847" width="13.42578125" style="55" bestFit="1" customWidth="1"/>
    <col min="1848" max="1854" width="11.42578125" style="55"/>
    <col min="1855" max="1855" width="13.42578125" style="55" bestFit="1" customWidth="1"/>
    <col min="1856" max="1862" width="11.42578125" style="55"/>
    <col min="1863" max="1863" width="13.42578125" style="55" bestFit="1" customWidth="1"/>
    <col min="1864" max="1870" width="11.42578125" style="55"/>
    <col min="1871" max="1871" width="13.42578125" style="55" bestFit="1" customWidth="1"/>
    <col min="1872" max="1878" width="11.42578125" style="55"/>
    <col min="1879" max="1879" width="13.42578125" style="55" bestFit="1" customWidth="1"/>
    <col min="1880" max="1886" width="11.42578125" style="55"/>
    <col min="1887" max="1887" width="13.42578125" style="55" bestFit="1" customWidth="1"/>
    <col min="1888" max="1894" width="11.42578125" style="55"/>
    <col min="1895" max="1895" width="13.42578125" style="55" bestFit="1" customWidth="1"/>
    <col min="1896" max="1902" width="11.42578125" style="55"/>
    <col min="1903" max="1903" width="13.42578125" style="55" bestFit="1" customWidth="1"/>
    <col min="1904" max="1910" width="11.42578125" style="55"/>
    <col min="1911" max="1911" width="13.42578125" style="55" bestFit="1" customWidth="1"/>
    <col min="1912" max="1918" width="11.42578125" style="55"/>
    <col min="1919" max="1919" width="13.42578125" style="55" bestFit="1" customWidth="1"/>
    <col min="1920" max="1926" width="11.42578125" style="55"/>
    <col min="1927" max="1927" width="13.42578125" style="55" bestFit="1" customWidth="1"/>
    <col min="1928" max="1934" width="11.42578125" style="55"/>
    <col min="1935" max="1935" width="13.42578125" style="55" bestFit="1" customWidth="1"/>
    <col min="1936" max="1942" width="11.42578125" style="55"/>
    <col min="1943" max="1943" width="13.42578125" style="55" bestFit="1" customWidth="1"/>
    <col min="1944" max="1950" width="11.42578125" style="55"/>
    <col min="1951" max="1951" width="13.42578125" style="55" bestFit="1" customWidth="1"/>
    <col min="1952" max="1958" width="11.42578125" style="55"/>
    <col min="1959" max="1959" width="13.42578125" style="55" bestFit="1" customWidth="1"/>
    <col min="1960" max="1966" width="11.42578125" style="55"/>
    <col min="1967" max="1967" width="13.42578125" style="55" bestFit="1" customWidth="1"/>
    <col min="1968" max="1974" width="11.42578125" style="55"/>
    <col min="1975" max="1975" width="13.42578125" style="55" bestFit="1" customWidth="1"/>
    <col min="1976" max="1982" width="11.42578125" style="55"/>
    <col min="1983" max="1983" width="13.42578125" style="55" bestFit="1" customWidth="1"/>
    <col min="1984" max="1990" width="11.42578125" style="55"/>
    <col min="1991" max="1991" width="13.42578125" style="55" bestFit="1" customWidth="1"/>
    <col min="1992" max="1998" width="11.42578125" style="55"/>
    <col min="1999" max="1999" width="13.42578125" style="55" bestFit="1" customWidth="1"/>
    <col min="2000" max="2006" width="11.42578125" style="55"/>
    <col min="2007" max="2007" width="13.42578125" style="55" bestFit="1" customWidth="1"/>
    <col min="2008" max="2014" width="11.42578125" style="55"/>
    <col min="2015" max="2015" width="13.42578125" style="55" bestFit="1" customWidth="1"/>
    <col min="2016" max="2022" width="11.42578125" style="55"/>
    <col min="2023" max="2023" width="13.42578125" style="55" bestFit="1" customWidth="1"/>
    <col min="2024" max="2030" width="11.42578125" style="55"/>
    <col min="2031" max="2031" width="13.42578125" style="55" bestFit="1" customWidth="1"/>
    <col min="2032" max="2038" width="11.42578125" style="55"/>
    <col min="2039" max="2039" width="13.42578125" style="55" bestFit="1" customWidth="1"/>
    <col min="2040" max="2046" width="11.42578125" style="55"/>
    <col min="2047" max="2047" width="13.42578125" style="55" bestFit="1" customWidth="1"/>
    <col min="2048" max="2054" width="11.42578125" style="55"/>
    <col min="2055" max="2055" width="13.42578125" style="55" bestFit="1" customWidth="1"/>
    <col min="2056" max="2062" width="11.42578125" style="55"/>
    <col min="2063" max="2063" width="13.42578125" style="55" bestFit="1" customWidth="1"/>
    <col min="2064" max="2070" width="11.42578125" style="55"/>
    <col min="2071" max="2071" width="13.42578125" style="55" bestFit="1" customWidth="1"/>
    <col min="2072" max="2078" width="11.42578125" style="55"/>
    <col min="2079" max="2079" width="13.42578125" style="55" bestFit="1" customWidth="1"/>
    <col min="2080" max="2086" width="11.42578125" style="55"/>
    <col min="2087" max="2087" width="13.42578125" style="55" bestFit="1" customWidth="1"/>
    <col min="2088" max="2094" width="11.42578125" style="55"/>
    <col min="2095" max="2095" width="13.42578125" style="55" bestFit="1" customWidth="1"/>
    <col min="2096" max="2102" width="11.42578125" style="55"/>
    <col min="2103" max="2103" width="13.42578125" style="55" bestFit="1" customWidth="1"/>
    <col min="2104" max="2110" width="11.42578125" style="55"/>
    <col min="2111" max="2111" width="13.42578125" style="55" bestFit="1" customWidth="1"/>
    <col min="2112" max="2118" width="11.42578125" style="55"/>
    <col min="2119" max="2119" width="13.42578125" style="55" bestFit="1" customWidth="1"/>
    <col min="2120" max="2126" width="11.42578125" style="55"/>
    <col min="2127" max="2127" width="13.42578125" style="55" bestFit="1" customWidth="1"/>
    <col min="2128" max="2134" width="11.42578125" style="55"/>
    <col min="2135" max="2135" width="13.42578125" style="55" bestFit="1" customWidth="1"/>
    <col min="2136" max="2142" width="11.42578125" style="55"/>
    <col min="2143" max="2143" width="13.42578125" style="55" bestFit="1" customWidth="1"/>
    <col min="2144" max="2150" width="11.42578125" style="55"/>
    <col min="2151" max="2151" width="13.42578125" style="55" bestFit="1" customWidth="1"/>
    <col min="2152" max="2158" width="11.42578125" style="55"/>
    <col min="2159" max="2159" width="13.42578125" style="55" bestFit="1" customWidth="1"/>
    <col min="2160" max="2166" width="11.42578125" style="55"/>
    <col min="2167" max="2167" width="13.42578125" style="55" bestFit="1" customWidth="1"/>
    <col min="2168" max="2174" width="11.42578125" style="55"/>
    <col min="2175" max="2175" width="13.42578125" style="55" bestFit="1" customWidth="1"/>
    <col min="2176" max="2182" width="11.42578125" style="55"/>
    <col min="2183" max="2183" width="13.42578125" style="55" bestFit="1" customWidth="1"/>
    <col min="2184" max="2190" width="11.42578125" style="55"/>
    <col min="2191" max="2191" width="13.42578125" style="55" bestFit="1" customWidth="1"/>
    <col min="2192" max="2198" width="11.42578125" style="55"/>
    <col min="2199" max="2199" width="13.42578125" style="55" bestFit="1" customWidth="1"/>
    <col min="2200" max="2206" width="11.42578125" style="55"/>
    <col min="2207" max="2207" width="13.42578125" style="55" bestFit="1" customWidth="1"/>
    <col min="2208" max="2214" width="11.42578125" style="55"/>
    <col min="2215" max="2215" width="13.42578125" style="55" bestFit="1" customWidth="1"/>
    <col min="2216" max="2222" width="11.42578125" style="55"/>
    <col min="2223" max="2223" width="13.42578125" style="55" bestFit="1" customWidth="1"/>
    <col min="2224" max="2230" width="11.42578125" style="55"/>
    <col min="2231" max="2231" width="13.42578125" style="55" bestFit="1" customWidth="1"/>
    <col min="2232" max="2238" width="11.42578125" style="55"/>
    <col min="2239" max="2239" width="13.42578125" style="55" bestFit="1" customWidth="1"/>
    <col min="2240" max="2246" width="11.42578125" style="55"/>
    <col min="2247" max="2247" width="13.42578125" style="55" bestFit="1" customWidth="1"/>
    <col min="2248" max="2254" width="11.42578125" style="55"/>
    <col min="2255" max="2255" width="13.42578125" style="55" bestFit="1" customWidth="1"/>
    <col min="2256" max="2262" width="11.42578125" style="55"/>
    <col min="2263" max="2263" width="13.42578125" style="55" bestFit="1" customWidth="1"/>
    <col min="2264" max="2270" width="11.42578125" style="55"/>
    <col min="2271" max="2271" width="13.42578125" style="55" bestFit="1" customWidth="1"/>
    <col min="2272" max="2278" width="11.42578125" style="55"/>
    <col min="2279" max="2279" width="13.42578125" style="55" bestFit="1" customWidth="1"/>
    <col min="2280" max="2286" width="11.42578125" style="55"/>
    <col min="2287" max="2287" width="13.42578125" style="55" bestFit="1" customWidth="1"/>
    <col min="2288" max="2294" width="11.42578125" style="55"/>
    <col min="2295" max="2295" width="13.42578125" style="55" bestFit="1" customWidth="1"/>
    <col min="2296" max="2302" width="11.42578125" style="55"/>
    <col min="2303" max="2303" width="13.42578125" style="55" bestFit="1" customWidth="1"/>
    <col min="2304" max="2310" width="11.42578125" style="55"/>
    <col min="2311" max="2311" width="13.42578125" style="55" bestFit="1" customWidth="1"/>
    <col min="2312" max="2318" width="11.42578125" style="55"/>
    <col min="2319" max="2319" width="13.42578125" style="55" bestFit="1" customWidth="1"/>
    <col min="2320" max="2326" width="11.42578125" style="55"/>
    <col min="2327" max="2327" width="13.42578125" style="55" bestFit="1" customWidth="1"/>
    <col min="2328" max="2334" width="11.42578125" style="55"/>
    <col min="2335" max="2335" width="13.42578125" style="55" bestFit="1" customWidth="1"/>
    <col min="2336" max="2342" width="11.42578125" style="55"/>
    <col min="2343" max="2343" width="13.42578125" style="55" bestFit="1" customWidth="1"/>
    <col min="2344" max="2350" width="11.42578125" style="55"/>
    <col min="2351" max="2351" width="13.42578125" style="55" bestFit="1" customWidth="1"/>
    <col min="2352" max="2358" width="11.42578125" style="55"/>
    <col min="2359" max="2359" width="13.42578125" style="55" bestFit="1" customWidth="1"/>
    <col min="2360" max="2366" width="11.42578125" style="55"/>
    <col min="2367" max="2367" width="13.42578125" style="55" bestFit="1" customWidth="1"/>
    <col min="2368" max="2374" width="11.42578125" style="55"/>
    <col min="2375" max="2375" width="13.42578125" style="55" bestFit="1" customWidth="1"/>
    <col min="2376" max="2382" width="11.42578125" style="55"/>
    <col min="2383" max="2383" width="13.42578125" style="55" bestFit="1" customWidth="1"/>
    <col min="2384" max="2390" width="11.42578125" style="55"/>
    <col min="2391" max="2391" width="13.42578125" style="55" bestFit="1" customWidth="1"/>
    <col min="2392" max="2398" width="11.42578125" style="55"/>
    <col min="2399" max="2399" width="13.42578125" style="55" bestFit="1" customWidth="1"/>
    <col min="2400" max="2406" width="11.42578125" style="55"/>
    <col min="2407" max="2407" width="13.42578125" style="55" bestFit="1" customWidth="1"/>
    <col min="2408" max="2414" width="11.42578125" style="55"/>
    <col min="2415" max="2415" width="13.42578125" style="55" bestFit="1" customWidth="1"/>
    <col min="2416" max="2422" width="11.42578125" style="55"/>
    <col min="2423" max="2423" width="13.42578125" style="55" bestFit="1" customWidth="1"/>
    <col min="2424" max="2430" width="11.42578125" style="55"/>
    <col min="2431" max="2431" width="13.42578125" style="55" bestFit="1" customWidth="1"/>
    <col min="2432" max="2438" width="11.42578125" style="55"/>
    <col min="2439" max="2439" width="13.42578125" style="55" bestFit="1" customWidth="1"/>
    <col min="2440" max="2446" width="11.42578125" style="55"/>
    <col min="2447" max="2447" width="13.42578125" style="55" bestFit="1" customWidth="1"/>
    <col min="2448" max="2454" width="11.42578125" style="55"/>
    <col min="2455" max="2455" width="13.42578125" style="55" bestFit="1" customWidth="1"/>
    <col min="2456" max="2462" width="11.42578125" style="55"/>
    <col min="2463" max="2463" width="13.42578125" style="55" bestFit="1" customWidth="1"/>
    <col min="2464" max="2470" width="11.42578125" style="55"/>
    <col min="2471" max="2471" width="13.42578125" style="55" bestFit="1" customWidth="1"/>
    <col min="2472" max="2478" width="11.42578125" style="55"/>
    <col min="2479" max="2479" width="13.42578125" style="55" bestFit="1" customWidth="1"/>
    <col min="2480" max="2486" width="11.42578125" style="55"/>
    <col min="2487" max="2487" width="13.42578125" style="55" bestFit="1" customWidth="1"/>
    <col min="2488" max="2494" width="11.42578125" style="55"/>
    <col min="2495" max="2495" width="13.42578125" style="55" bestFit="1" customWidth="1"/>
    <col min="2496" max="2502" width="11.42578125" style="55"/>
    <col min="2503" max="2503" width="13.42578125" style="55" bestFit="1" customWidth="1"/>
    <col min="2504" max="2510" width="11.42578125" style="55"/>
    <col min="2511" max="2511" width="13.42578125" style="55" bestFit="1" customWidth="1"/>
    <col min="2512" max="2518" width="11.42578125" style="55"/>
    <col min="2519" max="2519" width="13.42578125" style="55" bestFit="1" customWidth="1"/>
    <col min="2520" max="2526" width="11.42578125" style="55"/>
    <col min="2527" max="2527" width="13.42578125" style="55" bestFit="1" customWidth="1"/>
    <col min="2528" max="2534" width="11.42578125" style="55"/>
    <col min="2535" max="2535" width="13.42578125" style="55" bestFit="1" customWidth="1"/>
    <col min="2536" max="2542" width="11.42578125" style="55"/>
    <col min="2543" max="2543" width="13.42578125" style="55" bestFit="1" customWidth="1"/>
    <col min="2544" max="2550" width="11.42578125" style="55"/>
    <col min="2551" max="2551" width="13.42578125" style="55" bestFit="1" customWidth="1"/>
    <col min="2552" max="2558" width="11.42578125" style="55"/>
    <col min="2559" max="2559" width="13.42578125" style="55" bestFit="1" customWidth="1"/>
    <col min="2560" max="2566" width="11.42578125" style="55"/>
    <col min="2567" max="2567" width="13.42578125" style="55" bestFit="1" customWidth="1"/>
    <col min="2568" max="2574" width="11.42578125" style="55"/>
    <col min="2575" max="2575" width="13.42578125" style="55" bestFit="1" customWidth="1"/>
    <col min="2576" max="2582" width="11.42578125" style="55"/>
    <col min="2583" max="2583" width="13.42578125" style="55" bestFit="1" customWidth="1"/>
    <col min="2584" max="2590" width="11.42578125" style="55"/>
    <col min="2591" max="2591" width="13.42578125" style="55" bestFit="1" customWidth="1"/>
    <col min="2592" max="2598" width="11.42578125" style="55"/>
    <col min="2599" max="2599" width="13.42578125" style="55" bestFit="1" customWidth="1"/>
    <col min="2600" max="2606" width="11.42578125" style="55"/>
    <col min="2607" max="2607" width="13.42578125" style="55" bestFit="1" customWidth="1"/>
    <col min="2608" max="2614" width="11.42578125" style="55"/>
    <col min="2615" max="2615" width="13.42578125" style="55" bestFit="1" customWidth="1"/>
    <col min="2616" max="2622" width="11.42578125" style="55"/>
    <col min="2623" max="2623" width="13.42578125" style="55" bestFit="1" customWidth="1"/>
    <col min="2624" max="2630" width="11.42578125" style="55"/>
    <col min="2631" max="2631" width="13.42578125" style="55" bestFit="1" customWidth="1"/>
    <col min="2632" max="2638" width="11.42578125" style="55"/>
    <col min="2639" max="2639" width="13.42578125" style="55" bestFit="1" customWidth="1"/>
    <col min="2640" max="2646" width="11.42578125" style="55"/>
    <col min="2647" max="2647" width="13.42578125" style="55" bestFit="1" customWidth="1"/>
    <col min="2648" max="2654" width="11.42578125" style="55"/>
    <col min="2655" max="2655" width="13.42578125" style="55" bestFit="1" customWidth="1"/>
    <col min="2656" max="2662" width="11.42578125" style="55"/>
    <col min="2663" max="2663" width="13.42578125" style="55" bestFit="1" customWidth="1"/>
    <col min="2664" max="2670" width="11.42578125" style="55"/>
    <col min="2671" max="2671" width="13.42578125" style="55" bestFit="1" customWidth="1"/>
    <col min="2672" max="2678" width="11.42578125" style="55"/>
    <col min="2679" max="2679" width="13.42578125" style="55" bestFit="1" customWidth="1"/>
    <col min="2680" max="2686" width="11.42578125" style="55"/>
    <col min="2687" max="2687" width="13.42578125" style="55" bestFit="1" customWidth="1"/>
    <col min="2688" max="2694" width="11.42578125" style="55"/>
    <col min="2695" max="2695" width="13.42578125" style="55" bestFit="1" customWidth="1"/>
    <col min="2696" max="2702" width="11.42578125" style="55"/>
    <col min="2703" max="2703" width="13.42578125" style="55" bestFit="1" customWidth="1"/>
    <col min="2704" max="2710" width="11.42578125" style="55"/>
    <col min="2711" max="2711" width="13.42578125" style="55" bestFit="1" customWidth="1"/>
    <col min="2712" max="2718" width="11.42578125" style="55"/>
    <col min="2719" max="2719" width="13.42578125" style="55" bestFit="1" customWidth="1"/>
    <col min="2720" max="2726" width="11.42578125" style="55"/>
    <col min="2727" max="2727" width="13.42578125" style="55" bestFit="1" customWidth="1"/>
    <col min="2728" max="2734" width="11.42578125" style="55"/>
    <col min="2735" max="2735" width="13.42578125" style="55" bestFit="1" customWidth="1"/>
    <col min="2736" max="2742" width="11.42578125" style="55"/>
    <col min="2743" max="2743" width="13.42578125" style="55" bestFit="1" customWidth="1"/>
    <col min="2744" max="2750" width="11.42578125" style="55"/>
    <col min="2751" max="2751" width="13.42578125" style="55" bestFit="1" customWidth="1"/>
    <col min="2752" max="2758" width="11.42578125" style="55"/>
    <col min="2759" max="2759" width="13.42578125" style="55" bestFit="1" customWidth="1"/>
    <col min="2760" max="2766" width="11.42578125" style="55"/>
    <col min="2767" max="2767" width="13.42578125" style="55" bestFit="1" customWidth="1"/>
    <col min="2768" max="2774" width="11.42578125" style="55"/>
    <col min="2775" max="2775" width="13.42578125" style="55" bestFit="1" customWidth="1"/>
    <col min="2776" max="2782" width="11.42578125" style="55"/>
    <col min="2783" max="2783" width="13.42578125" style="55" bestFit="1" customWidth="1"/>
    <col min="2784" max="2790" width="11.42578125" style="55"/>
    <col min="2791" max="2791" width="13.42578125" style="55" bestFit="1" customWidth="1"/>
    <col min="2792" max="2798" width="11.42578125" style="55"/>
    <col min="2799" max="2799" width="13.42578125" style="55" bestFit="1" customWidth="1"/>
    <col min="2800" max="2806" width="11.42578125" style="55"/>
    <col min="2807" max="2807" width="13.42578125" style="55" bestFit="1" customWidth="1"/>
    <col min="2808" max="2814" width="11.42578125" style="55"/>
    <col min="2815" max="2815" width="13.42578125" style="55" bestFit="1" customWidth="1"/>
    <col min="2816" max="2822" width="11.42578125" style="55"/>
    <col min="2823" max="2823" width="13.42578125" style="55" bestFit="1" customWidth="1"/>
    <col min="2824" max="2830" width="11.42578125" style="55"/>
    <col min="2831" max="2831" width="13.42578125" style="55" bestFit="1" customWidth="1"/>
    <col min="2832" max="2838" width="11.42578125" style="55"/>
    <col min="2839" max="2839" width="13.42578125" style="55" bestFit="1" customWidth="1"/>
    <col min="2840" max="2846" width="11.42578125" style="55"/>
    <col min="2847" max="2847" width="13.42578125" style="55" bestFit="1" customWidth="1"/>
    <col min="2848" max="2854" width="11.42578125" style="55"/>
    <col min="2855" max="2855" width="13.42578125" style="55" bestFit="1" customWidth="1"/>
    <col min="2856" max="2862" width="11.42578125" style="55"/>
    <col min="2863" max="2863" width="13.42578125" style="55" bestFit="1" customWidth="1"/>
    <col min="2864" max="2870" width="11.42578125" style="55"/>
    <col min="2871" max="2871" width="13.42578125" style="55" bestFit="1" customWidth="1"/>
    <col min="2872" max="2878" width="11.42578125" style="55"/>
    <col min="2879" max="2879" width="13.42578125" style="55" bestFit="1" customWidth="1"/>
    <col min="2880" max="2886" width="11.42578125" style="55"/>
    <col min="2887" max="2887" width="13.42578125" style="55" bestFit="1" customWidth="1"/>
    <col min="2888" max="2894" width="11.42578125" style="55"/>
    <col min="2895" max="2895" width="13.42578125" style="55" bestFit="1" customWidth="1"/>
    <col min="2896" max="2902" width="11.42578125" style="55"/>
    <col min="2903" max="2903" width="13.42578125" style="55" bestFit="1" customWidth="1"/>
    <col min="2904" max="2910" width="11.42578125" style="55"/>
    <col min="2911" max="2911" width="13.42578125" style="55" bestFit="1" customWidth="1"/>
    <col min="2912" max="2918" width="11.42578125" style="55"/>
    <col min="2919" max="2919" width="13.42578125" style="55" bestFit="1" customWidth="1"/>
    <col min="2920" max="2926" width="11.42578125" style="55"/>
    <col min="2927" max="2927" width="13.42578125" style="55" bestFit="1" customWidth="1"/>
    <col min="2928" max="2934" width="11.42578125" style="55"/>
    <col min="2935" max="2935" width="13.42578125" style="55" bestFit="1" customWidth="1"/>
    <col min="2936" max="2942" width="11.42578125" style="55"/>
    <col min="2943" max="2943" width="13.42578125" style="55" bestFit="1" customWidth="1"/>
    <col min="2944" max="2950" width="11.42578125" style="55"/>
    <col min="2951" max="2951" width="13.42578125" style="55" bestFit="1" customWidth="1"/>
    <col min="2952" max="2958" width="11.42578125" style="55"/>
    <col min="2959" max="2959" width="13.42578125" style="55" bestFit="1" customWidth="1"/>
    <col min="2960" max="2966" width="11.42578125" style="55"/>
    <col min="2967" max="2967" width="13.42578125" style="55" bestFit="1" customWidth="1"/>
    <col min="2968" max="2974" width="11.42578125" style="55"/>
    <col min="2975" max="2975" width="13.42578125" style="55" bestFit="1" customWidth="1"/>
    <col min="2976" max="2982" width="11.42578125" style="55"/>
    <col min="2983" max="2983" width="13.42578125" style="55" bestFit="1" customWidth="1"/>
    <col min="2984" max="2990" width="11.42578125" style="55"/>
    <col min="2991" max="2991" width="13.42578125" style="55" bestFit="1" customWidth="1"/>
    <col min="2992" max="2998" width="11.42578125" style="55"/>
    <col min="2999" max="2999" width="13.42578125" style="55" bestFit="1" customWidth="1"/>
    <col min="3000" max="3006" width="11.42578125" style="55"/>
    <col min="3007" max="3007" width="13.42578125" style="55" bestFit="1" customWidth="1"/>
    <col min="3008" max="3014" width="11.42578125" style="55"/>
    <col min="3015" max="3015" width="13.42578125" style="55" bestFit="1" customWidth="1"/>
    <col min="3016" max="3022" width="11.42578125" style="55"/>
    <col min="3023" max="3023" width="13.42578125" style="55" bestFit="1" customWidth="1"/>
    <col min="3024" max="3030" width="11.42578125" style="55"/>
    <col min="3031" max="3031" width="13.42578125" style="55" bestFit="1" customWidth="1"/>
    <col min="3032" max="3038" width="11.42578125" style="55"/>
    <col min="3039" max="3039" width="13.42578125" style="55" bestFit="1" customWidth="1"/>
    <col min="3040" max="3046" width="11.42578125" style="55"/>
    <col min="3047" max="3047" width="13.42578125" style="55" bestFit="1" customWidth="1"/>
    <col min="3048" max="3054" width="11.42578125" style="55"/>
    <col min="3055" max="3055" width="13.42578125" style="55" bestFit="1" customWidth="1"/>
    <col min="3056" max="3062" width="11.42578125" style="55"/>
    <col min="3063" max="3063" width="13.42578125" style="55" bestFit="1" customWidth="1"/>
    <col min="3064" max="3070" width="11.42578125" style="55"/>
    <col min="3071" max="3071" width="13.42578125" style="55" bestFit="1" customWidth="1"/>
    <col min="3072" max="3078" width="11.42578125" style="55"/>
    <col min="3079" max="3079" width="13.42578125" style="55" bestFit="1" customWidth="1"/>
    <col min="3080" max="3086" width="11.42578125" style="55"/>
    <col min="3087" max="3087" width="13.42578125" style="55" bestFit="1" customWidth="1"/>
    <col min="3088" max="3094" width="11.42578125" style="55"/>
    <col min="3095" max="3095" width="13.42578125" style="55" bestFit="1" customWidth="1"/>
    <col min="3096" max="3102" width="11.42578125" style="55"/>
    <col min="3103" max="3103" width="13.42578125" style="55" bestFit="1" customWidth="1"/>
    <col min="3104" max="3110" width="11.42578125" style="55"/>
    <col min="3111" max="3111" width="13.42578125" style="55" bestFit="1" customWidth="1"/>
    <col min="3112" max="3118" width="11.42578125" style="55"/>
    <col min="3119" max="3119" width="13.42578125" style="55" bestFit="1" customWidth="1"/>
    <col min="3120" max="3126" width="11.42578125" style="55"/>
    <col min="3127" max="3127" width="13.42578125" style="55" bestFit="1" customWidth="1"/>
    <col min="3128" max="3134" width="11.42578125" style="55"/>
    <col min="3135" max="3135" width="13.42578125" style="55" bestFit="1" customWidth="1"/>
    <col min="3136" max="3142" width="11.42578125" style="55"/>
    <col min="3143" max="3143" width="13.42578125" style="55" bestFit="1" customWidth="1"/>
    <col min="3144" max="3150" width="11.42578125" style="55"/>
    <col min="3151" max="3151" width="13.42578125" style="55" bestFit="1" customWidth="1"/>
    <col min="3152" max="3158" width="11.42578125" style="55"/>
    <col min="3159" max="3159" width="13.42578125" style="55" bestFit="1" customWidth="1"/>
    <col min="3160" max="3166" width="11.42578125" style="55"/>
    <col min="3167" max="3167" width="13.42578125" style="55" bestFit="1" customWidth="1"/>
    <col min="3168" max="3174" width="11.42578125" style="55"/>
    <col min="3175" max="3175" width="13.42578125" style="55" bestFit="1" customWidth="1"/>
    <col min="3176" max="3182" width="11.42578125" style="55"/>
    <col min="3183" max="3183" width="13.42578125" style="55" bestFit="1" customWidth="1"/>
    <col min="3184" max="3190" width="11.42578125" style="55"/>
    <col min="3191" max="3191" width="13.42578125" style="55" bestFit="1" customWidth="1"/>
    <col min="3192" max="3198" width="11.42578125" style="55"/>
    <col min="3199" max="3199" width="13.42578125" style="55" bestFit="1" customWidth="1"/>
    <col min="3200" max="3206" width="11.42578125" style="55"/>
    <col min="3207" max="3207" width="13.42578125" style="55" bestFit="1" customWidth="1"/>
    <col min="3208" max="3214" width="11.42578125" style="55"/>
    <col min="3215" max="3215" width="13.42578125" style="55" bestFit="1" customWidth="1"/>
    <col min="3216" max="3222" width="11.42578125" style="55"/>
    <col min="3223" max="3223" width="13.42578125" style="55" bestFit="1" customWidth="1"/>
    <col min="3224" max="3230" width="11.42578125" style="55"/>
    <col min="3231" max="3231" width="13.42578125" style="55" bestFit="1" customWidth="1"/>
    <col min="3232" max="3238" width="11.42578125" style="55"/>
    <col min="3239" max="3239" width="13.42578125" style="55" bestFit="1" customWidth="1"/>
    <col min="3240" max="3246" width="11.42578125" style="55"/>
    <col min="3247" max="3247" width="13.42578125" style="55" bestFit="1" customWidth="1"/>
    <col min="3248" max="3254" width="11.42578125" style="55"/>
    <col min="3255" max="3255" width="13.42578125" style="55" bestFit="1" customWidth="1"/>
    <col min="3256" max="3262" width="11.42578125" style="55"/>
    <col min="3263" max="3263" width="13.42578125" style="55" bestFit="1" customWidth="1"/>
    <col min="3264" max="3270" width="11.42578125" style="55"/>
    <col min="3271" max="3271" width="13.42578125" style="55" bestFit="1" customWidth="1"/>
    <col min="3272" max="3278" width="11.42578125" style="55"/>
    <col min="3279" max="3279" width="13.42578125" style="55" bestFit="1" customWidth="1"/>
    <col min="3280" max="3286" width="11.42578125" style="55"/>
    <col min="3287" max="3287" width="13.42578125" style="55" bestFit="1" customWidth="1"/>
    <col min="3288" max="3294" width="11.42578125" style="55"/>
    <col min="3295" max="3295" width="13.42578125" style="55" bestFit="1" customWidth="1"/>
    <col min="3296" max="3302" width="11.42578125" style="55"/>
    <col min="3303" max="3303" width="13.42578125" style="55" bestFit="1" customWidth="1"/>
    <col min="3304" max="3310" width="11.42578125" style="55"/>
    <col min="3311" max="3311" width="13.42578125" style="55" bestFit="1" customWidth="1"/>
    <col min="3312" max="3318" width="11.42578125" style="55"/>
    <col min="3319" max="3319" width="13.42578125" style="55" bestFit="1" customWidth="1"/>
    <col min="3320" max="3326" width="11.42578125" style="55"/>
    <col min="3327" max="3327" width="13.42578125" style="55" bestFit="1" customWidth="1"/>
    <col min="3328" max="3334" width="11.42578125" style="55"/>
    <col min="3335" max="3335" width="13.42578125" style="55" bestFit="1" customWidth="1"/>
    <col min="3336" max="3342" width="11.42578125" style="55"/>
    <col min="3343" max="3343" width="13.42578125" style="55" bestFit="1" customWidth="1"/>
    <col min="3344" max="3350" width="11.42578125" style="55"/>
    <col min="3351" max="3351" width="13.42578125" style="55" bestFit="1" customWidth="1"/>
    <col min="3352" max="3358" width="11.42578125" style="55"/>
    <col min="3359" max="3359" width="13.42578125" style="55" bestFit="1" customWidth="1"/>
    <col min="3360" max="3366" width="11.42578125" style="55"/>
    <col min="3367" max="3367" width="13.42578125" style="55" bestFit="1" customWidth="1"/>
    <col min="3368" max="3374" width="11.42578125" style="55"/>
    <col min="3375" max="3375" width="13.42578125" style="55" bestFit="1" customWidth="1"/>
    <col min="3376" max="3382" width="11.42578125" style="55"/>
    <col min="3383" max="3383" width="13.42578125" style="55" bestFit="1" customWidth="1"/>
    <col min="3384" max="3390" width="11.42578125" style="55"/>
    <col min="3391" max="3391" width="13.42578125" style="55" bestFit="1" customWidth="1"/>
    <col min="3392" max="3398" width="11.42578125" style="55"/>
    <col min="3399" max="3399" width="13.42578125" style="55" bestFit="1" customWidth="1"/>
    <col min="3400" max="3406" width="11.42578125" style="55"/>
    <col min="3407" max="3407" width="13.42578125" style="55" bestFit="1" customWidth="1"/>
    <col min="3408" max="3414" width="11.42578125" style="55"/>
    <col min="3415" max="3415" width="13.42578125" style="55" bestFit="1" customWidth="1"/>
    <col min="3416" max="3422" width="11.42578125" style="55"/>
    <col min="3423" max="3423" width="13.42578125" style="55" bestFit="1" customWidth="1"/>
    <col min="3424" max="3430" width="11.42578125" style="55"/>
    <col min="3431" max="3431" width="13.42578125" style="55" bestFit="1" customWidth="1"/>
    <col min="3432" max="3438" width="11.42578125" style="55"/>
    <col min="3439" max="3439" width="13.42578125" style="55" bestFit="1" customWidth="1"/>
    <col min="3440" max="3446" width="11.42578125" style="55"/>
    <col min="3447" max="3447" width="13.42578125" style="55" bestFit="1" customWidth="1"/>
    <col min="3448" max="3454" width="11.42578125" style="55"/>
    <col min="3455" max="3455" width="13.42578125" style="55" bestFit="1" customWidth="1"/>
    <col min="3456" max="3462" width="11.42578125" style="55"/>
    <col min="3463" max="3463" width="13.42578125" style="55" bestFit="1" customWidth="1"/>
    <col min="3464" max="3470" width="11.42578125" style="55"/>
    <col min="3471" max="3471" width="13.42578125" style="55" bestFit="1" customWidth="1"/>
    <col min="3472" max="3478" width="11.42578125" style="55"/>
    <col min="3479" max="3479" width="13.42578125" style="55" bestFit="1" customWidth="1"/>
    <col min="3480" max="3486" width="11.42578125" style="55"/>
    <col min="3487" max="3487" width="13.42578125" style="55" bestFit="1" customWidth="1"/>
    <col min="3488" max="3494" width="11.42578125" style="55"/>
    <col min="3495" max="3495" width="13.42578125" style="55" bestFit="1" customWidth="1"/>
    <col min="3496" max="3502" width="11.42578125" style="55"/>
    <col min="3503" max="3503" width="13.42578125" style="55" bestFit="1" customWidth="1"/>
    <col min="3504" max="3510" width="11.42578125" style="55"/>
    <col min="3511" max="3511" width="13.42578125" style="55" bestFit="1" customWidth="1"/>
    <col min="3512" max="3518" width="11.42578125" style="55"/>
    <col min="3519" max="3519" width="13.42578125" style="55" bestFit="1" customWidth="1"/>
    <col min="3520" max="3526" width="11.42578125" style="55"/>
    <col min="3527" max="3527" width="13.42578125" style="55" bestFit="1" customWidth="1"/>
    <col min="3528" max="3534" width="11.42578125" style="55"/>
    <col min="3535" max="3535" width="13.42578125" style="55" bestFit="1" customWidth="1"/>
    <col min="3536" max="3542" width="11.42578125" style="55"/>
    <col min="3543" max="3543" width="13.42578125" style="55" bestFit="1" customWidth="1"/>
    <col min="3544" max="3550" width="11.42578125" style="55"/>
    <col min="3551" max="3551" width="13.42578125" style="55" bestFit="1" customWidth="1"/>
    <col min="3552" max="3558" width="11.42578125" style="55"/>
    <col min="3559" max="3559" width="13.42578125" style="55" bestFit="1" customWidth="1"/>
    <col min="3560" max="3566" width="11.42578125" style="55"/>
    <col min="3567" max="3567" width="13.42578125" style="55" bestFit="1" customWidth="1"/>
    <col min="3568" max="3574" width="11.42578125" style="55"/>
    <col min="3575" max="3575" width="13.42578125" style="55" bestFit="1" customWidth="1"/>
    <col min="3576" max="3582" width="11.42578125" style="55"/>
    <col min="3583" max="3583" width="13.42578125" style="55" bestFit="1" customWidth="1"/>
    <col min="3584" max="3590" width="11.42578125" style="55"/>
    <col min="3591" max="3591" width="13.42578125" style="55" bestFit="1" customWidth="1"/>
    <col min="3592" max="3598" width="11.42578125" style="55"/>
    <col min="3599" max="3599" width="13.42578125" style="55" bestFit="1" customWidth="1"/>
    <col min="3600" max="3606" width="11.42578125" style="55"/>
    <col min="3607" max="3607" width="13.42578125" style="55" bestFit="1" customWidth="1"/>
    <col min="3608" max="3614" width="11.42578125" style="55"/>
    <col min="3615" max="3615" width="13.42578125" style="55" bestFit="1" customWidth="1"/>
    <col min="3616" max="3622" width="11.42578125" style="55"/>
    <col min="3623" max="3623" width="13.42578125" style="55" bestFit="1" customWidth="1"/>
    <col min="3624" max="3630" width="11.42578125" style="55"/>
    <col min="3631" max="3631" width="13.42578125" style="55" bestFit="1" customWidth="1"/>
    <col min="3632" max="3638" width="11.42578125" style="55"/>
    <col min="3639" max="3639" width="13.42578125" style="55" bestFit="1" customWidth="1"/>
    <col min="3640" max="3646" width="11.42578125" style="55"/>
    <col min="3647" max="3647" width="13.42578125" style="55" bestFit="1" customWidth="1"/>
    <col min="3648" max="3654" width="11.42578125" style="55"/>
    <col min="3655" max="3655" width="13.42578125" style="55" bestFit="1" customWidth="1"/>
    <col min="3656" max="3662" width="11.42578125" style="55"/>
    <col min="3663" max="3663" width="13.42578125" style="55" bestFit="1" customWidth="1"/>
    <col min="3664" max="3670" width="11.42578125" style="55"/>
    <col min="3671" max="3671" width="13.42578125" style="55" bestFit="1" customWidth="1"/>
    <col min="3672" max="3678" width="11.42578125" style="55"/>
    <col min="3679" max="3679" width="13.42578125" style="55" bestFit="1" customWidth="1"/>
    <col min="3680" max="3686" width="11.42578125" style="55"/>
    <col min="3687" max="3687" width="13.42578125" style="55" bestFit="1" customWidth="1"/>
    <col min="3688" max="3694" width="11.42578125" style="55"/>
    <col min="3695" max="3695" width="13.42578125" style="55" bestFit="1" customWidth="1"/>
    <col min="3696" max="3702" width="11.42578125" style="55"/>
    <col min="3703" max="3703" width="13.42578125" style="55" bestFit="1" customWidth="1"/>
    <col min="3704" max="3710" width="11.42578125" style="55"/>
    <col min="3711" max="3711" width="13.42578125" style="55" bestFit="1" customWidth="1"/>
    <col min="3712" max="3718" width="11.42578125" style="55"/>
    <col min="3719" max="3719" width="13.42578125" style="55" bestFit="1" customWidth="1"/>
    <col min="3720" max="3726" width="11.42578125" style="55"/>
    <col min="3727" max="3727" width="13.42578125" style="55" bestFit="1" customWidth="1"/>
    <col min="3728" max="3734" width="11.42578125" style="55"/>
    <col min="3735" max="3735" width="13.42578125" style="55" bestFit="1" customWidth="1"/>
    <col min="3736" max="3742" width="11.42578125" style="55"/>
    <col min="3743" max="3743" width="13.42578125" style="55" bestFit="1" customWidth="1"/>
    <col min="3744" max="3750" width="11.42578125" style="55"/>
    <col min="3751" max="3751" width="13.42578125" style="55" bestFit="1" customWidth="1"/>
    <col min="3752" max="3758" width="11.42578125" style="55"/>
    <col min="3759" max="3759" width="13.42578125" style="55" bestFit="1" customWidth="1"/>
    <col min="3760" max="3766" width="11.42578125" style="55"/>
    <col min="3767" max="3767" width="13.42578125" style="55" bestFit="1" customWidth="1"/>
    <col min="3768" max="3774" width="11.42578125" style="55"/>
    <col min="3775" max="3775" width="13.42578125" style="55" bestFit="1" customWidth="1"/>
    <col min="3776" max="3782" width="11.42578125" style="55"/>
    <col min="3783" max="3783" width="13.42578125" style="55" bestFit="1" customWidth="1"/>
    <col min="3784" max="3790" width="11.42578125" style="55"/>
    <col min="3791" max="3791" width="13.42578125" style="55" bestFit="1" customWidth="1"/>
    <col min="3792" max="3798" width="11.42578125" style="55"/>
    <col min="3799" max="3799" width="13.42578125" style="55" bestFit="1" customWidth="1"/>
    <col min="3800" max="3806" width="11.42578125" style="55"/>
    <col min="3807" max="3807" width="13.42578125" style="55" bestFit="1" customWidth="1"/>
    <col min="3808" max="3814" width="11.42578125" style="55"/>
    <col min="3815" max="3815" width="13.42578125" style="55" bestFit="1" customWidth="1"/>
    <col min="3816" max="3822" width="11.42578125" style="55"/>
    <col min="3823" max="3823" width="13.42578125" style="55" bestFit="1" customWidth="1"/>
    <col min="3824" max="3830" width="11.42578125" style="55"/>
    <col min="3831" max="3831" width="13.42578125" style="55" bestFit="1" customWidth="1"/>
    <col min="3832" max="3838" width="11.42578125" style="55"/>
    <col min="3839" max="3839" width="13.42578125" style="55" bestFit="1" customWidth="1"/>
    <col min="3840" max="3846" width="11.42578125" style="55"/>
    <col min="3847" max="3847" width="13.42578125" style="55" bestFit="1" customWidth="1"/>
    <col min="3848" max="3854" width="11.42578125" style="55"/>
    <col min="3855" max="3855" width="13.42578125" style="55" bestFit="1" customWidth="1"/>
    <col min="3856" max="3862" width="11.42578125" style="55"/>
    <col min="3863" max="3863" width="13.42578125" style="55" bestFit="1" customWidth="1"/>
    <col min="3864" max="3870" width="11.42578125" style="55"/>
    <col min="3871" max="3871" width="13.42578125" style="55" bestFit="1" customWidth="1"/>
    <col min="3872" max="3878" width="11.42578125" style="55"/>
    <col min="3879" max="3879" width="13.42578125" style="55" bestFit="1" customWidth="1"/>
    <col min="3880" max="3886" width="11.42578125" style="55"/>
    <col min="3887" max="3887" width="13.42578125" style="55" bestFit="1" customWidth="1"/>
    <col min="3888" max="3894" width="11.42578125" style="55"/>
    <col min="3895" max="3895" width="13.42578125" style="55" bestFit="1" customWidth="1"/>
    <col min="3896" max="3902" width="11.42578125" style="55"/>
    <col min="3903" max="3903" width="13.42578125" style="55" bestFit="1" customWidth="1"/>
    <col min="3904" max="3910" width="11.42578125" style="55"/>
    <col min="3911" max="3911" width="13.42578125" style="55" bestFit="1" customWidth="1"/>
    <col min="3912" max="3918" width="11.42578125" style="55"/>
    <col min="3919" max="3919" width="13.42578125" style="55" bestFit="1" customWidth="1"/>
    <col min="3920" max="3926" width="11.42578125" style="55"/>
    <col min="3927" max="3927" width="13.42578125" style="55" bestFit="1" customWidth="1"/>
    <col min="3928" max="3934" width="11.42578125" style="55"/>
    <col min="3935" max="3935" width="13.42578125" style="55" bestFit="1" customWidth="1"/>
    <col min="3936" max="3942" width="11.42578125" style="55"/>
    <col min="3943" max="3943" width="13.42578125" style="55" bestFit="1" customWidth="1"/>
    <col min="3944" max="3950" width="11.42578125" style="55"/>
    <col min="3951" max="3951" width="13.42578125" style="55" bestFit="1" customWidth="1"/>
    <col min="3952" max="3958" width="11.42578125" style="55"/>
    <col min="3959" max="3959" width="13.42578125" style="55" bestFit="1" customWidth="1"/>
    <col min="3960" max="3966" width="11.42578125" style="55"/>
    <col min="3967" max="3967" width="13.42578125" style="55" bestFit="1" customWidth="1"/>
    <col min="3968" max="3974" width="11.42578125" style="55"/>
    <col min="3975" max="3975" width="13.42578125" style="55" bestFit="1" customWidth="1"/>
    <col min="3976" max="3982" width="11.42578125" style="55"/>
    <col min="3983" max="3983" width="13.42578125" style="55" bestFit="1" customWidth="1"/>
    <col min="3984" max="3990" width="11.42578125" style="55"/>
    <col min="3991" max="3991" width="13.42578125" style="55" bestFit="1" customWidth="1"/>
    <col min="3992" max="3998" width="11.42578125" style="55"/>
    <col min="3999" max="3999" width="13.42578125" style="55" bestFit="1" customWidth="1"/>
    <col min="4000" max="4006" width="11.42578125" style="55"/>
    <col min="4007" max="4007" width="13.42578125" style="55" bestFit="1" customWidth="1"/>
    <col min="4008" max="4014" width="11.42578125" style="55"/>
    <col min="4015" max="4015" width="13.42578125" style="55" bestFit="1" customWidth="1"/>
    <col min="4016" max="4022" width="11.42578125" style="55"/>
    <col min="4023" max="4023" width="13.42578125" style="55" bestFit="1" customWidth="1"/>
    <col min="4024" max="4030" width="11.42578125" style="55"/>
    <col min="4031" max="4031" width="13.42578125" style="55" bestFit="1" customWidth="1"/>
    <col min="4032" max="4038" width="11.42578125" style="55"/>
    <col min="4039" max="4039" width="13.42578125" style="55" bestFit="1" customWidth="1"/>
    <col min="4040" max="4046" width="11.42578125" style="55"/>
    <col min="4047" max="4047" width="13.42578125" style="55" bestFit="1" customWidth="1"/>
    <col min="4048" max="4054" width="11.42578125" style="55"/>
    <col min="4055" max="4055" width="13.42578125" style="55" bestFit="1" customWidth="1"/>
    <col min="4056" max="4062" width="11.42578125" style="55"/>
    <col min="4063" max="4063" width="13.42578125" style="55" bestFit="1" customWidth="1"/>
    <col min="4064" max="4070" width="11.42578125" style="55"/>
    <col min="4071" max="4071" width="13.42578125" style="55" bestFit="1" customWidth="1"/>
    <col min="4072" max="4078" width="11.42578125" style="55"/>
    <col min="4079" max="4079" width="13.42578125" style="55" bestFit="1" customWidth="1"/>
    <col min="4080" max="4086" width="11.42578125" style="55"/>
    <col min="4087" max="4087" width="13.42578125" style="55" bestFit="1" customWidth="1"/>
    <col min="4088" max="4094" width="11.42578125" style="55"/>
    <col min="4095" max="4095" width="13.42578125" style="55" bestFit="1" customWidth="1"/>
    <col min="4096" max="4102" width="11.42578125" style="55"/>
    <col min="4103" max="4103" width="13.42578125" style="55" bestFit="1" customWidth="1"/>
    <col min="4104" max="4110" width="11.42578125" style="55"/>
    <col min="4111" max="4111" width="13.42578125" style="55" bestFit="1" customWidth="1"/>
    <col min="4112" max="4118" width="11.42578125" style="55"/>
    <col min="4119" max="4119" width="13.42578125" style="55" bestFit="1" customWidth="1"/>
    <col min="4120" max="4126" width="11.42578125" style="55"/>
    <col min="4127" max="4127" width="13.42578125" style="55" bestFit="1" customWidth="1"/>
    <col min="4128" max="4134" width="11.42578125" style="55"/>
    <col min="4135" max="4135" width="13.42578125" style="55" bestFit="1" customWidth="1"/>
    <col min="4136" max="4142" width="11.42578125" style="55"/>
    <col min="4143" max="4143" width="13.42578125" style="55" bestFit="1" customWidth="1"/>
    <col min="4144" max="4150" width="11.42578125" style="55"/>
    <col min="4151" max="4151" width="13.42578125" style="55" bestFit="1" customWidth="1"/>
    <col min="4152" max="4158" width="11.42578125" style="55"/>
    <col min="4159" max="4159" width="13.42578125" style="55" bestFit="1" customWidth="1"/>
    <col min="4160" max="4166" width="11.42578125" style="55"/>
    <col min="4167" max="4167" width="13.42578125" style="55" bestFit="1" customWidth="1"/>
    <col min="4168" max="4174" width="11.42578125" style="55"/>
    <col min="4175" max="4175" width="13.42578125" style="55" bestFit="1" customWidth="1"/>
    <col min="4176" max="4182" width="11.42578125" style="55"/>
    <col min="4183" max="4183" width="13.42578125" style="55" bestFit="1" customWidth="1"/>
    <col min="4184" max="4190" width="11.42578125" style="55"/>
    <col min="4191" max="4191" width="13.42578125" style="55" bestFit="1" customWidth="1"/>
    <col min="4192" max="4198" width="11.42578125" style="55"/>
    <col min="4199" max="4199" width="13.42578125" style="55" bestFit="1" customWidth="1"/>
    <col min="4200" max="4206" width="11.42578125" style="55"/>
    <col min="4207" max="4207" width="13.42578125" style="55" bestFit="1" customWidth="1"/>
    <col min="4208" max="4214" width="11.42578125" style="55"/>
    <col min="4215" max="4215" width="13.42578125" style="55" bestFit="1" customWidth="1"/>
    <col min="4216" max="4222" width="11.42578125" style="55"/>
    <col min="4223" max="4223" width="13.42578125" style="55" bestFit="1" customWidth="1"/>
    <col min="4224" max="4230" width="11.42578125" style="55"/>
    <col min="4231" max="4231" width="13.42578125" style="55" bestFit="1" customWidth="1"/>
    <col min="4232" max="4238" width="11.42578125" style="55"/>
    <col min="4239" max="4239" width="13.42578125" style="55" bestFit="1" customWidth="1"/>
    <col min="4240" max="4246" width="11.42578125" style="55"/>
    <col min="4247" max="4247" width="13.42578125" style="55" bestFit="1" customWidth="1"/>
    <col min="4248" max="4254" width="11.42578125" style="55"/>
    <col min="4255" max="4255" width="13.42578125" style="55" bestFit="1" customWidth="1"/>
    <col min="4256" max="4262" width="11.42578125" style="55"/>
    <col min="4263" max="4263" width="13.42578125" style="55" bestFit="1" customWidth="1"/>
    <col min="4264" max="4270" width="11.42578125" style="55"/>
    <col min="4271" max="4271" width="13.42578125" style="55" bestFit="1" customWidth="1"/>
    <col min="4272" max="4278" width="11.42578125" style="55"/>
    <col min="4279" max="4279" width="13.42578125" style="55" bestFit="1" customWidth="1"/>
    <col min="4280" max="4286" width="11.42578125" style="55"/>
    <col min="4287" max="4287" width="13.42578125" style="55" bestFit="1" customWidth="1"/>
    <col min="4288" max="4294" width="11.42578125" style="55"/>
    <col min="4295" max="4295" width="13.42578125" style="55" bestFit="1" customWidth="1"/>
    <col min="4296" max="4302" width="11.42578125" style="55"/>
    <col min="4303" max="4303" width="13.42578125" style="55" bestFit="1" customWidth="1"/>
    <col min="4304" max="4310" width="11.42578125" style="55"/>
    <col min="4311" max="4311" width="13.42578125" style="55" bestFit="1" customWidth="1"/>
    <col min="4312" max="4318" width="11.42578125" style="55"/>
    <col min="4319" max="4319" width="13.42578125" style="55" bestFit="1" customWidth="1"/>
    <col min="4320" max="4326" width="11.42578125" style="55"/>
    <col min="4327" max="4327" width="13.42578125" style="55" bestFit="1" customWidth="1"/>
    <col min="4328" max="4334" width="11.42578125" style="55"/>
    <col min="4335" max="4335" width="13.42578125" style="55" bestFit="1" customWidth="1"/>
    <col min="4336" max="4342" width="11.42578125" style="55"/>
    <col min="4343" max="4343" width="13.42578125" style="55" bestFit="1" customWidth="1"/>
    <col min="4344" max="4350" width="11.42578125" style="55"/>
    <col min="4351" max="4351" width="13.42578125" style="55" bestFit="1" customWidth="1"/>
    <col min="4352" max="4358" width="11.42578125" style="55"/>
    <col min="4359" max="4359" width="13.42578125" style="55" bestFit="1" customWidth="1"/>
    <col min="4360" max="4366" width="11.42578125" style="55"/>
    <col min="4367" max="4367" width="13.42578125" style="55" bestFit="1" customWidth="1"/>
    <col min="4368" max="4374" width="11.42578125" style="55"/>
    <col min="4375" max="4375" width="13.42578125" style="55" bestFit="1" customWidth="1"/>
    <col min="4376" max="4382" width="11.42578125" style="55"/>
    <col min="4383" max="4383" width="13.42578125" style="55" bestFit="1" customWidth="1"/>
    <col min="4384" max="4390" width="11.42578125" style="55"/>
    <col min="4391" max="4391" width="13.42578125" style="55" bestFit="1" customWidth="1"/>
    <col min="4392" max="4398" width="11.42578125" style="55"/>
    <col min="4399" max="4399" width="13.42578125" style="55" bestFit="1" customWidth="1"/>
    <col min="4400" max="4406" width="11.42578125" style="55"/>
    <col min="4407" max="4407" width="13.42578125" style="55" bestFit="1" customWidth="1"/>
    <col min="4408" max="4414" width="11.42578125" style="55"/>
    <col min="4415" max="4415" width="13.42578125" style="55" bestFit="1" customWidth="1"/>
    <col min="4416" max="4422" width="11.42578125" style="55"/>
    <col min="4423" max="4423" width="13.42578125" style="55" bestFit="1" customWidth="1"/>
    <col min="4424" max="4430" width="11.42578125" style="55"/>
    <col min="4431" max="4431" width="13.42578125" style="55" bestFit="1" customWidth="1"/>
    <col min="4432" max="4438" width="11.42578125" style="55"/>
    <col min="4439" max="4439" width="13.42578125" style="55" bestFit="1" customWidth="1"/>
    <col min="4440" max="4446" width="11.42578125" style="55"/>
    <col min="4447" max="4447" width="13.42578125" style="55" bestFit="1" customWidth="1"/>
    <col min="4448" max="4454" width="11.42578125" style="55"/>
    <col min="4455" max="4455" width="13.42578125" style="55" bestFit="1" customWidth="1"/>
    <col min="4456" max="4462" width="11.42578125" style="55"/>
    <col min="4463" max="4463" width="13.42578125" style="55" bestFit="1" customWidth="1"/>
    <col min="4464" max="4470" width="11.42578125" style="55"/>
    <col min="4471" max="4471" width="13.42578125" style="55" bestFit="1" customWidth="1"/>
    <col min="4472" max="4478" width="11.42578125" style="55"/>
    <col min="4479" max="4479" width="13.42578125" style="55" bestFit="1" customWidth="1"/>
    <col min="4480" max="4486" width="11.42578125" style="55"/>
    <col min="4487" max="4487" width="13.42578125" style="55" bestFit="1" customWidth="1"/>
    <col min="4488" max="4494" width="11.42578125" style="55"/>
    <col min="4495" max="4495" width="13.42578125" style="55" bestFit="1" customWidth="1"/>
    <col min="4496" max="4502" width="11.42578125" style="55"/>
    <col min="4503" max="4503" width="13.42578125" style="55" bestFit="1" customWidth="1"/>
    <col min="4504" max="4510" width="11.42578125" style="55"/>
    <col min="4511" max="4511" width="13.42578125" style="55" bestFit="1" customWidth="1"/>
    <col min="4512" max="4518" width="11.42578125" style="55"/>
    <col min="4519" max="4519" width="13.42578125" style="55" bestFit="1" customWidth="1"/>
    <col min="4520" max="4526" width="11.42578125" style="55"/>
    <col min="4527" max="4527" width="13.42578125" style="55" bestFit="1" customWidth="1"/>
    <col min="4528" max="4534" width="11.42578125" style="55"/>
    <col min="4535" max="4535" width="13.42578125" style="55" bestFit="1" customWidth="1"/>
    <col min="4536" max="4542" width="11.42578125" style="55"/>
    <col min="4543" max="4543" width="13.42578125" style="55" bestFit="1" customWidth="1"/>
    <col min="4544" max="4550" width="11.42578125" style="55"/>
    <col min="4551" max="4551" width="13.42578125" style="55" bestFit="1" customWidth="1"/>
    <col min="4552" max="4558" width="11.42578125" style="55"/>
    <col min="4559" max="4559" width="13.42578125" style="55" bestFit="1" customWidth="1"/>
    <col min="4560" max="4566" width="11.42578125" style="55"/>
    <col min="4567" max="4567" width="13.42578125" style="55" bestFit="1" customWidth="1"/>
    <col min="4568" max="4574" width="11.42578125" style="55"/>
    <col min="4575" max="4575" width="13.42578125" style="55" bestFit="1" customWidth="1"/>
    <col min="4576" max="4582" width="11.42578125" style="55"/>
    <col min="4583" max="4583" width="13.42578125" style="55" bestFit="1" customWidth="1"/>
    <col min="4584" max="4590" width="11.42578125" style="55"/>
    <col min="4591" max="4591" width="13.42578125" style="55" bestFit="1" customWidth="1"/>
    <col min="4592" max="4598" width="11.42578125" style="55"/>
    <col min="4599" max="4599" width="13.42578125" style="55" bestFit="1" customWidth="1"/>
    <col min="4600" max="4606" width="11.42578125" style="55"/>
    <col min="4607" max="4607" width="13.42578125" style="55" bestFit="1" customWidth="1"/>
    <col min="4608" max="4614" width="11.42578125" style="55"/>
    <col min="4615" max="4615" width="13.42578125" style="55" bestFit="1" customWidth="1"/>
    <col min="4616" max="4622" width="11.42578125" style="55"/>
    <col min="4623" max="4623" width="13.42578125" style="55" bestFit="1" customWidth="1"/>
    <col min="4624" max="4630" width="11.42578125" style="55"/>
    <col min="4631" max="4631" width="13.42578125" style="55" bestFit="1" customWidth="1"/>
    <col min="4632" max="4638" width="11.42578125" style="55"/>
    <col min="4639" max="4639" width="13.42578125" style="55" bestFit="1" customWidth="1"/>
    <col min="4640" max="4646" width="11.42578125" style="55"/>
    <col min="4647" max="4647" width="13.42578125" style="55" bestFit="1" customWidth="1"/>
    <col min="4648" max="4654" width="11.42578125" style="55"/>
    <col min="4655" max="4655" width="13.42578125" style="55" bestFit="1" customWidth="1"/>
    <col min="4656" max="4662" width="11.42578125" style="55"/>
    <col min="4663" max="4663" width="13.42578125" style="55" bestFit="1" customWidth="1"/>
    <col min="4664" max="4670" width="11.42578125" style="55"/>
    <col min="4671" max="4671" width="13.42578125" style="55" bestFit="1" customWidth="1"/>
    <col min="4672" max="4678" width="11.42578125" style="55"/>
    <col min="4679" max="4679" width="13.42578125" style="55" bestFit="1" customWidth="1"/>
    <col min="4680" max="4686" width="11.42578125" style="55"/>
    <col min="4687" max="4687" width="13.42578125" style="55" bestFit="1" customWidth="1"/>
    <col min="4688" max="4694" width="11.42578125" style="55"/>
    <col min="4695" max="4695" width="13.42578125" style="55" bestFit="1" customWidth="1"/>
    <col min="4696" max="4702" width="11.42578125" style="55"/>
    <col min="4703" max="4703" width="13.42578125" style="55" bestFit="1" customWidth="1"/>
    <col min="4704" max="4710" width="11.42578125" style="55"/>
    <col min="4711" max="4711" width="13.42578125" style="55" bestFit="1" customWidth="1"/>
    <col min="4712" max="4718" width="11.42578125" style="55"/>
    <col min="4719" max="4719" width="13.42578125" style="55" bestFit="1" customWidth="1"/>
    <col min="4720" max="4726" width="11.42578125" style="55"/>
    <col min="4727" max="4727" width="13.42578125" style="55" bestFit="1" customWidth="1"/>
    <col min="4728" max="4734" width="11.42578125" style="55"/>
    <col min="4735" max="4735" width="13.42578125" style="55" bestFit="1" customWidth="1"/>
    <col min="4736" max="4742" width="11.42578125" style="55"/>
    <col min="4743" max="4743" width="13.42578125" style="55" bestFit="1" customWidth="1"/>
    <col min="4744" max="4750" width="11.42578125" style="55"/>
    <col min="4751" max="4751" width="13.42578125" style="55" bestFit="1" customWidth="1"/>
    <col min="4752" max="4758" width="11.42578125" style="55"/>
    <col min="4759" max="4759" width="13.42578125" style="55" bestFit="1" customWidth="1"/>
    <col min="4760" max="4766" width="11.42578125" style="55"/>
    <col min="4767" max="4767" width="13.42578125" style="55" bestFit="1" customWidth="1"/>
    <col min="4768" max="4774" width="11.42578125" style="55"/>
    <col min="4775" max="4775" width="13.42578125" style="55" bestFit="1" customWidth="1"/>
    <col min="4776" max="4782" width="11.42578125" style="55"/>
    <col min="4783" max="4783" width="13.42578125" style="55" bestFit="1" customWidth="1"/>
    <col min="4784" max="4790" width="11.42578125" style="55"/>
    <col min="4791" max="4791" width="13.42578125" style="55" bestFit="1" customWidth="1"/>
    <col min="4792" max="4798" width="11.42578125" style="55"/>
    <col min="4799" max="4799" width="13.42578125" style="55" bestFit="1" customWidth="1"/>
    <col min="4800" max="4806" width="11.42578125" style="55"/>
    <col min="4807" max="4807" width="13.42578125" style="55" bestFit="1" customWidth="1"/>
    <col min="4808" max="4814" width="11.42578125" style="55"/>
    <col min="4815" max="4815" width="13.42578125" style="55" bestFit="1" customWidth="1"/>
    <col min="4816" max="4822" width="11.42578125" style="55"/>
    <col min="4823" max="4823" width="13.42578125" style="55" bestFit="1" customWidth="1"/>
    <col min="4824" max="4830" width="11.42578125" style="55"/>
    <col min="4831" max="4831" width="13.42578125" style="55" bestFit="1" customWidth="1"/>
    <col min="4832" max="4838" width="11.42578125" style="55"/>
    <col min="4839" max="4839" width="13.42578125" style="55" bestFit="1" customWidth="1"/>
    <col min="4840" max="4846" width="11.42578125" style="55"/>
    <col min="4847" max="4847" width="13.42578125" style="55" bestFit="1" customWidth="1"/>
    <col min="4848" max="4854" width="11.42578125" style="55"/>
    <col min="4855" max="4855" width="13.42578125" style="55" bestFit="1" customWidth="1"/>
    <col min="4856" max="4862" width="11.42578125" style="55"/>
    <col min="4863" max="4863" width="13.42578125" style="55" bestFit="1" customWidth="1"/>
    <col min="4864" max="4870" width="11.42578125" style="55"/>
    <col min="4871" max="4871" width="13.42578125" style="55" bestFit="1" customWidth="1"/>
    <col min="4872" max="4878" width="11.42578125" style="55"/>
    <col min="4879" max="4879" width="13.42578125" style="55" bestFit="1" customWidth="1"/>
    <col min="4880" max="4886" width="11.42578125" style="55"/>
    <col min="4887" max="4887" width="13.42578125" style="55" bestFit="1" customWidth="1"/>
    <col min="4888" max="4894" width="11.42578125" style="55"/>
    <col min="4895" max="4895" width="13.42578125" style="55" bestFit="1" customWidth="1"/>
    <col min="4896" max="4902" width="11.42578125" style="55"/>
    <col min="4903" max="4903" width="13.42578125" style="55" bestFit="1" customWidth="1"/>
    <col min="4904" max="4910" width="11.42578125" style="55"/>
    <col min="4911" max="4911" width="13.42578125" style="55" bestFit="1" customWidth="1"/>
    <col min="4912" max="4918" width="11.42578125" style="55"/>
    <col min="4919" max="4919" width="13.42578125" style="55" bestFit="1" customWidth="1"/>
    <col min="4920" max="4926" width="11.42578125" style="55"/>
    <col min="4927" max="4927" width="13.42578125" style="55" bestFit="1" customWidth="1"/>
    <col min="4928" max="4934" width="11.42578125" style="55"/>
    <col min="4935" max="4935" width="13.42578125" style="55" bestFit="1" customWidth="1"/>
    <col min="4936" max="4942" width="11.42578125" style="55"/>
    <col min="4943" max="4943" width="13.42578125" style="55" bestFit="1" customWidth="1"/>
    <col min="4944" max="4950" width="11.42578125" style="55"/>
    <col min="4951" max="4951" width="13.42578125" style="55" bestFit="1" customWidth="1"/>
    <col min="4952" max="4958" width="11.42578125" style="55"/>
    <col min="4959" max="4959" width="13.42578125" style="55" bestFit="1" customWidth="1"/>
    <col min="4960" max="4966" width="11.42578125" style="55"/>
    <col min="4967" max="4967" width="13.42578125" style="55" bestFit="1" customWidth="1"/>
    <col min="4968" max="4974" width="11.42578125" style="55"/>
    <col min="4975" max="4975" width="13.42578125" style="55" bestFit="1" customWidth="1"/>
    <col min="4976" max="4982" width="11.42578125" style="55"/>
    <col min="4983" max="4983" width="13.42578125" style="55" bestFit="1" customWidth="1"/>
    <col min="4984" max="4990" width="11.42578125" style="55"/>
    <col min="4991" max="4991" width="13.42578125" style="55" bestFit="1" customWidth="1"/>
    <col min="4992" max="4998" width="11.42578125" style="55"/>
    <col min="4999" max="4999" width="13.42578125" style="55" bestFit="1" customWidth="1"/>
    <col min="5000" max="5006" width="11.42578125" style="55"/>
    <col min="5007" max="5007" width="13.42578125" style="55" bestFit="1" customWidth="1"/>
    <col min="5008" max="5014" width="11.42578125" style="55"/>
    <col min="5015" max="5015" width="13.42578125" style="55" bestFit="1" customWidth="1"/>
    <col min="5016" max="5022" width="11.42578125" style="55"/>
    <col min="5023" max="5023" width="13.42578125" style="55" bestFit="1" customWidth="1"/>
    <col min="5024" max="5030" width="11.42578125" style="55"/>
    <col min="5031" max="5031" width="13.42578125" style="55" bestFit="1" customWidth="1"/>
    <col min="5032" max="5038" width="11.42578125" style="55"/>
    <col min="5039" max="5039" width="13.42578125" style="55" bestFit="1" customWidth="1"/>
    <col min="5040" max="5046" width="11.42578125" style="55"/>
    <col min="5047" max="5047" width="13.42578125" style="55" bestFit="1" customWidth="1"/>
    <col min="5048" max="5054" width="11.42578125" style="55"/>
    <col min="5055" max="5055" width="13.42578125" style="55" bestFit="1" customWidth="1"/>
    <col min="5056" max="5062" width="11.42578125" style="55"/>
    <col min="5063" max="5063" width="13.42578125" style="55" bestFit="1" customWidth="1"/>
    <col min="5064" max="5070" width="11.42578125" style="55"/>
    <col min="5071" max="5071" width="13.42578125" style="55" bestFit="1" customWidth="1"/>
    <col min="5072" max="5078" width="11.42578125" style="55"/>
    <col min="5079" max="5079" width="13.42578125" style="55" bestFit="1" customWidth="1"/>
    <col min="5080" max="5086" width="11.42578125" style="55"/>
    <col min="5087" max="5087" width="13.42578125" style="55" bestFit="1" customWidth="1"/>
    <col min="5088" max="5094" width="11.42578125" style="55"/>
    <col min="5095" max="5095" width="13.42578125" style="55" bestFit="1" customWidth="1"/>
    <col min="5096" max="5102" width="11.42578125" style="55"/>
    <col min="5103" max="5103" width="13.42578125" style="55" bestFit="1" customWidth="1"/>
    <col min="5104" max="5110" width="11.42578125" style="55"/>
    <col min="5111" max="5111" width="13.42578125" style="55" bestFit="1" customWidth="1"/>
    <col min="5112" max="5118" width="11.42578125" style="55"/>
    <col min="5119" max="5119" width="13.42578125" style="55" bestFit="1" customWidth="1"/>
    <col min="5120" max="5126" width="11.42578125" style="55"/>
    <col min="5127" max="5127" width="13.42578125" style="55" bestFit="1" customWidth="1"/>
    <col min="5128" max="5134" width="11.42578125" style="55"/>
    <col min="5135" max="5135" width="13.42578125" style="55" bestFit="1" customWidth="1"/>
    <col min="5136" max="5142" width="11.42578125" style="55"/>
    <col min="5143" max="5143" width="13.42578125" style="55" bestFit="1" customWidth="1"/>
    <col min="5144" max="5150" width="11.42578125" style="55"/>
    <col min="5151" max="5151" width="13.42578125" style="55" bestFit="1" customWidth="1"/>
    <col min="5152" max="5158" width="11.42578125" style="55"/>
    <col min="5159" max="5159" width="13.42578125" style="55" bestFit="1" customWidth="1"/>
    <col min="5160" max="5166" width="11.42578125" style="55"/>
    <col min="5167" max="5167" width="13.42578125" style="55" bestFit="1" customWidth="1"/>
    <col min="5168" max="5174" width="11.42578125" style="55"/>
    <col min="5175" max="5175" width="13.42578125" style="55" bestFit="1" customWidth="1"/>
    <col min="5176" max="5182" width="11.42578125" style="55"/>
    <col min="5183" max="5183" width="13.42578125" style="55" bestFit="1" customWidth="1"/>
    <col min="5184" max="5190" width="11.42578125" style="55"/>
    <col min="5191" max="5191" width="13.42578125" style="55" bestFit="1" customWidth="1"/>
    <col min="5192" max="5198" width="11.42578125" style="55"/>
    <col min="5199" max="5199" width="13.42578125" style="55" bestFit="1" customWidth="1"/>
    <col min="5200" max="5206" width="11.42578125" style="55"/>
    <col min="5207" max="5207" width="13.42578125" style="55" bestFit="1" customWidth="1"/>
    <col min="5208" max="5214" width="11.42578125" style="55"/>
    <col min="5215" max="5215" width="13.42578125" style="55" bestFit="1" customWidth="1"/>
    <col min="5216" max="5222" width="11.42578125" style="55"/>
    <col min="5223" max="5223" width="13.42578125" style="55" bestFit="1" customWidth="1"/>
    <col min="5224" max="5230" width="11.42578125" style="55"/>
    <col min="5231" max="5231" width="13.42578125" style="55" bestFit="1" customWidth="1"/>
    <col min="5232" max="5238" width="11.42578125" style="55"/>
    <col min="5239" max="5239" width="13.42578125" style="55" bestFit="1" customWidth="1"/>
    <col min="5240" max="5246" width="11.42578125" style="55"/>
    <col min="5247" max="5247" width="13.42578125" style="55" bestFit="1" customWidth="1"/>
    <col min="5248" max="5254" width="11.42578125" style="55"/>
    <col min="5255" max="5255" width="13.42578125" style="55" bestFit="1" customWidth="1"/>
    <col min="5256" max="5262" width="11.42578125" style="55"/>
    <col min="5263" max="5263" width="13.42578125" style="55" bestFit="1" customWidth="1"/>
    <col min="5264" max="5270" width="11.42578125" style="55"/>
    <col min="5271" max="5271" width="13.42578125" style="55" bestFit="1" customWidth="1"/>
    <col min="5272" max="5278" width="11.42578125" style="55"/>
    <col min="5279" max="5279" width="13.42578125" style="55" bestFit="1" customWidth="1"/>
    <col min="5280" max="5286" width="11.42578125" style="55"/>
    <col min="5287" max="5287" width="13.42578125" style="55" bestFit="1" customWidth="1"/>
    <col min="5288" max="5294" width="11.42578125" style="55"/>
    <col min="5295" max="5295" width="13.42578125" style="55" bestFit="1" customWidth="1"/>
    <col min="5296" max="5302" width="11.42578125" style="55"/>
    <col min="5303" max="5303" width="13.42578125" style="55" bestFit="1" customWidth="1"/>
    <col min="5304" max="5310" width="11.42578125" style="55"/>
    <col min="5311" max="5311" width="13.42578125" style="55" bestFit="1" customWidth="1"/>
    <col min="5312" max="5318" width="11.42578125" style="55"/>
    <col min="5319" max="5319" width="13.42578125" style="55" bestFit="1" customWidth="1"/>
    <col min="5320" max="5326" width="11.42578125" style="55"/>
    <col min="5327" max="5327" width="13.42578125" style="55" bestFit="1" customWidth="1"/>
    <col min="5328" max="5334" width="11.42578125" style="55"/>
    <col min="5335" max="5335" width="13.42578125" style="55" bestFit="1" customWidth="1"/>
    <col min="5336" max="5342" width="11.42578125" style="55"/>
    <col min="5343" max="5343" width="13.42578125" style="55" bestFit="1" customWidth="1"/>
    <col min="5344" max="5350" width="11.42578125" style="55"/>
    <col min="5351" max="5351" width="13.42578125" style="55" bestFit="1" customWidth="1"/>
    <col min="5352" max="5358" width="11.42578125" style="55"/>
    <col min="5359" max="5359" width="13.42578125" style="55" bestFit="1" customWidth="1"/>
    <col min="5360" max="5366" width="11.42578125" style="55"/>
    <col min="5367" max="5367" width="13.42578125" style="55" bestFit="1" customWidth="1"/>
    <col min="5368" max="5374" width="11.42578125" style="55"/>
    <col min="5375" max="5375" width="13.42578125" style="55" bestFit="1" customWidth="1"/>
    <col min="5376" max="5382" width="11.42578125" style="55"/>
    <col min="5383" max="5383" width="13.42578125" style="55" bestFit="1" customWidth="1"/>
    <col min="5384" max="5390" width="11.42578125" style="55"/>
    <col min="5391" max="5391" width="13.42578125" style="55" bestFit="1" customWidth="1"/>
    <col min="5392" max="5398" width="11.42578125" style="55"/>
    <col min="5399" max="5399" width="13.42578125" style="55" bestFit="1" customWidth="1"/>
    <col min="5400" max="5406" width="11.42578125" style="55"/>
    <col min="5407" max="5407" width="13.42578125" style="55" bestFit="1" customWidth="1"/>
    <col min="5408" max="5414" width="11.42578125" style="55"/>
    <col min="5415" max="5415" width="13.42578125" style="55" bestFit="1" customWidth="1"/>
    <col min="5416" max="5422" width="11.42578125" style="55"/>
    <col min="5423" max="5423" width="13.42578125" style="55" bestFit="1" customWidth="1"/>
    <col min="5424" max="5430" width="11.42578125" style="55"/>
    <col min="5431" max="5431" width="13.42578125" style="55" bestFit="1" customWidth="1"/>
    <col min="5432" max="5438" width="11.42578125" style="55"/>
    <col min="5439" max="5439" width="13.42578125" style="55" bestFit="1" customWidth="1"/>
    <col min="5440" max="5446" width="11.42578125" style="55"/>
    <col min="5447" max="5447" width="13.42578125" style="55" bestFit="1" customWidth="1"/>
    <col min="5448" max="5454" width="11.42578125" style="55"/>
    <col min="5455" max="5455" width="13.42578125" style="55" bestFit="1" customWidth="1"/>
    <col min="5456" max="5462" width="11.42578125" style="55"/>
    <col min="5463" max="5463" width="13.42578125" style="55" bestFit="1" customWidth="1"/>
    <col min="5464" max="5470" width="11.42578125" style="55"/>
    <col min="5471" max="5471" width="13.42578125" style="55" bestFit="1" customWidth="1"/>
    <col min="5472" max="5478" width="11.42578125" style="55"/>
    <col min="5479" max="5479" width="13.42578125" style="55" bestFit="1" customWidth="1"/>
    <col min="5480" max="5486" width="11.42578125" style="55"/>
    <col min="5487" max="5487" width="13.42578125" style="55" bestFit="1" customWidth="1"/>
    <col min="5488" max="5494" width="11.42578125" style="55"/>
    <col min="5495" max="5495" width="13.42578125" style="55" bestFit="1" customWidth="1"/>
    <col min="5496" max="5502" width="11.42578125" style="55"/>
    <col min="5503" max="5503" width="13.42578125" style="55" bestFit="1" customWidth="1"/>
    <col min="5504" max="5510" width="11.42578125" style="55"/>
    <col min="5511" max="5511" width="13.42578125" style="55" bestFit="1" customWidth="1"/>
    <col min="5512" max="5518" width="11.42578125" style="55"/>
    <col min="5519" max="5519" width="13.42578125" style="55" bestFit="1" customWidth="1"/>
    <col min="5520" max="5526" width="11.42578125" style="55"/>
    <col min="5527" max="5527" width="13.42578125" style="55" bestFit="1" customWidth="1"/>
    <col min="5528" max="5534" width="11.42578125" style="55"/>
    <col min="5535" max="5535" width="13.42578125" style="55" bestFit="1" customWidth="1"/>
    <col min="5536" max="5542" width="11.42578125" style="55"/>
    <col min="5543" max="5543" width="13.42578125" style="55" bestFit="1" customWidth="1"/>
    <col min="5544" max="5550" width="11.42578125" style="55"/>
    <col min="5551" max="5551" width="13.42578125" style="55" bestFit="1" customWidth="1"/>
    <col min="5552" max="5558" width="11.42578125" style="55"/>
    <col min="5559" max="5559" width="13.42578125" style="55" bestFit="1" customWidth="1"/>
    <col min="5560" max="5566" width="11.42578125" style="55"/>
    <col min="5567" max="5567" width="13.42578125" style="55" bestFit="1" customWidth="1"/>
    <col min="5568" max="5574" width="11.42578125" style="55"/>
    <col min="5575" max="5575" width="13.42578125" style="55" bestFit="1" customWidth="1"/>
    <col min="5576" max="5582" width="11.42578125" style="55"/>
    <col min="5583" max="5583" width="13.42578125" style="55" bestFit="1" customWidth="1"/>
    <col min="5584" max="5590" width="11.42578125" style="55"/>
    <col min="5591" max="5591" width="13.42578125" style="55" bestFit="1" customWidth="1"/>
    <col min="5592" max="5598" width="11.42578125" style="55"/>
    <col min="5599" max="5599" width="13.42578125" style="55" bestFit="1" customWidth="1"/>
    <col min="5600" max="5606" width="11.42578125" style="55"/>
    <col min="5607" max="5607" width="13.42578125" style="55" bestFit="1" customWidth="1"/>
    <col min="5608" max="5614" width="11.42578125" style="55"/>
    <col min="5615" max="5615" width="13.42578125" style="55" bestFit="1" customWidth="1"/>
    <col min="5616" max="5622" width="11.42578125" style="55"/>
    <col min="5623" max="5623" width="13.42578125" style="55" bestFit="1" customWidth="1"/>
    <col min="5624" max="5630" width="11.42578125" style="55"/>
    <col min="5631" max="5631" width="13.42578125" style="55" bestFit="1" customWidth="1"/>
    <col min="5632" max="5638" width="11.42578125" style="55"/>
    <col min="5639" max="5639" width="13.42578125" style="55" bestFit="1" customWidth="1"/>
    <col min="5640" max="5646" width="11.42578125" style="55"/>
    <col min="5647" max="5647" width="13.42578125" style="55" bestFit="1" customWidth="1"/>
    <col min="5648" max="5654" width="11.42578125" style="55"/>
    <col min="5655" max="5655" width="13.42578125" style="55" bestFit="1" customWidth="1"/>
    <col min="5656" max="5662" width="11.42578125" style="55"/>
    <col min="5663" max="5663" width="13.42578125" style="55" bestFit="1" customWidth="1"/>
    <col min="5664" max="5670" width="11.42578125" style="55"/>
    <col min="5671" max="5671" width="13.42578125" style="55" bestFit="1" customWidth="1"/>
    <col min="5672" max="5678" width="11.42578125" style="55"/>
    <col min="5679" max="5679" width="13.42578125" style="55" bestFit="1" customWidth="1"/>
    <col min="5680" max="5686" width="11.42578125" style="55"/>
    <col min="5687" max="5687" width="13.42578125" style="55" bestFit="1" customWidth="1"/>
    <col min="5688" max="5694" width="11.42578125" style="55"/>
    <col min="5695" max="5695" width="13.42578125" style="55" bestFit="1" customWidth="1"/>
    <col min="5696" max="5702" width="11.42578125" style="55"/>
    <col min="5703" max="5703" width="13.42578125" style="55" bestFit="1" customWidth="1"/>
    <col min="5704" max="5710" width="11.42578125" style="55"/>
    <col min="5711" max="5711" width="13.42578125" style="55" bestFit="1" customWidth="1"/>
    <col min="5712" max="5718" width="11.42578125" style="55"/>
    <col min="5719" max="5719" width="13.42578125" style="55" bestFit="1" customWidth="1"/>
    <col min="5720" max="5726" width="11.42578125" style="55"/>
    <col min="5727" max="5727" width="13.42578125" style="55" bestFit="1" customWidth="1"/>
    <col min="5728" max="5734" width="11.42578125" style="55"/>
    <col min="5735" max="5735" width="13.42578125" style="55" bestFit="1" customWidth="1"/>
    <col min="5736" max="5742" width="11.42578125" style="55"/>
    <col min="5743" max="5743" width="13.42578125" style="55" bestFit="1" customWidth="1"/>
    <col min="5744" max="5750" width="11.42578125" style="55"/>
    <col min="5751" max="5751" width="13.42578125" style="55" bestFit="1" customWidth="1"/>
    <col min="5752" max="5758" width="11.42578125" style="55"/>
    <col min="5759" max="5759" width="13.42578125" style="55" bestFit="1" customWidth="1"/>
    <col min="5760" max="5766" width="11.42578125" style="55"/>
    <col min="5767" max="5767" width="13.42578125" style="55" bestFit="1" customWidth="1"/>
    <col min="5768" max="5774" width="11.42578125" style="55"/>
    <col min="5775" max="5775" width="13.42578125" style="55" bestFit="1" customWidth="1"/>
    <col min="5776" max="5782" width="11.42578125" style="55"/>
    <col min="5783" max="5783" width="13.42578125" style="55" bestFit="1" customWidth="1"/>
    <col min="5784" max="5790" width="11.42578125" style="55"/>
    <col min="5791" max="5791" width="13.42578125" style="55" bestFit="1" customWidth="1"/>
    <col min="5792" max="5798" width="11.42578125" style="55"/>
    <col min="5799" max="5799" width="13.42578125" style="55" bestFit="1" customWidth="1"/>
    <col min="5800" max="5806" width="11.42578125" style="55"/>
    <col min="5807" max="5807" width="13.42578125" style="55" bestFit="1" customWidth="1"/>
    <col min="5808" max="5814" width="11.42578125" style="55"/>
    <col min="5815" max="5815" width="13.42578125" style="55" bestFit="1" customWidth="1"/>
    <col min="5816" max="5822" width="11.42578125" style="55"/>
    <col min="5823" max="5823" width="13.42578125" style="55" bestFit="1" customWidth="1"/>
    <col min="5824" max="5830" width="11.42578125" style="55"/>
    <col min="5831" max="5831" width="13.42578125" style="55" bestFit="1" customWidth="1"/>
    <col min="5832" max="5838" width="11.42578125" style="55"/>
    <col min="5839" max="5839" width="13.42578125" style="55" bestFit="1" customWidth="1"/>
    <col min="5840" max="5846" width="11.42578125" style="55"/>
    <col min="5847" max="5847" width="13.42578125" style="55" bestFit="1" customWidth="1"/>
    <col min="5848" max="5854" width="11.42578125" style="55"/>
    <col min="5855" max="5855" width="13.42578125" style="55" bestFit="1" customWidth="1"/>
    <col min="5856" max="5862" width="11.42578125" style="55"/>
    <col min="5863" max="5863" width="13.42578125" style="55" bestFit="1" customWidth="1"/>
    <col min="5864" max="5870" width="11.42578125" style="55"/>
    <col min="5871" max="5871" width="13.42578125" style="55" bestFit="1" customWidth="1"/>
    <col min="5872" max="5878" width="11.42578125" style="55"/>
    <col min="5879" max="5879" width="13.42578125" style="55" bestFit="1" customWidth="1"/>
    <col min="5880" max="5886" width="11.42578125" style="55"/>
    <col min="5887" max="5887" width="13.42578125" style="55" bestFit="1" customWidth="1"/>
    <col min="5888" max="5894" width="11.42578125" style="55"/>
    <col min="5895" max="5895" width="13.42578125" style="55" bestFit="1" customWidth="1"/>
    <col min="5896" max="5902" width="11.42578125" style="55"/>
    <col min="5903" max="5903" width="13.42578125" style="55" bestFit="1" customWidth="1"/>
    <col min="5904" max="5910" width="11.42578125" style="55"/>
    <col min="5911" max="5911" width="13.42578125" style="55" bestFit="1" customWidth="1"/>
    <col min="5912" max="5918" width="11.42578125" style="55"/>
    <col min="5919" max="5919" width="13.42578125" style="55" bestFit="1" customWidth="1"/>
    <col min="5920" max="5926" width="11.42578125" style="55"/>
    <col min="5927" max="5927" width="13.42578125" style="55" bestFit="1" customWidth="1"/>
    <col min="5928" max="5934" width="11.42578125" style="55"/>
    <col min="5935" max="5935" width="13.42578125" style="55" bestFit="1" customWidth="1"/>
    <col min="5936" max="5942" width="11.42578125" style="55"/>
    <col min="5943" max="5943" width="13.42578125" style="55" bestFit="1" customWidth="1"/>
    <col min="5944" max="5950" width="11.42578125" style="55"/>
    <col min="5951" max="5951" width="13.42578125" style="55" bestFit="1" customWidth="1"/>
    <col min="5952" max="5958" width="11.42578125" style="55"/>
    <col min="5959" max="5959" width="13.42578125" style="55" bestFit="1" customWidth="1"/>
    <col min="5960" max="5966" width="11.42578125" style="55"/>
    <col min="5967" max="5967" width="13.42578125" style="55" bestFit="1" customWidth="1"/>
    <col min="5968" max="5974" width="11.42578125" style="55"/>
    <col min="5975" max="5975" width="13.42578125" style="55" bestFit="1" customWidth="1"/>
    <col min="5976" max="5982" width="11.42578125" style="55"/>
    <col min="5983" max="5983" width="13.42578125" style="55" bestFit="1" customWidth="1"/>
    <col min="5984" max="5990" width="11.42578125" style="55"/>
    <col min="5991" max="5991" width="13.42578125" style="55" bestFit="1" customWidth="1"/>
    <col min="5992" max="5998" width="11.42578125" style="55"/>
    <col min="5999" max="5999" width="13.42578125" style="55" bestFit="1" customWidth="1"/>
    <col min="6000" max="6006" width="11.42578125" style="55"/>
    <col min="6007" max="6007" width="13.42578125" style="55" bestFit="1" customWidth="1"/>
    <col min="6008" max="6014" width="11.42578125" style="55"/>
    <col min="6015" max="6015" width="13.42578125" style="55" bestFit="1" customWidth="1"/>
    <col min="6016" max="6022" width="11.42578125" style="55"/>
    <col min="6023" max="6023" width="13.42578125" style="55" bestFit="1" customWidth="1"/>
    <col min="6024" max="6030" width="11.42578125" style="55"/>
    <col min="6031" max="6031" width="13.42578125" style="55" bestFit="1" customWidth="1"/>
    <col min="6032" max="6038" width="11.42578125" style="55"/>
    <col min="6039" max="6039" width="13.42578125" style="55" bestFit="1" customWidth="1"/>
    <col min="6040" max="6046" width="11.42578125" style="55"/>
    <col min="6047" max="6047" width="13.42578125" style="55" bestFit="1" customWidth="1"/>
    <col min="6048" max="6054" width="11.42578125" style="55"/>
    <col min="6055" max="6055" width="13.42578125" style="55" bestFit="1" customWidth="1"/>
    <col min="6056" max="6062" width="11.42578125" style="55"/>
    <col min="6063" max="6063" width="13.42578125" style="55" bestFit="1" customWidth="1"/>
    <col min="6064" max="6070" width="11.42578125" style="55"/>
    <col min="6071" max="6071" width="13.42578125" style="55" bestFit="1" customWidth="1"/>
    <col min="6072" max="6078" width="11.42578125" style="55"/>
    <col min="6079" max="6079" width="13.42578125" style="55" bestFit="1" customWidth="1"/>
    <col min="6080" max="6086" width="11.42578125" style="55"/>
    <col min="6087" max="6087" width="13.42578125" style="55" bestFit="1" customWidth="1"/>
    <col min="6088" max="6094" width="11.42578125" style="55"/>
    <col min="6095" max="6095" width="13.42578125" style="55" bestFit="1" customWidth="1"/>
    <col min="6096" max="6102" width="11.42578125" style="55"/>
    <col min="6103" max="6103" width="13.42578125" style="55" bestFit="1" customWidth="1"/>
    <col min="6104" max="6110" width="11.42578125" style="55"/>
    <col min="6111" max="6111" width="13.42578125" style="55" bestFit="1" customWidth="1"/>
    <col min="6112" max="6118" width="11.42578125" style="55"/>
    <col min="6119" max="6119" width="13.42578125" style="55" bestFit="1" customWidth="1"/>
    <col min="6120" max="6126" width="11.42578125" style="55"/>
    <col min="6127" max="6127" width="13.42578125" style="55" bestFit="1" customWidth="1"/>
    <col min="6128" max="6134" width="11.42578125" style="55"/>
    <col min="6135" max="6135" width="13.42578125" style="55" bestFit="1" customWidth="1"/>
    <col min="6136" max="6142" width="11.42578125" style="55"/>
    <col min="6143" max="6143" width="13.42578125" style="55" bestFit="1" customWidth="1"/>
    <col min="6144" max="6150" width="11.42578125" style="55"/>
    <col min="6151" max="6151" width="13.42578125" style="55" bestFit="1" customWidth="1"/>
    <col min="6152" max="6158" width="11.42578125" style="55"/>
    <col min="6159" max="6159" width="13.42578125" style="55" bestFit="1" customWidth="1"/>
    <col min="6160" max="6166" width="11.42578125" style="55"/>
    <col min="6167" max="6167" width="13.42578125" style="55" bestFit="1" customWidth="1"/>
    <col min="6168" max="6174" width="11.42578125" style="55"/>
    <col min="6175" max="6175" width="13.42578125" style="55" bestFit="1" customWidth="1"/>
    <col min="6176" max="6182" width="11.42578125" style="55"/>
    <col min="6183" max="6183" width="13.42578125" style="55" bestFit="1" customWidth="1"/>
    <col min="6184" max="6190" width="11.42578125" style="55"/>
    <col min="6191" max="6191" width="13.42578125" style="55" bestFit="1" customWidth="1"/>
    <col min="6192" max="6198" width="11.42578125" style="55"/>
    <col min="6199" max="6199" width="13.42578125" style="55" bestFit="1" customWidth="1"/>
    <col min="6200" max="6206" width="11.42578125" style="55"/>
    <col min="6207" max="6207" width="13.42578125" style="55" bestFit="1" customWidth="1"/>
    <col min="6208" max="6214" width="11.42578125" style="55"/>
    <col min="6215" max="6215" width="13.42578125" style="55" bestFit="1" customWidth="1"/>
    <col min="6216" max="6222" width="11.42578125" style="55"/>
    <col min="6223" max="6223" width="13.42578125" style="55" bestFit="1" customWidth="1"/>
    <col min="6224" max="6230" width="11.42578125" style="55"/>
    <col min="6231" max="6231" width="13.42578125" style="55" bestFit="1" customWidth="1"/>
    <col min="6232" max="6238" width="11.42578125" style="55"/>
    <col min="6239" max="6239" width="13.42578125" style="55" bestFit="1" customWidth="1"/>
    <col min="6240" max="6246" width="11.42578125" style="55"/>
    <col min="6247" max="6247" width="13.42578125" style="55" bestFit="1" customWidth="1"/>
    <col min="6248" max="6254" width="11.42578125" style="55"/>
    <col min="6255" max="6255" width="13.42578125" style="55" bestFit="1" customWidth="1"/>
    <col min="6256" max="6262" width="11.42578125" style="55"/>
    <col min="6263" max="6263" width="13.42578125" style="55" bestFit="1" customWidth="1"/>
    <col min="6264" max="6270" width="11.42578125" style="55"/>
    <col min="6271" max="6271" width="13.42578125" style="55" bestFit="1" customWidth="1"/>
    <col min="6272" max="6278" width="11.42578125" style="55"/>
    <col min="6279" max="6279" width="13.42578125" style="55" bestFit="1" customWidth="1"/>
    <col min="6280" max="6286" width="11.42578125" style="55"/>
    <col min="6287" max="6287" width="13.42578125" style="55" bestFit="1" customWidth="1"/>
    <col min="6288" max="6294" width="11.42578125" style="55"/>
    <col min="6295" max="6295" width="13.42578125" style="55" bestFit="1" customWidth="1"/>
    <col min="6296" max="6302" width="11.42578125" style="55"/>
    <col min="6303" max="6303" width="13.42578125" style="55" bestFit="1" customWidth="1"/>
    <col min="6304" max="6310" width="11.42578125" style="55"/>
    <col min="6311" max="6311" width="13.42578125" style="55" bestFit="1" customWidth="1"/>
    <col min="6312" max="6318" width="11.42578125" style="55"/>
    <col min="6319" max="6319" width="13.42578125" style="55" bestFit="1" customWidth="1"/>
    <col min="6320" max="6326" width="11.42578125" style="55"/>
    <col min="6327" max="6327" width="13.42578125" style="55" bestFit="1" customWidth="1"/>
    <col min="6328" max="6334" width="11.42578125" style="55"/>
    <col min="6335" max="6335" width="13.42578125" style="55" bestFit="1" customWidth="1"/>
    <col min="6336" max="6342" width="11.42578125" style="55"/>
    <col min="6343" max="6343" width="13.42578125" style="55" bestFit="1" customWidth="1"/>
    <col min="6344" max="6350" width="11.42578125" style="55"/>
    <col min="6351" max="6351" width="13.42578125" style="55" bestFit="1" customWidth="1"/>
    <col min="6352" max="6358" width="11.42578125" style="55"/>
    <col min="6359" max="6359" width="13.42578125" style="55" bestFit="1" customWidth="1"/>
    <col min="6360" max="6366" width="11.42578125" style="55"/>
    <col min="6367" max="6367" width="13.42578125" style="55" bestFit="1" customWidth="1"/>
    <col min="6368" max="6374" width="11.42578125" style="55"/>
    <col min="6375" max="6375" width="13.42578125" style="55" bestFit="1" customWidth="1"/>
    <col min="6376" max="6382" width="11.42578125" style="55"/>
    <col min="6383" max="6383" width="13.42578125" style="55" bestFit="1" customWidth="1"/>
    <col min="6384" max="6390" width="11.42578125" style="55"/>
    <col min="6391" max="6391" width="13.42578125" style="55" bestFit="1" customWidth="1"/>
    <col min="6392" max="6398" width="11.42578125" style="55"/>
    <col min="6399" max="6399" width="13.42578125" style="55" bestFit="1" customWidth="1"/>
    <col min="6400" max="6406" width="11.42578125" style="55"/>
    <col min="6407" max="6407" width="13.42578125" style="55" bestFit="1" customWidth="1"/>
    <col min="6408" max="6414" width="11.42578125" style="55"/>
    <col min="6415" max="6415" width="13.42578125" style="55" bestFit="1" customWidth="1"/>
    <col min="6416" max="6422" width="11.42578125" style="55"/>
    <col min="6423" max="6423" width="13.42578125" style="55" bestFit="1" customWidth="1"/>
    <col min="6424" max="6430" width="11.42578125" style="55"/>
    <col min="6431" max="6431" width="13.42578125" style="55" bestFit="1" customWidth="1"/>
    <col min="6432" max="6438" width="11.42578125" style="55"/>
    <col min="6439" max="6439" width="13.42578125" style="55" bestFit="1" customWidth="1"/>
    <col min="6440" max="6446" width="11.42578125" style="55"/>
    <col min="6447" max="6447" width="13.42578125" style="55" bestFit="1" customWidth="1"/>
    <col min="6448" max="6454" width="11.42578125" style="55"/>
    <col min="6455" max="6455" width="13.42578125" style="55" bestFit="1" customWidth="1"/>
    <col min="6456" max="6462" width="11.42578125" style="55"/>
    <col min="6463" max="6463" width="13.42578125" style="55" bestFit="1" customWidth="1"/>
    <col min="6464" max="6470" width="11.42578125" style="55"/>
    <col min="6471" max="6471" width="13.42578125" style="55" bestFit="1" customWidth="1"/>
    <col min="6472" max="6478" width="11.42578125" style="55"/>
    <col min="6479" max="6479" width="13.42578125" style="55" bestFit="1" customWidth="1"/>
    <col min="6480" max="6486" width="11.42578125" style="55"/>
    <col min="6487" max="6487" width="13.42578125" style="55" bestFit="1" customWidth="1"/>
    <col min="6488" max="6494" width="11.42578125" style="55"/>
    <col min="6495" max="6495" width="13.42578125" style="55" bestFit="1" customWidth="1"/>
    <col min="6496" max="6502" width="11.42578125" style="55"/>
    <col min="6503" max="6503" width="13.42578125" style="55" bestFit="1" customWidth="1"/>
    <col min="6504" max="6510" width="11.42578125" style="55"/>
    <col min="6511" max="6511" width="13.42578125" style="55" bestFit="1" customWidth="1"/>
    <col min="6512" max="6518" width="11.42578125" style="55"/>
    <col min="6519" max="6519" width="13.42578125" style="55" bestFit="1" customWidth="1"/>
    <col min="6520" max="6526" width="11.42578125" style="55"/>
    <col min="6527" max="6527" width="13.42578125" style="55" bestFit="1" customWidth="1"/>
    <col min="6528" max="6534" width="11.42578125" style="55"/>
    <col min="6535" max="6535" width="13.42578125" style="55" bestFit="1" customWidth="1"/>
    <col min="6536" max="6542" width="11.42578125" style="55"/>
    <col min="6543" max="6543" width="13.42578125" style="55" bestFit="1" customWidth="1"/>
    <col min="6544" max="6550" width="11.42578125" style="55"/>
    <col min="6551" max="6551" width="13.42578125" style="55" bestFit="1" customWidth="1"/>
    <col min="6552" max="6558" width="11.42578125" style="55"/>
    <col min="6559" max="6559" width="13.42578125" style="55" bestFit="1" customWidth="1"/>
    <col min="6560" max="6566" width="11.42578125" style="55"/>
    <col min="6567" max="6567" width="13.42578125" style="55" bestFit="1" customWidth="1"/>
    <col min="6568" max="6574" width="11.42578125" style="55"/>
    <col min="6575" max="6575" width="13.42578125" style="55" bestFit="1" customWidth="1"/>
    <col min="6576" max="6582" width="11.42578125" style="55"/>
    <col min="6583" max="6583" width="13.42578125" style="55" bestFit="1" customWidth="1"/>
    <col min="6584" max="6590" width="11.42578125" style="55"/>
    <col min="6591" max="6591" width="13.42578125" style="55" bestFit="1" customWidth="1"/>
    <col min="6592" max="6598" width="11.42578125" style="55"/>
    <col min="6599" max="6599" width="13.42578125" style="55" bestFit="1" customWidth="1"/>
    <col min="6600" max="6606" width="11.42578125" style="55"/>
    <col min="6607" max="6607" width="13.42578125" style="55" bestFit="1" customWidth="1"/>
    <col min="6608" max="6614" width="11.42578125" style="55"/>
    <col min="6615" max="6615" width="13.42578125" style="55" bestFit="1" customWidth="1"/>
    <col min="6616" max="6622" width="11.42578125" style="55"/>
    <col min="6623" max="6623" width="13.42578125" style="55" bestFit="1" customWidth="1"/>
    <col min="6624" max="6630" width="11.42578125" style="55"/>
    <col min="6631" max="6631" width="13.42578125" style="55" bestFit="1" customWidth="1"/>
    <col min="6632" max="6638" width="11.42578125" style="55"/>
    <col min="6639" max="6639" width="13.42578125" style="55" bestFit="1" customWidth="1"/>
    <col min="6640" max="6646" width="11.42578125" style="55"/>
    <col min="6647" max="6647" width="13.42578125" style="55" bestFit="1" customWidth="1"/>
    <col min="6648" max="6654" width="11.42578125" style="55"/>
    <col min="6655" max="6655" width="13.42578125" style="55" bestFit="1" customWidth="1"/>
    <col min="6656" max="6662" width="11.42578125" style="55"/>
    <col min="6663" max="6663" width="13.42578125" style="55" bestFit="1" customWidth="1"/>
    <col min="6664" max="6670" width="11.42578125" style="55"/>
    <col min="6671" max="6671" width="13.42578125" style="55" bestFit="1" customWidth="1"/>
    <col min="6672" max="6678" width="11.42578125" style="55"/>
    <col min="6679" max="6679" width="13.42578125" style="55" bestFit="1" customWidth="1"/>
    <col min="6680" max="6686" width="11.42578125" style="55"/>
    <col min="6687" max="6687" width="13.42578125" style="55" bestFit="1" customWidth="1"/>
    <col min="6688" max="6694" width="11.42578125" style="55"/>
    <col min="6695" max="6695" width="13.42578125" style="55" bestFit="1" customWidth="1"/>
    <col min="6696" max="6702" width="11.42578125" style="55"/>
    <col min="6703" max="6703" width="13.42578125" style="55" bestFit="1" customWidth="1"/>
    <col min="6704" max="6710" width="11.42578125" style="55"/>
    <col min="6711" max="6711" width="13.42578125" style="55" bestFit="1" customWidth="1"/>
    <col min="6712" max="6718" width="11.42578125" style="55"/>
    <col min="6719" max="6719" width="13.42578125" style="55" bestFit="1" customWidth="1"/>
    <col min="6720" max="6726" width="11.42578125" style="55"/>
    <col min="6727" max="6727" width="13.42578125" style="55" bestFit="1" customWidth="1"/>
    <col min="6728" max="6734" width="11.42578125" style="55"/>
    <col min="6735" max="6735" width="13.42578125" style="55" bestFit="1" customWidth="1"/>
    <col min="6736" max="6742" width="11.42578125" style="55"/>
    <col min="6743" max="6743" width="13.42578125" style="55" bestFit="1" customWidth="1"/>
    <col min="6744" max="6750" width="11.42578125" style="55"/>
    <col min="6751" max="6751" width="13.42578125" style="55" bestFit="1" customWidth="1"/>
    <col min="6752" max="6758" width="11.42578125" style="55"/>
    <col min="6759" max="6759" width="13.42578125" style="55" bestFit="1" customWidth="1"/>
    <col min="6760" max="6766" width="11.42578125" style="55"/>
    <col min="6767" max="6767" width="13.42578125" style="55" bestFit="1" customWidth="1"/>
    <col min="6768" max="6774" width="11.42578125" style="55"/>
    <col min="6775" max="6775" width="13.42578125" style="55" bestFit="1" customWidth="1"/>
    <col min="6776" max="6782" width="11.42578125" style="55"/>
    <col min="6783" max="6783" width="13.42578125" style="55" bestFit="1" customWidth="1"/>
    <col min="6784" max="6790" width="11.42578125" style="55"/>
    <col min="6791" max="6791" width="13.42578125" style="55" bestFit="1" customWidth="1"/>
    <col min="6792" max="6798" width="11.42578125" style="55"/>
    <col min="6799" max="6799" width="13.42578125" style="55" bestFit="1" customWidth="1"/>
    <col min="6800" max="6806" width="11.42578125" style="55"/>
    <col min="6807" max="6807" width="13.42578125" style="55" bestFit="1" customWidth="1"/>
    <col min="6808" max="6814" width="11.42578125" style="55"/>
    <col min="6815" max="6815" width="13.42578125" style="55" bestFit="1" customWidth="1"/>
    <col min="6816" max="6822" width="11.42578125" style="55"/>
    <col min="6823" max="6823" width="13.42578125" style="55" bestFit="1" customWidth="1"/>
    <col min="6824" max="6830" width="11.42578125" style="55"/>
    <col min="6831" max="6831" width="13.42578125" style="55" bestFit="1" customWidth="1"/>
    <col min="6832" max="6838" width="11.42578125" style="55"/>
    <col min="6839" max="6839" width="13.42578125" style="55" bestFit="1" customWidth="1"/>
    <col min="6840" max="6846" width="11.42578125" style="55"/>
    <col min="6847" max="6847" width="13.42578125" style="55" bestFit="1" customWidth="1"/>
    <col min="6848" max="6854" width="11.42578125" style="55"/>
    <col min="6855" max="6855" width="13.42578125" style="55" bestFit="1" customWidth="1"/>
    <col min="6856" max="6862" width="11.42578125" style="55"/>
    <col min="6863" max="6863" width="13.42578125" style="55" bestFit="1" customWidth="1"/>
    <col min="6864" max="6870" width="11.42578125" style="55"/>
    <col min="6871" max="6871" width="13.42578125" style="55" bestFit="1" customWidth="1"/>
    <col min="6872" max="6878" width="11.42578125" style="55"/>
    <col min="6879" max="6879" width="13.42578125" style="55" bestFit="1" customWidth="1"/>
    <col min="6880" max="6886" width="11.42578125" style="55"/>
    <col min="6887" max="6887" width="13.42578125" style="55" bestFit="1" customWidth="1"/>
    <col min="6888" max="6894" width="11.42578125" style="55"/>
    <col min="6895" max="6895" width="13.42578125" style="55" bestFit="1" customWidth="1"/>
    <col min="6896" max="6902" width="11.42578125" style="55"/>
    <col min="6903" max="6903" width="13.42578125" style="55" bestFit="1" customWidth="1"/>
    <col min="6904" max="6910" width="11.42578125" style="55"/>
    <col min="6911" max="6911" width="13.42578125" style="55" bestFit="1" customWidth="1"/>
    <col min="6912" max="6918" width="11.42578125" style="55"/>
    <col min="6919" max="6919" width="13.42578125" style="55" bestFit="1" customWidth="1"/>
    <col min="6920" max="6926" width="11.42578125" style="55"/>
    <col min="6927" max="6927" width="13.42578125" style="55" bestFit="1" customWidth="1"/>
    <col min="6928" max="6934" width="11.42578125" style="55"/>
    <col min="6935" max="6935" width="13.42578125" style="55" bestFit="1" customWidth="1"/>
    <col min="6936" max="6942" width="11.42578125" style="55"/>
    <col min="6943" max="6943" width="13.42578125" style="55" bestFit="1" customWidth="1"/>
    <col min="6944" max="6950" width="11.42578125" style="55"/>
    <col min="6951" max="6951" width="13.42578125" style="55" bestFit="1" customWidth="1"/>
    <col min="6952" max="6958" width="11.42578125" style="55"/>
    <col min="6959" max="6959" width="13.42578125" style="55" bestFit="1" customWidth="1"/>
    <col min="6960" max="6966" width="11.42578125" style="55"/>
    <col min="6967" max="6967" width="13.42578125" style="55" bestFit="1" customWidth="1"/>
    <col min="6968" max="6974" width="11.42578125" style="55"/>
    <col min="6975" max="6975" width="13.42578125" style="55" bestFit="1" customWidth="1"/>
    <col min="6976" max="6982" width="11.42578125" style="55"/>
    <col min="6983" max="6983" width="13.42578125" style="55" bestFit="1" customWidth="1"/>
    <col min="6984" max="6990" width="11.42578125" style="55"/>
    <col min="6991" max="6991" width="13.42578125" style="55" bestFit="1" customWidth="1"/>
    <col min="6992" max="6998" width="11.42578125" style="55"/>
    <col min="6999" max="6999" width="13.42578125" style="55" bestFit="1" customWidth="1"/>
    <col min="7000" max="7006" width="11.42578125" style="55"/>
    <col min="7007" max="7007" width="13.42578125" style="55" bestFit="1" customWidth="1"/>
    <col min="7008" max="7014" width="11.42578125" style="55"/>
    <col min="7015" max="7015" width="13.42578125" style="55" bestFit="1" customWidth="1"/>
    <col min="7016" max="7022" width="11.42578125" style="55"/>
    <col min="7023" max="7023" width="13.42578125" style="55" bestFit="1" customWidth="1"/>
    <col min="7024" max="7030" width="11.42578125" style="55"/>
    <col min="7031" max="7031" width="13.42578125" style="55" bestFit="1" customWidth="1"/>
    <col min="7032" max="7038" width="11.42578125" style="55"/>
    <col min="7039" max="7039" width="13.42578125" style="55" bestFit="1" customWidth="1"/>
    <col min="7040" max="7046" width="11.42578125" style="55"/>
    <col min="7047" max="7047" width="13.42578125" style="55" bestFit="1" customWidth="1"/>
    <col min="7048" max="7054" width="11.42578125" style="55"/>
    <col min="7055" max="7055" width="13.42578125" style="55" bestFit="1" customWidth="1"/>
    <col min="7056" max="7062" width="11.42578125" style="55"/>
    <col min="7063" max="7063" width="13.42578125" style="55" bestFit="1" customWidth="1"/>
    <col min="7064" max="7070" width="11.42578125" style="55"/>
    <col min="7071" max="7071" width="13.42578125" style="55" bestFit="1" customWidth="1"/>
    <col min="7072" max="7078" width="11.42578125" style="55"/>
    <col min="7079" max="7079" width="13.42578125" style="55" bestFit="1" customWidth="1"/>
    <col min="7080" max="7086" width="11.42578125" style="55"/>
    <col min="7087" max="7087" width="13.42578125" style="55" bestFit="1" customWidth="1"/>
    <col min="7088" max="7094" width="11.42578125" style="55"/>
    <col min="7095" max="7095" width="13.42578125" style="55" bestFit="1" customWidth="1"/>
    <col min="7096" max="7102" width="11.42578125" style="55"/>
    <col min="7103" max="7103" width="13.42578125" style="55" bestFit="1" customWidth="1"/>
    <col min="7104" max="7110" width="11.42578125" style="55"/>
    <col min="7111" max="7111" width="13.42578125" style="55" bestFit="1" customWidth="1"/>
    <col min="7112" max="7118" width="11.42578125" style="55"/>
    <col min="7119" max="7119" width="13.42578125" style="55" bestFit="1" customWidth="1"/>
    <col min="7120" max="7126" width="11.42578125" style="55"/>
    <col min="7127" max="7127" width="13.42578125" style="55" bestFit="1" customWidth="1"/>
    <col min="7128" max="7134" width="11.42578125" style="55"/>
    <col min="7135" max="7135" width="13.42578125" style="55" bestFit="1" customWidth="1"/>
    <col min="7136" max="7142" width="11.42578125" style="55"/>
    <col min="7143" max="7143" width="13.42578125" style="55" bestFit="1" customWidth="1"/>
    <col min="7144" max="7150" width="11.42578125" style="55"/>
    <col min="7151" max="7151" width="13.42578125" style="55" bestFit="1" customWidth="1"/>
    <col min="7152" max="7158" width="11.42578125" style="55"/>
    <col min="7159" max="7159" width="13.42578125" style="55" bestFit="1" customWidth="1"/>
    <col min="7160" max="7166" width="11.42578125" style="55"/>
    <col min="7167" max="7167" width="13.42578125" style="55" bestFit="1" customWidth="1"/>
    <col min="7168" max="7174" width="11.42578125" style="55"/>
    <col min="7175" max="7175" width="13.42578125" style="55" bestFit="1" customWidth="1"/>
    <col min="7176" max="7182" width="11.42578125" style="55"/>
    <col min="7183" max="7183" width="13.42578125" style="55" bestFit="1" customWidth="1"/>
    <col min="7184" max="7190" width="11.42578125" style="55"/>
    <col min="7191" max="7191" width="13.42578125" style="55" bestFit="1" customWidth="1"/>
    <col min="7192" max="7198" width="11.42578125" style="55"/>
    <col min="7199" max="7199" width="13.42578125" style="55" bestFit="1" customWidth="1"/>
    <col min="7200" max="7206" width="11.42578125" style="55"/>
    <col min="7207" max="7207" width="13.42578125" style="55" bestFit="1" customWidth="1"/>
    <col min="7208" max="7214" width="11.42578125" style="55"/>
    <col min="7215" max="7215" width="13.42578125" style="55" bestFit="1" customWidth="1"/>
    <col min="7216" max="7222" width="11.42578125" style="55"/>
    <col min="7223" max="7223" width="13.42578125" style="55" bestFit="1" customWidth="1"/>
    <col min="7224" max="7230" width="11.42578125" style="55"/>
    <col min="7231" max="7231" width="13.42578125" style="55" bestFit="1" customWidth="1"/>
    <col min="7232" max="7238" width="11.42578125" style="55"/>
    <col min="7239" max="7239" width="13.42578125" style="55" bestFit="1" customWidth="1"/>
    <col min="7240" max="7246" width="11.42578125" style="55"/>
    <col min="7247" max="7247" width="13.42578125" style="55" bestFit="1" customWidth="1"/>
    <col min="7248" max="7254" width="11.42578125" style="55"/>
    <col min="7255" max="7255" width="13.42578125" style="55" bestFit="1" customWidth="1"/>
    <col min="7256" max="7262" width="11.42578125" style="55"/>
    <col min="7263" max="7263" width="13.42578125" style="55" bestFit="1" customWidth="1"/>
    <col min="7264" max="7270" width="11.42578125" style="55"/>
    <col min="7271" max="7271" width="13.42578125" style="55" bestFit="1" customWidth="1"/>
    <col min="7272" max="7278" width="11.42578125" style="55"/>
    <col min="7279" max="7279" width="13.42578125" style="55" bestFit="1" customWidth="1"/>
    <col min="7280" max="7286" width="11.42578125" style="55"/>
    <col min="7287" max="7287" width="13.42578125" style="55" bestFit="1" customWidth="1"/>
    <col min="7288" max="7294" width="11.42578125" style="55"/>
    <col min="7295" max="7295" width="13.42578125" style="55" bestFit="1" customWidth="1"/>
    <col min="7296" max="7302" width="11.42578125" style="55"/>
    <col min="7303" max="7303" width="13.42578125" style="55" bestFit="1" customWidth="1"/>
    <col min="7304" max="7310" width="11.42578125" style="55"/>
    <col min="7311" max="7311" width="13.42578125" style="55" bestFit="1" customWidth="1"/>
    <col min="7312" max="7318" width="11.42578125" style="55"/>
    <col min="7319" max="7319" width="13.42578125" style="55" bestFit="1" customWidth="1"/>
    <col min="7320" max="7326" width="11.42578125" style="55"/>
    <col min="7327" max="7327" width="13.42578125" style="55" bestFit="1" customWidth="1"/>
    <col min="7328" max="7334" width="11.42578125" style="55"/>
    <col min="7335" max="7335" width="13.42578125" style="55" bestFit="1" customWidth="1"/>
    <col min="7336" max="7342" width="11.42578125" style="55"/>
    <col min="7343" max="7343" width="13.42578125" style="55" bestFit="1" customWidth="1"/>
    <col min="7344" max="7350" width="11.42578125" style="55"/>
    <col min="7351" max="7351" width="13.42578125" style="55" bestFit="1" customWidth="1"/>
    <col min="7352" max="7358" width="11.42578125" style="55"/>
    <col min="7359" max="7359" width="13.42578125" style="55" bestFit="1" customWidth="1"/>
    <col min="7360" max="7366" width="11.42578125" style="55"/>
    <col min="7367" max="7367" width="13.42578125" style="55" bestFit="1" customWidth="1"/>
    <col min="7368" max="7374" width="11.42578125" style="55"/>
    <col min="7375" max="7375" width="13.42578125" style="55" bestFit="1" customWidth="1"/>
    <col min="7376" max="7382" width="11.42578125" style="55"/>
    <col min="7383" max="7383" width="13.42578125" style="55" bestFit="1" customWidth="1"/>
    <col min="7384" max="7390" width="11.42578125" style="55"/>
    <col min="7391" max="7391" width="13.42578125" style="55" bestFit="1" customWidth="1"/>
    <col min="7392" max="7398" width="11.42578125" style="55"/>
    <col min="7399" max="7399" width="13.42578125" style="55" bestFit="1" customWidth="1"/>
    <col min="7400" max="7406" width="11.42578125" style="55"/>
    <col min="7407" max="7407" width="13.42578125" style="55" bestFit="1" customWidth="1"/>
    <col min="7408" max="7414" width="11.42578125" style="55"/>
    <col min="7415" max="7415" width="13.42578125" style="55" bestFit="1" customWidth="1"/>
    <col min="7416" max="7422" width="11.42578125" style="55"/>
    <col min="7423" max="7423" width="13.42578125" style="55" bestFit="1" customWidth="1"/>
    <col min="7424" max="7430" width="11.42578125" style="55"/>
    <col min="7431" max="7431" width="13.42578125" style="55" bestFit="1" customWidth="1"/>
    <col min="7432" max="7438" width="11.42578125" style="55"/>
    <col min="7439" max="7439" width="13.42578125" style="55" bestFit="1" customWidth="1"/>
    <col min="7440" max="7446" width="11.42578125" style="55"/>
    <col min="7447" max="7447" width="13.42578125" style="55" bestFit="1" customWidth="1"/>
    <col min="7448" max="7454" width="11.42578125" style="55"/>
    <col min="7455" max="7455" width="13.42578125" style="55" bestFit="1" customWidth="1"/>
    <col min="7456" max="7462" width="11.42578125" style="55"/>
    <col min="7463" max="7463" width="13.42578125" style="55" bestFit="1" customWidth="1"/>
    <col min="7464" max="7470" width="11.42578125" style="55"/>
    <col min="7471" max="7471" width="13.42578125" style="55" bestFit="1" customWidth="1"/>
    <col min="7472" max="7478" width="11.42578125" style="55"/>
    <col min="7479" max="7479" width="13.42578125" style="55" bestFit="1" customWidth="1"/>
    <col min="7480" max="7486" width="11.42578125" style="55"/>
    <col min="7487" max="7487" width="13.42578125" style="55" bestFit="1" customWidth="1"/>
    <col min="7488" max="7494" width="11.42578125" style="55"/>
    <col min="7495" max="7495" width="13.42578125" style="55" bestFit="1" customWidth="1"/>
    <col min="7496" max="7502" width="11.42578125" style="55"/>
    <col min="7503" max="7503" width="13.42578125" style="55" bestFit="1" customWidth="1"/>
    <col min="7504" max="7510" width="11.42578125" style="55"/>
    <col min="7511" max="7511" width="13.42578125" style="55" bestFit="1" customWidth="1"/>
    <col min="7512" max="7518" width="11.42578125" style="55"/>
    <col min="7519" max="7519" width="13.42578125" style="55" bestFit="1" customWidth="1"/>
    <col min="7520" max="7526" width="11.42578125" style="55"/>
    <col min="7527" max="7527" width="13.42578125" style="55" bestFit="1" customWidth="1"/>
    <col min="7528" max="7534" width="11.42578125" style="55"/>
    <col min="7535" max="7535" width="13.42578125" style="55" bestFit="1" customWidth="1"/>
    <col min="7536" max="7542" width="11.42578125" style="55"/>
    <col min="7543" max="7543" width="13.42578125" style="55" bestFit="1" customWidth="1"/>
    <col min="7544" max="7550" width="11.42578125" style="55"/>
    <col min="7551" max="7551" width="13.42578125" style="55" bestFit="1" customWidth="1"/>
    <col min="7552" max="7558" width="11.42578125" style="55"/>
    <col min="7559" max="7559" width="13.42578125" style="55" bestFit="1" customWidth="1"/>
    <col min="7560" max="7566" width="11.42578125" style="55"/>
    <col min="7567" max="7567" width="13.42578125" style="55" bestFit="1" customWidth="1"/>
    <col min="7568" max="7574" width="11.42578125" style="55"/>
    <col min="7575" max="7575" width="13.42578125" style="55" bestFit="1" customWidth="1"/>
    <col min="7576" max="7582" width="11.42578125" style="55"/>
    <col min="7583" max="7583" width="13.42578125" style="55" bestFit="1" customWidth="1"/>
    <col min="7584" max="7590" width="11.42578125" style="55"/>
    <col min="7591" max="7591" width="13.42578125" style="55" bestFit="1" customWidth="1"/>
    <col min="7592" max="7598" width="11.42578125" style="55"/>
    <col min="7599" max="7599" width="13.42578125" style="55" bestFit="1" customWidth="1"/>
    <col min="7600" max="7606" width="11.42578125" style="55"/>
    <col min="7607" max="7607" width="13.42578125" style="55" bestFit="1" customWidth="1"/>
    <col min="7608" max="7614" width="11.42578125" style="55"/>
    <col min="7615" max="7615" width="13.42578125" style="55" bestFit="1" customWidth="1"/>
    <col min="7616" max="7622" width="11.42578125" style="55"/>
    <col min="7623" max="7623" width="13.42578125" style="55" bestFit="1" customWidth="1"/>
    <col min="7624" max="7630" width="11.42578125" style="55"/>
    <col min="7631" max="7631" width="13.42578125" style="55" bestFit="1" customWidth="1"/>
    <col min="7632" max="7638" width="11.42578125" style="55"/>
    <col min="7639" max="7639" width="13.42578125" style="55" bestFit="1" customWidth="1"/>
    <col min="7640" max="7646" width="11.42578125" style="55"/>
    <col min="7647" max="7647" width="13.42578125" style="55" bestFit="1" customWidth="1"/>
    <col min="7648" max="7654" width="11.42578125" style="55"/>
    <col min="7655" max="7655" width="13.42578125" style="55" bestFit="1" customWidth="1"/>
    <col min="7656" max="7662" width="11.42578125" style="55"/>
    <col min="7663" max="7663" width="13.42578125" style="55" bestFit="1" customWidth="1"/>
    <col min="7664" max="7670" width="11.42578125" style="55"/>
    <col min="7671" max="7671" width="13.42578125" style="55" bestFit="1" customWidth="1"/>
    <col min="7672" max="7678" width="11.42578125" style="55"/>
    <col min="7679" max="7679" width="13.42578125" style="55" bestFit="1" customWidth="1"/>
    <col min="7680" max="7686" width="11.42578125" style="55"/>
    <col min="7687" max="7687" width="13.42578125" style="55" bestFit="1" customWidth="1"/>
    <col min="7688" max="7694" width="11.42578125" style="55"/>
    <col min="7695" max="7695" width="13.42578125" style="55" bestFit="1" customWidth="1"/>
    <col min="7696" max="7702" width="11.42578125" style="55"/>
    <col min="7703" max="7703" width="13.42578125" style="55" bestFit="1" customWidth="1"/>
    <col min="7704" max="7710" width="11.42578125" style="55"/>
    <col min="7711" max="7711" width="13.42578125" style="55" bestFit="1" customWidth="1"/>
    <col min="7712" max="7718" width="11.42578125" style="55"/>
    <col min="7719" max="7719" width="13.42578125" style="55" bestFit="1" customWidth="1"/>
    <col min="7720" max="7726" width="11.42578125" style="55"/>
    <col min="7727" max="7727" width="13.42578125" style="55" bestFit="1" customWidth="1"/>
    <col min="7728" max="7734" width="11.42578125" style="55"/>
    <col min="7735" max="7735" width="13.42578125" style="55" bestFit="1" customWidth="1"/>
    <col min="7736" max="7742" width="11.42578125" style="55"/>
    <col min="7743" max="7743" width="13.42578125" style="55" bestFit="1" customWidth="1"/>
    <col min="7744" max="7750" width="11.42578125" style="55"/>
    <col min="7751" max="7751" width="13.42578125" style="55" bestFit="1" customWidth="1"/>
    <col min="7752" max="7758" width="11.42578125" style="55"/>
    <col min="7759" max="7759" width="13.42578125" style="55" bestFit="1" customWidth="1"/>
    <col min="7760" max="7766" width="11.42578125" style="55"/>
    <col min="7767" max="7767" width="13.42578125" style="55" bestFit="1" customWidth="1"/>
    <col min="7768" max="7774" width="11.42578125" style="55"/>
    <col min="7775" max="7775" width="13.42578125" style="55" bestFit="1" customWidth="1"/>
    <col min="7776" max="7782" width="11.42578125" style="55"/>
    <col min="7783" max="7783" width="13.42578125" style="55" bestFit="1" customWidth="1"/>
    <col min="7784" max="7790" width="11.42578125" style="55"/>
    <col min="7791" max="7791" width="13.42578125" style="55" bestFit="1" customWidth="1"/>
    <col min="7792" max="7798" width="11.42578125" style="55"/>
    <col min="7799" max="7799" width="13.42578125" style="55" bestFit="1" customWidth="1"/>
    <col min="7800" max="7806" width="11.42578125" style="55"/>
    <col min="7807" max="7807" width="13.42578125" style="55" bestFit="1" customWidth="1"/>
    <col min="7808" max="7814" width="11.42578125" style="55"/>
    <col min="7815" max="7815" width="13.42578125" style="55" bestFit="1" customWidth="1"/>
    <col min="7816" max="7822" width="11.42578125" style="55"/>
    <col min="7823" max="7823" width="13.42578125" style="55" bestFit="1" customWidth="1"/>
    <col min="7824" max="7830" width="11.42578125" style="55"/>
    <col min="7831" max="7831" width="13.42578125" style="55" bestFit="1" customWidth="1"/>
    <col min="7832" max="7838" width="11.42578125" style="55"/>
    <col min="7839" max="7839" width="13.42578125" style="55" bestFit="1" customWidth="1"/>
    <col min="7840" max="7846" width="11.42578125" style="55"/>
    <col min="7847" max="7847" width="13.42578125" style="55" bestFit="1" customWidth="1"/>
    <col min="7848" max="7854" width="11.42578125" style="55"/>
    <col min="7855" max="7855" width="13.42578125" style="55" bestFit="1" customWidth="1"/>
    <col min="7856" max="7862" width="11.42578125" style="55"/>
    <col min="7863" max="7863" width="13.42578125" style="55" bestFit="1" customWidth="1"/>
    <col min="7864" max="7870" width="11.42578125" style="55"/>
    <col min="7871" max="7871" width="13.42578125" style="55" bestFit="1" customWidth="1"/>
    <col min="7872" max="7878" width="11.42578125" style="55"/>
    <col min="7879" max="7879" width="13.42578125" style="55" bestFit="1" customWidth="1"/>
    <col min="7880" max="7886" width="11.42578125" style="55"/>
    <col min="7887" max="7887" width="13.42578125" style="55" bestFit="1" customWidth="1"/>
    <col min="7888" max="7894" width="11.42578125" style="55"/>
    <col min="7895" max="7895" width="13.42578125" style="55" bestFit="1" customWidth="1"/>
    <col min="7896" max="7902" width="11.42578125" style="55"/>
    <col min="7903" max="7903" width="13.42578125" style="55" bestFit="1" customWidth="1"/>
    <col min="7904" max="7910" width="11.42578125" style="55"/>
    <col min="7911" max="7911" width="13.42578125" style="55" bestFit="1" customWidth="1"/>
    <col min="7912" max="7918" width="11.42578125" style="55"/>
    <col min="7919" max="7919" width="13.42578125" style="55" bestFit="1" customWidth="1"/>
    <col min="7920" max="7926" width="11.42578125" style="55"/>
    <col min="7927" max="7927" width="13.42578125" style="55" bestFit="1" customWidth="1"/>
    <col min="7928" max="7934" width="11.42578125" style="55"/>
    <col min="7935" max="7935" width="13.42578125" style="55" bestFit="1" customWidth="1"/>
    <col min="7936" max="7942" width="11.42578125" style="55"/>
    <col min="7943" max="7943" width="13.42578125" style="55" bestFit="1" customWidth="1"/>
    <col min="7944" max="7950" width="11.42578125" style="55"/>
    <col min="7951" max="7951" width="13.42578125" style="55" bestFit="1" customWidth="1"/>
    <col min="7952" max="7958" width="11.42578125" style="55"/>
    <col min="7959" max="7959" width="13.42578125" style="55" bestFit="1" customWidth="1"/>
    <col min="7960" max="7966" width="11.42578125" style="55"/>
    <col min="7967" max="7967" width="13.42578125" style="55" bestFit="1" customWidth="1"/>
    <col min="7968" max="7974" width="11.42578125" style="55"/>
    <col min="7975" max="7975" width="13.42578125" style="55" bestFit="1" customWidth="1"/>
    <col min="7976" max="7982" width="11.42578125" style="55"/>
    <col min="7983" max="7983" width="13.42578125" style="55" bestFit="1" customWidth="1"/>
    <col min="7984" max="7990" width="11.42578125" style="55"/>
    <col min="7991" max="7991" width="13.42578125" style="55" bestFit="1" customWidth="1"/>
    <col min="7992" max="7998" width="11.42578125" style="55"/>
    <col min="7999" max="7999" width="13.42578125" style="55" bestFit="1" customWidth="1"/>
    <col min="8000" max="8006" width="11.42578125" style="55"/>
    <col min="8007" max="8007" width="13.42578125" style="55" bestFit="1" customWidth="1"/>
    <col min="8008" max="8014" width="11.42578125" style="55"/>
    <col min="8015" max="8015" width="13.42578125" style="55" bestFit="1" customWidth="1"/>
    <col min="8016" max="8022" width="11.42578125" style="55"/>
    <col min="8023" max="8023" width="13.42578125" style="55" bestFit="1" customWidth="1"/>
    <col min="8024" max="8030" width="11.42578125" style="55"/>
    <col min="8031" max="8031" width="13.42578125" style="55" bestFit="1" customWidth="1"/>
    <col min="8032" max="8038" width="11.42578125" style="55"/>
    <col min="8039" max="8039" width="13.42578125" style="55" bestFit="1" customWidth="1"/>
    <col min="8040" max="8046" width="11.42578125" style="55"/>
    <col min="8047" max="8047" width="13.42578125" style="55" bestFit="1" customWidth="1"/>
    <col min="8048" max="8054" width="11.42578125" style="55"/>
    <col min="8055" max="8055" width="13.42578125" style="55" bestFit="1" customWidth="1"/>
    <col min="8056" max="8062" width="11.42578125" style="55"/>
    <col min="8063" max="8063" width="13.42578125" style="55" bestFit="1" customWidth="1"/>
    <col min="8064" max="8070" width="11.42578125" style="55"/>
    <col min="8071" max="8071" width="13.42578125" style="55" bestFit="1" customWidth="1"/>
    <col min="8072" max="8078" width="11.42578125" style="55"/>
    <col min="8079" max="8079" width="13.42578125" style="55" bestFit="1" customWidth="1"/>
    <col min="8080" max="8086" width="11.42578125" style="55"/>
    <col min="8087" max="8087" width="13.42578125" style="55" bestFit="1" customWidth="1"/>
    <col min="8088" max="8094" width="11.42578125" style="55"/>
    <col min="8095" max="8095" width="13.42578125" style="55" bestFit="1" customWidth="1"/>
    <col min="8096" max="8102" width="11.42578125" style="55"/>
    <col min="8103" max="8103" width="13.42578125" style="55" bestFit="1" customWidth="1"/>
    <col min="8104" max="8110" width="11.42578125" style="55"/>
    <col min="8111" max="8111" width="13.42578125" style="55" bestFit="1" customWidth="1"/>
    <col min="8112" max="8118" width="11.42578125" style="55"/>
    <col min="8119" max="8119" width="13.42578125" style="55" bestFit="1" customWidth="1"/>
    <col min="8120" max="8126" width="11.42578125" style="55"/>
    <col min="8127" max="8127" width="13.42578125" style="55" bestFit="1" customWidth="1"/>
    <col min="8128" max="8134" width="11.42578125" style="55"/>
    <col min="8135" max="8135" width="13.42578125" style="55" bestFit="1" customWidth="1"/>
    <col min="8136" max="8142" width="11.42578125" style="55"/>
    <col min="8143" max="8143" width="13.42578125" style="55" bestFit="1" customWidth="1"/>
    <col min="8144" max="8150" width="11.42578125" style="55"/>
    <col min="8151" max="8151" width="13.42578125" style="55" bestFit="1" customWidth="1"/>
    <col min="8152" max="8158" width="11.42578125" style="55"/>
    <col min="8159" max="8159" width="13.42578125" style="55" bestFit="1" customWidth="1"/>
    <col min="8160" max="8166" width="11.42578125" style="55"/>
    <col min="8167" max="8167" width="13.42578125" style="55" bestFit="1" customWidth="1"/>
    <col min="8168" max="8174" width="11.42578125" style="55"/>
    <col min="8175" max="8175" width="13.42578125" style="55" bestFit="1" customWidth="1"/>
    <col min="8176" max="8182" width="11.42578125" style="55"/>
    <col min="8183" max="8183" width="13.42578125" style="55" bestFit="1" customWidth="1"/>
    <col min="8184" max="8190" width="11.42578125" style="55"/>
    <col min="8191" max="8191" width="13.42578125" style="55" bestFit="1" customWidth="1"/>
    <col min="8192" max="8198" width="11.42578125" style="55"/>
    <col min="8199" max="8199" width="13.42578125" style="55" bestFit="1" customWidth="1"/>
    <col min="8200" max="8206" width="11.42578125" style="55"/>
    <col min="8207" max="8207" width="13.42578125" style="55" bestFit="1" customWidth="1"/>
    <col min="8208" max="8214" width="11.42578125" style="55"/>
    <col min="8215" max="8215" width="13.42578125" style="55" bestFit="1" customWidth="1"/>
    <col min="8216" max="8222" width="11.42578125" style="55"/>
    <col min="8223" max="8223" width="13.42578125" style="55" bestFit="1" customWidth="1"/>
    <col min="8224" max="8230" width="11.42578125" style="55"/>
    <col min="8231" max="8231" width="13.42578125" style="55" bestFit="1" customWidth="1"/>
    <col min="8232" max="8238" width="11.42578125" style="55"/>
    <col min="8239" max="8239" width="13.42578125" style="55" bestFit="1" customWidth="1"/>
    <col min="8240" max="8246" width="11.42578125" style="55"/>
    <col min="8247" max="8247" width="13.42578125" style="55" bestFit="1" customWidth="1"/>
    <col min="8248" max="8254" width="11.42578125" style="55"/>
    <col min="8255" max="8255" width="13.42578125" style="55" bestFit="1" customWidth="1"/>
    <col min="8256" max="8262" width="11.42578125" style="55"/>
    <col min="8263" max="8263" width="13.42578125" style="55" bestFit="1" customWidth="1"/>
    <col min="8264" max="8270" width="11.42578125" style="55"/>
    <col min="8271" max="8271" width="13.42578125" style="55" bestFit="1" customWidth="1"/>
    <col min="8272" max="8278" width="11.42578125" style="55"/>
    <col min="8279" max="8279" width="13.42578125" style="55" bestFit="1" customWidth="1"/>
    <col min="8280" max="8286" width="11.42578125" style="55"/>
    <col min="8287" max="8287" width="13.42578125" style="55" bestFit="1" customWidth="1"/>
    <col min="8288" max="8294" width="11.42578125" style="55"/>
    <col min="8295" max="8295" width="13.42578125" style="55" bestFit="1" customWidth="1"/>
    <col min="8296" max="8302" width="11.42578125" style="55"/>
    <col min="8303" max="8303" width="13.42578125" style="55" bestFit="1" customWidth="1"/>
    <col min="8304" max="8310" width="11.42578125" style="55"/>
    <col min="8311" max="8311" width="13.42578125" style="55" bestFit="1" customWidth="1"/>
    <col min="8312" max="8318" width="11.42578125" style="55"/>
    <col min="8319" max="8319" width="13.42578125" style="55" bestFit="1" customWidth="1"/>
    <col min="8320" max="8326" width="11.42578125" style="55"/>
    <col min="8327" max="8327" width="13.42578125" style="55" bestFit="1" customWidth="1"/>
    <col min="8328" max="8334" width="11.42578125" style="55"/>
    <col min="8335" max="8335" width="13.42578125" style="55" bestFit="1" customWidth="1"/>
    <col min="8336" max="8342" width="11.42578125" style="55"/>
    <col min="8343" max="8343" width="13.42578125" style="55" bestFit="1" customWidth="1"/>
    <col min="8344" max="8350" width="11.42578125" style="55"/>
    <col min="8351" max="8351" width="13.42578125" style="55" bestFit="1" customWidth="1"/>
    <col min="8352" max="8358" width="11.42578125" style="55"/>
    <col min="8359" max="8359" width="13.42578125" style="55" bestFit="1" customWidth="1"/>
    <col min="8360" max="8366" width="11.42578125" style="55"/>
    <col min="8367" max="8367" width="13.42578125" style="55" bestFit="1" customWidth="1"/>
    <col min="8368" max="8374" width="11.42578125" style="55"/>
    <col min="8375" max="8375" width="13.42578125" style="55" bestFit="1" customWidth="1"/>
    <col min="8376" max="8382" width="11.42578125" style="55"/>
    <col min="8383" max="8383" width="13.42578125" style="55" bestFit="1" customWidth="1"/>
    <col min="8384" max="8390" width="11.42578125" style="55"/>
    <col min="8391" max="8391" width="13.42578125" style="55" bestFit="1" customWidth="1"/>
    <col min="8392" max="8398" width="11.42578125" style="55"/>
    <col min="8399" max="8399" width="13.42578125" style="55" bestFit="1" customWidth="1"/>
    <col min="8400" max="8406" width="11.42578125" style="55"/>
    <col min="8407" max="8407" width="13.42578125" style="55" bestFit="1" customWidth="1"/>
    <col min="8408" max="8414" width="11.42578125" style="55"/>
    <col min="8415" max="8415" width="13.42578125" style="55" bestFit="1" customWidth="1"/>
    <col min="8416" max="8422" width="11.42578125" style="55"/>
    <col min="8423" max="8423" width="13.42578125" style="55" bestFit="1" customWidth="1"/>
    <col min="8424" max="8430" width="11.42578125" style="55"/>
    <col min="8431" max="8431" width="13.42578125" style="55" bestFit="1" customWidth="1"/>
    <col min="8432" max="8438" width="11.42578125" style="55"/>
    <col min="8439" max="8439" width="13.42578125" style="55" bestFit="1" customWidth="1"/>
    <col min="8440" max="8446" width="11.42578125" style="55"/>
    <col min="8447" max="8447" width="13.42578125" style="55" bestFit="1" customWidth="1"/>
    <col min="8448" max="8454" width="11.42578125" style="55"/>
    <col min="8455" max="8455" width="13.42578125" style="55" bestFit="1" customWidth="1"/>
    <col min="8456" max="8462" width="11.42578125" style="55"/>
    <col min="8463" max="8463" width="13.42578125" style="55" bestFit="1" customWidth="1"/>
    <col min="8464" max="8470" width="11.42578125" style="55"/>
    <col min="8471" max="8471" width="13.42578125" style="55" bestFit="1" customWidth="1"/>
    <col min="8472" max="8478" width="11.42578125" style="55"/>
    <col min="8479" max="8479" width="13.42578125" style="55" bestFit="1" customWidth="1"/>
    <col min="8480" max="8486" width="11.42578125" style="55"/>
    <col min="8487" max="8487" width="13.42578125" style="55" bestFit="1" customWidth="1"/>
    <col min="8488" max="8494" width="11.42578125" style="55"/>
    <col min="8495" max="8495" width="13.42578125" style="55" bestFit="1" customWidth="1"/>
    <col min="8496" max="8502" width="11.42578125" style="55"/>
    <col min="8503" max="8503" width="13.42578125" style="55" bestFit="1" customWidth="1"/>
    <col min="8504" max="8510" width="11.42578125" style="55"/>
    <col min="8511" max="8511" width="13.42578125" style="55" bestFit="1" customWidth="1"/>
    <col min="8512" max="8518" width="11.42578125" style="55"/>
    <col min="8519" max="8519" width="13.42578125" style="55" bestFit="1" customWidth="1"/>
    <col min="8520" max="8526" width="11.42578125" style="55"/>
    <col min="8527" max="8527" width="13.42578125" style="55" bestFit="1" customWidth="1"/>
    <col min="8528" max="8534" width="11.42578125" style="55"/>
    <col min="8535" max="8535" width="13.42578125" style="55" bestFit="1" customWidth="1"/>
    <col min="8536" max="8542" width="11.42578125" style="55"/>
    <col min="8543" max="8543" width="13.42578125" style="55" bestFit="1" customWidth="1"/>
    <col min="8544" max="8550" width="11.42578125" style="55"/>
    <col min="8551" max="8551" width="13.42578125" style="55" bestFit="1" customWidth="1"/>
    <col min="8552" max="8558" width="11.42578125" style="55"/>
    <col min="8559" max="8559" width="13.42578125" style="55" bestFit="1" customWidth="1"/>
    <col min="8560" max="8566" width="11.42578125" style="55"/>
    <col min="8567" max="8567" width="13.42578125" style="55" bestFit="1" customWidth="1"/>
    <col min="8568" max="8574" width="11.42578125" style="55"/>
    <col min="8575" max="8575" width="13.42578125" style="55" bestFit="1" customWidth="1"/>
    <col min="8576" max="8582" width="11.42578125" style="55"/>
    <col min="8583" max="8583" width="13.42578125" style="55" bestFit="1" customWidth="1"/>
    <col min="8584" max="8590" width="11.42578125" style="55"/>
    <col min="8591" max="8591" width="13.42578125" style="55" bestFit="1" customWidth="1"/>
    <col min="8592" max="8598" width="11.42578125" style="55"/>
    <col min="8599" max="8599" width="13.42578125" style="55" bestFit="1" customWidth="1"/>
    <col min="8600" max="8606" width="11.42578125" style="55"/>
    <col min="8607" max="8607" width="13.42578125" style="55" bestFit="1" customWidth="1"/>
    <col min="8608" max="8614" width="11.42578125" style="55"/>
    <col min="8615" max="8615" width="13.42578125" style="55" bestFit="1" customWidth="1"/>
    <col min="8616" max="8622" width="11.42578125" style="55"/>
    <col min="8623" max="8623" width="13.42578125" style="55" bestFit="1" customWidth="1"/>
    <col min="8624" max="8630" width="11.42578125" style="55"/>
    <col min="8631" max="8631" width="13.42578125" style="55" bestFit="1" customWidth="1"/>
    <col min="8632" max="8638" width="11.42578125" style="55"/>
    <col min="8639" max="8639" width="13.42578125" style="55" bestFit="1" customWidth="1"/>
    <col min="8640" max="8646" width="11.42578125" style="55"/>
    <col min="8647" max="8647" width="13.42578125" style="55" bestFit="1" customWidth="1"/>
    <col min="8648" max="8654" width="11.42578125" style="55"/>
    <col min="8655" max="8655" width="13.42578125" style="55" bestFit="1" customWidth="1"/>
    <col min="8656" max="8662" width="11.42578125" style="55"/>
    <col min="8663" max="8663" width="13.42578125" style="55" bestFit="1" customWidth="1"/>
    <col min="8664" max="8670" width="11.42578125" style="55"/>
    <col min="8671" max="8671" width="13.42578125" style="55" bestFit="1" customWidth="1"/>
    <col min="8672" max="8678" width="11.42578125" style="55"/>
    <col min="8679" max="8679" width="13.42578125" style="55" bestFit="1" customWidth="1"/>
    <col min="8680" max="8686" width="11.42578125" style="55"/>
    <col min="8687" max="8687" width="13.42578125" style="55" bestFit="1" customWidth="1"/>
    <col min="8688" max="8694" width="11.42578125" style="55"/>
    <col min="8695" max="8695" width="13.42578125" style="55" bestFit="1" customWidth="1"/>
    <col min="8696" max="8702" width="11.42578125" style="55"/>
    <col min="8703" max="8703" width="13.42578125" style="55" bestFit="1" customWidth="1"/>
    <col min="8704" max="8710" width="11.42578125" style="55"/>
    <col min="8711" max="8711" width="13.42578125" style="55" bestFit="1" customWidth="1"/>
    <col min="8712" max="8718" width="11.42578125" style="55"/>
    <col min="8719" max="8719" width="13.42578125" style="55" bestFit="1" customWidth="1"/>
    <col min="8720" max="8726" width="11.42578125" style="55"/>
    <col min="8727" max="8727" width="13.42578125" style="55" bestFit="1" customWidth="1"/>
    <col min="8728" max="8734" width="11.42578125" style="55"/>
    <col min="8735" max="8735" width="13.42578125" style="55" bestFit="1" customWidth="1"/>
    <col min="8736" max="8742" width="11.42578125" style="55"/>
    <col min="8743" max="8743" width="13.42578125" style="55" bestFit="1" customWidth="1"/>
    <col min="8744" max="8750" width="11.42578125" style="55"/>
    <col min="8751" max="8751" width="13.42578125" style="55" bestFit="1" customWidth="1"/>
    <col min="8752" max="8758" width="11.42578125" style="55"/>
    <col min="8759" max="8759" width="13.42578125" style="55" bestFit="1" customWidth="1"/>
    <col min="8760" max="8766" width="11.42578125" style="55"/>
    <col min="8767" max="8767" width="13.42578125" style="55" bestFit="1" customWidth="1"/>
    <col min="8768" max="8774" width="11.42578125" style="55"/>
    <col min="8775" max="8775" width="13.42578125" style="55" bestFit="1" customWidth="1"/>
    <col min="8776" max="8782" width="11.42578125" style="55"/>
    <col min="8783" max="8783" width="13.42578125" style="55" bestFit="1" customWidth="1"/>
    <col min="8784" max="8790" width="11.42578125" style="55"/>
    <col min="8791" max="8791" width="13.42578125" style="55" bestFit="1" customWidth="1"/>
    <col min="8792" max="8798" width="11.42578125" style="55"/>
    <col min="8799" max="8799" width="13.42578125" style="55" bestFit="1" customWidth="1"/>
    <col min="8800" max="8806" width="11.42578125" style="55"/>
    <col min="8807" max="8807" width="13.42578125" style="55" bestFit="1" customWidth="1"/>
    <col min="8808" max="8814" width="11.42578125" style="55"/>
    <col min="8815" max="8815" width="13.42578125" style="55" bestFit="1" customWidth="1"/>
    <col min="8816" max="8822" width="11.42578125" style="55"/>
    <col min="8823" max="8823" width="13.42578125" style="55" bestFit="1" customWidth="1"/>
    <col min="8824" max="8830" width="11.42578125" style="55"/>
    <col min="8831" max="8831" width="13.42578125" style="55" bestFit="1" customWidth="1"/>
    <col min="8832" max="8838" width="11.42578125" style="55"/>
    <col min="8839" max="8839" width="13.42578125" style="55" bestFit="1" customWidth="1"/>
    <col min="8840" max="8846" width="11.42578125" style="55"/>
    <col min="8847" max="8847" width="13.42578125" style="55" bestFit="1" customWidth="1"/>
    <col min="8848" max="8854" width="11.42578125" style="55"/>
    <col min="8855" max="8855" width="13.42578125" style="55" bestFit="1" customWidth="1"/>
    <col min="8856" max="8862" width="11.42578125" style="55"/>
    <col min="8863" max="8863" width="13.42578125" style="55" bestFit="1" customWidth="1"/>
    <col min="8864" max="8870" width="11.42578125" style="55"/>
    <col min="8871" max="8871" width="13.42578125" style="55" bestFit="1" customWidth="1"/>
    <col min="8872" max="8878" width="11.42578125" style="55"/>
    <col min="8879" max="8879" width="13.42578125" style="55" bestFit="1" customWidth="1"/>
    <col min="8880" max="8886" width="11.42578125" style="55"/>
    <col min="8887" max="8887" width="13.42578125" style="55" bestFit="1" customWidth="1"/>
    <col min="8888" max="8894" width="11.42578125" style="55"/>
    <col min="8895" max="8895" width="13.42578125" style="55" bestFit="1" customWidth="1"/>
    <col min="8896" max="8902" width="11.42578125" style="55"/>
    <col min="8903" max="8903" width="13.42578125" style="55" bestFit="1" customWidth="1"/>
    <col min="8904" max="8910" width="11.42578125" style="55"/>
    <col min="8911" max="8911" width="13.42578125" style="55" bestFit="1" customWidth="1"/>
    <col min="8912" max="8918" width="11.42578125" style="55"/>
    <col min="8919" max="8919" width="13.42578125" style="55" bestFit="1" customWidth="1"/>
    <col min="8920" max="8926" width="11.42578125" style="55"/>
    <col min="8927" max="8927" width="13.42578125" style="55" bestFit="1" customWidth="1"/>
    <col min="8928" max="8934" width="11.42578125" style="55"/>
    <col min="8935" max="8935" width="13.42578125" style="55" bestFit="1" customWidth="1"/>
    <col min="8936" max="8942" width="11.42578125" style="55"/>
    <col min="8943" max="8943" width="13.42578125" style="55" bestFit="1" customWidth="1"/>
    <col min="8944" max="8950" width="11.42578125" style="55"/>
    <col min="8951" max="8951" width="13.42578125" style="55" bestFit="1" customWidth="1"/>
    <col min="8952" max="8958" width="11.42578125" style="55"/>
    <col min="8959" max="8959" width="13.42578125" style="55" bestFit="1" customWidth="1"/>
    <col min="8960" max="8966" width="11.42578125" style="55"/>
    <col min="8967" max="8967" width="13.42578125" style="55" bestFit="1" customWidth="1"/>
    <col min="8968" max="8974" width="11.42578125" style="55"/>
    <col min="8975" max="8975" width="13.42578125" style="55" bestFit="1" customWidth="1"/>
    <col min="8976" max="8982" width="11.42578125" style="55"/>
    <col min="8983" max="8983" width="13.42578125" style="55" bestFit="1" customWidth="1"/>
    <col min="8984" max="8990" width="11.42578125" style="55"/>
    <col min="8991" max="8991" width="13.42578125" style="55" bestFit="1" customWidth="1"/>
    <col min="8992" max="8998" width="11.42578125" style="55"/>
    <col min="8999" max="8999" width="13.42578125" style="55" bestFit="1" customWidth="1"/>
    <col min="9000" max="9006" width="11.42578125" style="55"/>
    <col min="9007" max="9007" width="13.42578125" style="55" bestFit="1" customWidth="1"/>
    <col min="9008" max="9014" width="11.42578125" style="55"/>
    <col min="9015" max="9015" width="13.42578125" style="55" bestFit="1" customWidth="1"/>
    <col min="9016" max="9022" width="11.42578125" style="55"/>
    <col min="9023" max="9023" width="13.42578125" style="55" bestFit="1" customWidth="1"/>
    <col min="9024" max="9030" width="11.42578125" style="55"/>
    <col min="9031" max="9031" width="13.42578125" style="55" bestFit="1" customWidth="1"/>
    <col min="9032" max="9038" width="11.42578125" style="55"/>
    <col min="9039" max="9039" width="13.42578125" style="55" bestFit="1" customWidth="1"/>
    <col min="9040" max="9046" width="11.42578125" style="55"/>
    <col min="9047" max="9047" width="13.42578125" style="55" bestFit="1" customWidth="1"/>
    <col min="9048" max="9054" width="11.42578125" style="55"/>
    <col min="9055" max="9055" width="13.42578125" style="55" bestFit="1" customWidth="1"/>
    <col min="9056" max="9062" width="11.42578125" style="55"/>
    <col min="9063" max="9063" width="13.42578125" style="55" bestFit="1" customWidth="1"/>
    <col min="9064" max="9070" width="11.42578125" style="55"/>
    <col min="9071" max="9071" width="13.42578125" style="55" bestFit="1" customWidth="1"/>
    <col min="9072" max="9078" width="11.42578125" style="55"/>
    <col min="9079" max="9079" width="13.42578125" style="55" bestFit="1" customWidth="1"/>
    <col min="9080" max="9086" width="11.42578125" style="55"/>
    <col min="9087" max="9087" width="13.42578125" style="55" bestFit="1" customWidth="1"/>
    <col min="9088" max="9094" width="11.42578125" style="55"/>
    <col min="9095" max="9095" width="13.42578125" style="55" bestFit="1" customWidth="1"/>
    <col min="9096" max="9102" width="11.42578125" style="55"/>
    <col min="9103" max="9103" width="13.42578125" style="55" bestFit="1" customWidth="1"/>
    <col min="9104" max="9110" width="11.42578125" style="55"/>
    <col min="9111" max="9111" width="13.42578125" style="55" bestFit="1" customWidth="1"/>
    <col min="9112" max="9118" width="11.42578125" style="55"/>
    <col min="9119" max="9119" width="13.42578125" style="55" bestFit="1" customWidth="1"/>
    <col min="9120" max="9126" width="11.42578125" style="55"/>
    <col min="9127" max="9127" width="13.42578125" style="55" bestFit="1" customWidth="1"/>
    <col min="9128" max="9134" width="11.42578125" style="55"/>
    <col min="9135" max="9135" width="13.42578125" style="55" bestFit="1" customWidth="1"/>
    <col min="9136" max="9142" width="11.42578125" style="55"/>
    <col min="9143" max="9143" width="13.42578125" style="55" bestFit="1" customWidth="1"/>
    <col min="9144" max="9150" width="11.42578125" style="55"/>
    <col min="9151" max="9151" width="13.42578125" style="55" bestFit="1" customWidth="1"/>
    <col min="9152" max="9158" width="11.42578125" style="55"/>
    <col min="9159" max="9159" width="13.42578125" style="55" bestFit="1" customWidth="1"/>
    <col min="9160" max="9166" width="11.42578125" style="55"/>
    <col min="9167" max="9167" width="13.42578125" style="55" bestFit="1" customWidth="1"/>
    <col min="9168" max="9174" width="11.42578125" style="55"/>
    <col min="9175" max="9175" width="13.42578125" style="55" bestFit="1" customWidth="1"/>
    <col min="9176" max="9182" width="11.42578125" style="55"/>
    <col min="9183" max="9183" width="13.42578125" style="55" bestFit="1" customWidth="1"/>
    <col min="9184" max="9190" width="11.42578125" style="55"/>
    <col min="9191" max="9191" width="13.42578125" style="55" bestFit="1" customWidth="1"/>
    <col min="9192" max="9198" width="11.42578125" style="55"/>
    <col min="9199" max="9199" width="13.42578125" style="55" bestFit="1" customWidth="1"/>
    <col min="9200" max="9206" width="11.42578125" style="55"/>
    <col min="9207" max="9207" width="13.42578125" style="55" bestFit="1" customWidth="1"/>
    <col min="9208" max="9214" width="11.42578125" style="55"/>
    <col min="9215" max="9215" width="13.42578125" style="55" bestFit="1" customWidth="1"/>
    <col min="9216" max="9222" width="11.42578125" style="55"/>
    <col min="9223" max="9223" width="13.42578125" style="55" bestFit="1" customWidth="1"/>
    <col min="9224" max="9230" width="11.42578125" style="55"/>
    <col min="9231" max="9231" width="13.42578125" style="55" bestFit="1" customWidth="1"/>
    <col min="9232" max="9238" width="11.42578125" style="55"/>
    <col min="9239" max="9239" width="13.42578125" style="55" bestFit="1" customWidth="1"/>
    <col min="9240" max="9246" width="11.42578125" style="55"/>
    <col min="9247" max="9247" width="13.42578125" style="55" bestFit="1" customWidth="1"/>
    <col min="9248" max="9254" width="11.42578125" style="55"/>
    <col min="9255" max="9255" width="13.42578125" style="55" bestFit="1" customWidth="1"/>
    <col min="9256" max="9262" width="11.42578125" style="55"/>
    <col min="9263" max="9263" width="13.42578125" style="55" bestFit="1" customWidth="1"/>
    <col min="9264" max="9270" width="11.42578125" style="55"/>
    <col min="9271" max="9271" width="13.42578125" style="55" bestFit="1" customWidth="1"/>
    <col min="9272" max="9278" width="11.42578125" style="55"/>
    <col min="9279" max="9279" width="13.42578125" style="55" bestFit="1" customWidth="1"/>
    <col min="9280" max="9286" width="11.42578125" style="55"/>
    <col min="9287" max="9287" width="13.42578125" style="55" bestFit="1" customWidth="1"/>
    <col min="9288" max="9294" width="11.42578125" style="55"/>
    <col min="9295" max="9295" width="13.42578125" style="55" bestFit="1" customWidth="1"/>
    <col min="9296" max="9302" width="11.42578125" style="55"/>
    <col min="9303" max="9303" width="13.42578125" style="55" bestFit="1" customWidth="1"/>
    <col min="9304" max="9310" width="11.42578125" style="55"/>
    <col min="9311" max="9311" width="13.42578125" style="55" bestFit="1" customWidth="1"/>
    <col min="9312" max="9318" width="11.42578125" style="55"/>
    <col min="9319" max="9319" width="13.42578125" style="55" bestFit="1" customWidth="1"/>
    <col min="9320" max="9326" width="11.42578125" style="55"/>
    <col min="9327" max="9327" width="13.42578125" style="55" bestFit="1" customWidth="1"/>
    <col min="9328" max="9334" width="11.42578125" style="55"/>
    <col min="9335" max="9335" width="13.42578125" style="55" bestFit="1" customWidth="1"/>
    <col min="9336" max="9342" width="11.42578125" style="55"/>
    <col min="9343" max="9343" width="13.42578125" style="55" bestFit="1" customWidth="1"/>
    <col min="9344" max="9350" width="11.42578125" style="55"/>
    <col min="9351" max="9351" width="13.42578125" style="55" bestFit="1" customWidth="1"/>
    <col min="9352" max="9358" width="11.42578125" style="55"/>
    <col min="9359" max="9359" width="13.42578125" style="55" bestFit="1" customWidth="1"/>
    <col min="9360" max="9366" width="11.42578125" style="55"/>
    <col min="9367" max="9367" width="13.42578125" style="55" bestFit="1" customWidth="1"/>
    <col min="9368" max="9374" width="11.42578125" style="55"/>
    <col min="9375" max="9375" width="13.42578125" style="55" bestFit="1" customWidth="1"/>
    <col min="9376" max="9382" width="11.42578125" style="55"/>
    <col min="9383" max="9383" width="13.42578125" style="55" bestFit="1" customWidth="1"/>
    <col min="9384" max="9390" width="11.42578125" style="55"/>
    <col min="9391" max="9391" width="13.42578125" style="55" bestFit="1" customWidth="1"/>
    <col min="9392" max="9398" width="11.42578125" style="55"/>
    <col min="9399" max="9399" width="13.42578125" style="55" bestFit="1" customWidth="1"/>
    <col min="9400" max="9406" width="11.42578125" style="55"/>
    <col min="9407" max="9407" width="13.42578125" style="55" bestFit="1" customWidth="1"/>
    <col min="9408" max="9414" width="11.42578125" style="55"/>
    <col min="9415" max="9415" width="13.42578125" style="55" bestFit="1" customWidth="1"/>
    <col min="9416" max="9422" width="11.42578125" style="55"/>
    <col min="9423" max="9423" width="13.42578125" style="55" bestFit="1" customWidth="1"/>
    <col min="9424" max="9430" width="11.42578125" style="55"/>
    <col min="9431" max="9431" width="13.42578125" style="55" bestFit="1" customWidth="1"/>
    <col min="9432" max="9438" width="11.42578125" style="55"/>
    <col min="9439" max="9439" width="13.42578125" style="55" bestFit="1" customWidth="1"/>
    <col min="9440" max="9446" width="11.42578125" style="55"/>
    <col min="9447" max="9447" width="13.42578125" style="55" bestFit="1" customWidth="1"/>
    <col min="9448" max="9454" width="11.42578125" style="55"/>
    <col min="9455" max="9455" width="13.42578125" style="55" bestFit="1" customWidth="1"/>
    <col min="9456" max="9462" width="11.42578125" style="55"/>
    <col min="9463" max="9463" width="13.42578125" style="55" bestFit="1" customWidth="1"/>
    <col min="9464" max="9470" width="11.42578125" style="55"/>
    <col min="9471" max="9471" width="13.42578125" style="55" bestFit="1" customWidth="1"/>
    <col min="9472" max="9478" width="11.42578125" style="55"/>
    <col min="9479" max="9479" width="13.42578125" style="55" bestFit="1" customWidth="1"/>
    <col min="9480" max="9486" width="11.42578125" style="55"/>
    <col min="9487" max="9487" width="13.42578125" style="55" bestFit="1" customWidth="1"/>
    <col min="9488" max="9494" width="11.42578125" style="55"/>
    <col min="9495" max="9495" width="13.42578125" style="55" bestFit="1" customWidth="1"/>
    <col min="9496" max="9502" width="11.42578125" style="55"/>
    <col min="9503" max="9503" width="13.42578125" style="55" bestFit="1" customWidth="1"/>
    <col min="9504" max="9510" width="11.42578125" style="55"/>
    <col min="9511" max="9511" width="13.42578125" style="55" bestFit="1" customWidth="1"/>
    <col min="9512" max="9518" width="11.42578125" style="55"/>
    <col min="9519" max="9519" width="13.42578125" style="55" bestFit="1" customWidth="1"/>
    <col min="9520" max="9526" width="11.42578125" style="55"/>
    <col min="9527" max="9527" width="13.42578125" style="55" bestFit="1" customWidth="1"/>
    <col min="9528" max="9534" width="11.42578125" style="55"/>
    <col min="9535" max="9535" width="13.42578125" style="55" bestFit="1" customWidth="1"/>
    <col min="9536" max="9542" width="11.42578125" style="55"/>
    <col min="9543" max="9543" width="13.42578125" style="55" bestFit="1" customWidth="1"/>
    <col min="9544" max="9550" width="11.42578125" style="55"/>
    <col min="9551" max="9551" width="13.42578125" style="55" bestFit="1" customWidth="1"/>
    <col min="9552" max="9558" width="11.42578125" style="55"/>
    <col min="9559" max="9559" width="13.42578125" style="55" bestFit="1" customWidth="1"/>
    <col min="9560" max="9566" width="11.42578125" style="55"/>
    <col min="9567" max="9567" width="13.42578125" style="55" bestFit="1" customWidth="1"/>
    <col min="9568" max="9574" width="11.42578125" style="55"/>
    <col min="9575" max="9575" width="13.42578125" style="55" bestFit="1" customWidth="1"/>
    <col min="9576" max="9582" width="11.42578125" style="55"/>
    <col min="9583" max="9583" width="13.42578125" style="55" bestFit="1" customWidth="1"/>
    <col min="9584" max="9590" width="11.42578125" style="55"/>
    <col min="9591" max="9591" width="13.42578125" style="55" bestFit="1" customWidth="1"/>
    <col min="9592" max="9598" width="11.42578125" style="55"/>
    <col min="9599" max="9599" width="13.42578125" style="55" bestFit="1" customWidth="1"/>
    <col min="9600" max="9606" width="11.42578125" style="55"/>
    <col min="9607" max="9607" width="13.42578125" style="55" bestFit="1" customWidth="1"/>
    <col min="9608" max="9614" width="11.42578125" style="55"/>
    <col min="9615" max="9615" width="13.42578125" style="55" bestFit="1" customWidth="1"/>
    <col min="9616" max="9622" width="11.42578125" style="55"/>
    <col min="9623" max="9623" width="13.42578125" style="55" bestFit="1" customWidth="1"/>
    <col min="9624" max="9630" width="11.42578125" style="55"/>
    <col min="9631" max="9631" width="13.42578125" style="55" bestFit="1" customWidth="1"/>
    <col min="9632" max="9638" width="11.42578125" style="55"/>
    <col min="9639" max="9639" width="13.42578125" style="55" bestFit="1" customWidth="1"/>
    <col min="9640" max="9646" width="11.42578125" style="55"/>
    <col min="9647" max="9647" width="13.42578125" style="55" bestFit="1" customWidth="1"/>
    <col min="9648" max="9654" width="11.42578125" style="55"/>
    <col min="9655" max="9655" width="13.42578125" style="55" bestFit="1" customWidth="1"/>
    <col min="9656" max="9662" width="11.42578125" style="55"/>
    <col min="9663" max="9663" width="13.42578125" style="55" bestFit="1" customWidth="1"/>
    <col min="9664" max="9670" width="11.42578125" style="55"/>
    <col min="9671" max="9671" width="13.42578125" style="55" bestFit="1" customWidth="1"/>
    <col min="9672" max="9678" width="11.42578125" style="55"/>
    <col min="9679" max="9679" width="13.42578125" style="55" bestFit="1" customWidth="1"/>
    <col min="9680" max="9686" width="11.42578125" style="55"/>
    <col min="9687" max="9687" width="13.42578125" style="55" bestFit="1" customWidth="1"/>
    <col min="9688" max="9694" width="11.42578125" style="55"/>
    <col min="9695" max="9695" width="13.42578125" style="55" bestFit="1" customWidth="1"/>
    <col min="9696" max="9702" width="11.42578125" style="55"/>
    <col min="9703" max="9703" width="13.42578125" style="55" bestFit="1" customWidth="1"/>
    <col min="9704" max="9710" width="11.42578125" style="55"/>
    <col min="9711" max="9711" width="13.42578125" style="55" bestFit="1" customWidth="1"/>
    <col min="9712" max="9718" width="11.42578125" style="55"/>
    <col min="9719" max="9719" width="13.42578125" style="55" bestFit="1" customWidth="1"/>
    <col min="9720" max="9726" width="11.42578125" style="55"/>
    <col min="9727" max="9727" width="13.42578125" style="55" bestFit="1" customWidth="1"/>
    <col min="9728" max="9734" width="11.42578125" style="55"/>
    <col min="9735" max="9735" width="13.42578125" style="55" bestFit="1" customWidth="1"/>
    <col min="9736" max="9742" width="11.42578125" style="55"/>
    <col min="9743" max="9743" width="13.42578125" style="55" bestFit="1" customWidth="1"/>
    <col min="9744" max="9750" width="11.42578125" style="55"/>
    <col min="9751" max="9751" width="13.42578125" style="55" bestFit="1" customWidth="1"/>
    <col min="9752" max="9758" width="11.42578125" style="55"/>
    <col min="9759" max="9759" width="13.42578125" style="55" bestFit="1" customWidth="1"/>
    <col min="9760" max="9766" width="11.42578125" style="55"/>
    <col min="9767" max="9767" width="13.42578125" style="55" bestFit="1" customWidth="1"/>
    <col min="9768" max="9774" width="11.42578125" style="55"/>
    <col min="9775" max="9775" width="13.42578125" style="55" bestFit="1" customWidth="1"/>
    <col min="9776" max="9782" width="11.42578125" style="55"/>
    <col min="9783" max="9783" width="13.42578125" style="55" bestFit="1" customWidth="1"/>
    <col min="9784" max="9790" width="11.42578125" style="55"/>
    <col min="9791" max="9791" width="13.42578125" style="55" bestFit="1" customWidth="1"/>
    <col min="9792" max="9798" width="11.42578125" style="55"/>
    <col min="9799" max="9799" width="13.42578125" style="55" bestFit="1" customWidth="1"/>
    <col min="9800" max="9806" width="11.42578125" style="55"/>
    <col min="9807" max="9807" width="13.42578125" style="55" bestFit="1" customWidth="1"/>
    <col min="9808" max="9814" width="11.42578125" style="55"/>
    <col min="9815" max="9815" width="13.42578125" style="55" bestFit="1" customWidth="1"/>
    <col min="9816" max="9822" width="11.42578125" style="55"/>
    <col min="9823" max="9823" width="13.42578125" style="55" bestFit="1" customWidth="1"/>
    <col min="9824" max="9830" width="11.42578125" style="55"/>
    <col min="9831" max="9831" width="13.42578125" style="55" bestFit="1" customWidth="1"/>
    <col min="9832" max="9838" width="11.42578125" style="55"/>
    <col min="9839" max="9839" width="13.42578125" style="55" bestFit="1" customWidth="1"/>
    <col min="9840" max="9846" width="11.42578125" style="55"/>
    <col min="9847" max="9847" width="13.42578125" style="55" bestFit="1" customWidth="1"/>
    <col min="9848" max="9854" width="11.42578125" style="55"/>
    <col min="9855" max="9855" width="13.42578125" style="55" bestFit="1" customWidth="1"/>
    <col min="9856" max="9862" width="11.42578125" style="55"/>
    <col min="9863" max="9863" width="13.42578125" style="55" bestFit="1" customWidth="1"/>
    <col min="9864" max="9870" width="11.42578125" style="55"/>
    <col min="9871" max="9871" width="13.42578125" style="55" bestFit="1" customWidth="1"/>
    <col min="9872" max="9878" width="11.42578125" style="55"/>
    <col min="9879" max="9879" width="13.42578125" style="55" bestFit="1" customWidth="1"/>
    <col min="9880" max="9886" width="11.42578125" style="55"/>
    <col min="9887" max="9887" width="13.42578125" style="55" bestFit="1" customWidth="1"/>
    <col min="9888" max="9894" width="11.42578125" style="55"/>
    <col min="9895" max="9895" width="13.42578125" style="55" bestFit="1" customWidth="1"/>
    <col min="9896" max="9902" width="11.42578125" style="55"/>
    <col min="9903" max="9903" width="13.42578125" style="55" bestFit="1" customWidth="1"/>
    <col min="9904" max="9910" width="11.42578125" style="55"/>
    <col min="9911" max="9911" width="13.42578125" style="55" bestFit="1" customWidth="1"/>
    <col min="9912" max="9918" width="11.42578125" style="55"/>
    <col min="9919" max="9919" width="13.42578125" style="55" bestFit="1" customWidth="1"/>
    <col min="9920" max="9926" width="11.42578125" style="55"/>
    <col min="9927" max="9927" width="13.42578125" style="55" bestFit="1" customWidth="1"/>
    <col min="9928" max="9934" width="11.42578125" style="55"/>
    <col min="9935" max="9935" width="13.42578125" style="55" bestFit="1" customWidth="1"/>
    <col min="9936" max="9942" width="11.42578125" style="55"/>
    <col min="9943" max="9943" width="13.42578125" style="55" bestFit="1" customWidth="1"/>
    <col min="9944" max="9950" width="11.42578125" style="55"/>
    <col min="9951" max="9951" width="13.42578125" style="55" bestFit="1" customWidth="1"/>
    <col min="9952" max="9958" width="11.42578125" style="55"/>
    <col min="9959" max="9959" width="13.42578125" style="55" bestFit="1" customWidth="1"/>
    <col min="9960" max="9966" width="11.42578125" style="55"/>
    <col min="9967" max="9967" width="13.42578125" style="55" bestFit="1" customWidth="1"/>
    <col min="9968" max="9974" width="11.42578125" style="55"/>
    <col min="9975" max="9975" width="13.42578125" style="55" bestFit="1" customWidth="1"/>
    <col min="9976" max="9982" width="11.42578125" style="55"/>
    <col min="9983" max="9983" width="13.42578125" style="55" bestFit="1" customWidth="1"/>
    <col min="9984" max="9990" width="11.42578125" style="55"/>
    <col min="9991" max="9991" width="13.42578125" style="55" bestFit="1" customWidth="1"/>
    <col min="9992" max="9998" width="11.42578125" style="55"/>
    <col min="9999" max="9999" width="13.42578125" style="55" bestFit="1" customWidth="1"/>
    <col min="10000" max="10006" width="11.42578125" style="55"/>
    <col min="10007" max="10007" width="13.42578125" style="55" bestFit="1" customWidth="1"/>
    <col min="10008" max="10014" width="11.42578125" style="55"/>
    <col min="10015" max="10015" width="13.42578125" style="55" bestFit="1" customWidth="1"/>
    <col min="10016" max="10022" width="11.42578125" style="55"/>
    <col min="10023" max="10023" width="13.42578125" style="55" bestFit="1" customWidth="1"/>
    <col min="10024" max="10030" width="11.42578125" style="55"/>
    <col min="10031" max="10031" width="13.42578125" style="55" bestFit="1" customWidth="1"/>
    <col min="10032" max="10038" width="11.42578125" style="55"/>
    <col min="10039" max="10039" width="13.42578125" style="55" bestFit="1" customWidth="1"/>
    <col min="10040" max="10046" width="11.42578125" style="55"/>
    <col min="10047" max="10047" width="13.42578125" style="55" bestFit="1" customWidth="1"/>
    <col min="10048" max="10054" width="11.42578125" style="55"/>
    <col min="10055" max="10055" width="13.42578125" style="55" bestFit="1" customWidth="1"/>
    <col min="10056" max="10062" width="11.42578125" style="55"/>
    <col min="10063" max="10063" width="13.42578125" style="55" bestFit="1" customWidth="1"/>
    <col min="10064" max="10070" width="11.42578125" style="55"/>
    <col min="10071" max="10071" width="13.42578125" style="55" bestFit="1" customWidth="1"/>
    <col min="10072" max="10078" width="11.42578125" style="55"/>
    <col min="10079" max="10079" width="13.42578125" style="55" bestFit="1" customWidth="1"/>
    <col min="10080" max="10086" width="11.42578125" style="55"/>
    <col min="10087" max="10087" width="13.42578125" style="55" bestFit="1" customWidth="1"/>
    <col min="10088" max="10094" width="11.42578125" style="55"/>
    <col min="10095" max="10095" width="13.42578125" style="55" bestFit="1" customWidth="1"/>
    <col min="10096" max="10102" width="11.42578125" style="55"/>
    <col min="10103" max="10103" width="13.42578125" style="55" bestFit="1" customWidth="1"/>
    <col min="10104" max="10110" width="11.42578125" style="55"/>
    <col min="10111" max="10111" width="13.42578125" style="55" bestFit="1" customWidth="1"/>
    <col min="10112" max="10118" width="11.42578125" style="55"/>
    <col min="10119" max="10119" width="13.42578125" style="55" bestFit="1" customWidth="1"/>
    <col min="10120" max="10126" width="11.42578125" style="55"/>
    <col min="10127" max="10127" width="13.42578125" style="55" bestFit="1" customWidth="1"/>
    <col min="10128" max="10134" width="11.42578125" style="55"/>
    <col min="10135" max="10135" width="13.42578125" style="55" bestFit="1" customWidth="1"/>
    <col min="10136" max="10142" width="11.42578125" style="55"/>
    <col min="10143" max="10143" width="13.42578125" style="55" bestFit="1" customWidth="1"/>
    <col min="10144" max="10150" width="11.42578125" style="55"/>
    <col min="10151" max="10151" width="13.42578125" style="55" bestFit="1" customWidth="1"/>
    <col min="10152" max="10158" width="11.42578125" style="55"/>
    <col min="10159" max="10159" width="13.42578125" style="55" bestFit="1" customWidth="1"/>
    <col min="10160" max="10166" width="11.42578125" style="55"/>
    <col min="10167" max="10167" width="13.42578125" style="55" bestFit="1" customWidth="1"/>
    <col min="10168" max="10174" width="11.42578125" style="55"/>
    <col min="10175" max="10175" width="13.42578125" style="55" bestFit="1" customWidth="1"/>
    <col min="10176" max="10182" width="11.42578125" style="55"/>
    <col min="10183" max="10183" width="13.42578125" style="55" bestFit="1" customWidth="1"/>
    <col min="10184" max="10190" width="11.42578125" style="55"/>
    <col min="10191" max="10191" width="13.42578125" style="55" bestFit="1" customWidth="1"/>
    <col min="10192" max="10198" width="11.42578125" style="55"/>
    <col min="10199" max="10199" width="13.42578125" style="55" bestFit="1" customWidth="1"/>
    <col min="10200" max="10206" width="11.42578125" style="55"/>
    <col min="10207" max="10207" width="13.42578125" style="55" bestFit="1" customWidth="1"/>
    <col min="10208" max="10214" width="11.42578125" style="55"/>
    <col min="10215" max="10215" width="13.42578125" style="55" bestFit="1" customWidth="1"/>
    <col min="10216" max="10222" width="11.42578125" style="55"/>
    <col min="10223" max="10223" width="13.42578125" style="55" bestFit="1" customWidth="1"/>
    <col min="10224" max="10230" width="11.42578125" style="55"/>
    <col min="10231" max="10231" width="13.42578125" style="55" bestFit="1" customWidth="1"/>
    <col min="10232" max="10238" width="11.42578125" style="55"/>
    <col min="10239" max="10239" width="13.42578125" style="55" bestFit="1" customWidth="1"/>
    <col min="10240" max="10246" width="11.42578125" style="55"/>
    <col min="10247" max="10247" width="13.42578125" style="55" bestFit="1" customWidth="1"/>
    <col min="10248" max="10254" width="11.42578125" style="55"/>
    <col min="10255" max="10255" width="13.42578125" style="55" bestFit="1" customWidth="1"/>
    <col min="10256" max="10262" width="11.42578125" style="55"/>
    <col min="10263" max="10263" width="13.42578125" style="55" bestFit="1" customWidth="1"/>
    <col min="10264" max="10270" width="11.42578125" style="55"/>
    <col min="10271" max="10271" width="13.42578125" style="55" bestFit="1" customWidth="1"/>
    <col min="10272" max="10278" width="11.42578125" style="55"/>
    <col min="10279" max="10279" width="13.42578125" style="55" bestFit="1" customWidth="1"/>
    <col min="10280" max="10286" width="11.42578125" style="55"/>
    <col min="10287" max="10287" width="13.42578125" style="55" bestFit="1" customWidth="1"/>
    <col min="10288" max="10294" width="11.42578125" style="55"/>
    <col min="10295" max="10295" width="13.42578125" style="55" bestFit="1" customWidth="1"/>
    <col min="10296" max="10302" width="11.42578125" style="55"/>
    <col min="10303" max="10303" width="13.42578125" style="55" bestFit="1" customWidth="1"/>
    <col min="10304" max="10310" width="11.42578125" style="55"/>
    <col min="10311" max="10311" width="13.42578125" style="55" bestFit="1" customWidth="1"/>
    <col min="10312" max="10318" width="11.42578125" style="55"/>
    <col min="10319" max="10319" width="13.42578125" style="55" bestFit="1" customWidth="1"/>
    <col min="10320" max="10326" width="11.42578125" style="55"/>
    <col min="10327" max="10327" width="13.42578125" style="55" bestFit="1" customWidth="1"/>
    <col min="10328" max="10334" width="11.42578125" style="55"/>
    <col min="10335" max="10335" width="13.42578125" style="55" bestFit="1" customWidth="1"/>
    <col min="10336" max="10342" width="11.42578125" style="55"/>
    <col min="10343" max="10343" width="13.42578125" style="55" bestFit="1" customWidth="1"/>
    <col min="10344" max="10350" width="11.42578125" style="55"/>
    <col min="10351" max="10351" width="13.42578125" style="55" bestFit="1" customWidth="1"/>
    <col min="10352" max="10358" width="11.42578125" style="55"/>
    <col min="10359" max="10359" width="13.42578125" style="55" bestFit="1" customWidth="1"/>
    <col min="10360" max="10366" width="11.42578125" style="55"/>
    <col min="10367" max="10367" width="13.42578125" style="55" bestFit="1" customWidth="1"/>
    <col min="10368" max="10374" width="11.42578125" style="55"/>
    <col min="10375" max="10375" width="13.42578125" style="55" bestFit="1" customWidth="1"/>
    <col min="10376" max="10382" width="11.42578125" style="55"/>
    <col min="10383" max="10383" width="13.42578125" style="55" bestFit="1" customWidth="1"/>
    <col min="10384" max="10390" width="11.42578125" style="55"/>
    <col min="10391" max="10391" width="13.42578125" style="55" bestFit="1" customWidth="1"/>
    <col min="10392" max="10398" width="11.42578125" style="55"/>
    <col min="10399" max="10399" width="13.42578125" style="55" bestFit="1" customWidth="1"/>
    <col min="10400" max="10406" width="11.42578125" style="55"/>
    <col min="10407" max="10407" width="13.42578125" style="55" bestFit="1" customWidth="1"/>
    <col min="10408" max="10414" width="11.42578125" style="55"/>
    <col min="10415" max="10415" width="13.42578125" style="55" bestFit="1" customWidth="1"/>
    <col min="10416" max="10422" width="11.42578125" style="55"/>
    <col min="10423" max="10423" width="13.42578125" style="55" bestFit="1" customWidth="1"/>
    <col min="10424" max="10430" width="11.42578125" style="55"/>
    <col min="10431" max="10431" width="13.42578125" style="55" bestFit="1" customWidth="1"/>
    <col min="10432" max="10438" width="11.42578125" style="55"/>
    <col min="10439" max="10439" width="13.42578125" style="55" bestFit="1" customWidth="1"/>
    <col min="10440" max="10446" width="11.42578125" style="55"/>
    <col min="10447" max="10447" width="13.42578125" style="55" bestFit="1" customWidth="1"/>
    <col min="10448" max="10454" width="11.42578125" style="55"/>
    <col min="10455" max="10455" width="13.42578125" style="55" bestFit="1" customWidth="1"/>
    <col min="10456" max="10462" width="11.42578125" style="55"/>
    <col min="10463" max="10463" width="13.42578125" style="55" bestFit="1" customWidth="1"/>
    <col min="10464" max="10470" width="11.42578125" style="55"/>
    <col min="10471" max="10471" width="13.42578125" style="55" bestFit="1" customWidth="1"/>
    <col min="10472" max="10478" width="11.42578125" style="55"/>
    <col min="10479" max="10479" width="13.42578125" style="55" bestFit="1" customWidth="1"/>
    <col min="10480" max="10486" width="11.42578125" style="55"/>
    <col min="10487" max="10487" width="13.42578125" style="55" bestFit="1" customWidth="1"/>
    <col min="10488" max="10494" width="11.42578125" style="55"/>
    <col min="10495" max="10495" width="13.42578125" style="55" bestFit="1" customWidth="1"/>
    <col min="10496" max="10502" width="11.42578125" style="55"/>
    <col min="10503" max="10503" width="13.42578125" style="55" bestFit="1" customWidth="1"/>
    <col min="10504" max="10510" width="11.42578125" style="55"/>
    <col min="10511" max="10511" width="13.42578125" style="55" bestFit="1" customWidth="1"/>
    <col min="10512" max="10518" width="11.42578125" style="55"/>
    <col min="10519" max="10519" width="13.42578125" style="55" bestFit="1" customWidth="1"/>
    <col min="10520" max="10526" width="11.42578125" style="55"/>
    <col min="10527" max="10527" width="13.42578125" style="55" bestFit="1" customWidth="1"/>
    <col min="10528" max="10534" width="11.42578125" style="55"/>
    <col min="10535" max="10535" width="13.42578125" style="55" bestFit="1" customWidth="1"/>
    <col min="10536" max="10542" width="11.42578125" style="55"/>
    <col min="10543" max="10543" width="13.42578125" style="55" bestFit="1" customWidth="1"/>
    <col min="10544" max="10550" width="11.42578125" style="55"/>
    <col min="10551" max="10551" width="13.42578125" style="55" bestFit="1" customWidth="1"/>
    <col min="10552" max="10558" width="11.42578125" style="55"/>
    <col min="10559" max="10559" width="13.42578125" style="55" bestFit="1" customWidth="1"/>
    <col min="10560" max="10566" width="11.42578125" style="55"/>
    <col min="10567" max="10567" width="13.42578125" style="55" bestFit="1" customWidth="1"/>
    <col min="10568" max="10574" width="11.42578125" style="55"/>
    <col min="10575" max="10575" width="13.42578125" style="55" bestFit="1" customWidth="1"/>
    <col min="10576" max="10582" width="11.42578125" style="55"/>
    <col min="10583" max="10583" width="13.42578125" style="55" bestFit="1" customWidth="1"/>
    <col min="10584" max="10590" width="11.42578125" style="55"/>
    <col min="10591" max="10591" width="13.42578125" style="55" bestFit="1" customWidth="1"/>
    <col min="10592" max="10598" width="11.42578125" style="55"/>
    <col min="10599" max="10599" width="13.42578125" style="55" bestFit="1" customWidth="1"/>
    <col min="10600" max="10606" width="11.42578125" style="55"/>
    <col min="10607" max="10607" width="13.42578125" style="55" bestFit="1" customWidth="1"/>
    <col min="10608" max="10614" width="11.42578125" style="55"/>
    <col min="10615" max="10615" width="13.42578125" style="55" bestFit="1" customWidth="1"/>
    <col min="10616" max="10622" width="11.42578125" style="55"/>
    <col min="10623" max="10623" width="13.42578125" style="55" bestFit="1" customWidth="1"/>
    <col min="10624" max="10630" width="11.42578125" style="55"/>
    <col min="10631" max="10631" width="13.42578125" style="55" bestFit="1" customWidth="1"/>
    <col min="10632" max="10638" width="11.42578125" style="55"/>
    <col min="10639" max="10639" width="13.42578125" style="55" bestFit="1" customWidth="1"/>
    <col min="10640" max="10646" width="11.42578125" style="55"/>
    <col min="10647" max="10647" width="13.42578125" style="55" bestFit="1" customWidth="1"/>
    <col min="10648" max="10654" width="11.42578125" style="55"/>
    <col min="10655" max="10655" width="13.42578125" style="55" bestFit="1" customWidth="1"/>
    <col min="10656" max="10662" width="11.42578125" style="55"/>
    <col min="10663" max="10663" width="13.42578125" style="55" bestFit="1" customWidth="1"/>
    <col min="10664" max="10670" width="11.42578125" style="55"/>
    <col min="10671" max="10671" width="13.42578125" style="55" bestFit="1" customWidth="1"/>
    <col min="10672" max="10678" width="11.42578125" style="55"/>
    <col min="10679" max="10679" width="13.42578125" style="55" bestFit="1" customWidth="1"/>
    <col min="10680" max="10686" width="11.42578125" style="55"/>
    <col min="10687" max="10687" width="13.42578125" style="55" bestFit="1" customWidth="1"/>
    <col min="10688" max="10694" width="11.42578125" style="55"/>
    <col min="10695" max="10695" width="13.42578125" style="55" bestFit="1" customWidth="1"/>
    <col min="10696" max="10702" width="11.42578125" style="55"/>
    <col min="10703" max="10703" width="13.42578125" style="55" bestFit="1" customWidth="1"/>
    <col min="10704" max="10710" width="11.42578125" style="55"/>
    <col min="10711" max="10711" width="13.42578125" style="55" bestFit="1" customWidth="1"/>
    <col min="10712" max="10718" width="11.42578125" style="55"/>
    <col min="10719" max="10719" width="13.42578125" style="55" bestFit="1" customWidth="1"/>
    <col min="10720" max="10726" width="11.42578125" style="55"/>
    <col min="10727" max="10727" width="13.42578125" style="55" bestFit="1" customWidth="1"/>
    <col min="10728" max="10734" width="11.42578125" style="55"/>
    <col min="10735" max="10735" width="13.42578125" style="55" bestFit="1" customWidth="1"/>
    <col min="10736" max="10742" width="11.42578125" style="55"/>
    <col min="10743" max="10743" width="13.42578125" style="55" bestFit="1" customWidth="1"/>
    <col min="10744" max="10750" width="11.42578125" style="55"/>
    <col min="10751" max="10751" width="13.42578125" style="55" bestFit="1" customWidth="1"/>
    <col min="10752" max="10758" width="11.42578125" style="55"/>
    <col min="10759" max="10759" width="13.42578125" style="55" bestFit="1" customWidth="1"/>
    <col min="10760" max="10766" width="11.42578125" style="55"/>
    <col min="10767" max="10767" width="13.42578125" style="55" bestFit="1" customWidth="1"/>
    <col min="10768" max="10774" width="11.42578125" style="55"/>
    <col min="10775" max="10775" width="13.42578125" style="55" bestFit="1" customWidth="1"/>
    <col min="10776" max="10782" width="11.42578125" style="55"/>
    <col min="10783" max="10783" width="13.42578125" style="55" bestFit="1" customWidth="1"/>
    <col min="10784" max="10790" width="11.42578125" style="55"/>
    <col min="10791" max="10791" width="13.42578125" style="55" bestFit="1" customWidth="1"/>
    <col min="10792" max="10798" width="11.42578125" style="55"/>
    <col min="10799" max="10799" width="13.42578125" style="55" bestFit="1" customWidth="1"/>
    <col min="10800" max="10806" width="11.42578125" style="55"/>
    <col min="10807" max="10807" width="13.42578125" style="55" bestFit="1" customWidth="1"/>
    <col min="10808" max="10814" width="11.42578125" style="55"/>
    <col min="10815" max="10815" width="13.42578125" style="55" bestFit="1" customWidth="1"/>
    <col min="10816" max="10822" width="11.42578125" style="55"/>
    <col min="10823" max="10823" width="13.42578125" style="55" bestFit="1" customWidth="1"/>
    <col min="10824" max="10830" width="11.42578125" style="55"/>
    <col min="10831" max="10831" width="13.42578125" style="55" bestFit="1" customWidth="1"/>
    <col min="10832" max="10838" width="11.42578125" style="55"/>
    <col min="10839" max="10839" width="13.42578125" style="55" bestFit="1" customWidth="1"/>
    <col min="10840" max="10846" width="11.42578125" style="55"/>
    <col min="10847" max="10847" width="13.42578125" style="55" bestFit="1" customWidth="1"/>
    <col min="10848" max="10854" width="11.42578125" style="55"/>
    <col min="10855" max="10855" width="13.42578125" style="55" bestFit="1" customWidth="1"/>
    <col min="10856" max="10862" width="11.42578125" style="55"/>
    <col min="10863" max="10863" width="13.42578125" style="55" bestFit="1" customWidth="1"/>
    <col min="10864" max="10870" width="11.42578125" style="55"/>
    <col min="10871" max="10871" width="13.42578125" style="55" bestFit="1" customWidth="1"/>
    <col min="10872" max="10878" width="11.42578125" style="55"/>
    <col min="10879" max="10879" width="13.42578125" style="55" bestFit="1" customWidth="1"/>
    <col min="10880" max="10886" width="11.42578125" style="55"/>
    <col min="10887" max="10887" width="13.42578125" style="55" bestFit="1" customWidth="1"/>
    <col min="10888" max="10894" width="11.42578125" style="55"/>
    <col min="10895" max="10895" width="13.42578125" style="55" bestFit="1" customWidth="1"/>
    <col min="10896" max="10902" width="11.42578125" style="55"/>
    <col min="10903" max="10903" width="13.42578125" style="55" bestFit="1" customWidth="1"/>
    <col min="10904" max="10910" width="11.42578125" style="55"/>
    <col min="10911" max="10911" width="13.42578125" style="55" bestFit="1" customWidth="1"/>
    <col min="10912" max="10918" width="11.42578125" style="55"/>
    <col min="10919" max="10919" width="13.42578125" style="55" bestFit="1" customWidth="1"/>
    <col min="10920" max="10926" width="11.42578125" style="55"/>
    <col min="10927" max="10927" width="13.42578125" style="55" bestFit="1" customWidth="1"/>
    <col min="10928" max="10934" width="11.42578125" style="55"/>
    <col min="10935" max="10935" width="13.42578125" style="55" bestFit="1" customWidth="1"/>
    <col min="10936" max="10942" width="11.42578125" style="55"/>
    <col min="10943" max="10943" width="13.42578125" style="55" bestFit="1" customWidth="1"/>
    <col min="10944" max="10950" width="11.42578125" style="55"/>
    <col min="10951" max="10951" width="13.42578125" style="55" bestFit="1" customWidth="1"/>
    <col min="10952" max="10958" width="11.42578125" style="55"/>
    <col min="10959" max="10959" width="13.42578125" style="55" bestFit="1" customWidth="1"/>
    <col min="10960" max="10966" width="11.42578125" style="55"/>
    <col min="10967" max="10967" width="13.42578125" style="55" bestFit="1" customWidth="1"/>
    <col min="10968" max="10974" width="11.42578125" style="55"/>
    <col min="10975" max="10975" width="13.42578125" style="55" bestFit="1" customWidth="1"/>
    <col min="10976" max="10982" width="11.42578125" style="55"/>
    <col min="10983" max="10983" width="13.42578125" style="55" bestFit="1" customWidth="1"/>
    <col min="10984" max="10990" width="11.42578125" style="55"/>
    <col min="10991" max="10991" width="13.42578125" style="55" bestFit="1" customWidth="1"/>
    <col min="10992" max="10998" width="11.42578125" style="55"/>
    <col min="10999" max="10999" width="13.42578125" style="55" bestFit="1" customWidth="1"/>
    <col min="11000" max="11006" width="11.42578125" style="55"/>
    <col min="11007" max="11007" width="13.42578125" style="55" bestFit="1" customWidth="1"/>
    <col min="11008" max="11014" width="11.42578125" style="55"/>
    <col min="11015" max="11015" width="13.42578125" style="55" bestFit="1" customWidth="1"/>
    <col min="11016" max="11022" width="11.42578125" style="55"/>
    <col min="11023" max="11023" width="13.42578125" style="55" bestFit="1" customWidth="1"/>
    <col min="11024" max="11030" width="11.42578125" style="55"/>
    <col min="11031" max="11031" width="13.42578125" style="55" bestFit="1" customWidth="1"/>
    <col min="11032" max="11038" width="11.42578125" style="55"/>
    <col min="11039" max="11039" width="13.42578125" style="55" bestFit="1" customWidth="1"/>
    <col min="11040" max="11046" width="11.42578125" style="55"/>
    <col min="11047" max="11047" width="13.42578125" style="55" bestFit="1" customWidth="1"/>
    <col min="11048" max="11054" width="11.42578125" style="55"/>
    <col min="11055" max="11055" width="13.42578125" style="55" bestFit="1" customWidth="1"/>
    <col min="11056" max="11062" width="11.42578125" style="55"/>
    <col min="11063" max="11063" width="13.42578125" style="55" bestFit="1" customWidth="1"/>
    <col min="11064" max="11070" width="11.42578125" style="55"/>
    <col min="11071" max="11071" width="13.42578125" style="55" bestFit="1" customWidth="1"/>
    <col min="11072" max="11078" width="11.42578125" style="55"/>
    <col min="11079" max="11079" width="13.42578125" style="55" bestFit="1" customWidth="1"/>
    <col min="11080" max="11086" width="11.42578125" style="55"/>
    <col min="11087" max="11087" width="13.42578125" style="55" bestFit="1" customWidth="1"/>
    <col min="11088" max="11094" width="11.42578125" style="55"/>
    <col min="11095" max="11095" width="13.42578125" style="55" bestFit="1" customWidth="1"/>
    <col min="11096" max="11102" width="11.42578125" style="55"/>
    <col min="11103" max="11103" width="13.42578125" style="55" bestFit="1" customWidth="1"/>
    <col min="11104" max="11110" width="11.42578125" style="55"/>
    <col min="11111" max="11111" width="13.42578125" style="55" bestFit="1" customWidth="1"/>
    <col min="11112" max="11118" width="11.42578125" style="55"/>
    <col min="11119" max="11119" width="13.42578125" style="55" bestFit="1" customWidth="1"/>
    <col min="11120" max="11126" width="11.42578125" style="55"/>
    <col min="11127" max="11127" width="13.42578125" style="55" bestFit="1" customWidth="1"/>
    <col min="11128" max="11134" width="11.42578125" style="55"/>
    <col min="11135" max="11135" width="13.42578125" style="55" bestFit="1" customWidth="1"/>
    <col min="11136" max="11142" width="11.42578125" style="55"/>
    <col min="11143" max="11143" width="13.42578125" style="55" bestFit="1" customWidth="1"/>
    <col min="11144" max="11150" width="11.42578125" style="55"/>
    <col min="11151" max="11151" width="13.42578125" style="55" bestFit="1" customWidth="1"/>
    <col min="11152" max="11158" width="11.42578125" style="55"/>
    <col min="11159" max="11159" width="13.42578125" style="55" bestFit="1" customWidth="1"/>
    <col min="11160" max="11166" width="11.42578125" style="55"/>
    <col min="11167" max="11167" width="13.42578125" style="55" bestFit="1" customWidth="1"/>
    <col min="11168" max="11174" width="11.42578125" style="55"/>
    <col min="11175" max="11175" width="13.42578125" style="55" bestFit="1" customWidth="1"/>
    <col min="11176" max="11182" width="11.42578125" style="55"/>
    <col min="11183" max="11183" width="13.42578125" style="55" bestFit="1" customWidth="1"/>
    <col min="11184" max="11190" width="11.42578125" style="55"/>
    <col min="11191" max="11191" width="13.42578125" style="55" bestFit="1" customWidth="1"/>
    <col min="11192" max="11198" width="11.42578125" style="55"/>
    <col min="11199" max="11199" width="13.42578125" style="55" bestFit="1" customWidth="1"/>
    <col min="11200" max="11206" width="11.42578125" style="55"/>
    <col min="11207" max="11207" width="13.42578125" style="55" bestFit="1" customWidth="1"/>
    <col min="11208" max="11214" width="11.42578125" style="55"/>
    <col min="11215" max="11215" width="13.42578125" style="55" bestFit="1" customWidth="1"/>
    <col min="11216" max="11222" width="11.42578125" style="55"/>
    <col min="11223" max="11223" width="13.42578125" style="55" bestFit="1" customWidth="1"/>
    <col min="11224" max="11230" width="11.42578125" style="55"/>
    <col min="11231" max="11231" width="13.42578125" style="55" bestFit="1" customWidth="1"/>
    <col min="11232" max="11238" width="11.42578125" style="55"/>
    <col min="11239" max="11239" width="13.42578125" style="55" bestFit="1" customWidth="1"/>
    <col min="11240" max="11246" width="11.42578125" style="55"/>
    <col min="11247" max="11247" width="13.42578125" style="55" bestFit="1" customWidth="1"/>
    <col min="11248" max="11254" width="11.42578125" style="55"/>
    <col min="11255" max="11255" width="13.42578125" style="55" bestFit="1" customWidth="1"/>
    <col min="11256" max="11262" width="11.42578125" style="55"/>
    <col min="11263" max="11263" width="13.42578125" style="55" bestFit="1" customWidth="1"/>
    <col min="11264" max="11270" width="11.42578125" style="55"/>
    <col min="11271" max="11271" width="13.42578125" style="55" bestFit="1" customWidth="1"/>
    <col min="11272" max="11278" width="11.42578125" style="55"/>
    <col min="11279" max="11279" width="13.42578125" style="55" bestFit="1" customWidth="1"/>
    <col min="11280" max="11286" width="11.42578125" style="55"/>
    <col min="11287" max="11287" width="13.42578125" style="55" bestFit="1" customWidth="1"/>
    <col min="11288" max="11294" width="11.42578125" style="55"/>
    <col min="11295" max="11295" width="13.42578125" style="55" bestFit="1" customWidth="1"/>
    <col min="11296" max="11302" width="11.42578125" style="55"/>
    <col min="11303" max="11303" width="13.42578125" style="55" bestFit="1" customWidth="1"/>
    <col min="11304" max="11310" width="11.42578125" style="55"/>
    <col min="11311" max="11311" width="13.42578125" style="55" bestFit="1" customWidth="1"/>
    <col min="11312" max="11318" width="11.42578125" style="55"/>
    <col min="11319" max="11319" width="13.42578125" style="55" bestFit="1" customWidth="1"/>
    <col min="11320" max="11326" width="11.42578125" style="55"/>
    <col min="11327" max="11327" width="13.42578125" style="55" bestFit="1" customWidth="1"/>
    <col min="11328" max="11334" width="11.42578125" style="55"/>
    <col min="11335" max="11335" width="13.42578125" style="55" bestFit="1" customWidth="1"/>
    <col min="11336" max="11342" width="11.42578125" style="55"/>
    <col min="11343" max="11343" width="13.42578125" style="55" bestFit="1" customWidth="1"/>
    <col min="11344" max="11350" width="11.42578125" style="55"/>
    <col min="11351" max="11351" width="13.42578125" style="55" bestFit="1" customWidth="1"/>
    <col min="11352" max="11358" width="11.42578125" style="55"/>
    <col min="11359" max="11359" width="13.42578125" style="55" bestFit="1" customWidth="1"/>
    <col min="11360" max="11366" width="11.42578125" style="55"/>
    <col min="11367" max="11367" width="13.42578125" style="55" bestFit="1" customWidth="1"/>
    <col min="11368" max="11374" width="11.42578125" style="55"/>
    <col min="11375" max="11375" width="13.42578125" style="55" bestFit="1" customWidth="1"/>
    <col min="11376" max="11382" width="11.42578125" style="55"/>
    <col min="11383" max="11383" width="13.42578125" style="55" bestFit="1" customWidth="1"/>
    <col min="11384" max="11390" width="11.42578125" style="55"/>
    <col min="11391" max="11391" width="13.42578125" style="55" bestFit="1" customWidth="1"/>
    <col min="11392" max="11398" width="11.42578125" style="55"/>
    <col min="11399" max="11399" width="13.42578125" style="55" bestFit="1" customWidth="1"/>
    <col min="11400" max="11406" width="11.42578125" style="55"/>
    <col min="11407" max="11407" width="13.42578125" style="55" bestFit="1" customWidth="1"/>
    <col min="11408" max="11414" width="11.42578125" style="55"/>
    <col min="11415" max="11415" width="13.42578125" style="55" bestFit="1" customWidth="1"/>
    <col min="11416" max="11422" width="11.42578125" style="55"/>
    <col min="11423" max="11423" width="13.42578125" style="55" bestFit="1" customWidth="1"/>
    <col min="11424" max="11430" width="11.42578125" style="55"/>
    <col min="11431" max="11431" width="13.42578125" style="55" bestFit="1" customWidth="1"/>
    <col min="11432" max="11438" width="11.42578125" style="55"/>
    <col min="11439" max="11439" width="13.42578125" style="55" bestFit="1" customWidth="1"/>
    <col min="11440" max="11446" width="11.42578125" style="55"/>
    <col min="11447" max="11447" width="13.42578125" style="55" bestFit="1" customWidth="1"/>
    <col min="11448" max="11454" width="11.42578125" style="55"/>
    <col min="11455" max="11455" width="13.42578125" style="55" bestFit="1" customWidth="1"/>
    <col min="11456" max="11462" width="11.42578125" style="55"/>
    <col min="11463" max="11463" width="13.42578125" style="55" bestFit="1" customWidth="1"/>
    <col min="11464" max="11470" width="11.42578125" style="55"/>
    <col min="11471" max="11471" width="13.42578125" style="55" bestFit="1" customWidth="1"/>
    <col min="11472" max="11478" width="11.42578125" style="55"/>
    <col min="11479" max="11479" width="13.42578125" style="55" bestFit="1" customWidth="1"/>
    <col min="11480" max="11486" width="11.42578125" style="55"/>
    <col min="11487" max="11487" width="13.42578125" style="55" bestFit="1" customWidth="1"/>
    <col min="11488" max="11494" width="11.42578125" style="55"/>
    <col min="11495" max="11495" width="13.42578125" style="55" bestFit="1" customWidth="1"/>
    <col min="11496" max="11502" width="11.42578125" style="55"/>
    <col min="11503" max="11503" width="13.42578125" style="55" bestFit="1" customWidth="1"/>
    <col min="11504" max="11510" width="11.42578125" style="55"/>
    <col min="11511" max="11511" width="13.42578125" style="55" bestFit="1" customWidth="1"/>
    <col min="11512" max="11518" width="11.42578125" style="55"/>
    <col min="11519" max="11519" width="13.42578125" style="55" bestFit="1" customWidth="1"/>
    <col min="11520" max="11526" width="11.42578125" style="55"/>
    <col min="11527" max="11527" width="13.42578125" style="55" bestFit="1" customWidth="1"/>
    <col min="11528" max="11534" width="11.42578125" style="55"/>
    <col min="11535" max="11535" width="13.42578125" style="55" bestFit="1" customWidth="1"/>
    <col min="11536" max="11542" width="11.42578125" style="55"/>
    <col min="11543" max="11543" width="13.42578125" style="55" bestFit="1" customWidth="1"/>
    <col min="11544" max="11550" width="11.42578125" style="55"/>
    <col min="11551" max="11551" width="13.42578125" style="55" bestFit="1" customWidth="1"/>
    <col min="11552" max="11558" width="11.42578125" style="55"/>
    <col min="11559" max="11559" width="13.42578125" style="55" bestFit="1" customWidth="1"/>
    <col min="11560" max="11566" width="11.42578125" style="55"/>
    <col min="11567" max="11567" width="13.42578125" style="55" bestFit="1" customWidth="1"/>
    <col min="11568" max="11574" width="11.42578125" style="55"/>
    <col min="11575" max="11575" width="13.42578125" style="55" bestFit="1" customWidth="1"/>
    <col min="11576" max="11582" width="11.42578125" style="55"/>
    <col min="11583" max="11583" width="13.42578125" style="55" bestFit="1" customWidth="1"/>
    <col min="11584" max="11590" width="11.42578125" style="55"/>
    <col min="11591" max="11591" width="13.42578125" style="55" bestFit="1" customWidth="1"/>
    <col min="11592" max="11598" width="11.42578125" style="55"/>
    <col min="11599" max="11599" width="13.42578125" style="55" bestFit="1" customWidth="1"/>
    <col min="11600" max="11606" width="11.42578125" style="55"/>
    <col min="11607" max="11607" width="13.42578125" style="55" bestFit="1" customWidth="1"/>
    <col min="11608" max="11614" width="11.42578125" style="55"/>
    <col min="11615" max="11615" width="13.42578125" style="55" bestFit="1" customWidth="1"/>
    <col min="11616" max="11622" width="11.42578125" style="55"/>
    <col min="11623" max="11623" width="13.42578125" style="55" bestFit="1" customWidth="1"/>
    <col min="11624" max="11630" width="11.42578125" style="55"/>
    <col min="11631" max="11631" width="13.42578125" style="55" bestFit="1" customWidth="1"/>
    <col min="11632" max="11638" width="11.42578125" style="55"/>
    <col min="11639" max="11639" width="13.42578125" style="55" bestFit="1" customWidth="1"/>
    <col min="11640" max="11646" width="11.42578125" style="55"/>
    <col min="11647" max="11647" width="13.42578125" style="55" bestFit="1" customWidth="1"/>
    <col min="11648" max="11654" width="11.42578125" style="55"/>
    <col min="11655" max="11655" width="13.42578125" style="55" bestFit="1" customWidth="1"/>
    <col min="11656" max="11662" width="11.42578125" style="55"/>
    <col min="11663" max="11663" width="13.42578125" style="55" bestFit="1" customWidth="1"/>
    <col min="11664" max="11670" width="11.42578125" style="55"/>
    <col min="11671" max="11671" width="13.42578125" style="55" bestFit="1" customWidth="1"/>
    <col min="11672" max="11678" width="11.42578125" style="55"/>
    <col min="11679" max="11679" width="13.42578125" style="55" bestFit="1" customWidth="1"/>
    <col min="11680" max="11686" width="11.42578125" style="55"/>
    <col min="11687" max="11687" width="13.42578125" style="55" bestFit="1" customWidth="1"/>
    <col min="11688" max="11694" width="11.42578125" style="55"/>
    <col min="11695" max="11695" width="13.42578125" style="55" bestFit="1" customWidth="1"/>
    <col min="11696" max="11702" width="11.42578125" style="55"/>
    <col min="11703" max="11703" width="13.42578125" style="55" bestFit="1" customWidth="1"/>
    <col min="11704" max="11710" width="11.42578125" style="55"/>
    <col min="11711" max="11711" width="13.42578125" style="55" bestFit="1" customWidth="1"/>
    <col min="11712" max="11718" width="11.42578125" style="55"/>
    <col min="11719" max="11719" width="13.42578125" style="55" bestFit="1" customWidth="1"/>
    <col min="11720" max="11726" width="11.42578125" style="55"/>
    <col min="11727" max="11727" width="13.42578125" style="55" bestFit="1" customWidth="1"/>
    <col min="11728" max="11734" width="11.42578125" style="55"/>
    <col min="11735" max="11735" width="13.42578125" style="55" bestFit="1" customWidth="1"/>
    <col min="11736" max="11742" width="11.42578125" style="55"/>
    <col min="11743" max="11743" width="13.42578125" style="55" bestFit="1" customWidth="1"/>
    <col min="11744" max="11750" width="11.42578125" style="55"/>
    <col min="11751" max="11751" width="13.42578125" style="55" bestFit="1" customWidth="1"/>
    <col min="11752" max="11758" width="11.42578125" style="55"/>
    <col min="11759" max="11759" width="13.42578125" style="55" bestFit="1" customWidth="1"/>
    <col min="11760" max="11766" width="11.42578125" style="55"/>
    <col min="11767" max="11767" width="13.42578125" style="55" bestFit="1" customWidth="1"/>
    <col min="11768" max="11774" width="11.42578125" style="55"/>
    <col min="11775" max="11775" width="13.42578125" style="55" bestFit="1" customWidth="1"/>
    <col min="11776" max="11782" width="11.42578125" style="55"/>
    <col min="11783" max="11783" width="13.42578125" style="55" bestFit="1" customWidth="1"/>
    <col min="11784" max="11790" width="11.42578125" style="55"/>
    <col min="11791" max="11791" width="13.42578125" style="55" bestFit="1" customWidth="1"/>
    <col min="11792" max="11798" width="11.42578125" style="55"/>
    <col min="11799" max="11799" width="13.42578125" style="55" bestFit="1" customWidth="1"/>
    <col min="11800" max="11806" width="11.42578125" style="55"/>
    <col min="11807" max="11807" width="13.42578125" style="55" bestFit="1" customWidth="1"/>
    <col min="11808" max="11814" width="11.42578125" style="55"/>
    <col min="11815" max="11815" width="13.42578125" style="55" bestFit="1" customWidth="1"/>
    <col min="11816" max="11822" width="11.42578125" style="55"/>
    <col min="11823" max="11823" width="13.42578125" style="55" bestFit="1" customWidth="1"/>
    <col min="11824" max="11830" width="11.42578125" style="55"/>
    <col min="11831" max="11831" width="13.42578125" style="55" bestFit="1" customWidth="1"/>
    <col min="11832" max="11838" width="11.42578125" style="55"/>
    <col min="11839" max="11839" width="13.42578125" style="55" bestFit="1" customWidth="1"/>
    <col min="11840" max="11846" width="11.42578125" style="55"/>
    <col min="11847" max="11847" width="13.42578125" style="55" bestFit="1" customWidth="1"/>
    <col min="11848" max="11854" width="11.42578125" style="55"/>
    <col min="11855" max="11855" width="13.42578125" style="55" bestFit="1" customWidth="1"/>
    <col min="11856" max="11862" width="11.42578125" style="55"/>
    <col min="11863" max="11863" width="13.42578125" style="55" bestFit="1" customWidth="1"/>
    <col min="11864" max="11870" width="11.42578125" style="55"/>
    <col min="11871" max="11871" width="13.42578125" style="55" bestFit="1" customWidth="1"/>
    <col min="11872" max="11878" width="11.42578125" style="55"/>
    <col min="11879" max="11879" width="13.42578125" style="55" bestFit="1" customWidth="1"/>
    <col min="11880" max="11886" width="11.42578125" style="55"/>
    <col min="11887" max="11887" width="13.42578125" style="55" bestFit="1" customWidth="1"/>
    <col min="11888" max="11894" width="11.42578125" style="55"/>
    <col min="11895" max="11895" width="13.42578125" style="55" bestFit="1" customWidth="1"/>
    <col min="11896" max="11902" width="11.42578125" style="55"/>
    <col min="11903" max="11903" width="13.42578125" style="55" bestFit="1" customWidth="1"/>
    <col min="11904" max="11910" width="11.42578125" style="55"/>
    <col min="11911" max="11911" width="13.42578125" style="55" bestFit="1" customWidth="1"/>
    <col min="11912" max="11918" width="11.42578125" style="55"/>
    <col min="11919" max="11919" width="13.42578125" style="55" bestFit="1" customWidth="1"/>
    <col min="11920" max="11926" width="11.42578125" style="55"/>
    <col min="11927" max="11927" width="13.42578125" style="55" bestFit="1" customWidth="1"/>
    <col min="11928" max="11934" width="11.42578125" style="55"/>
    <col min="11935" max="11935" width="13.42578125" style="55" bestFit="1" customWidth="1"/>
    <col min="11936" max="11942" width="11.42578125" style="55"/>
    <col min="11943" max="11943" width="13.42578125" style="55" bestFit="1" customWidth="1"/>
    <col min="11944" max="11950" width="11.42578125" style="55"/>
    <col min="11951" max="11951" width="13.42578125" style="55" bestFit="1" customWidth="1"/>
    <col min="11952" max="11958" width="11.42578125" style="55"/>
    <col min="11959" max="11959" width="13.42578125" style="55" bestFit="1" customWidth="1"/>
    <col min="11960" max="11966" width="11.42578125" style="55"/>
    <col min="11967" max="11967" width="13.42578125" style="55" bestFit="1" customWidth="1"/>
    <col min="11968" max="11974" width="11.42578125" style="55"/>
    <col min="11975" max="11975" width="13.42578125" style="55" bestFit="1" customWidth="1"/>
    <col min="11976" max="11982" width="11.42578125" style="55"/>
    <col min="11983" max="11983" width="13.42578125" style="55" bestFit="1" customWidth="1"/>
    <col min="11984" max="11990" width="11.42578125" style="55"/>
    <col min="11991" max="11991" width="13.42578125" style="55" bestFit="1" customWidth="1"/>
    <col min="11992" max="11998" width="11.42578125" style="55"/>
    <col min="11999" max="11999" width="13.42578125" style="55" bestFit="1" customWidth="1"/>
    <col min="12000" max="12006" width="11.42578125" style="55"/>
    <col min="12007" max="12007" width="13.42578125" style="55" bestFit="1" customWidth="1"/>
    <col min="12008" max="12014" width="11.42578125" style="55"/>
    <col min="12015" max="12015" width="13.42578125" style="55" bestFit="1" customWidth="1"/>
    <col min="12016" max="12022" width="11.42578125" style="55"/>
    <col min="12023" max="12023" width="13.42578125" style="55" bestFit="1" customWidth="1"/>
    <col min="12024" max="12030" width="11.42578125" style="55"/>
    <col min="12031" max="12031" width="13.42578125" style="55" bestFit="1" customWidth="1"/>
    <col min="12032" max="12038" width="11.42578125" style="55"/>
    <col min="12039" max="12039" width="13.42578125" style="55" bestFit="1" customWidth="1"/>
    <col min="12040" max="12046" width="11.42578125" style="55"/>
    <col min="12047" max="12047" width="13.42578125" style="55" bestFit="1" customWidth="1"/>
    <col min="12048" max="12054" width="11.42578125" style="55"/>
    <col min="12055" max="12055" width="13.42578125" style="55" bestFit="1" customWidth="1"/>
    <col min="12056" max="12062" width="11.42578125" style="55"/>
    <col min="12063" max="12063" width="13.42578125" style="55" bestFit="1" customWidth="1"/>
    <col min="12064" max="12070" width="11.42578125" style="55"/>
    <col min="12071" max="12071" width="13.42578125" style="55" bestFit="1" customWidth="1"/>
    <col min="12072" max="12078" width="11.42578125" style="55"/>
    <col min="12079" max="12079" width="13.42578125" style="55" bestFit="1" customWidth="1"/>
    <col min="12080" max="12086" width="11.42578125" style="55"/>
    <col min="12087" max="12087" width="13.42578125" style="55" bestFit="1" customWidth="1"/>
    <col min="12088" max="12094" width="11.42578125" style="55"/>
    <col min="12095" max="12095" width="13.42578125" style="55" bestFit="1" customWidth="1"/>
    <col min="12096" max="12102" width="11.42578125" style="55"/>
    <col min="12103" max="12103" width="13.42578125" style="55" bestFit="1" customWidth="1"/>
    <col min="12104" max="12110" width="11.42578125" style="55"/>
    <col min="12111" max="12111" width="13.42578125" style="55" bestFit="1" customWidth="1"/>
    <col min="12112" max="12118" width="11.42578125" style="55"/>
    <col min="12119" max="12119" width="13.42578125" style="55" bestFit="1" customWidth="1"/>
    <col min="12120" max="12126" width="11.42578125" style="55"/>
    <col min="12127" max="12127" width="13.42578125" style="55" bestFit="1" customWidth="1"/>
    <col min="12128" max="12134" width="11.42578125" style="55"/>
    <col min="12135" max="12135" width="13.42578125" style="55" bestFit="1" customWidth="1"/>
    <col min="12136" max="12142" width="11.42578125" style="55"/>
    <col min="12143" max="12143" width="13.42578125" style="55" bestFit="1" customWidth="1"/>
    <col min="12144" max="12150" width="11.42578125" style="55"/>
    <col min="12151" max="12151" width="13.42578125" style="55" bestFit="1" customWidth="1"/>
    <col min="12152" max="12158" width="11.42578125" style="55"/>
    <col min="12159" max="12159" width="13.42578125" style="55" bestFit="1" customWidth="1"/>
    <col min="12160" max="12166" width="11.42578125" style="55"/>
    <col min="12167" max="12167" width="13.42578125" style="55" bestFit="1" customWidth="1"/>
    <col min="12168" max="12174" width="11.42578125" style="55"/>
    <col min="12175" max="12175" width="13.42578125" style="55" bestFit="1" customWidth="1"/>
    <col min="12176" max="12182" width="11.42578125" style="55"/>
    <col min="12183" max="12183" width="13.42578125" style="55" bestFit="1" customWidth="1"/>
    <col min="12184" max="12190" width="11.42578125" style="55"/>
    <col min="12191" max="12191" width="13.42578125" style="55" bestFit="1" customWidth="1"/>
    <col min="12192" max="12198" width="11.42578125" style="55"/>
    <col min="12199" max="12199" width="13.42578125" style="55" bestFit="1" customWidth="1"/>
    <col min="12200" max="12206" width="11.42578125" style="55"/>
    <col min="12207" max="12207" width="13.42578125" style="55" bestFit="1" customWidth="1"/>
    <col min="12208" max="12214" width="11.42578125" style="55"/>
    <col min="12215" max="12215" width="13.42578125" style="55" bestFit="1" customWidth="1"/>
    <col min="12216" max="12222" width="11.42578125" style="55"/>
    <col min="12223" max="12223" width="13.42578125" style="55" bestFit="1" customWidth="1"/>
    <col min="12224" max="12230" width="11.42578125" style="55"/>
    <col min="12231" max="12231" width="13.42578125" style="55" bestFit="1" customWidth="1"/>
    <col min="12232" max="12238" width="11.42578125" style="55"/>
    <col min="12239" max="12239" width="13.42578125" style="55" bestFit="1" customWidth="1"/>
    <col min="12240" max="12246" width="11.42578125" style="55"/>
    <col min="12247" max="12247" width="13.42578125" style="55" bestFit="1" customWidth="1"/>
    <col min="12248" max="12254" width="11.42578125" style="55"/>
    <col min="12255" max="12255" width="13.42578125" style="55" bestFit="1" customWidth="1"/>
    <col min="12256" max="12262" width="11.42578125" style="55"/>
    <col min="12263" max="12263" width="13.42578125" style="55" bestFit="1" customWidth="1"/>
    <col min="12264" max="12270" width="11.42578125" style="55"/>
    <col min="12271" max="12271" width="13.42578125" style="55" bestFit="1" customWidth="1"/>
    <col min="12272" max="12278" width="11.42578125" style="55"/>
    <col min="12279" max="12279" width="13.42578125" style="55" bestFit="1" customWidth="1"/>
    <col min="12280" max="12286" width="11.42578125" style="55"/>
    <col min="12287" max="12287" width="13.42578125" style="55" bestFit="1" customWidth="1"/>
    <col min="12288" max="12294" width="11.42578125" style="55"/>
    <col min="12295" max="12295" width="13.42578125" style="55" bestFit="1" customWidth="1"/>
    <col min="12296" max="12302" width="11.42578125" style="55"/>
    <col min="12303" max="12303" width="13.42578125" style="55" bestFit="1" customWidth="1"/>
    <col min="12304" max="12310" width="11.42578125" style="55"/>
    <col min="12311" max="12311" width="13.42578125" style="55" bestFit="1" customWidth="1"/>
    <col min="12312" max="12318" width="11.42578125" style="55"/>
    <col min="12319" max="12319" width="13.42578125" style="55" bestFit="1" customWidth="1"/>
    <col min="12320" max="12326" width="11.42578125" style="55"/>
    <col min="12327" max="12327" width="13.42578125" style="55" bestFit="1" customWidth="1"/>
    <col min="12328" max="12334" width="11.42578125" style="55"/>
    <col min="12335" max="12335" width="13.42578125" style="55" bestFit="1" customWidth="1"/>
    <col min="12336" max="12342" width="11.42578125" style="55"/>
    <col min="12343" max="12343" width="13.42578125" style="55" bestFit="1" customWidth="1"/>
    <col min="12344" max="12350" width="11.42578125" style="55"/>
    <col min="12351" max="12351" width="13.42578125" style="55" bestFit="1" customWidth="1"/>
    <col min="12352" max="12358" width="11.42578125" style="55"/>
    <col min="12359" max="12359" width="13.42578125" style="55" bestFit="1" customWidth="1"/>
    <col min="12360" max="12366" width="11.42578125" style="55"/>
    <col min="12367" max="12367" width="13.42578125" style="55" bestFit="1" customWidth="1"/>
    <col min="12368" max="12374" width="11.42578125" style="55"/>
    <col min="12375" max="12375" width="13.42578125" style="55" bestFit="1" customWidth="1"/>
    <col min="12376" max="12382" width="11.42578125" style="55"/>
    <col min="12383" max="12383" width="13.42578125" style="55" bestFit="1" customWidth="1"/>
    <col min="12384" max="12390" width="11.42578125" style="55"/>
    <col min="12391" max="12391" width="13.42578125" style="55" bestFit="1" customWidth="1"/>
    <col min="12392" max="12398" width="11.42578125" style="55"/>
    <col min="12399" max="12399" width="13.42578125" style="55" bestFit="1" customWidth="1"/>
    <col min="12400" max="12406" width="11.42578125" style="55"/>
    <col min="12407" max="12407" width="13.42578125" style="55" bestFit="1" customWidth="1"/>
    <col min="12408" max="12414" width="11.42578125" style="55"/>
    <col min="12415" max="12415" width="13.42578125" style="55" bestFit="1" customWidth="1"/>
    <col min="12416" max="12422" width="11.42578125" style="55"/>
    <col min="12423" max="12423" width="13.42578125" style="55" bestFit="1" customWidth="1"/>
    <col min="12424" max="12430" width="11.42578125" style="55"/>
    <col min="12431" max="12431" width="13.42578125" style="55" bestFit="1" customWidth="1"/>
    <col min="12432" max="12438" width="11.42578125" style="55"/>
    <col min="12439" max="12439" width="13.42578125" style="55" bestFit="1" customWidth="1"/>
    <col min="12440" max="12446" width="11.42578125" style="55"/>
    <col min="12447" max="12447" width="13.42578125" style="55" bestFit="1" customWidth="1"/>
    <col min="12448" max="12454" width="11.42578125" style="55"/>
    <col min="12455" max="12455" width="13.42578125" style="55" bestFit="1" customWidth="1"/>
    <col min="12456" max="12462" width="11.42578125" style="55"/>
    <col min="12463" max="12463" width="13.42578125" style="55" bestFit="1" customWidth="1"/>
    <col min="12464" max="12470" width="11.42578125" style="55"/>
    <col min="12471" max="12471" width="13.42578125" style="55" bestFit="1" customWidth="1"/>
    <col min="12472" max="12478" width="11.42578125" style="55"/>
    <col min="12479" max="12479" width="13.42578125" style="55" bestFit="1" customWidth="1"/>
    <col min="12480" max="12486" width="11.42578125" style="55"/>
    <col min="12487" max="12487" width="13.42578125" style="55" bestFit="1" customWidth="1"/>
    <col min="12488" max="12494" width="11.42578125" style="55"/>
    <col min="12495" max="12495" width="13.42578125" style="55" bestFit="1" customWidth="1"/>
    <col min="12496" max="12502" width="11.42578125" style="55"/>
    <col min="12503" max="12503" width="13.42578125" style="55" bestFit="1" customWidth="1"/>
    <col min="12504" max="12510" width="11.42578125" style="55"/>
    <col min="12511" max="12511" width="13.42578125" style="55" bestFit="1" customWidth="1"/>
    <col min="12512" max="12518" width="11.42578125" style="55"/>
    <col min="12519" max="12519" width="13.42578125" style="55" bestFit="1" customWidth="1"/>
    <col min="12520" max="12526" width="11.42578125" style="55"/>
    <col min="12527" max="12527" width="13.42578125" style="55" bestFit="1" customWidth="1"/>
    <col min="12528" max="12534" width="11.42578125" style="55"/>
    <col min="12535" max="12535" width="13.42578125" style="55" bestFit="1" customWidth="1"/>
    <col min="12536" max="12542" width="11.42578125" style="55"/>
    <col min="12543" max="12543" width="13.42578125" style="55" bestFit="1" customWidth="1"/>
    <col min="12544" max="12550" width="11.42578125" style="55"/>
    <col min="12551" max="12551" width="13.42578125" style="55" bestFit="1" customWidth="1"/>
    <col min="12552" max="12558" width="11.42578125" style="55"/>
    <col min="12559" max="12559" width="13.42578125" style="55" bestFit="1" customWidth="1"/>
    <col min="12560" max="12566" width="11.42578125" style="55"/>
    <col min="12567" max="12567" width="13.42578125" style="55" bestFit="1" customWidth="1"/>
    <col min="12568" max="12574" width="11.42578125" style="55"/>
    <col min="12575" max="12575" width="13.42578125" style="55" bestFit="1" customWidth="1"/>
    <col min="12576" max="12582" width="11.42578125" style="55"/>
    <col min="12583" max="12583" width="13.42578125" style="55" bestFit="1" customWidth="1"/>
    <col min="12584" max="12590" width="11.42578125" style="55"/>
    <col min="12591" max="12591" width="13.42578125" style="55" bestFit="1" customWidth="1"/>
    <col min="12592" max="12598" width="11.42578125" style="55"/>
    <col min="12599" max="12599" width="13.42578125" style="55" bestFit="1" customWidth="1"/>
    <col min="12600" max="12606" width="11.42578125" style="55"/>
    <col min="12607" max="12607" width="13.42578125" style="55" bestFit="1" customWidth="1"/>
    <col min="12608" max="12614" width="11.42578125" style="55"/>
    <col min="12615" max="12615" width="13.42578125" style="55" bestFit="1" customWidth="1"/>
    <col min="12616" max="12622" width="11.42578125" style="55"/>
    <col min="12623" max="12623" width="13.42578125" style="55" bestFit="1" customWidth="1"/>
    <col min="12624" max="12630" width="11.42578125" style="55"/>
    <col min="12631" max="12631" width="13.42578125" style="55" bestFit="1" customWidth="1"/>
    <col min="12632" max="12638" width="11.42578125" style="55"/>
    <col min="12639" max="12639" width="13.42578125" style="55" bestFit="1" customWidth="1"/>
    <col min="12640" max="12646" width="11.42578125" style="55"/>
    <col min="12647" max="12647" width="13.42578125" style="55" bestFit="1" customWidth="1"/>
    <col min="12648" max="12654" width="11.42578125" style="55"/>
    <col min="12655" max="12655" width="13.42578125" style="55" bestFit="1" customWidth="1"/>
    <col min="12656" max="12662" width="11.42578125" style="55"/>
    <col min="12663" max="12663" width="13.42578125" style="55" bestFit="1" customWidth="1"/>
    <col min="12664" max="12670" width="11.42578125" style="55"/>
    <col min="12671" max="12671" width="13.42578125" style="55" bestFit="1" customWidth="1"/>
    <col min="12672" max="12678" width="11.42578125" style="55"/>
    <col min="12679" max="12679" width="13.42578125" style="55" bestFit="1" customWidth="1"/>
    <col min="12680" max="12686" width="11.42578125" style="55"/>
    <col min="12687" max="12687" width="13.42578125" style="55" bestFit="1" customWidth="1"/>
    <col min="12688" max="12694" width="11.42578125" style="55"/>
    <col min="12695" max="12695" width="13.42578125" style="55" bestFit="1" customWidth="1"/>
    <col min="12696" max="12702" width="11.42578125" style="55"/>
    <col min="12703" max="12703" width="13.42578125" style="55" bestFit="1" customWidth="1"/>
    <col min="12704" max="12710" width="11.42578125" style="55"/>
    <col min="12711" max="12711" width="13.42578125" style="55" bestFit="1" customWidth="1"/>
    <col min="12712" max="12718" width="11.42578125" style="55"/>
    <col min="12719" max="12719" width="13.42578125" style="55" bestFit="1" customWidth="1"/>
    <col min="12720" max="12726" width="11.42578125" style="55"/>
    <col min="12727" max="12727" width="13.42578125" style="55" bestFit="1" customWidth="1"/>
    <col min="12728" max="12734" width="11.42578125" style="55"/>
    <col min="12735" max="12735" width="13.42578125" style="55" bestFit="1" customWidth="1"/>
    <col min="12736" max="12742" width="11.42578125" style="55"/>
    <col min="12743" max="12743" width="13.42578125" style="55" bestFit="1" customWidth="1"/>
    <col min="12744" max="12750" width="11.42578125" style="55"/>
    <col min="12751" max="12751" width="13.42578125" style="55" bestFit="1" customWidth="1"/>
    <col min="12752" max="12758" width="11.42578125" style="55"/>
    <col min="12759" max="12759" width="13.42578125" style="55" bestFit="1" customWidth="1"/>
    <col min="12760" max="12766" width="11.42578125" style="55"/>
    <col min="12767" max="12767" width="13.42578125" style="55" bestFit="1" customWidth="1"/>
    <col min="12768" max="12774" width="11.42578125" style="55"/>
    <col min="12775" max="12775" width="13.42578125" style="55" bestFit="1" customWidth="1"/>
    <col min="12776" max="12782" width="11.42578125" style="55"/>
    <col min="12783" max="12783" width="13.42578125" style="55" bestFit="1" customWidth="1"/>
    <col min="12784" max="12790" width="11.42578125" style="55"/>
    <col min="12791" max="12791" width="13.42578125" style="55" bestFit="1" customWidth="1"/>
    <col min="12792" max="12798" width="11.42578125" style="55"/>
    <col min="12799" max="12799" width="13.42578125" style="55" bestFit="1" customWidth="1"/>
    <col min="12800" max="12806" width="11.42578125" style="55"/>
    <col min="12807" max="12807" width="13.42578125" style="55" bestFit="1" customWidth="1"/>
    <col min="12808" max="12814" width="11.42578125" style="55"/>
    <col min="12815" max="12815" width="13.42578125" style="55" bestFit="1" customWidth="1"/>
    <col min="12816" max="12822" width="11.42578125" style="55"/>
    <col min="12823" max="12823" width="13.42578125" style="55" bestFit="1" customWidth="1"/>
    <col min="12824" max="12830" width="11.42578125" style="55"/>
    <col min="12831" max="12831" width="13.42578125" style="55" bestFit="1" customWidth="1"/>
    <col min="12832" max="12838" width="11.42578125" style="55"/>
    <col min="12839" max="12839" width="13.42578125" style="55" bestFit="1" customWidth="1"/>
    <col min="12840" max="12846" width="11.42578125" style="55"/>
    <col min="12847" max="12847" width="13.42578125" style="55" bestFit="1" customWidth="1"/>
    <col min="12848" max="12854" width="11.42578125" style="55"/>
    <col min="12855" max="12855" width="13.42578125" style="55" bestFit="1" customWidth="1"/>
    <col min="12856" max="12862" width="11.42578125" style="55"/>
    <col min="12863" max="12863" width="13.42578125" style="55" bestFit="1" customWidth="1"/>
    <col min="12864" max="12870" width="11.42578125" style="55"/>
    <col min="12871" max="12871" width="13.42578125" style="55" bestFit="1" customWidth="1"/>
    <col min="12872" max="12878" width="11.42578125" style="55"/>
    <col min="12879" max="12879" width="13.42578125" style="55" bestFit="1" customWidth="1"/>
    <col min="12880" max="12886" width="11.42578125" style="55"/>
    <col min="12887" max="12887" width="13.42578125" style="55" bestFit="1" customWidth="1"/>
    <col min="12888" max="12894" width="11.42578125" style="55"/>
    <col min="12895" max="12895" width="13.42578125" style="55" bestFit="1" customWidth="1"/>
    <col min="12896" max="12902" width="11.42578125" style="55"/>
    <col min="12903" max="12903" width="13.42578125" style="55" bestFit="1" customWidth="1"/>
    <col min="12904" max="12910" width="11.42578125" style="55"/>
    <col min="12911" max="12911" width="13.42578125" style="55" bestFit="1" customWidth="1"/>
    <col min="12912" max="12918" width="11.42578125" style="55"/>
    <col min="12919" max="12919" width="13.42578125" style="55" bestFit="1" customWidth="1"/>
    <col min="12920" max="12926" width="11.42578125" style="55"/>
    <col min="12927" max="12927" width="13.42578125" style="55" bestFit="1" customWidth="1"/>
    <col min="12928" max="12934" width="11.42578125" style="55"/>
    <col min="12935" max="12935" width="13.42578125" style="55" bestFit="1" customWidth="1"/>
    <col min="12936" max="12942" width="11.42578125" style="55"/>
    <col min="12943" max="12943" width="13.42578125" style="55" bestFit="1" customWidth="1"/>
    <col min="12944" max="12950" width="11.42578125" style="55"/>
    <col min="12951" max="12951" width="13.42578125" style="55" bestFit="1" customWidth="1"/>
    <col min="12952" max="12958" width="11.42578125" style="55"/>
    <col min="12959" max="12959" width="13.42578125" style="55" bestFit="1" customWidth="1"/>
    <col min="12960" max="12966" width="11.42578125" style="55"/>
    <col min="12967" max="12967" width="13.42578125" style="55" bestFit="1" customWidth="1"/>
    <col min="12968" max="12974" width="11.42578125" style="55"/>
    <col min="12975" max="12975" width="13.42578125" style="55" bestFit="1" customWidth="1"/>
    <col min="12976" max="12982" width="11.42578125" style="55"/>
    <col min="12983" max="12983" width="13.42578125" style="55" bestFit="1" customWidth="1"/>
    <col min="12984" max="12990" width="11.42578125" style="55"/>
    <col min="12991" max="12991" width="13.42578125" style="55" bestFit="1" customWidth="1"/>
    <col min="12992" max="12998" width="11.42578125" style="55"/>
    <col min="12999" max="12999" width="13.42578125" style="55" bestFit="1" customWidth="1"/>
    <col min="13000" max="13006" width="11.42578125" style="55"/>
    <col min="13007" max="13007" width="13.42578125" style="55" bestFit="1" customWidth="1"/>
    <col min="13008" max="13014" width="11.42578125" style="55"/>
    <col min="13015" max="13015" width="13.42578125" style="55" bestFit="1" customWidth="1"/>
    <col min="13016" max="13022" width="11.42578125" style="55"/>
    <col min="13023" max="13023" width="13.42578125" style="55" bestFit="1" customWidth="1"/>
    <col min="13024" max="13030" width="11.42578125" style="55"/>
    <col min="13031" max="13031" width="13.42578125" style="55" bestFit="1" customWidth="1"/>
    <col min="13032" max="13038" width="11.42578125" style="55"/>
    <col min="13039" max="13039" width="13.42578125" style="55" bestFit="1" customWidth="1"/>
    <col min="13040" max="13046" width="11.42578125" style="55"/>
    <col min="13047" max="13047" width="13.42578125" style="55" bestFit="1" customWidth="1"/>
    <col min="13048" max="13054" width="11.42578125" style="55"/>
    <col min="13055" max="13055" width="13.42578125" style="55" bestFit="1" customWidth="1"/>
    <col min="13056" max="13062" width="11.42578125" style="55"/>
    <col min="13063" max="13063" width="13.42578125" style="55" bestFit="1" customWidth="1"/>
    <col min="13064" max="13070" width="11.42578125" style="55"/>
    <col min="13071" max="13071" width="13.42578125" style="55" bestFit="1" customWidth="1"/>
    <col min="13072" max="13078" width="11.42578125" style="55"/>
    <col min="13079" max="13079" width="13.42578125" style="55" bestFit="1" customWidth="1"/>
    <col min="13080" max="13086" width="11.42578125" style="55"/>
    <col min="13087" max="13087" width="13.42578125" style="55" bestFit="1" customWidth="1"/>
    <col min="13088" max="13094" width="11.42578125" style="55"/>
    <col min="13095" max="13095" width="13.42578125" style="55" bestFit="1" customWidth="1"/>
    <col min="13096" max="13102" width="11.42578125" style="55"/>
    <col min="13103" max="13103" width="13.42578125" style="55" bestFit="1" customWidth="1"/>
    <col min="13104" max="13110" width="11.42578125" style="55"/>
    <col min="13111" max="13111" width="13.42578125" style="55" bestFit="1" customWidth="1"/>
    <col min="13112" max="13118" width="11.42578125" style="55"/>
    <col min="13119" max="13119" width="13.42578125" style="55" bestFit="1" customWidth="1"/>
    <col min="13120" max="13126" width="11.42578125" style="55"/>
    <col min="13127" max="13127" width="13.42578125" style="55" bestFit="1" customWidth="1"/>
    <col min="13128" max="13134" width="11.42578125" style="55"/>
    <col min="13135" max="13135" width="13.42578125" style="55" bestFit="1" customWidth="1"/>
    <col min="13136" max="13142" width="11.42578125" style="55"/>
    <col min="13143" max="13143" width="13.42578125" style="55" bestFit="1" customWidth="1"/>
    <col min="13144" max="13150" width="11.42578125" style="55"/>
    <col min="13151" max="13151" width="13.42578125" style="55" bestFit="1" customWidth="1"/>
    <col min="13152" max="13158" width="11.42578125" style="55"/>
    <col min="13159" max="13159" width="13.42578125" style="55" bestFit="1" customWidth="1"/>
    <col min="13160" max="13166" width="11.42578125" style="55"/>
    <col min="13167" max="13167" width="13.42578125" style="55" bestFit="1" customWidth="1"/>
    <col min="13168" max="13174" width="11.42578125" style="55"/>
    <col min="13175" max="13175" width="13.42578125" style="55" bestFit="1" customWidth="1"/>
    <col min="13176" max="13182" width="11.42578125" style="55"/>
    <col min="13183" max="13183" width="13.42578125" style="55" bestFit="1" customWidth="1"/>
    <col min="13184" max="13190" width="11.42578125" style="55"/>
    <col min="13191" max="13191" width="13.42578125" style="55" bestFit="1" customWidth="1"/>
    <col min="13192" max="13198" width="11.42578125" style="55"/>
    <col min="13199" max="13199" width="13.42578125" style="55" bestFit="1" customWidth="1"/>
    <col min="13200" max="13206" width="11.42578125" style="55"/>
    <col min="13207" max="13207" width="13.42578125" style="55" bestFit="1" customWidth="1"/>
    <col min="13208" max="13214" width="11.42578125" style="55"/>
    <col min="13215" max="13215" width="13.42578125" style="55" bestFit="1" customWidth="1"/>
    <col min="13216" max="13222" width="11.42578125" style="55"/>
    <col min="13223" max="13223" width="13.42578125" style="55" bestFit="1" customWidth="1"/>
    <col min="13224" max="13230" width="11.42578125" style="55"/>
    <col min="13231" max="13231" width="13.42578125" style="55" bestFit="1" customWidth="1"/>
    <col min="13232" max="13238" width="11.42578125" style="55"/>
    <col min="13239" max="13239" width="13.42578125" style="55" bestFit="1" customWidth="1"/>
    <col min="13240" max="13246" width="11.42578125" style="55"/>
    <col min="13247" max="13247" width="13.42578125" style="55" bestFit="1" customWidth="1"/>
    <col min="13248" max="13254" width="11.42578125" style="55"/>
    <col min="13255" max="13255" width="13.42578125" style="55" bestFit="1" customWidth="1"/>
    <col min="13256" max="13262" width="11.42578125" style="55"/>
    <col min="13263" max="13263" width="13.42578125" style="55" bestFit="1" customWidth="1"/>
    <col min="13264" max="13270" width="11.42578125" style="55"/>
    <col min="13271" max="13271" width="13.42578125" style="55" bestFit="1" customWidth="1"/>
    <col min="13272" max="13278" width="11.42578125" style="55"/>
    <col min="13279" max="13279" width="13.42578125" style="55" bestFit="1" customWidth="1"/>
    <col min="13280" max="13286" width="11.42578125" style="55"/>
    <col min="13287" max="13287" width="13.42578125" style="55" bestFit="1" customWidth="1"/>
    <col min="13288" max="13294" width="11.42578125" style="55"/>
    <col min="13295" max="13295" width="13.42578125" style="55" bestFit="1" customWidth="1"/>
    <col min="13296" max="13302" width="11.42578125" style="55"/>
    <col min="13303" max="13303" width="13.42578125" style="55" bestFit="1" customWidth="1"/>
    <col min="13304" max="13310" width="11.42578125" style="55"/>
    <col min="13311" max="13311" width="13.42578125" style="55" bestFit="1" customWidth="1"/>
    <col min="13312" max="13318" width="11.42578125" style="55"/>
    <col min="13319" max="13319" width="13.42578125" style="55" bestFit="1" customWidth="1"/>
    <col min="13320" max="13326" width="11.42578125" style="55"/>
    <col min="13327" max="13327" width="13.42578125" style="55" bestFit="1" customWidth="1"/>
    <col min="13328" max="13334" width="11.42578125" style="55"/>
    <col min="13335" max="13335" width="13.42578125" style="55" bestFit="1" customWidth="1"/>
    <col min="13336" max="13342" width="11.42578125" style="55"/>
    <col min="13343" max="13343" width="13.42578125" style="55" bestFit="1" customWidth="1"/>
    <col min="13344" max="13350" width="11.42578125" style="55"/>
    <col min="13351" max="13351" width="13.42578125" style="55" bestFit="1" customWidth="1"/>
    <col min="13352" max="13358" width="11.42578125" style="55"/>
    <col min="13359" max="13359" width="13.42578125" style="55" bestFit="1" customWidth="1"/>
    <col min="13360" max="13366" width="11.42578125" style="55"/>
    <col min="13367" max="13367" width="13.42578125" style="55" bestFit="1" customWidth="1"/>
    <col min="13368" max="13374" width="11.42578125" style="55"/>
    <col min="13375" max="13375" width="13.42578125" style="55" bestFit="1" customWidth="1"/>
    <col min="13376" max="13382" width="11.42578125" style="55"/>
    <col min="13383" max="13383" width="13.42578125" style="55" bestFit="1" customWidth="1"/>
    <col min="13384" max="13390" width="11.42578125" style="55"/>
    <col min="13391" max="13391" width="13.42578125" style="55" bestFit="1" customWidth="1"/>
    <col min="13392" max="13398" width="11.42578125" style="55"/>
    <col min="13399" max="13399" width="13.42578125" style="55" bestFit="1" customWidth="1"/>
    <col min="13400" max="13406" width="11.42578125" style="55"/>
    <col min="13407" max="13407" width="13.42578125" style="55" bestFit="1" customWidth="1"/>
    <col min="13408" max="13414" width="11.42578125" style="55"/>
    <col min="13415" max="13415" width="13.42578125" style="55" bestFit="1" customWidth="1"/>
    <col min="13416" max="13422" width="11.42578125" style="55"/>
    <col min="13423" max="13423" width="13.42578125" style="55" bestFit="1" customWidth="1"/>
    <col min="13424" max="13430" width="11.42578125" style="55"/>
    <col min="13431" max="13431" width="13.42578125" style="55" bestFit="1" customWidth="1"/>
    <col min="13432" max="13438" width="11.42578125" style="55"/>
    <col min="13439" max="13439" width="13.42578125" style="55" bestFit="1" customWidth="1"/>
    <col min="13440" max="13446" width="11.42578125" style="55"/>
    <col min="13447" max="13447" width="13.42578125" style="55" bestFit="1" customWidth="1"/>
    <col min="13448" max="13454" width="11.42578125" style="55"/>
    <col min="13455" max="13455" width="13.42578125" style="55" bestFit="1" customWidth="1"/>
    <col min="13456" max="13462" width="11.42578125" style="55"/>
    <col min="13463" max="13463" width="13.42578125" style="55" bestFit="1" customWidth="1"/>
    <col min="13464" max="13470" width="11.42578125" style="55"/>
    <col min="13471" max="13471" width="13.42578125" style="55" bestFit="1" customWidth="1"/>
    <col min="13472" max="13478" width="11.42578125" style="55"/>
    <col min="13479" max="13479" width="13.42578125" style="55" bestFit="1" customWidth="1"/>
    <col min="13480" max="13486" width="11.42578125" style="55"/>
    <col min="13487" max="13487" width="13.42578125" style="55" bestFit="1" customWidth="1"/>
    <col min="13488" max="13494" width="11.42578125" style="55"/>
    <col min="13495" max="13495" width="13.42578125" style="55" bestFit="1" customWidth="1"/>
    <col min="13496" max="13502" width="11.42578125" style="55"/>
    <col min="13503" max="13503" width="13.42578125" style="55" bestFit="1" customWidth="1"/>
    <col min="13504" max="13510" width="11.42578125" style="55"/>
    <col min="13511" max="13511" width="13.42578125" style="55" bestFit="1" customWidth="1"/>
    <col min="13512" max="13518" width="11.42578125" style="55"/>
    <col min="13519" max="13519" width="13.42578125" style="55" bestFit="1" customWidth="1"/>
    <col min="13520" max="13526" width="11.42578125" style="55"/>
    <col min="13527" max="13527" width="13.42578125" style="55" bestFit="1" customWidth="1"/>
    <col min="13528" max="13534" width="11.42578125" style="55"/>
    <col min="13535" max="13535" width="13.42578125" style="55" bestFit="1" customWidth="1"/>
    <col min="13536" max="13542" width="11.42578125" style="55"/>
    <col min="13543" max="13543" width="13.42578125" style="55" bestFit="1" customWidth="1"/>
    <col min="13544" max="13550" width="11.42578125" style="55"/>
    <col min="13551" max="13551" width="13.42578125" style="55" bestFit="1" customWidth="1"/>
    <col min="13552" max="13558" width="11.42578125" style="55"/>
    <col min="13559" max="13559" width="13.42578125" style="55" bestFit="1" customWidth="1"/>
    <col min="13560" max="13566" width="11.42578125" style="55"/>
    <col min="13567" max="13567" width="13.42578125" style="55" bestFit="1" customWidth="1"/>
    <col min="13568" max="13574" width="11.42578125" style="55"/>
    <col min="13575" max="13575" width="13.42578125" style="55" bestFit="1" customWidth="1"/>
    <col min="13576" max="13582" width="11.42578125" style="55"/>
    <col min="13583" max="13583" width="13.42578125" style="55" bestFit="1" customWidth="1"/>
    <col min="13584" max="13590" width="11.42578125" style="55"/>
    <col min="13591" max="13591" width="13.42578125" style="55" bestFit="1" customWidth="1"/>
    <col min="13592" max="13598" width="11.42578125" style="55"/>
    <col min="13599" max="13599" width="13.42578125" style="55" bestFit="1" customWidth="1"/>
    <col min="13600" max="13606" width="11.42578125" style="55"/>
    <col min="13607" max="13607" width="13.42578125" style="55" bestFit="1" customWidth="1"/>
    <col min="13608" max="13614" width="11.42578125" style="55"/>
    <col min="13615" max="13615" width="13.42578125" style="55" bestFit="1" customWidth="1"/>
    <col min="13616" max="13622" width="11.42578125" style="55"/>
    <col min="13623" max="13623" width="13.42578125" style="55" bestFit="1" customWidth="1"/>
    <col min="13624" max="13630" width="11.42578125" style="55"/>
    <col min="13631" max="13631" width="13.42578125" style="55" bestFit="1" customWidth="1"/>
    <col min="13632" max="13638" width="11.42578125" style="55"/>
    <col min="13639" max="13639" width="13.42578125" style="55" bestFit="1" customWidth="1"/>
    <col min="13640" max="13646" width="11.42578125" style="55"/>
    <col min="13647" max="13647" width="13.42578125" style="55" bestFit="1" customWidth="1"/>
    <col min="13648" max="13654" width="11.42578125" style="55"/>
    <col min="13655" max="13655" width="13.42578125" style="55" bestFit="1" customWidth="1"/>
    <col min="13656" max="13662" width="11.42578125" style="55"/>
    <col min="13663" max="13663" width="13.42578125" style="55" bestFit="1" customWidth="1"/>
    <col min="13664" max="13670" width="11.42578125" style="55"/>
    <col min="13671" max="13671" width="13.42578125" style="55" bestFit="1" customWidth="1"/>
    <col min="13672" max="13678" width="11.42578125" style="55"/>
    <col min="13679" max="13679" width="13.42578125" style="55" bestFit="1" customWidth="1"/>
    <col min="13680" max="13686" width="11.42578125" style="55"/>
    <col min="13687" max="13687" width="13.42578125" style="55" bestFit="1" customWidth="1"/>
    <col min="13688" max="13694" width="11.42578125" style="55"/>
    <col min="13695" max="13695" width="13.42578125" style="55" bestFit="1" customWidth="1"/>
    <col min="13696" max="13702" width="11.42578125" style="55"/>
    <col min="13703" max="13703" width="13.42578125" style="55" bestFit="1" customWidth="1"/>
    <col min="13704" max="13710" width="11.42578125" style="55"/>
    <col min="13711" max="13711" width="13.42578125" style="55" bestFit="1" customWidth="1"/>
    <col min="13712" max="13718" width="11.42578125" style="55"/>
    <col min="13719" max="13719" width="13.42578125" style="55" bestFit="1" customWidth="1"/>
    <col min="13720" max="13726" width="11.42578125" style="55"/>
    <col min="13727" max="13727" width="13.42578125" style="55" bestFit="1" customWidth="1"/>
    <col min="13728" max="13734" width="11.42578125" style="55"/>
    <col min="13735" max="13735" width="13.42578125" style="55" bestFit="1" customWidth="1"/>
    <col min="13736" max="13742" width="11.42578125" style="55"/>
    <col min="13743" max="13743" width="13.42578125" style="55" bestFit="1" customWidth="1"/>
    <col min="13744" max="13750" width="11.42578125" style="55"/>
    <col min="13751" max="13751" width="13.42578125" style="55" bestFit="1" customWidth="1"/>
    <col min="13752" max="13758" width="11.42578125" style="55"/>
    <col min="13759" max="13759" width="13.42578125" style="55" bestFit="1" customWidth="1"/>
    <col min="13760" max="13766" width="11.42578125" style="55"/>
    <col min="13767" max="13767" width="13.42578125" style="55" bestFit="1" customWidth="1"/>
    <col min="13768" max="13774" width="11.42578125" style="55"/>
    <col min="13775" max="13775" width="13.42578125" style="55" bestFit="1" customWidth="1"/>
    <col min="13776" max="13782" width="11.42578125" style="55"/>
    <col min="13783" max="13783" width="13.42578125" style="55" bestFit="1" customWidth="1"/>
    <col min="13784" max="13790" width="11.42578125" style="55"/>
    <col min="13791" max="13791" width="13.42578125" style="55" bestFit="1" customWidth="1"/>
    <col min="13792" max="13798" width="11.42578125" style="55"/>
    <col min="13799" max="13799" width="13.42578125" style="55" bestFit="1" customWidth="1"/>
    <col min="13800" max="13806" width="11.42578125" style="55"/>
    <col min="13807" max="13807" width="13.42578125" style="55" bestFit="1" customWidth="1"/>
    <col min="13808" max="13814" width="11.42578125" style="55"/>
    <col min="13815" max="13815" width="13.42578125" style="55" bestFit="1" customWidth="1"/>
    <col min="13816" max="13822" width="11.42578125" style="55"/>
    <col min="13823" max="13823" width="13.42578125" style="55" bestFit="1" customWidth="1"/>
    <col min="13824" max="13830" width="11.42578125" style="55"/>
    <col min="13831" max="13831" width="13.42578125" style="55" bestFit="1" customWidth="1"/>
    <col min="13832" max="13838" width="11.42578125" style="55"/>
    <col min="13839" max="13839" width="13.42578125" style="55" bestFit="1" customWidth="1"/>
    <col min="13840" max="13846" width="11.42578125" style="55"/>
    <col min="13847" max="13847" width="13.42578125" style="55" bestFit="1" customWidth="1"/>
    <col min="13848" max="13854" width="11.42578125" style="55"/>
    <col min="13855" max="13855" width="13.42578125" style="55" bestFit="1" customWidth="1"/>
    <col min="13856" max="13862" width="11.42578125" style="55"/>
    <col min="13863" max="13863" width="13.42578125" style="55" bestFit="1" customWidth="1"/>
    <col min="13864" max="13870" width="11.42578125" style="55"/>
    <col min="13871" max="13871" width="13.42578125" style="55" bestFit="1" customWidth="1"/>
    <col min="13872" max="13878" width="11.42578125" style="55"/>
    <col min="13879" max="13879" width="13.42578125" style="55" bestFit="1" customWidth="1"/>
    <col min="13880" max="13886" width="11.42578125" style="55"/>
    <col min="13887" max="13887" width="13.42578125" style="55" bestFit="1" customWidth="1"/>
    <col min="13888" max="13894" width="11.42578125" style="55"/>
    <col min="13895" max="13895" width="13.42578125" style="55" bestFit="1" customWidth="1"/>
    <col min="13896" max="13902" width="11.42578125" style="55"/>
    <col min="13903" max="13903" width="13.42578125" style="55" bestFit="1" customWidth="1"/>
    <col min="13904" max="13910" width="11.42578125" style="55"/>
    <col min="13911" max="13911" width="13.42578125" style="55" bestFit="1" customWidth="1"/>
    <col min="13912" max="13918" width="11.42578125" style="55"/>
    <col min="13919" max="13919" width="13.42578125" style="55" bestFit="1" customWidth="1"/>
    <col min="13920" max="13926" width="11.42578125" style="55"/>
    <col min="13927" max="13927" width="13.42578125" style="55" bestFit="1" customWidth="1"/>
    <col min="13928" max="13934" width="11.42578125" style="55"/>
    <col min="13935" max="13935" width="13.42578125" style="55" bestFit="1" customWidth="1"/>
    <col min="13936" max="13942" width="11.42578125" style="55"/>
    <col min="13943" max="13943" width="13.42578125" style="55" bestFit="1" customWidth="1"/>
    <col min="13944" max="13950" width="11.42578125" style="55"/>
    <col min="13951" max="13951" width="13.42578125" style="55" bestFit="1" customWidth="1"/>
    <col min="13952" max="13958" width="11.42578125" style="55"/>
    <col min="13959" max="13959" width="13.42578125" style="55" bestFit="1" customWidth="1"/>
    <col min="13960" max="13966" width="11.42578125" style="55"/>
    <col min="13967" max="13967" width="13.42578125" style="55" bestFit="1" customWidth="1"/>
    <col min="13968" max="13974" width="11.42578125" style="55"/>
    <col min="13975" max="13975" width="13.42578125" style="55" bestFit="1" customWidth="1"/>
    <col min="13976" max="13982" width="11.42578125" style="55"/>
    <col min="13983" max="13983" width="13.42578125" style="55" bestFit="1" customWidth="1"/>
    <col min="13984" max="13990" width="11.42578125" style="55"/>
    <col min="13991" max="13991" width="13.42578125" style="55" bestFit="1" customWidth="1"/>
    <col min="13992" max="13998" width="11.42578125" style="55"/>
    <col min="13999" max="13999" width="13.42578125" style="55" bestFit="1" customWidth="1"/>
    <col min="14000" max="14006" width="11.42578125" style="55"/>
    <col min="14007" max="14007" width="13.42578125" style="55" bestFit="1" customWidth="1"/>
    <col min="14008" max="14014" width="11.42578125" style="55"/>
    <col min="14015" max="14015" width="13.42578125" style="55" bestFit="1" customWidth="1"/>
    <col min="14016" max="14022" width="11.42578125" style="55"/>
    <col min="14023" max="14023" width="13.42578125" style="55" bestFit="1" customWidth="1"/>
    <col min="14024" max="14030" width="11.42578125" style="55"/>
    <col min="14031" max="14031" width="13.42578125" style="55" bestFit="1" customWidth="1"/>
    <col min="14032" max="14038" width="11.42578125" style="55"/>
    <col min="14039" max="14039" width="13.42578125" style="55" bestFit="1" customWidth="1"/>
    <col min="14040" max="14046" width="11.42578125" style="55"/>
    <col min="14047" max="14047" width="13.42578125" style="55" bestFit="1" customWidth="1"/>
    <col min="14048" max="14054" width="11.42578125" style="55"/>
    <col min="14055" max="14055" width="13.42578125" style="55" bestFit="1" customWidth="1"/>
    <col min="14056" max="14062" width="11.42578125" style="55"/>
    <col min="14063" max="14063" width="13.42578125" style="55" bestFit="1" customWidth="1"/>
    <col min="14064" max="14070" width="11.42578125" style="55"/>
    <col min="14071" max="14071" width="13.42578125" style="55" bestFit="1" customWidth="1"/>
    <col min="14072" max="14078" width="11.42578125" style="55"/>
    <col min="14079" max="14079" width="13.42578125" style="55" bestFit="1" customWidth="1"/>
    <col min="14080" max="14086" width="11.42578125" style="55"/>
    <col min="14087" max="14087" width="13.42578125" style="55" bestFit="1" customWidth="1"/>
    <col min="14088" max="14094" width="11.42578125" style="55"/>
    <col min="14095" max="14095" width="13.42578125" style="55" bestFit="1" customWidth="1"/>
    <col min="14096" max="14102" width="11.42578125" style="55"/>
    <col min="14103" max="14103" width="13.42578125" style="55" bestFit="1" customWidth="1"/>
    <col min="14104" max="14110" width="11.42578125" style="55"/>
    <col min="14111" max="14111" width="13.42578125" style="55" bestFit="1" customWidth="1"/>
    <col min="14112" max="14118" width="11.42578125" style="55"/>
    <col min="14119" max="14119" width="13.42578125" style="55" bestFit="1" customWidth="1"/>
    <col min="14120" max="14126" width="11.42578125" style="55"/>
    <col min="14127" max="14127" width="13.42578125" style="55" bestFit="1" customWidth="1"/>
    <col min="14128" max="14134" width="11.42578125" style="55"/>
    <col min="14135" max="14135" width="13.42578125" style="55" bestFit="1" customWidth="1"/>
    <col min="14136" max="14142" width="11.42578125" style="55"/>
    <col min="14143" max="14143" width="13.42578125" style="55" bestFit="1" customWidth="1"/>
    <col min="14144" max="14150" width="11.42578125" style="55"/>
    <col min="14151" max="14151" width="13.42578125" style="55" bestFit="1" customWidth="1"/>
    <col min="14152" max="14158" width="11.42578125" style="55"/>
    <col min="14159" max="14159" width="13.42578125" style="55" bestFit="1" customWidth="1"/>
    <col min="14160" max="14166" width="11.42578125" style="55"/>
    <col min="14167" max="14167" width="13.42578125" style="55" bestFit="1" customWidth="1"/>
    <col min="14168" max="14174" width="11.42578125" style="55"/>
    <col min="14175" max="14175" width="13.42578125" style="55" bestFit="1" customWidth="1"/>
    <col min="14176" max="14182" width="11.42578125" style="55"/>
    <col min="14183" max="14183" width="13.42578125" style="55" bestFit="1" customWidth="1"/>
    <col min="14184" max="14190" width="11.42578125" style="55"/>
    <col min="14191" max="14191" width="13.42578125" style="55" bestFit="1" customWidth="1"/>
    <col min="14192" max="14198" width="11.42578125" style="55"/>
    <col min="14199" max="14199" width="13.42578125" style="55" bestFit="1" customWidth="1"/>
    <col min="14200" max="14206" width="11.42578125" style="55"/>
    <col min="14207" max="14207" width="13.42578125" style="55" bestFit="1" customWidth="1"/>
    <col min="14208" max="14214" width="11.42578125" style="55"/>
    <col min="14215" max="14215" width="13.42578125" style="55" bestFit="1" customWidth="1"/>
    <col min="14216" max="14222" width="11.42578125" style="55"/>
    <col min="14223" max="14223" width="13.42578125" style="55" bestFit="1" customWidth="1"/>
    <col min="14224" max="14230" width="11.42578125" style="55"/>
    <col min="14231" max="14231" width="13.42578125" style="55" bestFit="1" customWidth="1"/>
    <col min="14232" max="14238" width="11.42578125" style="55"/>
    <col min="14239" max="14239" width="13.42578125" style="55" bestFit="1" customWidth="1"/>
    <col min="14240" max="14246" width="11.42578125" style="55"/>
    <col min="14247" max="14247" width="13.42578125" style="55" bestFit="1" customWidth="1"/>
    <col min="14248" max="14254" width="11.42578125" style="55"/>
    <col min="14255" max="14255" width="13.42578125" style="55" bestFit="1" customWidth="1"/>
    <col min="14256" max="14262" width="11.42578125" style="55"/>
    <col min="14263" max="14263" width="13.42578125" style="55" bestFit="1" customWidth="1"/>
    <col min="14264" max="14270" width="11.42578125" style="55"/>
    <col min="14271" max="14271" width="13.42578125" style="55" bestFit="1" customWidth="1"/>
    <col min="14272" max="14278" width="11.42578125" style="55"/>
    <col min="14279" max="14279" width="13.42578125" style="55" bestFit="1" customWidth="1"/>
    <col min="14280" max="14286" width="11.42578125" style="55"/>
    <col min="14287" max="14287" width="13.42578125" style="55" bestFit="1" customWidth="1"/>
    <col min="14288" max="14294" width="11.42578125" style="55"/>
    <col min="14295" max="14295" width="13.42578125" style="55" bestFit="1" customWidth="1"/>
    <col min="14296" max="14302" width="11.42578125" style="55"/>
    <col min="14303" max="14303" width="13.42578125" style="55" bestFit="1" customWidth="1"/>
    <col min="14304" max="14310" width="11.42578125" style="55"/>
    <col min="14311" max="14311" width="13.42578125" style="55" bestFit="1" customWidth="1"/>
    <col min="14312" max="14318" width="11.42578125" style="55"/>
    <col min="14319" max="14319" width="13.42578125" style="55" bestFit="1" customWidth="1"/>
    <col min="14320" max="14326" width="11.42578125" style="55"/>
    <col min="14327" max="14327" width="13.42578125" style="55" bestFit="1" customWidth="1"/>
    <col min="14328" max="14334" width="11.42578125" style="55"/>
    <col min="14335" max="14335" width="13.42578125" style="55" bestFit="1" customWidth="1"/>
    <col min="14336" max="14342" width="11.42578125" style="55"/>
    <col min="14343" max="14343" width="13.42578125" style="55" bestFit="1" customWidth="1"/>
    <col min="14344" max="14350" width="11.42578125" style="55"/>
    <col min="14351" max="14351" width="13.42578125" style="55" bestFit="1" customWidth="1"/>
    <col min="14352" max="14358" width="11.42578125" style="55"/>
    <col min="14359" max="14359" width="13.42578125" style="55" bestFit="1" customWidth="1"/>
    <col min="14360" max="14366" width="11.42578125" style="55"/>
    <col min="14367" max="14367" width="13.42578125" style="55" bestFit="1" customWidth="1"/>
    <col min="14368" max="14374" width="11.42578125" style="55"/>
    <col min="14375" max="14375" width="13.42578125" style="55" bestFit="1" customWidth="1"/>
    <col min="14376" max="14382" width="11.42578125" style="55"/>
    <col min="14383" max="14383" width="13.42578125" style="55" bestFit="1" customWidth="1"/>
    <col min="14384" max="14390" width="11.42578125" style="55"/>
    <col min="14391" max="14391" width="13.42578125" style="55" bestFit="1" customWidth="1"/>
    <col min="14392" max="14398" width="11.42578125" style="55"/>
    <col min="14399" max="14399" width="13.42578125" style="55" bestFit="1" customWidth="1"/>
    <col min="14400" max="14406" width="11.42578125" style="55"/>
    <col min="14407" max="14407" width="13.42578125" style="55" bestFit="1" customWidth="1"/>
    <col min="14408" max="14414" width="11.42578125" style="55"/>
    <col min="14415" max="14415" width="13.42578125" style="55" bestFit="1" customWidth="1"/>
    <col min="14416" max="14422" width="11.42578125" style="55"/>
    <col min="14423" max="14423" width="13.42578125" style="55" bestFit="1" customWidth="1"/>
    <col min="14424" max="14430" width="11.42578125" style="55"/>
    <col min="14431" max="14431" width="13.42578125" style="55" bestFit="1" customWidth="1"/>
    <col min="14432" max="14438" width="11.42578125" style="55"/>
    <col min="14439" max="14439" width="13.42578125" style="55" bestFit="1" customWidth="1"/>
    <col min="14440" max="14446" width="11.42578125" style="55"/>
    <col min="14447" max="14447" width="13.42578125" style="55" bestFit="1" customWidth="1"/>
    <col min="14448" max="14454" width="11.42578125" style="55"/>
    <col min="14455" max="14455" width="13.42578125" style="55" bestFit="1" customWidth="1"/>
    <col min="14456" max="14462" width="11.42578125" style="55"/>
    <col min="14463" max="14463" width="13.42578125" style="55" bestFit="1" customWidth="1"/>
    <col min="14464" max="14470" width="11.42578125" style="55"/>
    <col min="14471" max="14471" width="13.42578125" style="55" bestFit="1" customWidth="1"/>
    <col min="14472" max="14478" width="11.42578125" style="55"/>
    <col min="14479" max="14479" width="13.42578125" style="55" bestFit="1" customWidth="1"/>
    <col min="14480" max="14486" width="11.42578125" style="55"/>
    <col min="14487" max="14487" width="13.42578125" style="55" bestFit="1" customWidth="1"/>
    <col min="14488" max="14494" width="11.42578125" style="55"/>
    <col min="14495" max="14495" width="13.42578125" style="55" bestFit="1" customWidth="1"/>
    <col min="14496" max="14502" width="11.42578125" style="55"/>
    <col min="14503" max="14503" width="13.42578125" style="55" bestFit="1" customWidth="1"/>
    <col min="14504" max="14510" width="11.42578125" style="55"/>
    <col min="14511" max="14511" width="13.42578125" style="55" bestFit="1" customWidth="1"/>
    <col min="14512" max="14518" width="11.42578125" style="55"/>
    <col min="14519" max="14519" width="13.42578125" style="55" bestFit="1" customWidth="1"/>
    <col min="14520" max="14526" width="11.42578125" style="55"/>
    <col min="14527" max="14527" width="13.42578125" style="55" bestFit="1" customWidth="1"/>
    <col min="14528" max="14534" width="11.42578125" style="55"/>
    <col min="14535" max="14535" width="13.42578125" style="55" bestFit="1" customWidth="1"/>
    <col min="14536" max="14542" width="11.42578125" style="55"/>
    <col min="14543" max="14543" width="13.42578125" style="55" bestFit="1" customWidth="1"/>
    <col min="14544" max="14550" width="11.42578125" style="55"/>
    <col min="14551" max="14551" width="13.42578125" style="55" bestFit="1" customWidth="1"/>
    <col min="14552" max="14558" width="11.42578125" style="55"/>
    <col min="14559" max="14559" width="13.42578125" style="55" bestFit="1" customWidth="1"/>
    <col min="14560" max="14566" width="11.42578125" style="55"/>
    <col min="14567" max="14567" width="13.42578125" style="55" bestFit="1" customWidth="1"/>
    <col min="14568" max="14574" width="11.42578125" style="55"/>
    <col min="14575" max="14575" width="13.42578125" style="55" bestFit="1" customWidth="1"/>
    <col min="14576" max="14582" width="11.42578125" style="55"/>
    <col min="14583" max="14583" width="13.42578125" style="55" bestFit="1" customWidth="1"/>
    <col min="14584" max="14590" width="11.42578125" style="55"/>
    <col min="14591" max="14591" width="13.42578125" style="55" bestFit="1" customWidth="1"/>
    <col min="14592" max="14598" width="11.42578125" style="55"/>
    <col min="14599" max="14599" width="13.42578125" style="55" bestFit="1" customWidth="1"/>
    <col min="14600" max="14606" width="11.42578125" style="55"/>
    <col min="14607" max="14607" width="13.42578125" style="55" bestFit="1" customWidth="1"/>
    <col min="14608" max="14614" width="11.42578125" style="55"/>
    <col min="14615" max="14615" width="13.42578125" style="55" bestFit="1" customWidth="1"/>
    <col min="14616" max="14622" width="11.42578125" style="55"/>
    <col min="14623" max="14623" width="13.42578125" style="55" bestFit="1" customWidth="1"/>
    <col min="14624" max="14630" width="11.42578125" style="55"/>
    <col min="14631" max="14631" width="13.42578125" style="55" bestFit="1" customWidth="1"/>
    <col min="14632" max="14638" width="11.42578125" style="55"/>
    <col min="14639" max="14639" width="13.42578125" style="55" bestFit="1" customWidth="1"/>
    <col min="14640" max="14646" width="11.42578125" style="55"/>
    <col min="14647" max="14647" width="13.42578125" style="55" bestFit="1" customWidth="1"/>
    <col min="14648" max="14654" width="11.42578125" style="55"/>
    <col min="14655" max="14655" width="13.42578125" style="55" bestFit="1" customWidth="1"/>
    <col min="14656" max="14662" width="11.42578125" style="55"/>
    <col min="14663" max="14663" width="13.42578125" style="55" bestFit="1" customWidth="1"/>
    <col min="14664" max="14670" width="11.42578125" style="55"/>
    <col min="14671" max="14671" width="13.42578125" style="55" bestFit="1" customWidth="1"/>
    <col min="14672" max="14678" width="11.42578125" style="55"/>
    <col min="14679" max="14679" width="13.42578125" style="55" bestFit="1" customWidth="1"/>
    <col min="14680" max="14686" width="11.42578125" style="55"/>
    <col min="14687" max="14687" width="13.42578125" style="55" bestFit="1" customWidth="1"/>
    <col min="14688" max="14694" width="11.42578125" style="55"/>
    <col min="14695" max="14695" width="13.42578125" style="55" bestFit="1" customWidth="1"/>
    <col min="14696" max="14702" width="11.42578125" style="55"/>
    <col min="14703" max="14703" width="13.42578125" style="55" bestFit="1" customWidth="1"/>
    <col min="14704" max="14710" width="11.42578125" style="55"/>
    <col min="14711" max="14711" width="13.42578125" style="55" bestFit="1" customWidth="1"/>
    <col min="14712" max="14718" width="11.42578125" style="55"/>
    <col min="14719" max="14719" width="13.42578125" style="55" bestFit="1" customWidth="1"/>
    <col min="14720" max="14726" width="11.42578125" style="55"/>
    <col min="14727" max="14727" width="13.42578125" style="55" bestFit="1" customWidth="1"/>
    <col min="14728" max="14734" width="11.42578125" style="55"/>
    <col min="14735" max="14735" width="13.42578125" style="55" bestFit="1" customWidth="1"/>
    <col min="14736" max="14742" width="11.42578125" style="55"/>
    <col min="14743" max="14743" width="13.42578125" style="55" bestFit="1" customWidth="1"/>
    <col min="14744" max="14750" width="11.42578125" style="55"/>
    <col min="14751" max="14751" width="13.42578125" style="55" bestFit="1" customWidth="1"/>
    <col min="14752" max="14758" width="11.42578125" style="55"/>
    <col min="14759" max="14759" width="13.42578125" style="55" bestFit="1" customWidth="1"/>
    <col min="14760" max="14766" width="11.42578125" style="55"/>
    <col min="14767" max="14767" width="13.42578125" style="55" bestFit="1" customWidth="1"/>
    <col min="14768" max="14774" width="11.42578125" style="55"/>
    <col min="14775" max="14775" width="13.42578125" style="55" bestFit="1" customWidth="1"/>
    <col min="14776" max="14782" width="11.42578125" style="55"/>
    <col min="14783" max="14783" width="13.42578125" style="55" bestFit="1" customWidth="1"/>
    <col min="14784" max="14790" width="11.42578125" style="55"/>
    <col min="14791" max="14791" width="13.42578125" style="55" bestFit="1" customWidth="1"/>
    <col min="14792" max="14798" width="11.42578125" style="55"/>
    <col min="14799" max="14799" width="13.42578125" style="55" bestFit="1" customWidth="1"/>
    <col min="14800" max="14806" width="11.42578125" style="55"/>
    <col min="14807" max="14807" width="13.42578125" style="55" bestFit="1" customWidth="1"/>
    <col min="14808" max="14814" width="11.42578125" style="55"/>
    <col min="14815" max="14815" width="13.42578125" style="55" bestFit="1" customWidth="1"/>
    <col min="14816" max="14822" width="11.42578125" style="55"/>
    <col min="14823" max="14823" width="13.42578125" style="55" bestFit="1" customWidth="1"/>
    <col min="14824" max="14830" width="11.42578125" style="55"/>
    <col min="14831" max="14831" width="13.42578125" style="55" bestFit="1" customWidth="1"/>
    <col min="14832" max="14838" width="11.42578125" style="55"/>
    <col min="14839" max="14839" width="13.42578125" style="55" bestFit="1" customWidth="1"/>
    <col min="14840" max="14846" width="11.42578125" style="55"/>
    <col min="14847" max="14847" width="13.42578125" style="55" bestFit="1" customWidth="1"/>
    <col min="14848" max="14854" width="11.42578125" style="55"/>
    <col min="14855" max="14855" width="13.42578125" style="55" bestFit="1" customWidth="1"/>
    <col min="14856" max="14862" width="11.42578125" style="55"/>
    <col min="14863" max="14863" width="13.42578125" style="55" bestFit="1" customWidth="1"/>
    <col min="14864" max="14870" width="11.42578125" style="55"/>
    <col min="14871" max="14871" width="13.42578125" style="55" bestFit="1" customWidth="1"/>
    <col min="14872" max="14878" width="11.42578125" style="55"/>
    <col min="14879" max="14879" width="13.42578125" style="55" bestFit="1" customWidth="1"/>
    <col min="14880" max="14886" width="11.42578125" style="55"/>
    <col min="14887" max="14887" width="13.42578125" style="55" bestFit="1" customWidth="1"/>
    <col min="14888" max="14894" width="11.42578125" style="55"/>
    <col min="14895" max="14895" width="13.42578125" style="55" bestFit="1" customWidth="1"/>
    <col min="14896" max="14902" width="11.42578125" style="55"/>
    <col min="14903" max="14903" width="13.42578125" style="55" bestFit="1" customWidth="1"/>
    <col min="14904" max="14910" width="11.42578125" style="55"/>
    <col min="14911" max="14911" width="13.42578125" style="55" bestFit="1" customWidth="1"/>
    <col min="14912" max="14918" width="11.42578125" style="55"/>
    <col min="14919" max="14919" width="13.42578125" style="55" bestFit="1" customWidth="1"/>
    <col min="14920" max="14926" width="11.42578125" style="55"/>
    <col min="14927" max="14927" width="13.42578125" style="55" bestFit="1" customWidth="1"/>
    <col min="14928" max="14934" width="11.42578125" style="55"/>
    <col min="14935" max="14935" width="13.42578125" style="55" bestFit="1" customWidth="1"/>
    <col min="14936" max="14942" width="11.42578125" style="55"/>
    <col min="14943" max="14943" width="13.42578125" style="55" bestFit="1" customWidth="1"/>
    <col min="14944" max="14950" width="11.42578125" style="55"/>
    <col min="14951" max="14951" width="13.42578125" style="55" bestFit="1" customWidth="1"/>
    <col min="14952" max="14958" width="11.42578125" style="55"/>
    <col min="14959" max="14959" width="13.42578125" style="55" bestFit="1" customWidth="1"/>
    <col min="14960" max="14966" width="11.42578125" style="55"/>
    <col min="14967" max="14967" width="13.42578125" style="55" bestFit="1" customWidth="1"/>
    <col min="14968" max="14974" width="11.42578125" style="55"/>
    <col min="14975" max="14975" width="13.42578125" style="55" bestFit="1" customWidth="1"/>
    <col min="14976" max="14982" width="11.42578125" style="55"/>
    <col min="14983" max="14983" width="13.42578125" style="55" bestFit="1" customWidth="1"/>
    <col min="14984" max="14990" width="11.42578125" style="55"/>
    <col min="14991" max="14991" width="13.42578125" style="55" bestFit="1" customWidth="1"/>
    <col min="14992" max="14998" width="11.42578125" style="55"/>
    <col min="14999" max="14999" width="13.42578125" style="55" bestFit="1" customWidth="1"/>
    <col min="15000" max="15006" width="11.42578125" style="55"/>
    <col min="15007" max="15007" width="13.42578125" style="55" bestFit="1" customWidth="1"/>
    <col min="15008" max="15014" width="11.42578125" style="55"/>
    <col min="15015" max="15015" width="13.42578125" style="55" bestFit="1" customWidth="1"/>
    <col min="15016" max="15022" width="11.42578125" style="55"/>
    <col min="15023" max="15023" width="13.42578125" style="55" bestFit="1" customWidth="1"/>
    <col min="15024" max="15030" width="11.42578125" style="55"/>
    <col min="15031" max="15031" width="13.42578125" style="55" bestFit="1" customWidth="1"/>
    <col min="15032" max="15038" width="11.42578125" style="55"/>
    <col min="15039" max="15039" width="13.42578125" style="55" bestFit="1" customWidth="1"/>
    <col min="15040" max="15046" width="11.42578125" style="55"/>
    <col min="15047" max="15047" width="13.42578125" style="55" bestFit="1" customWidth="1"/>
    <col min="15048" max="15054" width="11.42578125" style="55"/>
    <col min="15055" max="15055" width="13.42578125" style="55" bestFit="1" customWidth="1"/>
    <col min="15056" max="15062" width="11.42578125" style="55"/>
    <col min="15063" max="15063" width="13.42578125" style="55" bestFit="1" customWidth="1"/>
    <col min="15064" max="15070" width="11.42578125" style="55"/>
    <col min="15071" max="15071" width="13.42578125" style="55" bestFit="1" customWidth="1"/>
    <col min="15072" max="15078" width="11.42578125" style="55"/>
    <col min="15079" max="15079" width="13.42578125" style="55" bestFit="1" customWidth="1"/>
    <col min="15080" max="15086" width="11.42578125" style="55"/>
    <col min="15087" max="15087" width="13.42578125" style="55" bestFit="1" customWidth="1"/>
    <col min="15088" max="15094" width="11.42578125" style="55"/>
    <col min="15095" max="15095" width="13.42578125" style="55" bestFit="1" customWidth="1"/>
    <col min="15096" max="15102" width="11.42578125" style="55"/>
    <col min="15103" max="15103" width="13.42578125" style="55" bestFit="1" customWidth="1"/>
    <col min="15104" max="15110" width="11.42578125" style="55"/>
    <col min="15111" max="15111" width="13.42578125" style="55" bestFit="1" customWidth="1"/>
    <col min="15112" max="15118" width="11.42578125" style="55"/>
    <col min="15119" max="15119" width="13.42578125" style="55" bestFit="1" customWidth="1"/>
    <col min="15120" max="15126" width="11.42578125" style="55"/>
    <col min="15127" max="15127" width="13.42578125" style="55" bestFit="1" customWidth="1"/>
    <col min="15128" max="15134" width="11.42578125" style="55"/>
    <col min="15135" max="15135" width="13.42578125" style="55" bestFit="1" customWidth="1"/>
    <col min="15136" max="15142" width="11.42578125" style="55"/>
    <col min="15143" max="15143" width="13.42578125" style="55" bestFit="1" customWidth="1"/>
    <col min="15144" max="15150" width="11.42578125" style="55"/>
    <col min="15151" max="15151" width="13.42578125" style="55" bestFit="1" customWidth="1"/>
    <col min="15152" max="15158" width="11.42578125" style="55"/>
    <col min="15159" max="15159" width="13.42578125" style="55" bestFit="1" customWidth="1"/>
    <col min="15160" max="15166" width="11.42578125" style="55"/>
    <col min="15167" max="15167" width="13.42578125" style="55" bestFit="1" customWidth="1"/>
    <col min="15168" max="15174" width="11.42578125" style="55"/>
    <col min="15175" max="15175" width="13.42578125" style="55" bestFit="1" customWidth="1"/>
    <col min="15176" max="15182" width="11.42578125" style="55"/>
    <col min="15183" max="15183" width="13.42578125" style="55" bestFit="1" customWidth="1"/>
    <col min="15184" max="15190" width="11.42578125" style="55"/>
    <col min="15191" max="15191" width="13.42578125" style="55" bestFit="1" customWidth="1"/>
    <col min="15192" max="15198" width="11.42578125" style="55"/>
    <col min="15199" max="15199" width="13.42578125" style="55" bestFit="1" customWidth="1"/>
    <col min="15200" max="15206" width="11.42578125" style="55"/>
    <col min="15207" max="15207" width="13.42578125" style="55" bestFit="1" customWidth="1"/>
    <col min="15208" max="15214" width="11.42578125" style="55"/>
    <col min="15215" max="15215" width="13.42578125" style="55" bestFit="1" customWidth="1"/>
    <col min="15216" max="15222" width="11.42578125" style="55"/>
    <col min="15223" max="15223" width="13.42578125" style="55" bestFit="1" customWidth="1"/>
    <col min="15224" max="15230" width="11.42578125" style="55"/>
    <col min="15231" max="15231" width="13.42578125" style="55" bestFit="1" customWidth="1"/>
    <col min="15232" max="15238" width="11.42578125" style="55"/>
    <col min="15239" max="15239" width="13.42578125" style="55" bestFit="1" customWidth="1"/>
    <col min="15240" max="15246" width="11.42578125" style="55"/>
    <col min="15247" max="15247" width="13.42578125" style="55" bestFit="1" customWidth="1"/>
    <col min="15248" max="15254" width="11.42578125" style="55"/>
    <col min="15255" max="15255" width="13.42578125" style="55" bestFit="1" customWidth="1"/>
    <col min="15256" max="15262" width="11.42578125" style="55"/>
    <col min="15263" max="15263" width="13.42578125" style="55" bestFit="1" customWidth="1"/>
    <col min="15264" max="15270" width="11.42578125" style="55"/>
    <col min="15271" max="15271" width="13.42578125" style="55" bestFit="1" customWidth="1"/>
    <col min="15272" max="15278" width="11.42578125" style="55"/>
    <col min="15279" max="15279" width="13.42578125" style="55" bestFit="1" customWidth="1"/>
    <col min="15280" max="15286" width="11.42578125" style="55"/>
    <col min="15287" max="15287" width="13.42578125" style="55" bestFit="1" customWidth="1"/>
    <col min="15288" max="15294" width="11.42578125" style="55"/>
    <col min="15295" max="15295" width="13.42578125" style="55" bestFit="1" customWidth="1"/>
    <col min="15296" max="15302" width="11.42578125" style="55"/>
    <col min="15303" max="15303" width="13.42578125" style="55" bestFit="1" customWidth="1"/>
    <col min="15304" max="15310" width="11.42578125" style="55"/>
    <col min="15311" max="15311" width="13.42578125" style="55" bestFit="1" customWidth="1"/>
    <col min="15312" max="15318" width="11.42578125" style="55"/>
    <col min="15319" max="15319" width="13.42578125" style="55" bestFit="1" customWidth="1"/>
    <col min="15320" max="15326" width="11.42578125" style="55"/>
    <col min="15327" max="15327" width="13.42578125" style="55" bestFit="1" customWidth="1"/>
    <col min="15328" max="15334" width="11.42578125" style="55"/>
    <col min="15335" max="15335" width="13.42578125" style="55" bestFit="1" customWidth="1"/>
    <col min="15336" max="15342" width="11.42578125" style="55"/>
    <col min="15343" max="15343" width="13.42578125" style="55" bestFit="1" customWidth="1"/>
    <col min="15344" max="15350" width="11.42578125" style="55"/>
    <col min="15351" max="15351" width="13.42578125" style="55" bestFit="1" customWidth="1"/>
    <col min="15352" max="15358" width="11.42578125" style="55"/>
    <col min="15359" max="15359" width="13.42578125" style="55" bestFit="1" customWidth="1"/>
    <col min="15360" max="15366" width="11.42578125" style="55"/>
    <col min="15367" max="15367" width="13.42578125" style="55" bestFit="1" customWidth="1"/>
    <col min="15368" max="15374" width="11.42578125" style="55"/>
    <col min="15375" max="15375" width="13.42578125" style="55" bestFit="1" customWidth="1"/>
    <col min="15376" max="15382" width="11.42578125" style="55"/>
    <col min="15383" max="15383" width="13.42578125" style="55" bestFit="1" customWidth="1"/>
    <col min="15384" max="15390" width="11.42578125" style="55"/>
    <col min="15391" max="15391" width="13.42578125" style="55" bestFit="1" customWidth="1"/>
    <col min="15392" max="15398" width="11.42578125" style="55"/>
    <col min="15399" max="15399" width="13.42578125" style="55" bestFit="1" customWidth="1"/>
    <col min="15400" max="15406" width="11.42578125" style="55"/>
    <col min="15407" max="15407" width="13.42578125" style="55" bestFit="1" customWidth="1"/>
    <col min="15408" max="15414" width="11.42578125" style="55"/>
    <col min="15415" max="15415" width="13.42578125" style="55" bestFit="1" customWidth="1"/>
    <col min="15416" max="15422" width="11.42578125" style="55"/>
    <col min="15423" max="15423" width="13.42578125" style="55" bestFit="1" customWidth="1"/>
    <col min="15424" max="15430" width="11.42578125" style="55"/>
    <col min="15431" max="15431" width="13.42578125" style="55" bestFit="1" customWidth="1"/>
    <col min="15432" max="15438" width="11.42578125" style="55"/>
    <col min="15439" max="15439" width="13.42578125" style="55" bestFit="1" customWidth="1"/>
    <col min="15440" max="15446" width="11.42578125" style="55"/>
    <col min="15447" max="15447" width="13.42578125" style="55" bestFit="1" customWidth="1"/>
    <col min="15448" max="15454" width="11.42578125" style="55"/>
    <col min="15455" max="15455" width="13.42578125" style="55" bestFit="1" customWidth="1"/>
    <col min="15456" max="15462" width="11.42578125" style="55"/>
    <col min="15463" max="15463" width="13.42578125" style="55" bestFit="1" customWidth="1"/>
    <col min="15464" max="15470" width="11.42578125" style="55"/>
    <col min="15471" max="15471" width="13.42578125" style="55" bestFit="1" customWidth="1"/>
    <col min="15472" max="15478" width="11.42578125" style="55"/>
    <col min="15479" max="15479" width="13.42578125" style="55" bestFit="1" customWidth="1"/>
    <col min="15480" max="15486" width="11.42578125" style="55"/>
    <col min="15487" max="15487" width="13.42578125" style="55" bestFit="1" customWidth="1"/>
    <col min="15488" max="15494" width="11.42578125" style="55"/>
    <col min="15495" max="15495" width="13.42578125" style="55" bestFit="1" customWidth="1"/>
    <col min="15496" max="15502" width="11.42578125" style="55"/>
    <col min="15503" max="15503" width="13.42578125" style="55" bestFit="1" customWidth="1"/>
    <col min="15504" max="15510" width="11.42578125" style="55"/>
    <col min="15511" max="15511" width="13.42578125" style="55" bestFit="1" customWidth="1"/>
    <col min="15512" max="15518" width="11.42578125" style="55"/>
    <col min="15519" max="15519" width="13.42578125" style="55" bestFit="1" customWidth="1"/>
    <col min="15520" max="15526" width="11.42578125" style="55"/>
    <col min="15527" max="15527" width="13.42578125" style="55" bestFit="1" customWidth="1"/>
    <col min="15528" max="15534" width="11.42578125" style="55"/>
    <col min="15535" max="15535" width="13.42578125" style="55" bestFit="1" customWidth="1"/>
    <col min="15536" max="15542" width="11.42578125" style="55"/>
    <col min="15543" max="15543" width="13.42578125" style="55" bestFit="1" customWidth="1"/>
    <col min="15544" max="15550" width="11.42578125" style="55"/>
    <col min="15551" max="15551" width="13.42578125" style="55" bestFit="1" customWidth="1"/>
    <col min="15552" max="15558" width="11.42578125" style="55"/>
    <col min="15559" max="15559" width="13.42578125" style="55" bestFit="1" customWidth="1"/>
    <col min="15560" max="15566" width="11.42578125" style="55"/>
    <col min="15567" max="15567" width="13.42578125" style="55" bestFit="1" customWidth="1"/>
    <col min="15568" max="15574" width="11.42578125" style="55"/>
    <col min="15575" max="15575" width="13.42578125" style="55" bestFit="1" customWidth="1"/>
    <col min="15576" max="15582" width="11.42578125" style="55"/>
    <col min="15583" max="15583" width="13.42578125" style="55" bestFit="1" customWidth="1"/>
    <col min="15584" max="15590" width="11.42578125" style="55"/>
    <col min="15591" max="15591" width="13.42578125" style="55" bestFit="1" customWidth="1"/>
    <col min="15592" max="15598" width="11.42578125" style="55"/>
    <col min="15599" max="15599" width="13.42578125" style="55" bestFit="1" customWidth="1"/>
    <col min="15600" max="15606" width="11.42578125" style="55"/>
    <col min="15607" max="15607" width="13.42578125" style="55" bestFit="1" customWidth="1"/>
    <col min="15608" max="15614" width="11.42578125" style="55"/>
    <col min="15615" max="15615" width="13.42578125" style="55" bestFit="1" customWidth="1"/>
    <col min="15616" max="15622" width="11.42578125" style="55"/>
    <col min="15623" max="15623" width="13.42578125" style="55" bestFit="1" customWidth="1"/>
    <col min="15624" max="15630" width="11.42578125" style="55"/>
    <col min="15631" max="15631" width="13.42578125" style="55" bestFit="1" customWidth="1"/>
    <col min="15632" max="15638" width="11.42578125" style="55"/>
    <col min="15639" max="15639" width="13.42578125" style="55" bestFit="1" customWidth="1"/>
    <col min="15640" max="15646" width="11.42578125" style="55"/>
    <col min="15647" max="15647" width="13.42578125" style="55" bestFit="1" customWidth="1"/>
    <col min="15648" max="15654" width="11.42578125" style="55"/>
    <col min="15655" max="15655" width="13.42578125" style="55" bestFit="1" customWidth="1"/>
    <col min="15656" max="15662" width="11.42578125" style="55"/>
    <col min="15663" max="15663" width="13.42578125" style="55" bestFit="1" customWidth="1"/>
    <col min="15664" max="15670" width="11.42578125" style="55"/>
    <col min="15671" max="15671" width="13.42578125" style="55" bestFit="1" customWidth="1"/>
    <col min="15672" max="15678" width="11.42578125" style="55"/>
    <col min="15679" max="15679" width="13.42578125" style="55" bestFit="1" customWidth="1"/>
    <col min="15680" max="15686" width="11.42578125" style="55"/>
    <col min="15687" max="15687" width="13.42578125" style="55" bestFit="1" customWidth="1"/>
    <col min="15688" max="15694" width="11.42578125" style="55"/>
    <col min="15695" max="15695" width="13.42578125" style="55" bestFit="1" customWidth="1"/>
    <col min="15696" max="15702" width="11.42578125" style="55"/>
    <col min="15703" max="15703" width="13.42578125" style="55" bestFit="1" customWidth="1"/>
    <col min="15704" max="15710" width="11.42578125" style="55"/>
    <col min="15711" max="15711" width="13.42578125" style="55" bestFit="1" customWidth="1"/>
    <col min="15712" max="15718" width="11.42578125" style="55"/>
    <col min="15719" max="15719" width="13.42578125" style="55" bestFit="1" customWidth="1"/>
    <col min="15720" max="15726" width="11.42578125" style="55"/>
    <col min="15727" max="15727" width="13.42578125" style="55" bestFit="1" customWidth="1"/>
    <col min="15728" max="15734" width="11.42578125" style="55"/>
    <col min="15735" max="15735" width="13.42578125" style="55" bestFit="1" customWidth="1"/>
    <col min="15736" max="15742" width="11.42578125" style="55"/>
    <col min="15743" max="15743" width="13.42578125" style="55" bestFit="1" customWidth="1"/>
    <col min="15744" max="15750" width="11.42578125" style="55"/>
    <col min="15751" max="15751" width="13.42578125" style="55" bestFit="1" customWidth="1"/>
    <col min="15752" max="15758" width="11.42578125" style="55"/>
    <col min="15759" max="15759" width="13.42578125" style="55" bestFit="1" customWidth="1"/>
    <col min="15760" max="15766" width="11.42578125" style="55"/>
    <col min="15767" max="15767" width="13.42578125" style="55" bestFit="1" customWidth="1"/>
    <col min="15768" max="15774" width="11.42578125" style="55"/>
    <col min="15775" max="15775" width="13.42578125" style="55" bestFit="1" customWidth="1"/>
    <col min="15776" max="15782" width="11.42578125" style="55"/>
    <col min="15783" max="15783" width="13.42578125" style="55" bestFit="1" customWidth="1"/>
    <col min="15784" max="15790" width="11.42578125" style="55"/>
    <col min="15791" max="15791" width="13.42578125" style="55" bestFit="1" customWidth="1"/>
    <col min="15792" max="15798" width="11.42578125" style="55"/>
    <col min="15799" max="15799" width="13.42578125" style="55" bestFit="1" customWidth="1"/>
    <col min="15800" max="15806" width="11.42578125" style="55"/>
    <col min="15807" max="15807" width="13.42578125" style="55" bestFit="1" customWidth="1"/>
    <col min="15808" max="15814" width="11.42578125" style="55"/>
    <col min="15815" max="15815" width="13.42578125" style="55" bestFit="1" customWidth="1"/>
    <col min="15816" max="15822" width="11.42578125" style="55"/>
    <col min="15823" max="15823" width="13.42578125" style="55" bestFit="1" customWidth="1"/>
    <col min="15824" max="15830" width="11.42578125" style="55"/>
    <col min="15831" max="15831" width="13.42578125" style="55" bestFit="1" customWidth="1"/>
    <col min="15832" max="15838" width="11.42578125" style="55"/>
    <col min="15839" max="15839" width="13.42578125" style="55" bestFit="1" customWidth="1"/>
    <col min="15840" max="15846" width="11.42578125" style="55"/>
    <col min="15847" max="15847" width="13.42578125" style="55" bestFit="1" customWidth="1"/>
    <col min="15848" max="15854" width="11.42578125" style="55"/>
    <col min="15855" max="15855" width="13.42578125" style="55" bestFit="1" customWidth="1"/>
    <col min="15856" max="15862" width="11.42578125" style="55"/>
    <col min="15863" max="15863" width="13.42578125" style="55" bestFit="1" customWidth="1"/>
    <col min="15864" max="15870" width="11.42578125" style="55"/>
    <col min="15871" max="15871" width="13.42578125" style="55" bestFit="1" customWidth="1"/>
    <col min="15872" max="15878" width="11.42578125" style="55"/>
    <col min="15879" max="15879" width="13.42578125" style="55" bestFit="1" customWidth="1"/>
    <col min="15880" max="15886" width="11.42578125" style="55"/>
    <col min="15887" max="15887" width="13.42578125" style="55" bestFit="1" customWidth="1"/>
    <col min="15888" max="15894" width="11.42578125" style="55"/>
    <col min="15895" max="15895" width="13.42578125" style="55" bestFit="1" customWidth="1"/>
    <col min="15896" max="15902" width="11.42578125" style="55"/>
    <col min="15903" max="15903" width="13.42578125" style="55" bestFit="1" customWidth="1"/>
    <col min="15904" max="15910" width="11.42578125" style="55"/>
    <col min="15911" max="15911" width="13.42578125" style="55" bestFit="1" customWidth="1"/>
    <col min="15912" max="15918" width="11.42578125" style="55"/>
    <col min="15919" max="15919" width="13.42578125" style="55" bestFit="1" customWidth="1"/>
    <col min="15920" max="15926" width="11.42578125" style="55"/>
    <col min="15927" max="15927" width="13.42578125" style="55" bestFit="1" customWidth="1"/>
    <col min="15928" max="15934" width="11.42578125" style="55"/>
    <col min="15935" max="15935" width="13.42578125" style="55" bestFit="1" customWidth="1"/>
    <col min="15936" max="15942" width="11.42578125" style="55"/>
    <col min="15943" max="15943" width="13.42578125" style="55" bestFit="1" customWidth="1"/>
    <col min="15944" max="15950" width="11.42578125" style="55"/>
    <col min="15951" max="15951" width="13.42578125" style="55" bestFit="1" customWidth="1"/>
    <col min="15952" max="15958" width="11.42578125" style="55"/>
    <col min="15959" max="15959" width="13.42578125" style="55" bestFit="1" customWidth="1"/>
    <col min="15960" max="15966" width="11.42578125" style="55"/>
    <col min="15967" max="15967" width="13.42578125" style="55" bestFit="1" customWidth="1"/>
    <col min="15968" max="15974" width="11.42578125" style="55"/>
    <col min="15975" max="15975" width="13.42578125" style="55" bestFit="1" customWidth="1"/>
    <col min="15976" max="15982" width="11.42578125" style="55"/>
    <col min="15983" max="15983" width="13.42578125" style="55" bestFit="1" customWidth="1"/>
    <col min="15984" max="15990" width="11.42578125" style="55"/>
    <col min="15991" max="15991" width="13.42578125" style="55" bestFit="1" customWidth="1"/>
    <col min="15992" max="15998" width="11.42578125" style="55"/>
    <col min="15999" max="15999" width="13.42578125" style="55" bestFit="1" customWidth="1"/>
    <col min="16000" max="16006" width="11.42578125" style="55"/>
    <col min="16007" max="16007" width="13.42578125" style="55" bestFit="1" customWidth="1"/>
    <col min="16008" max="16014" width="11.42578125" style="55"/>
    <col min="16015" max="16015" width="13.42578125" style="55" bestFit="1" customWidth="1"/>
    <col min="16016" max="16022" width="11.42578125" style="55"/>
    <col min="16023" max="16023" width="13.42578125" style="55" bestFit="1" customWidth="1"/>
    <col min="16024" max="16030" width="11.42578125" style="55"/>
    <col min="16031" max="16031" width="13.42578125" style="55" bestFit="1" customWidth="1"/>
    <col min="16032" max="16038" width="11.42578125" style="55"/>
    <col min="16039" max="16039" width="13.42578125" style="55" bestFit="1" customWidth="1"/>
    <col min="16040" max="16046" width="11.42578125" style="55"/>
    <col min="16047" max="16047" width="13.42578125" style="55" bestFit="1" customWidth="1"/>
    <col min="16048" max="16054" width="11.42578125" style="55"/>
    <col min="16055" max="16055" width="13.42578125" style="55" bestFit="1" customWidth="1"/>
    <col min="16056" max="16062" width="11.42578125" style="55"/>
    <col min="16063" max="16063" width="13.42578125" style="55" bestFit="1" customWidth="1"/>
    <col min="16064" max="16070" width="11.42578125" style="55"/>
    <col min="16071" max="16071" width="13.42578125" style="55" bestFit="1" customWidth="1"/>
    <col min="16072" max="16078" width="11.42578125" style="55"/>
    <col min="16079" max="16079" width="13.42578125" style="55" bestFit="1" customWidth="1"/>
    <col min="16080" max="16086" width="11.42578125" style="55"/>
    <col min="16087" max="16087" width="13.42578125" style="55" bestFit="1" customWidth="1"/>
    <col min="16088" max="16094" width="11.42578125" style="55"/>
    <col min="16095" max="16095" width="13.42578125" style="55" bestFit="1" customWidth="1"/>
    <col min="16096" max="16102" width="11.42578125" style="55"/>
    <col min="16103" max="16103" width="13.42578125" style="55" bestFit="1" customWidth="1"/>
    <col min="16104" max="16110" width="11.42578125" style="55"/>
    <col min="16111" max="16111" width="13.42578125" style="55" bestFit="1" customWidth="1"/>
    <col min="16112" max="16118" width="11.42578125" style="55"/>
    <col min="16119" max="16119" width="13.42578125" style="55" bestFit="1" customWidth="1"/>
    <col min="16120" max="16126" width="11.42578125" style="55"/>
    <col min="16127" max="16127" width="13.42578125" style="55" bestFit="1" customWidth="1"/>
    <col min="16128" max="16134" width="11.42578125" style="55"/>
    <col min="16135" max="16135" width="13.42578125" style="55" bestFit="1" customWidth="1"/>
    <col min="16136" max="16142" width="11.42578125" style="55"/>
    <col min="16143" max="16143" width="13.42578125" style="55" bestFit="1" customWidth="1"/>
    <col min="16144" max="16150" width="11.42578125" style="55"/>
    <col min="16151" max="16151" width="13.42578125" style="55" bestFit="1" customWidth="1"/>
    <col min="16152" max="16158" width="11.42578125" style="55"/>
    <col min="16159" max="16159" width="13.42578125" style="55" bestFit="1" customWidth="1"/>
    <col min="16160" max="16166" width="11.42578125" style="55"/>
    <col min="16167" max="16167" width="13.42578125" style="55" bestFit="1" customWidth="1"/>
    <col min="16168" max="16174" width="11.42578125" style="55"/>
    <col min="16175" max="16175" width="13.42578125" style="55" bestFit="1" customWidth="1"/>
    <col min="16176" max="16182" width="11.42578125" style="55"/>
    <col min="16183" max="16183" width="13.42578125" style="55" bestFit="1" customWidth="1"/>
    <col min="16184" max="16190" width="11.42578125" style="55"/>
    <col min="16191" max="16191" width="13.42578125" style="55" bestFit="1" customWidth="1"/>
    <col min="16192" max="16198" width="11.42578125" style="55"/>
    <col min="16199" max="16199" width="13.42578125" style="55" bestFit="1" customWidth="1"/>
    <col min="16200" max="16206" width="11.42578125" style="55"/>
    <col min="16207" max="16207" width="13.42578125" style="55" bestFit="1" customWidth="1"/>
    <col min="16208" max="16214" width="11.42578125" style="55"/>
    <col min="16215" max="16215" width="13.42578125" style="55" bestFit="1" customWidth="1"/>
    <col min="16216" max="16222" width="11.42578125" style="55"/>
    <col min="16223" max="16223" width="13.42578125" style="55" bestFit="1" customWidth="1"/>
    <col min="16224" max="16230" width="11.42578125" style="55"/>
    <col min="16231" max="16231" width="13.42578125" style="55" bestFit="1" customWidth="1"/>
    <col min="16232" max="16238" width="11.42578125" style="55"/>
    <col min="16239" max="16239" width="13.42578125" style="55" bestFit="1" customWidth="1"/>
    <col min="16240" max="16246" width="11.42578125" style="55"/>
    <col min="16247" max="16247" width="13.42578125" style="55" bestFit="1" customWidth="1"/>
    <col min="16248" max="16254" width="11.42578125" style="55"/>
    <col min="16255" max="16255" width="13.42578125" style="55" bestFit="1" customWidth="1"/>
    <col min="16256" max="16262" width="11.42578125" style="55"/>
    <col min="16263" max="16263" width="13.42578125" style="55" bestFit="1" customWidth="1"/>
    <col min="16264" max="16270" width="11.42578125" style="55"/>
    <col min="16271" max="16271" width="13.42578125" style="55" bestFit="1" customWidth="1"/>
    <col min="16272" max="16278" width="11.42578125" style="55"/>
    <col min="16279" max="16279" width="13.42578125" style="55" bestFit="1" customWidth="1"/>
    <col min="16280" max="16286" width="11.42578125" style="55"/>
    <col min="16287" max="16287" width="13.42578125" style="55" bestFit="1" customWidth="1"/>
    <col min="16288" max="16294" width="11.42578125" style="55"/>
    <col min="16295" max="16295" width="13.42578125" style="55" bestFit="1" customWidth="1"/>
    <col min="16296" max="16302" width="11.42578125" style="55"/>
    <col min="16303" max="16303" width="13.42578125" style="55" bestFit="1" customWidth="1"/>
    <col min="16304" max="16310" width="11.42578125" style="55"/>
    <col min="16311" max="16311" width="13.42578125" style="55" bestFit="1" customWidth="1"/>
    <col min="16312" max="16318" width="11.42578125" style="55"/>
    <col min="16319" max="16319" width="13.42578125" style="55" bestFit="1" customWidth="1"/>
    <col min="16320" max="16326" width="11.42578125" style="55"/>
    <col min="16327" max="16327" width="13.42578125" style="55" bestFit="1" customWidth="1"/>
    <col min="16328" max="16334" width="11.42578125" style="55"/>
    <col min="16335" max="16335" width="13.42578125" style="55" bestFit="1" customWidth="1"/>
    <col min="16336" max="16342" width="11.42578125" style="55"/>
    <col min="16343" max="16343" width="13.42578125" style="55" bestFit="1" customWidth="1"/>
    <col min="16344" max="16350" width="11.42578125" style="55"/>
    <col min="16351" max="16351" width="13.42578125" style="55" bestFit="1" customWidth="1"/>
    <col min="16352" max="16358" width="11.42578125" style="55"/>
    <col min="16359" max="16359" width="13.42578125" style="55" bestFit="1" customWidth="1"/>
    <col min="16360" max="16366" width="11.42578125" style="55"/>
    <col min="16367" max="16367" width="13.42578125" style="55" bestFit="1" customWidth="1"/>
    <col min="16368" max="16374" width="11.42578125" style="55"/>
    <col min="16375" max="16375" width="13.42578125" style="55" bestFit="1" customWidth="1"/>
    <col min="16376" max="16382" width="11.42578125" style="55"/>
    <col min="16383" max="16383" width="13.42578125" style="55" bestFit="1" customWidth="1"/>
    <col min="16384" max="16384" width="11.42578125" style="55"/>
  </cols>
  <sheetData>
    <row r="1" spans="1:9" s="54" customFormat="1" ht="18.75" customHeight="1" x14ac:dyDescent="0.3">
      <c r="A1" s="282" t="s">
        <v>5587</v>
      </c>
      <c r="B1" s="282"/>
      <c r="C1" s="282"/>
      <c r="D1" s="282"/>
      <c r="E1" s="282"/>
      <c r="F1" s="282"/>
      <c r="G1" s="282"/>
      <c r="H1" s="282"/>
    </row>
    <row r="2" spans="1:9" s="54" customFormat="1" ht="18.75" customHeight="1" x14ac:dyDescent="0.3">
      <c r="A2" s="283" t="s">
        <v>5</v>
      </c>
      <c r="B2" s="283"/>
      <c r="C2" s="283"/>
      <c r="D2" s="283"/>
      <c r="E2" s="283"/>
      <c r="F2" s="283"/>
      <c r="G2" s="283"/>
      <c r="H2" s="283"/>
    </row>
    <row r="3" spans="1:9" s="54" customFormat="1" ht="18.75" customHeight="1" thickBot="1" x14ac:dyDescent="0.35">
      <c r="A3" s="284" t="s">
        <v>63</v>
      </c>
      <c r="B3" s="284"/>
      <c r="C3" s="284"/>
      <c r="D3" s="284"/>
      <c r="E3" s="284"/>
      <c r="F3" s="284"/>
      <c r="G3" s="284"/>
      <c r="H3" s="284"/>
    </row>
    <row r="4" spans="1:9" ht="57" customHeight="1" x14ac:dyDescent="0.2">
      <c r="A4" s="234" t="s">
        <v>2740</v>
      </c>
      <c r="B4" s="159" t="s">
        <v>4042</v>
      </c>
      <c r="C4" s="159" t="s">
        <v>1</v>
      </c>
      <c r="D4" s="159" t="s">
        <v>6</v>
      </c>
      <c r="E4" s="159" t="s">
        <v>65</v>
      </c>
      <c r="F4" s="159" t="s">
        <v>2</v>
      </c>
      <c r="G4" s="238" t="s">
        <v>3</v>
      </c>
      <c r="H4" s="235" t="s">
        <v>4</v>
      </c>
      <c r="I4" s="160" t="s">
        <v>9</v>
      </c>
    </row>
    <row r="5" spans="1:9" ht="217.5" hidden="1" customHeight="1" x14ac:dyDescent="0.2">
      <c r="A5" s="47" t="s">
        <v>3527</v>
      </c>
      <c r="B5" s="123" t="s">
        <v>85</v>
      </c>
      <c r="C5" s="123" t="s">
        <v>96</v>
      </c>
      <c r="D5" s="123" t="s">
        <v>97</v>
      </c>
      <c r="E5" s="123" t="s">
        <v>88</v>
      </c>
      <c r="F5" s="123" t="s">
        <v>98</v>
      </c>
      <c r="G5" s="123" t="s">
        <v>90</v>
      </c>
      <c r="H5" s="124">
        <v>45000000</v>
      </c>
      <c r="I5" s="125" t="s">
        <v>62</v>
      </c>
    </row>
    <row r="6" spans="1:9" ht="148.5" hidden="1" x14ac:dyDescent="0.2">
      <c r="A6" s="47" t="s">
        <v>3528</v>
      </c>
      <c r="B6" s="123" t="s">
        <v>85</v>
      </c>
      <c r="C6" s="123" t="s">
        <v>17</v>
      </c>
      <c r="D6" s="123" t="s">
        <v>99</v>
      </c>
      <c r="E6" s="123" t="s">
        <v>88</v>
      </c>
      <c r="F6" s="123" t="s">
        <v>98</v>
      </c>
      <c r="G6" s="123" t="s">
        <v>100</v>
      </c>
      <c r="H6" s="124">
        <v>45000000</v>
      </c>
      <c r="I6" s="125" t="s">
        <v>62</v>
      </c>
    </row>
    <row r="7" spans="1:9" ht="148.5" hidden="1" x14ac:dyDescent="0.2">
      <c r="A7" s="47" t="s">
        <v>3529</v>
      </c>
      <c r="B7" s="123" t="s">
        <v>85</v>
      </c>
      <c r="C7" s="123" t="s">
        <v>101</v>
      </c>
      <c r="D7" s="123" t="s">
        <v>102</v>
      </c>
      <c r="E7" s="123" t="s">
        <v>101</v>
      </c>
      <c r="F7" s="123" t="s">
        <v>98</v>
      </c>
      <c r="G7" s="123" t="s">
        <v>103</v>
      </c>
      <c r="H7" s="124">
        <v>45000000</v>
      </c>
      <c r="I7" s="125" t="s">
        <v>62</v>
      </c>
    </row>
    <row r="8" spans="1:9" ht="148.5" hidden="1" x14ac:dyDescent="0.2">
      <c r="A8" s="47" t="s">
        <v>3530</v>
      </c>
      <c r="B8" s="123" t="s">
        <v>85</v>
      </c>
      <c r="C8" s="123" t="s">
        <v>96</v>
      </c>
      <c r="D8" s="123" t="s">
        <v>104</v>
      </c>
      <c r="E8" s="123" t="s">
        <v>105</v>
      </c>
      <c r="F8" s="123" t="s">
        <v>106</v>
      </c>
      <c r="G8" s="123" t="s">
        <v>103</v>
      </c>
      <c r="H8" s="124">
        <v>45000000</v>
      </c>
      <c r="I8" s="125" t="s">
        <v>62</v>
      </c>
    </row>
    <row r="9" spans="1:9" ht="148.5" hidden="1" x14ac:dyDescent="0.2">
      <c r="A9" s="47" t="s">
        <v>3531</v>
      </c>
      <c r="B9" s="123" t="s">
        <v>85</v>
      </c>
      <c r="C9" s="123" t="s">
        <v>107</v>
      </c>
      <c r="D9" s="123" t="s">
        <v>108</v>
      </c>
      <c r="E9" s="123" t="s">
        <v>105</v>
      </c>
      <c r="F9" s="123" t="s">
        <v>98</v>
      </c>
      <c r="G9" s="123" t="s">
        <v>90</v>
      </c>
      <c r="H9" s="124">
        <v>45000000</v>
      </c>
      <c r="I9" s="125" t="s">
        <v>62</v>
      </c>
    </row>
    <row r="10" spans="1:9" ht="148.5" hidden="1" x14ac:dyDescent="0.2">
      <c r="A10" s="47" t="s">
        <v>3532</v>
      </c>
      <c r="B10" s="123" t="s">
        <v>85</v>
      </c>
      <c r="C10" s="123" t="s">
        <v>109</v>
      </c>
      <c r="D10" s="123" t="s">
        <v>110</v>
      </c>
      <c r="E10" s="123" t="s">
        <v>111</v>
      </c>
      <c r="F10" s="123" t="s">
        <v>98</v>
      </c>
      <c r="G10" s="123" t="s">
        <v>90</v>
      </c>
      <c r="H10" s="124">
        <v>45000000</v>
      </c>
      <c r="I10" s="125" t="s">
        <v>62</v>
      </c>
    </row>
    <row r="11" spans="1:9" ht="148.5" hidden="1" x14ac:dyDescent="0.2">
      <c r="A11" s="47" t="s">
        <v>3533</v>
      </c>
      <c r="B11" s="123" t="s">
        <v>85</v>
      </c>
      <c r="C11" s="123" t="s">
        <v>101</v>
      </c>
      <c r="D11" s="123" t="s">
        <v>112</v>
      </c>
      <c r="E11" s="123" t="s">
        <v>88</v>
      </c>
      <c r="F11" s="123" t="s">
        <v>98</v>
      </c>
      <c r="G11" s="123" t="s">
        <v>90</v>
      </c>
      <c r="H11" s="124">
        <v>45000000</v>
      </c>
      <c r="I11" s="125" t="s">
        <v>62</v>
      </c>
    </row>
    <row r="12" spans="1:9" ht="148.5" hidden="1" x14ac:dyDescent="0.2">
      <c r="A12" s="47" t="s">
        <v>3534</v>
      </c>
      <c r="B12" s="123" t="s">
        <v>85</v>
      </c>
      <c r="C12" s="123" t="s">
        <v>1769</v>
      </c>
      <c r="D12" s="123" t="s">
        <v>1770</v>
      </c>
      <c r="E12" s="123" t="s">
        <v>124</v>
      </c>
      <c r="F12" s="123" t="s">
        <v>98</v>
      </c>
      <c r="G12" s="123" t="s">
        <v>103</v>
      </c>
      <c r="H12" s="124">
        <v>45000000</v>
      </c>
      <c r="I12" s="125" t="s">
        <v>62</v>
      </c>
    </row>
    <row r="13" spans="1:9" ht="148.5" hidden="1" x14ac:dyDescent="0.2">
      <c r="A13" s="47" t="s">
        <v>3535</v>
      </c>
      <c r="B13" s="123" t="s">
        <v>85</v>
      </c>
      <c r="C13" s="123" t="s">
        <v>1708</v>
      </c>
      <c r="D13" s="123" t="s">
        <v>125</v>
      </c>
      <c r="E13" s="123" t="s">
        <v>79</v>
      </c>
      <c r="F13" s="123" t="s">
        <v>98</v>
      </c>
      <c r="G13" s="123" t="s">
        <v>90</v>
      </c>
      <c r="H13" s="124">
        <v>45000000</v>
      </c>
      <c r="I13" s="125" t="s">
        <v>62</v>
      </c>
    </row>
    <row r="14" spans="1:9" ht="148.5" hidden="1" x14ac:dyDescent="0.2">
      <c r="A14" s="47" t="s">
        <v>3536</v>
      </c>
      <c r="B14" s="123" t="s">
        <v>85</v>
      </c>
      <c r="C14" s="123" t="s">
        <v>126</v>
      </c>
      <c r="D14" s="123" t="s">
        <v>127</v>
      </c>
      <c r="E14" s="123" t="s">
        <v>88</v>
      </c>
      <c r="F14" s="123" t="s">
        <v>106</v>
      </c>
      <c r="G14" s="123" t="s">
        <v>90</v>
      </c>
      <c r="H14" s="124">
        <v>45000000</v>
      </c>
      <c r="I14" s="125" t="s">
        <v>62</v>
      </c>
    </row>
    <row r="15" spans="1:9" ht="148.5" hidden="1" x14ac:dyDescent="0.2">
      <c r="A15" s="47" t="s">
        <v>3537</v>
      </c>
      <c r="B15" s="123" t="s">
        <v>85</v>
      </c>
      <c r="C15" s="123" t="s">
        <v>463</v>
      </c>
      <c r="D15" s="123" t="s">
        <v>95</v>
      </c>
      <c r="E15" s="123" t="s">
        <v>92</v>
      </c>
      <c r="F15" s="123" t="s">
        <v>93</v>
      </c>
      <c r="G15" s="123" t="s">
        <v>90</v>
      </c>
      <c r="H15" s="124">
        <v>45000000</v>
      </c>
      <c r="I15" s="125" t="s">
        <v>62</v>
      </c>
    </row>
    <row r="16" spans="1:9" ht="148.5" hidden="1" x14ac:dyDescent="0.2">
      <c r="A16" s="47" t="s">
        <v>3538</v>
      </c>
      <c r="B16" s="123" t="s">
        <v>85</v>
      </c>
      <c r="C16" s="123" t="s">
        <v>86</v>
      </c>
      <c r="D16" s="123" t="s">
        <v>87</v>
      </c>
      <c r="E16" s="123" t="s">
        <v>88</v>
      </c>
      <c r="F16" s="123" t="s">
        <v>89</v>
      </c>
      <c r="G16" s="123" t="s">
        <v>90</v>
      </c>
      <c r="H16" s="124">
        <v>45000000</v>
      </c>
      <c r="I16" s="125" t="s">
        <v>62</v>
      </c>
    </row>
    <row r="17" spans="1:9" ht="148.5" hidden="1" x14ac:dyDescent="0.2">
      <c r="A17" s="47" t="s">
        <v>3539</v>
      </c>
      <c r="B17" s="123" t="s">
        <v>85</v>
      </c>
      <c r="C17" s="123" t="s">
        <v>94</v>
      </c>
      <c r="D17" s="123" t="s">
        <v>91</v>
      </c>
      <c r="E17" s="123" t="s">
        <v>92</v>
      </c>
      <c r="F17" s="123" t="s">
        <v>93</v>
      </c>
      <c r="G17" s="123" t="s">
        <v>90</v>
      </c>
      <c r="H17" s="124">
        <v>45000000</v>
      </c>
      <c r="I17" s="125" t="s">
        <v>62</v>
      </c>
    </row>
    <row r="18" spans="1:9" ht="148.5" hidden="1" x14ac:dyDescent="0.2">
      <c r="A18" s="47" t="s">
        <v>3540</v>
      </c>
      <c r="B18" s="123" t="s">
        <v>85</v>
      </c>
      <c r="C18" s="123" t="s">
        <v>122</v>
      </c>
      <c r="D18" s="123" t="s">
        <v>1771</v>
      </c>
      <c r="E18" s="123" t="s">
        <v>88</v>
      </c>
      <c r="F18" s="123" t="s">
        <v>98</v>
      </c>
      <c r="G18" s="123" t="s">
        <v>90</v>
      </c>
      <c r="H18" s="124">
        <v>45000000</v>
      </c>
      <c r="I18" s="125" t="s">
        <v>62</v>
      </c>
    </row>
    <row r="19" spans="1:9" ht="148.5" hidden="1" x14ac:dyDescent="0.2">
      <c r="A19" s="47" t="s">
        <v>3541</v>
      </c>
      <c r="B19" s="123" t="s">
        <v>85</v>
      </c>
      <c r="C19" s="123" t="s">
        <v>1758</v>
      </c>
      <c r="D19" s="123" t="s">
        <v>1772</v>
      </c>
      <c r="E19" s="123" t="s">
        <v>123</v>
      </c>
      <c r="F19" s="123" t="s">
        <v>98</v>
      </c>
      <c r="G19" s="123" t="s">
        <v>90</v>
      </c>
      <c r="H19" s="124">
        <v>45000000</v>
      </c>
      <c r="I19" s="125" t="s">
        <v>62</v>
      </c>
    </row>
    <row r="20" spans="1:9" ht="148.5" hidden="1" x14ac:dyDescent="0.2">
      <c r="A20" s="47" t="s">
        <v>3542</v>
      </c>
      <c r="B20" s="123" t="s">
        <v>85</v>
      </c>
      <c r="C20" s="123" t="s">
        <v>23</v>
      </c>
      <c r="D20" s="123" t="s">
        <v>113</v>
      </c>
      <c r="E20" s="123" t="s">
        <v>114</v>
      </c>
      <c r="F20" s="123" t="s">
        <v>98</v>
      </c>
      <c r="G20" s="123" t="s">
        <v>90</v>
      </c>
      <c r="H20" s="124">
        <v>45000000</v>
      </c>
      <c r="I20" s="125" t="s">
        <v>62</v>
      </c>
    </row>
    <row r="21" spans="1:9" ht="148.5" hidden="1" x14ac:dyDescent="0.2">
      <c r="A21" s="47" t="s">
        <v>3543</v>
      </c>
      <c r="B21" s="123" t="s">
        <v>85</v>
      </c>
      <c r="C21" s="123" t="s">
        <v>115</v>
      </c>
      <c r="D21" s="123" t="s">
        <v>116</v>
      </c>
      <c r="E21" s="123" t="s">
        <v>117</v>
      </c>
      <c r="F21" s="123" t="s">
        <v>98</v>
      </c>
      <c r="G21" s="123" t="s">
        <v>90</v>
      </c>
      <c r="H21" s="124">
        <v>45000000</v>
      </c>
      <c r="I21" s="125" t="s">
        <v>62</v>
      </c>
    </row>
    <row r="22" spans="1:9" ht="148.5" hidden="1" x14ac:dyDescent="0.2">
      <c r="A22" s="47" t="s">
        <v>3544</v>
      </c>
      <c r="B22" s="123" t="s">
        <v>85</v>
      </c>
      <c r="C22" s="123" t="s">
        <v>1773</v>
      </c>
      <c r="D22" s="123" t="s">
        <v>118</v>
      </c>
      <c r="E22" s="123" t="s">
        <v>114</v>
      </c>
      <c r="F22" s="123" t="s">
        <v>98</v>
      </c>
      <c r="G22" s="123" t="s">
        <v>90</v>
      </c>
      <c r="H22" s="124">
        <v>45000000</v>
      </c>
      <c r="I22" s="125" t="s">
        <v>62</v>
      </c>
    </row>
    <row r="23" spans="1:9" ht="148.5" hidden="1" x14ac:dyDescent="0.2">
      <c r="A23" s="47" t="s">
        <v>3545</v>
      </c>
      <c r="B23" s="123" t="s">
        <v>85</v>
      </c>
      <c r="C23" s="123" t="s">
        <v>1774</v>
      </c>
      <c r="D23" s="123" t="s">
        <v>119</v>
      </c>
      <c r="E23" s="123" t="s">
        <v>120</v>
      </c>
      <c r="F23" s="123" t="s">
        <v>98</v>
      </c>
      <c r="G23" s="123" t="s">
        <v>90</v>
      </c>
      <c r="H23" s="124">
        <v>45000000</v>
      </c>
      <c r="I23" s="125" t="s">
        <v>62</v>
      </c>
    </row>
    <row r="24" spans="1:9" ht="148.5" hidden="1" x14ac:dyDescent="0.2">
      <c r="A24" s="47" t="s">
        <v>3546</v>
      </c>
      <c r="B24" s="123" t="s">
        <v>85</v>
      </c>
      <c r="C24" s="123" t="s">
        <v>121</v>
      </c>
      <c r="D24" s="123" t="s">
        <v>1775</v>
      </c>
      <c r="E24" s="123" t="s">
        <v>88</v>
      </c>
      <c r="F24" s="123" t="s">
        <v>98</v>
      </c>
      <c r="G24" s="123" t="s">
        <v>90</v>
      </c>
      <c r="H24" s="124">
        <v>45000000</v>
      </c>
      <c r="I24" s="125" t="s">
        <v>62</v>
      </c>
    </row>
    <row r="25" spans="1:9" s="56" customFormat="1" ht="16.5" hidden="1" x14ac:dyDescent="0.2">
      <c r="A25" s="47" t="s">
        <v>3547</v>
      </c>
      <c r="B25" s="123" t="s">
        <v>209</v>
      </c>
      <c r="C25" s="123" t="s">
        <v>299</v>
      </c>
      <c r="D25" s="123" t="s">
        <v>737</v>
      </c>
      <c r="E25" s="123" t="s">
        <v>738</v>
      </c>
      <c r="F25" s="123" t="s">
        <v>739</v>
      </c>
      <c r="G25" s="123" t="s">
        <v>740</v>
      </c>
      <c r="H25" s="124">
        <v>25000000</v>
      </c>
      <c r="I25" s="125" t="s">
        <v>62</v>
      </c>
    </row>
    <row r="26" spans="1:9" s="56" customFormat="1" ht="16.5" hidden="1" x14ac:dyDescent="0.2">
      <c r="A26" s="47" t="s">
        <v>3548</v>
      </c>
      <c r="B26" s="123" t="s">
        <v>209</v>
      </c>
      <c r="C26" s="123" t="s">
        <v>362</v>
      </c>
      <c r="D26" s="123" t="s">
        <v>741</v>
      </c>
      <c r="E26" s="123" t="s">
        <v>738</v>
      </c>
      <c r="F26" s="123" t="s">
        <v>742</v>
      </c>
      <c r="G26" s="123" t="s">
        <v>743</v>
      </c>
      <c r="H26" s="124">
        <v>5000000</v>
      </c>
      <c r="I26" s="125" t="s">
        <v>62</v>
      </c>
    </row>
    <row r="27" spans="1:9" s="56" customFormat="1" ht="16.5" hidden="1" x14ac:dyDescent="0.2">
      <c r="A27" s="47" t="s">
        <v>3549</v>
      </c>
      <c r="B27" s="123" t="s">
        <v>209</v>
      </c>
      <c r="C27" s="123" t="s">
        <v>362</v>
      </c>
      <c r="D27" s="123" t="s">
        <v>741</v>
      </c>
      <c r="E27" s="123" t="s">
        <v>738</v>
      </c>
      <c r="F27" s="123" t="s">
        <v>744</v>
      </c>
      <c r="G27" s="123" t="s">
        <v>745</v>
      </c>
      <c r="H27" s="124">
        <v>12000000</v>
      </c>
      <c r="I27" s="125" t="s">
        <v>62</v>
      </c>
    </row>
    <row r="28" spans="1:9" s="56" customFormat="1" ht="66" hidden="1" x14ac:dyDescent="0.2">
      <c r="A28" s="47" t="s">
        <v>3550</v>
      </c>
      <c r="B28" s="123" t="s">
        <v>209</v>
      </c>
      <c r="C28" s="123" t="s">
        <v>658</v>
      </c>
      <c r="D28" s="123" t="s">
        <v>2125</v>
      </c>
      <c r="E28" s="123" t="s">
        <v>2126</v>
      </c>
      <c r="F28" s="123" t="s">
        <v>2127</v>
      </c>
      <c r="G28" s="123" t="s">
        <v>2128</v>
      </c>
      <c r="H28" s="124">
        <v>800000</v>
      </c>
      <c r="I28" s="125" t="s">
        <v>62</v>
      </c>
    </row>
    <row r="29" spans="1:9" s="56" customFormat="1" ht="66" hidden="1" x14ac:dyDescent="0.2">
      <c r="A29" s="47" t="s">
        <v>3551</v>
      </c>
      <c r="B29" s="123" t="s">
        <v>746</v>
      </c>
      <c r="C29" s="123" t="s">
        <v>747</v>
      </c>
      <c r="D29" s="123" t="s">
        <v>748</v>
      </c>
      <c r="E29" s="123" t="s">
        <v>831</v>
      </c>
      <c r="F29" s="123" t="s">
        <v>866</v>
      </c>
      <c r="G29" s="123" t="s">
        <v>867</v>
      </c>
      <c r="H29" s="124">
        <v>80000000</v>
      </c>
      <c r="I29" s="125" t="s">
        <v>62</v>
      </c>
    </row>
    <row r="30" spans="1:9" s="56" customFormat="1" ht="66" hidden="1" x14ac:dyDescent="0.2">
      <c r="A30" s="47" t="s">
        <v>4230</v>
      </c>
      <c r="B30" s="123" t="s">
        <v>746</v>
      </c>
      <c r="C30" s="123" t="s">
        <v>747</v>
      </c>
      <c r="D30" s="123" t="s">
        <v>868</v>
      </c>
      <c r="E30" s="123" t="s">
        <v>869</v>
      </c>
      <c r="F30" s="123" t="s">
        <v>870</v>
      </c>
      <c r="G30" s="123" t="s">
        <v>871</v>
      </c>
      <c r="H30" s="124">
        <v>25000000</v>
      </c>
      <c r="I30" s="125" t="s">
        <v>1779</v>
      </c>
    </row>
    <row r="31" spans="1:9" s="56" customFormat="1" ht="66" hidden="1" x14ac:dyDescent="0.2">
      <c r="A31" s="47" t="s">
        <v>4231</v>
      </c>
      <c r="B31" s="123" t="s">
        <v>746</v>
      </c>
      <c r="C31" s="123" t="s">
        <v>429</v>
      </c>
      <c r="D31" s="123" t="s">
        <v>752</v>
      </c>
      <c r="E31" s="123" t="s">
        <v>872</v>
      </c>
      <c r="F31" s="123" t="s">
        <v>870</v>
      </c>
      <c r="G31" s="123" t="s">
        <v>871</v>
      </c>
      <c r="H31" s="124">
        <v>10000000</v>
      </c>
      <c r="I31" s="125" t="s">
        <v>1779</v>
      </c>
    </row>
    <row r="32" spans="1:9" s="56" customFormat="1" ht="49.5" hidden="1" x14ac:dyDescent="0.2">
      <c r="A32" s="47" t="s">
        <v>4232</v>
      </c>
      <c r="B32" s="123" t="s">
        <v>746</v>
      </c>
      <c r="C32" s="123" t="s">
        <v>759</v>
      </c>
      <c r="D32" s="123" t="s">
        <v>760</v>
      </c>
      <c r="E32" s="123" t="s">
        <v>872</v>
      </c>
      <c r="F32" s="123" t="s">
        <v>870</v>
      </c>
      <c r="G32" s="123" t="s">
        <v>871</v>
      </c>
      <c r="H32" s="124">
        <v>20000000</v>
      </c>
      <c r="I32" s="125" t="s">
        <v>1779</v>
      </c>
    </row>
    <row r="33" spans="1:16384" s="56" customFormat="1" ht="66" hidden="1" x14ac:dyDescent="0.2">
      <c r="A33" s="47" t="s">
        <v>3552</v>
      </c>
      <c r="B33" s="123" t="s">
        <v>746</v>
      </c>
      <c r="C33" s="123" t="s">
        <v>210</v>
      </c>
      <c r="D33" s="123" t="s">
        <v>873</v>
      </c>
      <c r="E33" s="123" t="s">
        <v>872</v>
      </c>
      <c r="F33" s="123" t="s">
        <v>870</v>
      </c>
      <c r="G33" s="123" t="s">
        <v>871</v>
      </c>
      <c r="H33" s="124">
        <v>20000000</v>
      </c>
      <c r="I33" s="125" t="s">
        <v>62</v>
      </c>
    </row>
    <row r="34" spans="1:16384" s="56" customFormat="1" ht="49.5" hidden="1" x14ac:dyDescent="0.2">
      <c r="A34" s="47" t="s">
        <v>4233</v>
      </c>
      <c r="B34" s="123" t="s">
        <v>746</v>
      </c>
      <c r="C34" s="123" t="s">
        <v>804</v>
      </c>
      <c r="D34" s="123" t="s">
        <v>805</v>
      </c>
      <c r="E34" s="123" t="s">
        <v>872</v>
      </c>
      <c r="F34" s="123" t="s">
        <v>870</v>
      </c>
      <c r="G34" s="123" t="s">
        <v>871</v>
      </c>
      <c r="H34" s="124">
        <v>15000000</v>
      </c>
      <c r="I34" s="125" t="s">
        <v>1779</v>
      </c>
    </row>
    <row r="35" spans="1:16384" s="55" customFormat="1" ht="49.5" hidden="1" x14ac:dyDescent="0.2">
      <c r="A35" s="47" t="s">
        <v>4234</v>
      </c>
      <c r="B35" s="123" t="s">
        <v>898</v>
      </c>
      <c r="C35" s="123" t="s">
        <v>905</v>
      </c>
      <c r="D35" s="123" t="s">
        <v>906</v>
      </c>
      <c r="E35" s="123"/>
      <c r="F35" s="123" t="s">
        <v>907</v>
      </c>
      <c r="G35" s="123" t="s">
        <v>908</v>
      </c>
      <c r="H35" s="124">
        <v>35000000</v>
      </c>
      <c r="I35" s="125" t="s">
        <v>1779</v>
      </c>
    </row>
    <row r="36" spans="1:16384" s="55" customFormat="1" ht="16.5" hidden="1" x14ac:dyDescent="0.2">
      <c r="A36" s="47" t="s">
        <v>3553</v>
      </c>
      <c r="B36" s="123" t="s">
        <v>898</v>
      </c>
      <c r="C36" s="123" t="s">
        <v>910</v>
      </c>
      <c r="D36" s="123" t="s">
        <v>911</v>
      </c>
      <c r="E36" s="123"/>
      <c r="F36" s="123" t="s">
        <v>907</v>
      </c>
      <c r="G36" s="123" t="s">
        <v>912</v>
      </c>
      <c r="H36" s="124">
        <v>78750000</v>
      </c>
      <c r="I36" s="125" t="s">
        <v>62</v>
      </c>
    </row>
    <row r="37" spans="1:16384" s="55" customFormat="1" ht="16.5" hidden="1" x14ac:dyDescent="0.2">
      <c r="A37" s="47" t="s">
        <v>3554</v>
      </c>
      <c r="B37" s="123" t="s">
        <v>898</v>
      </c>
      <c r="C37" s="123" t="s">
        <v>913</v>
      </c>
      <c r="D37" s="123" t="s">
        <v>895</v>
      </c>
      <c r="E37" s="123"/>
      <c r="F37" s="123" t="s">
        <v>914</v>
      </c>
      <c r="G37" s="123" t="s">
        <v>915</v>
      </c>
      <c r="H37" s="124">
        <v>64500000</v>
      </c>
      <c r="I37" s="125" t="s">
        <v>62</v>
      </c>
    </row>
    <row r="38" spans="1:16384" s="55" customFormat="1" ht="49.5" hidden="1" customHeight="1" x14ac:dyDescent="0.2">
      <c r="A38" s="126" t="s">
        <v>4235</v>
      </c>
      <c r="B38" s="127" t="s">
        <v>922</v>
      </c>
      <c r="C38" s="127" t="s">
        <v>959</v>
      </c>
      <c r="D38" s="127" t="s">
        <v>960</v>
      </c>
      <c r="E38" s="128" t="s">
        <v>961</v>
      </c>
      <c r="F38" s="128" t="s">
        <v>962</v>
      </c>
      <c r="G38" s="128" t="s">
        <v>963</v>
      </c>
      <c r="H38" s="129">
        <v>35000000</v>
      </c>
      <c r="I38" s="130" t="s">
        <v>1779</v>
      </c>
      <c r="J38" s="285"/>
      <c r="K38" s="286"/>
      <c r="L38" s="286"/>
      <c r="M38" s="286"/>
      <c r="N38" s="286"/>
      <c r="O38" s="57"/>
      <c r="P38" s="58"/>
      <c r="Q38" s="285"/>
      <c r="R38" s="285"/>
      <c r="S38" s="286"/>
      <c r="T38" s="286"/>
      <c r="U38" s="286"/>
      <c r="V38" s="286"/>
      <c r="W38" s="57"/>
      <c r="X38" s="58"/>
      <c r="Y38" s="285"/>
      <c r="Z38" s="285"/>
      <c r="AA38" s="286"/>
      <c r="AB38" s="286"/>
      <c r="AC38" s="286"/>
      <c r="AD38" s="286"/>
      <c r="AE38" s="57"/>
      <c r="AF38" s="58"/>
      <c r="AG38" s="285"/>
      <c r="AH38" s="285"/>
      <c r="AI38" s="286"/>
      <c r="AJ38" s="286"/>
      <c r="AK38" s="286"/>
      <c r="AL38" s="286"/>
      <c r="AM38" s="57"/>
      <c r="AN38" s="58"/>
      <c r="AO38" s="285"/>
      <c r="AP38" s="285"/>
      <c r="AQ38" s="286"/>
      <c r="AR38" s="286"/>
      <c r="AS38" s="286"/>
      <c r="AT38" s="286"/>
      <c r="AU38" s="57"/>
      <c r="AV38" s="58"/>
      <c r="AW38" s="285"/>
      <c r="AX38" s="285"/>
      <c r="AY38" s="286"/>
      <c r="AZ38" s="286"/>
      <c r="BA38" s="286"/>
      <c r="BB38" s="286"/>
      <c r="BC38" s="57"/>
      <c r="BD38" s="58"/>
      <c r="BE38" s="285"/>
      <c r="BF38" s="285"/>
      <c r="BG38" s="286"/>
      <c r="BH38" s="286"/>
      <c r="BI38" s="286"/>
      <c r="BJ38" s="286"/>
      <c r="BK38" s="57"/>
      <c r="BL38" s="58"/>
      <c r="BM38" s="285"/>
      <c r="BN38" s="285"/>
      <c r="BO38" s="286"/>
      <c r="BP38" s="286"/>
      <c r="BQ38" s="286"/>
      <c r="BR38" s="286"/>
      <c r="BS38" s="57"/>
      <c r="BT38" s="58"/>
      <c r="BU38" s="285"/>
      <c r="BV38" s="285"/>
      <c r="BW38" s="286"/>
      <c r="BX38" s="286"/>
      <c r="BY38" s="286"/>
      <c r="BZ38" s="286"/>
      <c r="CA38" s="57"/>
      <c r="CB38" s="58"/>
      <c r="CC38" s="285"/>
      <c r="CD38" s="285"/>
      <c r="CE38" s="286"/>
      <c r="CF38" s="286"/>
      <c r="CG38" s="286"/>
      <c r="CH38" s="286"/>
      <c r="CI38" s="57"/>
      <c r="CJ38" s="58"/>
      <c r="CK38" s="285"/>
      <c r="CL38" s="285"/>
      <c r="CM38" s="286"/>
      <c r="CN38" s="286"/>
      <c r="CO38" s="286"/>
      <c r="CP38" s="286"/>
      <c r="CQ38" s="57"/>
      <c r="CR38" s="58"/>
      <c r="CS38" s="285"/>
      <c r="CT38" s="285"/>
      <c r="CU38" s="286"/>
      <c r="CV38" s="286"/>
      <c r="CW38" s="286"/>
      <c r="CX38" s="286"/>
      <c r="CY38" s="57"/>
      <c r="CZ38" s="58"/>
      <c r="DA38" s="285"/>
      <c r="DB38" s="285"/>
      <c r="DC38" s="286"/>
      <c r="DD38" s="286"/>
      <c r="DE38" s="286"/>
      <c r="DF38" s="286"/>
      <c r="DG38" s="57"/>
      <c r="DH38" s="58"/>
      <c r="DI38" s="285"/>
      <c r="DJ38" s="285"/>
      <c r="DK38" s="286"/>
      <c r="DL38" s="286"/>
      <c r="DM38" s="286"/>
      <c r="DN38" s="286"/>
      <c r="DO38" s="57"/>
      <c r="DP38" s="58"/>
      <c r="DQ38" s="285"/>
      <c r="DR38" s="285"/>
      <c r="DS38" s="286"/>
      <c r="DT38" s="286"/>
      <c r="DU38" s="286"/>
      <c r="DV38" s="286"/>
      <c r="DW38" s="57"/>
      <c r="DX38" s="58"/>
      <c r="DY38" s="285"/>
      <c r="DZ38" s="285"/>
      <c r="EA38" s="286"/>
      <c r="EB38" s="286"/>
      <c r="EC38" s="286"/>
      <c r="ED38" s="286"/>
      <c r="EE38" s="57"/>
      <c r="EF38" s="58"/>
      <c r="EG38" s="285"/>
      <c r="EH38" s="285"/>
      <c r="EI38" s="286"/>
      <c r="EJ38" s="286"/>
      <c r="EK38" s="286"/>
      <c r="EL38" s="286"/>
      <c r="EM38" s="57"/>
      <c r="EN38" s="58"/>
      <c r="EO38" s="285"/>
      <c r="EP38" s="285"/>
      <c r="EQ38" s="286"/>
      <c r="ER38" s="286"/>
      <c r="ES38" s="286"/>
      <c r="ET38" s="286"/>
      <c r="EU38" s="57"/>
      <c r="EV38" s="58"/>
      <c r="EW38" s="285"/>
      <c r="EX38" s="285"/>
      <c r="EY38" s="286"/>
      <c r="EZ38" s="286"/>
      <c r="FA38" s="286"/>
      <c r="FB38" s="286"/>
      <c r="FC38" s="57"/>
      <c r="FD38" s="58"/>
      <c r="FE38" s="285"/>
      <c r="FF38" s="285"/>
      <c r="FG38" s="286"/>
      <c r="FH38" s="286"/>
      <c r="FI38" s="286"/>
      <c r="FJ38" s="286"/>
      <c r="FK38" s="57"/>
      <c r="FL38" s="58"/>
      <c r="FM38" s="285"/>
      <c r="FN38" s="285"/>
      <c r="FO38" s="286"/>
      <c r="FP38" s="286"/>
      <c r="FQ38" s="286"/>
      <c r="FR38" s="286"/>
      <c r="FS38" s="57"/>
      <c r="FT38" s="58"/>
      <c r="FU38" s="285"/>
      <c r="FV38" s="285"/>
      <c r="FW38" s="286"/>
      <c r="FX38" s="286"/>
      <c r="FY38" s="286"/>
      <c r="FZ38" s="286"/>
      <c r="GA38" s="57"/>
      <c r="GB38" s="58"/>
      <c r="GC38" s="285"/>
      <c r="GD38" s="285"/>
      <c r="GE38" s="286"/>
      <c r="GF38" s="286"/>
      <c r="GG38" s="286"/>
      <c r="GH38" s="286"/>
      <c r="GI38" s="57"/>
      <c r="GJ38" s="58"/>
      <c r="GK38" s="285"/>
      <c r="GL38" s="285"/>
      <c r="GM38" s="286"/>
      <c r="GN38" s="286"/>
      <c r="GO38" s="286"/>
      <c r="GP38" s="286"/>
      <c r="GQ38" s="57"/>
      <c r="GR38" s="58"/>
      <c r="GS38" s="285"/>
      <c r="GT38" s="285"/>
      <c r="GU38" s="286"/>
      <c r="GV38" s="286"/>
      <c r="GW38" s="286"/>
      <c r="GX38" s="286"/>
      <c r="GY38" s="57"/>
      <c r="GZ38" s="58"/>
      <c r="HA38" s="285"/>
      <c r="HB38" s="285"/>
      <c r="HC38" s="286"/>
      <c r="HD38" s="286"/>
      <c r="HE38" s="286"/>
      <c r="HF38" s="286"/>
      <c r="HG38" s="57"/>
      <c r="HH38" s="58"/>
      <c r="HI38" s="285"/>
      <c r="HJ38" s="285"/>
      <c r="HK38" s="286"/>
      <c r="HL38" s="292" t="s">
        <v>961</v>
      </c>
      <c r="HM38" s="290" t="s">
        <v>962</v>
      </c>
      <c r="HN38" s="290" t="s">
        <v>963</v>
      </c>
      <c r="HO38" s="59">
        <v>35000000</v>
      </c>
      <c r="HP38" s="60" t="s">
        <v>2774</v>
      </c>
      <c r="HQ38" s="287" t="s">
        <v>923</v>
      </c>
      <c r="HR38" s="289" t="s">
        <v>959</v>
      </c>
      <c r="HS38" s="290" t="s">
        <v>960</v>
      </c>
      <c r="HT38" s="290" t="s">
        <v>961</v>
      </c>
      <c r="HU38" s="290" t="s">
        <v>962</v>
      </c>
      <c r="HV38" s="290" t="s">
        <v>963</v>
      </c>
      <c r="HW38" s="59">
        <v>35000000</v>
      </c>
      <c r="HX38" s="60" t="s">
        <v>2774</v>
      </c>
      <c r="HY38" s="287" t="s">
        <v>923</v>
      </c>
      <c r="HZ38" s="289" t="s">
        <v>959</v>
      </c>
      <c r="IA38" s="290" t="s">
        <v>960</v>
      </c>
      <c r="IB38" s="290" t="s">
        <v>961</v>
      </c>
      <c r="IC38" s="290" t="s">
        <v>962</v>
      </c>
      <c r="ID38" s="290" t="s">
        <v>963</v>
      </c>
      <c r="IE38" s="59">
        <v>35000000</v>
      </c>
      <c r="IF38" s="60" t="s">
        <v>2774</v>
      </c>
      <c r="IG38" s="287" t="s">
        <v>923</v>
      </c>
      <c r="IH38" s="289" t="s">
        <v>959</v>
      </c>
      <c r="II38" s="290" t="s">
        <v>960</v>
      </c>
      <c r="IJ38" s="290" t="s">
        <v>961</v>
      </c>
      <c r="IK38" s="290" t="s">
        <v>962</v>
      </c>
      <c r="IL38" s="290" t="s">
        <v>963</v>
      </c>
      <c r="IM38" s="59">
        <v>35000000</v>
      </c>
      <c r="IN38" s="60" t="s">
        <v>2774</v>
      </c>
      <c r="IO38" s="287" t="s">
        <v>923</v>
      </c>
      <c r="IP38" s="289" t="s">
        <v>959</v>
      </c>
      <c r="IQ38" s="290" t="s">
        <v>960</v>
      </c>
      <c r="IR38" s="290" t="s">
        <v>961</v>
      </c>
      <c r="IS38" s="290" t="s">
        <v>962</v>
      </c>
      <c r="IT38" s="290" t="s">
        <v>963</v>
      </c>
      <c r="IU38" s="59">
        <v>35000000</v>
      </c>
      <c r="IV38" s="60" t="s">
        <v>2774</v>
      </c>
      <c r="IW38" s="287" t="s">
        <v>923</v>
      </c>
      <c r="IX38" s="289" t="s">
        <v>959</v>
      </c>
      <c r="IY38" s="290" t="s">
        <v>960</v>
      </c>
      <c r="IZ38" s="290" t="s">
        <v>961</v>
      </c>
      <c r="JA38" s="290" t="s">
        <v>962</v>
      </c>
      <c r="JB38" s="290" t="s">
        <v>963</v>
      </c>
      <c r="JC38" s="59">
        <v>35000000</v>
      </c>
      <c r="JD38" s="60" t="s">
        <v>2774</v>
      </c>
      <c r="JE38" s="287" t="s">
        <v>923</v>
      </c>
      <c r="JF38" s="289" t="s">
        <v>959</v>
      </c>
      <c r="JG38" s="290" t="s">
        <v>960</v>
      </c>
      <c r="JH38" s="290" t="s">
        <v>961</v>
      </c>
      <c r="JI38" s="290" t="s">
        <v>962</v>
      </c>
      <c r="JJ38" s="290" t="s">
        <v>963</v>
      </c>
      <c r="JK38" s="59">
        <v>35000000</v>
      </c>
      <c r="JL38" s="60" t="s">
        <v>2774</v>
      </c>
      <c r="JM38" s="287" t="s">
        <v>923</v>
      </c>
      <c r="JN38" s="289" t="s">
        <v>959</v>
      </c>
      <c r="JO38" s="290" t="s">
        <v>960</v>
      </c>
      <c r="JP38" s="290" t="s">
        <v>961</v>
      </c>
      <c r="JQ38" s="290" t="s">
        <v>962</v>
      </c>
      <c r="JR38" s="290" t="s">
        <v>963</v>
      </c>
      <c r="JS38" s="59">
        <v>35000000</v>
      </c>
      <c r="JT38" s="60" t="s">
        <v>2774</v>
      </c>
      <c r="JU38" s="287" t="s">
        <v>923</v>
      </c>
      <c r="JV38" s="289" t="s">
        <v>959</v>
      </c>
      <c r="JW38" s="290" t="s">
        <v>960</v>
      </c>
      <c r="JX38" s="290" t="s">
        <v>961</v>
      </c>
      <c r="JY38" s="290" t="s">
        <v>962</v>
      </c>
      <c r="JZ38" s="290" t="s">
        <v>963</v>
      </c>
      <c r="KA38" s="59">
        <v>35000000</v>
      </c>
      <c r="KB38" s="60" t="s">
        <v>2774</v>
      </c>
      <c r="KC38" s="287" t="s">
        <v>923</v>
      </c>
      <c r="KD38" s="289" t="s">
        <v>959</v>
      </c>
      <c r="KE38" s="290" t="s">
        <v>960</v>
      </c>
      <c r="KF38" s="290" t="s">
        <v>961</v>
      </c>
      <c r="KG38" s="290" t="s">
        <v>962</v>
      </c>
      <c r="KH38" s="290" t="s">
        <v>963</v>
      </c>
      <c r="KI38" s="59">
        <v>35000000</v>
      </c>
      <c r="KJ38" s="60" t="s">
        <v>2774</v>
      </c>
      <c r="KK38" s="287" t="s">
        <v>923</v>
      </c>
      <c r="KL38" s="289" t="s">
        <v>959</v>
      </c>
      <c r="KM38" s="290" t="s">
        <v>960</v>
      </c>
      <c r="KN38" s="290" t="s">
        <v>961</v>
      </c>
      <c r="KO38" s="290" t="s">
        <v>962</v>
      </c>
      <c r="KP38" s="290" t="s">
        <v>963</v>
      </c>
      <c r="KQ38" s="59">
        <v>35000000</v>
      </c>
      <c r="KR38" s="60" t="s">
        <v>2774</v>
      </c>
      <c r="KS38" s="287" t="s">
        <v>923</v>
      </c>
      <c r="KT38" s="289" t="s">
        <v>959</v>
      </c>
      <c r="KU38" s="290" t="s">
        <v>960</v>
      </c>
      <c r="KV38" s="290" t="s">
        <v>961</v>
      </c>
      <c r="KW38" s="290" t="s">
        <v>962</v>
      </c>
      <c r="KX38" s="290" t="s">
        <v>963</v>
      </c>
      <c r="KY38" s="59">
        <v>35000000</v>
      </c>
      <c r="KZ38" s="60" t="s">
        <v>2774</v>
      </c>
      <c r="LA38" s="287" t="s">
        <v>923</v>
      </c>
      <c r="LB38" s="289" t="s">
        <v>959</v>
      </c>
      <c r="LC38" s="290" t="s">
        <v>960</v>
      </c>
      <c r="LD38" s="290" t="s">
        <v>961</v>
      </c>
      <c r="LE38" s="290" t="s">
        <v>962</v>
      </c>
      <c r="LF38" s="290" t="s">
        <v>963</v>
      </c>
      <c r="LG38" s="59">
        <v>35000000</v>
      </c>
      <c r="LH38" s="60" t="s">
        <v>2774</v>
      </c>
      <c r="LI38" s="287" t="s">
        <v>923</v>
      </c>
      <c r="LJ38" s="289" t="s">
        <v>959</v>
      </c>
      <c r="LK38" s="290" t="s">
        <v>960</v>
      </c>
      <c r="LL38" s="290" t="s">
        <v>961</v>
      </c>
      <c r="LM38" s="290" t="s">
        <v>962</v>
      </c>
      <c r="LN38" s="290" t="s">
        <v>963</v>
      </c>
      <c r="LO38" s="59">
        <v>35000000</v>
      </c>
      <c r="LP38" s="60" t="s">
        <v>2774</v>
      </c>
      <c r="LQ38" s="287" t="s">
        <v>923</v>
      </c>
      <c r="LR38" s="289" t="s">
        <v>959</v>
      </c>
      <c r="LS38" s="290" t="s">
        <v>960</v>
      </c>
      <c r="LT38" s="290" t="s">
        <v>961</v>
      </c>
      <c r="LU38" s="290" t="s">
        <v>962</v>
      </c>
      <c r="LV38" s="290" t="s">
        <v>963</v>
      </c>
      <c r="LW38" s="59">
        <v>35000000</v>
      </c>
      <c r="LX38" s="60" t="s">
        <v>2774</v>
      </c>
      <c r="LY38" s="287" t="s">
        <v>923</v>
      </c>
      <c r="LZ38" s="289" t="s">
        <v>959</v>
      </c>
      <c r="MA38" s="290" t="s">
        <v>960</v>
      </c>
      <c r="MB38" s="290" t="s">
        <v>961</v>
      </c>
      <c r="MC38" s="290" t="s">
        <v>962</v>
      </c>
      <c r="MD38" s="290" t="s">
        <v>963</v>
      </c>
      <c r="ME38" s="59">
        <v>35000000</v>
      </c>
      <c r="MF38" s="60" t="s">
        <v>2774</v>
      </c>
      <c r="MG38" s="287" t="s">
        <v>923</v>
      </c>
      <c r="MH38" s="289" t="s">
        <v>959</v>
      </c>
      <c r="MI38" s="290" t="s">
        <v>960</v>
      </c>
      <c r="MJ38" s="290" t="s">
        <v>961</v>
      </c>
      <c r="MK38" s="290" t="s">
        <v>962</v>
      </c>
      <c r="ML38" s="290" t="s">
        <v>963</v>
      </c>
      <c r="MM38" s="59">
        <v>35000000</v>
      </c>
      <c r="MN38" s="60" t="s">
        <v>2774</v>
      </c>
      <c r="MO38" s="287" t="s">
        <v>923</v>
      </c>
      <c r="MP38" s="289" t="s">
        <v>959</v>
      </c>
      <c r="MQ38" s="290" t="s">
        <v>960</v>
      </c>
      <c r="MR38" s="290" t="s">
        <v>961</v>
      </c>
      <c r="MS38" s="290" t="s">
        <v>962</v>
      </c>
      <c r="MT38" s="290" t="s">
        <v>963</v>
      </c>
      <c r="MU38" s="59">
        <v>35000000</v>
      </c>
      <c r="MV38" s="60" t="s">
        <v>2774</v>
      </c>
      <c r="MW38" s="287" t="s">
        <v>923</v>
      </c>
      <c r="MX38" s="289" t="s">
        <v>959</v>
      </c>
      <c r="MY38" s="290" t="s">
        <v>960</v>
      </c>
      <c r="MZ38" s="290" t="s">
        <v>961</v>
      </c>
      <c r="NA38" s="290" t="s">
        <v>962</v>
      </c>
      <c r="NB38" s="290" t="s">
        <v>963</v>
      </c>
      <c r="NC38" s="59">
        <v>35000000</v>
      </c>
      <c r="ND38" s="60" t="s">
        <v>2774</v>
      </c>
      <c r="NE38" s="287" t="s">
        <v>923</v>
      </c>
      <c r="NF38" s="289" t="s">
        <v>959</v>
      </c>
      <c r="NG38" s="290" t="s">
        <v>960</v>
      </c>
      <c r="NH38" s="290" t="s">
        <v>961</v>
      </c>
      <c r="NI38" s="290" t="s">
        <v>962</v>
      </c>
      <c r="NJ38" s="290" t="s">
        <v>963</v>
      </c>
      <c r="NK38" s="59">
        <v>35000000</v>
      </c>
      <c r="NL38" s="60" t="s">
        <v>2774</v>
      </c>
      <c r="NM38" s="287" t="s">
        <v>923</v>
      </c>
      <c r="NN38" s="289" t="s">
        <v>959</v>
      </c>
      <c r="NO38" s="290" t="s">
        <v>960</v>
      </c>
      <c r="NP38" s="290" t="s">
        <v>961</v>
      </c>
      <c r="NQ38" s="290" t="s">
        <v>962</v>
      </c>
      <c r="NR38" s="290" t="s">
        <v>963</v>
      </c>
      <c r="NS38" s="59">
        <v>35000000</v>
      </c>
      <c r="NT38" s="60" t="s">
        <v>2774</v>
      </c>
      <c r="NU38" s="287" t="s">
        <v>923</v>
      </c>
      <c r="NV38" s="289" t="s">
        <v>959</v>
      </c>
      <c r="NW38" s="290" t="s">
        <v>960</v>
      </c>
      <c r="NX38" s="290" t="s">
        <v>961</v>
      </c>
      <c r="NY38" s="290" t="s">
        <v>962</v>
      </c>
      <c r="NZ38" s="290" t="s">
        <v>963</v>
      </c>
      <c r="OA38" s="59">
        <v>35000000</v>
      </c>
      <c r="OB38" s="60" t="s">
        <v>2774</v>
      </c>
      <c r="OC38" s="287" t="s">
        <v>923</v>
      </c>
      <c r="OD38" s="289" t="s">
        <v>959</v>
      </c>
      <c r="OE38" s="290" t="s">
        <v>960</v>
      </c>
      <c r="OF38" s="290" t="s">
        <v>961</v>
      </c>
      <c r="OG38" s="290" t="s">
        <v>962</v>
      </c>
      <c r="OH38" s="290" t="s">
        <v>963</v>
      </c>
      <c r="OI38" s="59">
        <v>35000000</v>
      </c>
      <c r="OJ38" s="60" t="s">
        <v>2774</v>
      </c>
      <c r="OK38" s="287" t="s">
        <v>923</v>
      </c>
      <c r="OL38" s="289" t="s">
        <v>959</v>
      </c>
      <c r="OM38" s="290" t="s">
        <v>960</v>
      </c>
      <c r="ON38" s="290" t="s">
        <v>961</v>
      </c>
      <c r="OO38" s="290" t="s">
        <v>962</v>
      </c>
      <c r="OP38" s="290" t="s">
        <v>963</v>
      </c>
      <c r="OQ38" s="59">
        <v>35000000</v>
      </c>
      <c r="OR38" s="60" t="s">
        <v>2774</v>
      </c>
      <c r="OS38" s="287" t="s">
        <v>923</v>
      </c>
      <c r="OT38" s="289" t="s">
        <v>959</v>
      </c>
      <c r="OU38" s="290" t="s">
        <v>960</v>
      </c>
      <c r="OV38" s="290" t="s">
        <v>961</v>
      </c>
      <c r="OW38" s="290" t="s">
        <v>962</v>
      </c>
      <c r="OX38" s="290" t="s">
        <v>963</v>
      </c>
      <c r="OY38" s="59">
        <v>35000000</v>
      </c>
      <c r="OZ38" s="60" t="s">
        <v>2774</v>
      </c>
      <c r="PA38" s="287" t="s">
        <v>923</v>
      </c>
      <c r="PB38" s="289" t="s">
        <v>959</v>
      </c>
      <c r="PC38" s="290" t="s">
        <v>960</v>
      </c>
      <c r="PD38" s="290" t="s">
        <v>961</v>
      </c>
      <c r="PE38" s="290" t="s">
        <v>962</v>
      </c>
      <c r="PF38" s="290" t="s">
        <v>963</v>
      </c>
      <c r="PG38" s="59">
        <v>35000000</v>
      </c>
      <c r="PH38" s="60" t="s">
        <v>2774</v>
      </c>
      <c r="PI38" s="287" t="s">
        <v>923</v>
      </c>
      <c r="PJ38" s="289" t="s">
        <v>959</v>
      </c>
      <c r="PK38" s="290" t="s">
        <v>960</v>
      </c>
      <c r="PL38" s="290" t="s">
        <v>961</v>
      </c>
      <c r="PM38" s="290" t="s">
        <v>962</v>
      </c>
      <c r="PN38" s="290" t="s">
        <v>963</v>
      </c>
      <c r="PO38" s="59">
        <v>35000000</v>
      </c>
      <c r="PP38" s="60" t="s">
        <v>2774</v>
      </c>
      <c r="PQ38" s="287" t="s">
        <v>923</v>
      </c>
      <c r="PR38" s="289" t="s">
        <v>959</v>
      </c>
      <c r="PS38" s="290" t="s">
        <v>960</v>
      </c>
      <c r="PT38" s="290" t="s">
        <v>961</v>
      </c>
      <c r="PU38" s="290" t="s">
        <v>962</v>
      </c>
      <c r="PV38" s="290" t="s">
        <v>963</v>
      </c>
      <c r="PW38" s="59">
        <v>35000000</v>
      </c>
      <c r="PX38" s="60" t="s">
        <v>2774</v>
      </c>
      <c r="PY38" s="287" t="s">
        <v>923</v>
      </c>
      <c r="PZ38" s="289" t="s">
        <v>959</v>
      </c>
      <c r="QA38" s="290" t="s">
        <v>960</v>
      </c>
      <c r="QB38" s="290" t="s">
        <v>961</v>
      </c>
      <c r="QC38" s="290" t="s">
        <v>962</v>
      </c>
      <c r="QD38" s="290" t="s">
        <v>963</v>
      </c>
      <c r="QE38" s="59">
        <v>35000000</v>
      </c>
      <c r="QF38" s="60" t="s">
        <v>2774</v>
      </c>
      <c r="QG38" s="287" t="s">
        <v>923</v>
      </c>
      <c r="QH38" s="289" t="s">
        <v>959</v>
      </c>
      <c r="QI38" s="290" t="s">
        <v>960</v>
      </c>
      <c r="QJ38" s="290" t="s">
        <v>961</v>
      </c>
      <c r="QK38" s="290" t="s">
        <v>962</v>
      </c>
      <c r="QL38" s="290" t="s">
        <v>963</v>
      </c>
      <c r="QM38" s="59">
        <v>35000000</v>
      </c>
      <c r="QN38" s="60" t="s">
        <v>2774</v>
      </c>
      <c r="QO38" s="287" t="s">
        <v>923</v>
      </c>
      <c r="QP38" s="289" t="s">
        <v>959</v>
      </c>
      <c r="QQ38" s="290" t="s">
        <v>960</v>
      </c>
      <c r="QR38" s="290" t="s">
        <v>961</v>
      </c>
      <c r="QS38" s="290" t="s">
        <v>962</v>
      </c>
      <c r="QT38" s="290" t="s">
        <v>963</v>
      </c>
      <c r="QU38" s="59">
        <v>35000000</v>
      </c>
      <c r="QV38" s="60" t="s">
        <v>2774</v>
      </c>
      <c r="QW38" s="287" t="s">
        <v>923</v>
      </c>
      <c r="QX38" s="289" t="s">
        <v>959</v>
      </c>
      <c r="QY38" s="290" t="s">
        <v>960</v>
      </c>
      <c r="QZ38" s="290" t="s">
        <v>961</v>
      </c>
      <c r="RA38" s="290" t="s">
        <v>962</v>
      </c>
      <c r="RB38" s="290" t="s">
        <v>963</v>
      </c>
      <c r="RC38" s="59">
        <v>35000000</v>
      </c>
      <c r="RD38" s="60" t="s">
        <v>2774</v>
      </c>
      <c r="RE38" s="287" t="s">
        <v>923</v>
      </c>
      <c r="RF38" s="289" t="s">
        <v>959</v>
      </c>
      <c r="RG38" s="290" t="s">
        <v>960</v>
      </c>
      <c r="RH38" s="290" t="s">
        <v>961</v>
      </c>
      <c r="RI38" s="290" t="s">
        <v>962</v>
      </c>
      <c r="RJ38" s="290" t="s">
        <v>963</v>
      </c>
      <c r="RK38" s="59">
        <v>35000000</v>
      </c>
      <c r="RL38" s="60" t="s">
        <v>2774</v>
      </c>
      <c r="RM38" s="287" t="s">
        <v>923</v>
      </c>
      <c r="RN38" s="289" t="s">
        <v>959</v>
      </c>
      <c r="RO38" s="290" t="s">
        <v>960</v>
      </c>
      <c r="RP38" s="290" t="s">
        <v>961</v>
      </c>
      <c r="RQ38" s="290" t="s">
        <v>962</v>
      </c>
      <c r="RR38" s="290" t="s">
        <v>963</v>
      </c>
      <c r="RS38" s="59">
        <v>35000000</v>
      </c>
      <c r="RT38" s="60" t="s">
        <v>2774</v>
      </c>
      <c r="RU38" s="287" t="s">
        <v>923</v>
      </c>
      <c r="RV38" s="289" t="s">
        <v>959</v>
      </c>
      <c r="RW38" s="290" t="s">
        <v>960</v>
      </c>
      <c r="RX38" s="290" t="s">
        <v>961</v>
      </c>
      <c r="RY38" s="290" t="s">
        <v>962</v>
      </c>
      <c r="RZ38" s="290" t="s">
        <v>963</v>
      </c>
      <c r="SA38" s="59">
        <v>35000000</v>
      </c>
      <c r="SB38" s="60" t="s">
        <v>2774</v>
      </c>
      <c r="SC38" s="287" t="s">
        <v>923</v>
      </c>
      <c r="SD38" s="289" t="s">
        <v>959</v>
      </c>
      <c r="SE38" s="290" t="s">
        <v>960</v>
      </c>
      <c r="SF38" s="290" t="s">
        <v>961</v>
      </c>
      <c r="SG38" s="290" t="s">
        <v>962</v>
      </c>
      <c r="SH38" s="290" t="s">
        <v>963</v>
      </c>
      <c r="SI38" s="59">
        <v>35000000</v>
      </c>
      <c r="SJ38" s="60" t="s">
        <v>2774</v>
      </c>
      <c r="SK38" s="287" t="s">
        <v>923</v>
      </c>
      <c r="SL38" s="289" t="s">
        <v>959</v>
      </c>
      <c r="SM38" s="290" t="s">
        <v>960</v>
      </c>
      <c r="SN38" s="290" t="s">
        <v>961</v>
      </c>
      <c r="SO38" s="290" t="s">
        <v>962</v>
      </c>
      <c r="SP38" s="290" t="s">
        <v>963</v>
      </c>
      <c r="SQ38" s="59">
        <v>35000000</v>
      </c>
      <c r="SR38" s="60" t="s">
        <v>2774</v>
      </c>
      <c r="SS38" s="287" t="s">
        <v>923</v>
      </c>
      <c r="ST38" s="289" t="s">
        <v>959</v>
      </c>
      <c r="SU38" s="290" t="s">
        <v>960</v>
      </c>
      <c r="SV38" s="290" t="s">
        <v>961</v>
      </c>
      <c r="SW38" s="290" t="s">
        <v>962</v>
      </c>
      <c r="SX38" s="290" t="s">
        <v>963</v>
      </c>
      <c r="SY38" s="59">
        <v>35000000</v>
      </c>
      <c r="SZ38" s="60" t="s">
        <v>2774</v>
      </c>
      <c r="TA38" s="287" t="s">
        <v>923</v>
      </c>
      <c r="TB38" s="289" t="s">
        <v>959</v>
      </c>
      <c r="TC38" s="290" t="s">
        <v>960</v>
      </c>
      <c r="TD38" s="290" t="s">
        <v>961</v>
      </c>
      <c r="TE38" s="290" t="s">
        <v>962</v>
      </c>
      <c r="TF38" s="290" t="s">
        <v>963</v>
      </c>
      <c r="TG38" s="59">
        <v>35000000</v>
      </c>
      <c r="TH38" s="60" t="s">
        <v>2774</v>
      </c>
      <c r="TI38" s="287" t="s">
        <v>923</v>
      </c>
      <c r="TJ38" s="289" t="s">
        <v>959</v>
      </c>
      <c r="TK38" s="290" t="s">
        <v>960</v>
      </c>
      <c r="TL38" s="290" t="s">
        <v>961</v>
      </c>
      <c r="TM38" s="290" t="s">
        <v>962</v>
      </c>
      <c r="TN38" s="290" t="s">
        <v>963</v>
      </c>
      <c r="TO38" s="59">
        <v>35000000</v>
      </c>
      <c r="TP38" s="60" t="s">
        <v>2774</v>
      </c>
      <c r="TQ38" s="287" t="s">
        <v>923</v>
      </c>
      <c r="TR38" s="289" t="s">
        <v>959</v>
      </c>
      <c r="TS38" s="290" t="s">
        <v>960</v>
      </c>
      <c r="TT38" s="290" t="s">
        <v>961</v>
      </c>
      <c r="TU38" s="290" t="s">
        <v>962</v>
      </c>
      <c r="TV38" s="290" t="s">
        <v>963</v>
      </c>
      <c r="TW38" s="59">
        <v>35000000</v>
      </c>
      <c r="TX38" s="60" t="s">
        <v>2774</v>
      </c>
      <c r="TY38" s="287" t="s">
        <v>923</v>
      </c>
      <c r="TZ38" s="289" t="s">
        <v>959</v>
      </c>
      <c r="UA38" s="290" t="s">
        <v>960</v>
      </c>
      <c r="UB38" s="290" t="s">
        <v>961</v>
      </c>
      <c r="UC38" s="290" t="s">
        <v>962</v>
      </c>
      <c r="UD38" s="290" t="s">
        <v>963</v>
      </c>
      <c r="UE38" s="59">
        <v>35000000</v>
      </c>
      <c r="UF38" s="60" t="s">
        <v>2774</v>
      </c>
      <c r="UG38" s="287" t="s">
        <v>923</v>
      </c>
      <c r="UH38" s="289" t="s">
        <v>959</v>
      </c>
      <c r="UI38" s="290" t="s">
        <v>960</v>
      </c>
      <c r="UJ38" s="290" t="s">
        <v>961</v>
      </c>
      <c r="UK38" s="290" t="s">
        <v>962</v>
      </c>
      <c r="UL38" s="290" t="s">
        <v>963</v>
      </c>
      <c r="UM38" s="59">
        <v>35000000</v>
      </c>
      <c r="UN38" s="60" t="s">
        <v>2774</v>
      </c>
      <c r="UO38" s="287" t="s">
        <v>923</v>
      </c>
      <c r="UP38" s="289" t="s">
        <v>959</v>
      </c>
      <c r="UQ38" s="290" t="s">
        <v>960</v>
      </c>
      <c r="UR38" s="290" t="s">
        <v>961</v>
      </c>
      <c r="US38" s="290" t="s">
        <v>962</v>
      </c>
      <c r="UT38" s="290" t="s">
        <v>963</v>
      </c>
      <c r="UU38" s="59">
        <v>35000000</v>
      </c>
      <c r="UV38" s="60" t="s">
        <v>2774</v>
      </c>
      <c r="UW38" s="287" t="s">
        <v>923</v>
      </c>
      <c r="UX38" s="289" t="s">
        <v>959</v>
      </c>
      <c r="UY38" s="290" t="s">
        <v>960</v>
      </c>
      <c r="UZ38" s="290" t="s">
        <v>961</v>
      </c>
      <c r="VA38" s="290" t="s">
        <v>962</v>
      </c>
      <c r="VB38" s="290" t="s">
        <v>963</v>
      </c>
      <c r="VC38" s="59">
        <v>35000000</v>
      </c>
      <c r="VD38" s="60" t="s">
        <v>2774</v>
      </c>
      <c r="VE38" s="287" t="s">
        <v>923</v>
      </c>
      <c r="VF38" s="289" t="s">
        <v>959</v>
      </c>
      <c r="VG38" s="290" t="s">
        <v>960</v>
      </c>
      <c r="VH38" s="290" t="s">
        <v>961</v>
      </c>
      <c r="VI38" s="290" t="s">
        <v>962</v>
      </c>
      <c r="VJ38" s="290" t="s">
        <v>963</v>
      </c>
      <c r="VK38" s="59">
        <v>35000000</v>
      </c>
      <c r="VL38" s="60" t="s">
        <v>2774</v>
      </c>
      <c r="VM38" s="287" t="s">
        <v>923</v>
      </c>
      <c r="VN38" s="289" t="s">
        <v>959</v>
      </c>
      <c r="VO38" s="290" t="s">
        <v>960</v>
      </c>
      <c r="VP38" s="290" t="s">
        <v>961</v>
      </c>
      <c r="VQ38" s="290" t="s">
        <v>962</v>
      </c>
      <c r="VR38" s="290" t="s">
        <v>963</v>
      </c>
      <c r="VS38" s="59">
        <v>35000000</v>
      </c>
      <c r="VT38" s="60" t="s">
        <v>2774</v>
      </c>
      <c r="VU38" s="287" t="s">
        <v>923</v>
      </c>
      <c r="VV38" s="289" t="s">
        <v>959</v>
      </c>
      <c r="VW38" s="290" t="s">
        <v>960</v>
      </c>
      <c r="VX38" s="290" t="s">
        <v>961</v>
      </c>
      <c r="VY38" s="290" t="s">
        <v>962</v>
      </c>
      <c r="VZ38" s="290" t="s">
        <v>963</v>
      </c>
      <c r="WA38" s="59">
        <v>35000000</v>
      </c>
      <c r="WB38" s="60" t="s">
        <v>2774</v>
      </c>
      <c r="WC38" s="287" t="s">
        <v>923</v>
      </c>
      <c r="WD38" s="289" t="s">
        <v>959</v>
      </c>
      <c r="WE38" s="290" t="s">
        <v>960</v>
      </c>
      <c r="WF38" s="290" t="s">
        <v>961</v>
      </c>
      <c r="WG38" s="290" t="s">
        <v>962</v>
      </c>
      <c r="WH38" s="290" t="s">
        <v>963</v>
      </c>
      <c r="WI38" s="59">
        <v>35000000</v>
      </c>
      <c r="WJ38" s="60" t="s">
        <v>2774</v>
      </c>
      <c r="WK38" s="287" t="s">
        <v>923</v>
      </c>
      <c r="WL38" s="289" t="s">
        <v>959</v>
      </c>
      <c r="WM38" s="290" t="s">
        <v>960</v>
      </c>
      <c r="WN38" s="290" t="s">
        <v>961</v>
      </c>
      <c r="WO38" s="290" t="s">
        <v>962</v>
      </c>
      <c r="WP38" s="290" t="s">
        <v>963</v>
      </c>
      <c r="WQ38" s="59">
        <v>35000000</v>
      </c>
      <c r="WR38" s="60" t="s">
        <v>2774</v>
      </c>
      <c r="WS38" s="287" t="s">
        <v>923</v>
      </c>
      <c r="WT38" s="289" t="s">
        <v>959</v>
      </c>
      <c r="WU38" s="290" t="s">
        <v>960</v>
      </c>
      <c r="WV38" s="290" t="s">
        <v>961</v>
      </c>
      <c r="WW38" s="290" t="s">
        <v>962</v>
      </c>
      <c r="WX38" s="290" t="s">
        <v>963</v>
      </c>
      <c r="WY38" s="59">
        <v>35000000</v>
      </c>
      <c r="WZ38" s="60" t="s">
        <v>2774</v>
      </c>
      <c r="XA38" s="287" t="s">
        <v>923</v>
      </c>
      <c r="XB38" s="289" t="s">
        <v>959</v>
      </c>
      <c r="XC38" s="290" t="s">
        <v>960</v>
      </c>
      <c r="XD38" s="290" t="s">
        <v>961</v>
      </c>
      <c r="XE38" s="290" t="s">
        <v>962</v>
      </c>
      <c r="XF38" s="290" t="s">
        <v>963</v>
      </c>
      <c r="XG38" s="59">
        <v>35000000</v>
      </c>
      <c r="XH38" s="60" t="s">
        <v>2774</v>
      </c>
      <c r="XI38" s="287" t="s">
        <v>923</v>
      </c>
      <c r="XJ38" s="289" t="s">
        <v>959</v>
      </c>
      <c r="XK38" s="290" t="s">
        <v>960</v>
      </c>
      <c r="XL38" s="290" t="s">
        <v>961</v>
      </c>
      <c r="XM38" s="290" t="s">
        <v>962</v>
      </c>
      <c r="XN38" s="290" t="s">
        <v>963</v>
      </c>
      <c r="XO38" s="59">
        <v>35000000</v>
      </c>
      <c r="XP38" s="60" t="s">
        <v>2774</v>
      </c>
      <c r="XQ38" s="287" t="s">
        <v>923</v>
      </c>
      <c r="XR38" s="289" t="s">
        <v>959</v>
      </c>
      <c r="XS38" s="290" t="s">
        <v>960</v>
      </c>
      <c r="XT38" s="290" t="s">
        <v>961</v>
      </c>
      <c r="XU38" s="290" t="s">
        <v>962</v>
      </c>
      <c r="XV38" s="290" t="s">
        <v>963</v>
      </c>
      <c r="XW38" s="59">
        <v>35000000</v>
      </c>
      <c r="XX38" s="60" t="s">
        <v>2774</v>
      </c>
      <c r="XY38" s="287" t="s">
        <v>923</v>
      </c>
      <c r="XZ38" s="289" t="s">
        <v>959</v>
      </c>
      <c r="YA38" s="290" t="s">
        <v>960</v>
      </c>
      <c r="YB38" s="290" t="s">
        <v>961</v>
      </c>
      <c r="YC38" s="290" t="s">
        <v>962</v>
      </c>
      <c r="YD38" s="290" t="s">
        <v>963</v>
      </c>
      <c r="YE38" s="59">
        <v>35000000</v>
      </c>
      <c r="YF38" s="60" t="s">
        <v>2774</v>
      </c>
      <c r="YG38" s="287" t="s">
        <v>923</v>
      </c>
      <c r="YH38" s="289" t="s">
        <v>959</v>
      </c>
      <c r="YI38" s="290" t="s">
        <v>960</v>
      </c>
      <c r="YJ38" s="290" t="s">
        <v>961</v>
      </c>
      <c r="YK38" s="290" t="s">
        <v>962</v>
      </c>
      <c r="YL38" s="290" t="s">
        <v>963</v>
      </c>
      <c r="YM38" s="59">
        <v>35000000</v>
      </c>
      <c r="YN38" s="60" t="s">
        <v>2774</v>
      </c>
      <c r="YO38" s="287" t="s">
        <v>923</v>
      </c>
      <c r="YP38" s="289" t="s">
        <v>959</v>
      </c>
      <c r="YQ38" s="290" t="s">
        <v>960</v>
      </c>
      <c r="YR38" s="290" t="s">
        <v>961</v>
      </c>
      <c r="YS38" s="290" t="s">
        <v>962</v>
      </c>
      <c r="YT38" s="290" t="s">
        <v>963</v>
      </c>
      <c r="YU38" s="59">
        <v>35000000</v>
      </c>
      <c r="YV38" s="60" t="s">
        <v>2774</v>
      </c>
      <c r="YW38" s="287" t="s">
        <v>923</v>
      </c>
      <c r="YX38" s="289" t="s">
        <v>959</v>
      </c>
      <c r="YY38" s="290" t="s">
        <v>960</v>
      </c>
      <c r="YZ38" s="290" t="s">
        <v>961</v>
      </c>
      <c r="ZA38" s="290" t="s">
        <v>962</v>
      </c>
      <c r="ZB38" s="290" t="s">
        <v>963</v>
      </c>
      <c r="ZC38" s="59">
        <v>35000000</v>
      </c>
      <c r="ZD38" s="60" t="s">
        <v>2774</v>
      </c>
      <c r="ZE38" s="287" t="s">
        <v>923</v>
      </c>
      <c r="ZF38" s="289" t="s">
        <v>959</v>
      </c>
      <c r="ZG38" s="290" t="s">
        <v>960</v>
      </c>
      <c r="ZH38" s="290" t="s">
        <v>961</v>
      </c>
      <c r="ZI38" s="290" t="s">
        <v>962</v>
      </c>
      <c r="ZJ38" s="290" t="s">
        <v>963</v>
      </c>
      <c r="ZK38" s="59">
        <v>35000000</v>
      </c>
      <c r="ZL38" s="60" t="s">
        <v>2774</v>
      </c>
      <c r="ZM38" s="287" t="s">
        <v>923</v>
      </c>
      <c r="ZN38" s="289" t="s">
        <v>959</v>
      </c>
      <c r="ZO38" s="290" t="s">
        <v>960</v>
      </c>
      <c r="ZP38" s="290" t="s">
        <v>961</v>
      </c>
      <c r="ZQ38" s="290" t="s">
        <v>962</v>
      </c>
      <c r="ZR38" s="290" t="s">
        <v>963</v>
      </c>
      <c r="ZS38" s="59">
        <v>35000000</v>
      </c>
      <c r="ZT38" s="60" t="s">
        <v>2774</v>
      </c>
      <c r="ZU38" s="287" t="s">
        <v>923</v>
      </c>
      <c r="ZV38" s="289" t="s">
        <v>959</v>
      </c>
      <c r="ZW38" s="290" t="s">
        <v>960</v>
      </c>
      <c r="ZX38" s="290" t="s">
        <v>961</v>
      </c>
      <c r="ZY38" s="290" t="s">
        <v>962</v>
      </c>
      <c r="ZZ38" s="290" t="s">
        <v>963</v>
      </c>
      <c r="AAA38" s="59">
        <v>35000000</v>
      </c>
      <c r="AAB38" s="60" t="s">
        <v>2774</v>
      </c>
      <c r="AAC38" s="287" t="s">
        <v>923</v>
      </c>
      <c r="AAD38" s="289" t="s">
        <v>959</v>
      </c>
      <c r="AAE38" s="290" t="s">
        <v>960</v>
      </c>
      <c r="AAF38" s="290" t="s">
        <v>961</v>
      </c>
      <c r="AAG38" s="290" t="s">
        <v>962</v>
      </c>
      <c r="AAH38" s="290" t="s">
        <v>963</v>
      </c>
      <c r="AAI38" s="59">
        <v>35000000</v>
      </c>
      <c r="AAJ38" s="60" t="s">
        <v>2774</v>
      </c>
      <c r="AAK38" s="287" t="s">
        <v>923</v>
      </c>
      <c r="AAL38" s="289" t="s">
        <v>959</v>
      </c>
      <c r="AAM38" s="290" t="s">
        <v>960</v>
      </c>
      <c r="AAN38" s="290" t="s">
        <v>961</v>
      </c>
      <c r="AAO38" s="290" t="s">
        <v>962</v>
      </c>
      <c r="AAP38" s="290" t="s">
        <v>963</v>
      </c>
      <c r="AAQ38" s="59">
        <v>35000000</v>
      </c>
      <c r="AAR38" s="60" t="s">
        <v>2774</v>
      </c>
      <c r="AAS38" s="287" t="s">
        <v>923</v>
      </c>
      <c r="AAT38" s="289" t="s">
        <v>959</v>
      </c>
      <c r="AAU38" s="290" t="s">
        <v>960</v>
      </c>
      <c r="AAV38" s="290" t="s">
        <v>961</v>
      </c>
      <c r="AAW38" s="290" t="s">
        <v>962</v>
      </c>
      <c r="AAX38" s="290" t="s">
        <v>963</v>
      </c>
      <c r="AAY38" s="59">
        <v>35000000</v>
      </c>
      <c r="AAZ38" s="60" t="s">
        <v>2774</v>
      </c>
      <c r="ABA38" s="287" t="s">
        <v>923</v>
      </c>
      <c r="ABB38" s="289" t="s">
        <v>959</v>
      </c>
      <c r="ABC38" s="290" t="s">
        <v>960</v>
      </c>
      <c r="ABD38" s="290" t="s">
        <v>961</v>
      </c>
      <c r="ABE38" s="290" t="s">
        <v>962</v>
      </c>
      <c r="ABF38" s="290" t="s">
        <v>963</v>
      </c>
      <c r="ABG38" s="59">
        <v>35000000</v>
      </c>
      <c r="ABH38" s="60" t="s">
        <v>2774</v>
      </c>
      <c r="ABI38" s="287" t="s">
        <v>923</v>
      </c>
      <c r="ABJ38" s="289" t="s">
        <v>959</v>
      </c>
      <c r="ABK38" s="290" t="s">
        <v>960</v>
      </c>
      <c r="ABL38" s="290" t="s">
        <v>961</v>
      </c>
      <c r="ABM38" s="290" t="s">
        <v>962</v>
      </c>
      <c r="ABN38" s="290" t="s">
        <v>963</v>
      </c>
      <c r="ABO38" s="59">
        <v>35000000</v>
      </c>
      <c r="ABP38" s="60" t="s">
        <v>2774</v>
      </c>
      <c r="ABQ38" s="287" t="s">
        <v>923</v>
      </c>
      <c r="ABR38" s="289" t="s">
        <v>959</v>
      </c>
      <c r="ABS38" s="290" t="s">
        <v>960</v>
      </c>
      <c r="ABT38" s="290" t="s">
        <v>961</v>
      </c>
      <c r="ABU38" s="290" t="s">
        <v>962</v>
      </c>
      <c r="ABV38" s="290" t="s">
        <v>963</v>
      </c>
      <c r="ABW38" s="59">
        <v>35000000</v>
      </c>
      <c r="ABX38" s="60" t="s">
        <v>2774</v>
      </c>
      <c r="ABY38" s="287" t="s">
        <v>923</v>
      </c>
      <c r="ABZ38" s="289" t="s">
        <v>959</v>
      </c>
      <c r="ACA38" s="290" t="s">
        <v>960</v>
      </c>
      <c r="ACB38" s="290" t="s">
        <v>961</v>
      </c>
      <c r="ACC38" s="290" t="s">
        <v>962</v>
      </c>
      <c r="ACD38" s="290" t="s">
        <v>963</v>
      </c>
      <c r="ACE38" s="59">
        <v>35000000</v>
      </c>
      <c r="ACF38" s="60" t="s">
        <v>2774</v>
      </c>
      <c r="ACG38" s="287" t="s">
        <v>923</v>
      </c>
      <c r="ACH38" s="289" t="s">
        <v>959</v>
      </c>
      <c r="ACI38" s="290" t="s">
        <v>960</v>
      </c>
      <c r="ACJ38" s="290" t="s">
        <v>961</v>
      </c>
      <c r="ACK38" s="290" t="s">
        <v>962</v>
      </c>
      <c r="ACL38" s="290" t="s">
        <v>963</v>
      </c>
      <c r="ACM38" s="59">
        <v>35000000</v>
      </c>
      <c r="ACN38" s="60" t="s">
        <v>2774</v>
      </c>
      <c r="ACO38" s="287" t="s">
        <v>923</v>
      </c>
      <c r="ACP38" s="289" t="s">
        <v>959</v>
      </c>
      <c r="ACQ38" s="290" t="s">
        <v>960</v>
      </c>
      <c r="ACR38" s="290" t="s">
        <v>961</v>
      </c>
      <c r="ACS38" s="290" t="s">
        <v>962</v>
      </c>
      <c r="ACT38" s="290" t="s">
        <v>963</v>
      </c>
      <c r="ACU38" s="59">
        <v>35000000</v>
      </c>
      <c r="ACV38" s="60" t="s">
        <v>2774</v>
      </c>
      <c r="ACW38" s="287" t="s">
        <v>923</v>
      </c>
      <c r="ACX38" s="289" t="s">
        <v>959</v>
      </c>
      <c r="ACY38" s="290" t="s">
        <v>960</v>
      </c>
      <c r="ACZ38" s="290" t="s">
        <v>961</v>
      </c>
      <c r="ADA38" s="290" t="s">
        <v>962</v>
      </c>
      <c r="ADB38" s="290" t="s">
        <v>963</v>
      </c>
      <c r="ADC38" s="59">
        <v>35000000</v>
      </c>
      <c r="ADD38" s="60" t="s">
        <v>2774</v>
      </c>
      <c r="ADE38" s="287" t="s">
        <v>923</v>
      </c>
      <c r="ADF38" s="289" t="s">
        <v>959</v>
      </c>
      <c r="ADG38" s="290" t="s">
        <v>960</v>
      </c>
      <c r="ADH38" s="290" t="s">
        <v>961</v>
      </c>
      <c r="ADI38" s="290" t="s">
        <v>962</v>
      </c>
      <c r="ADJ38" s="290" t="s">
        <v>963</v>
      </c>
      <c r="ADK38" s="59">
        <v>35000000</v>
      </c>
      <c r="ADL38" s="60" t="s">
        <v>2774</v>
      </c>
      <c r="ADM38" s="287" t="s">
        <v>923</v>
      </c>
      <c r="ADN38" s="289" t="s">
        <v>959</v>
      </c>
      <c r="ADO38" s="290" t="s">
        <v>960</v>
      </c>
      <c r="ADP38" s="290" t="s">
        <v>961</v>
      </c>
      <c r="ADQ38" s="290" t="s">
        <v>962</v>
      </c>
      <c r="ADR38" s="290" t="s">
        <v>963</v>
      </c>
      <c r="ADS38" s="59">
        <v>35000000</v>
      </c>
      <c r="ADT38" s="60" t="s">
        <v>2774</v>
      </c>
      <c r="ADU38" s="287" t="s">
        <v>923</v>
      </c>
      <c r="ADV38" s="289" t="s">
        <v>959</v>
      </c>
      <c r="ADW38" s="290" t="s">
        <v>960</v>
      </c>
      <c r="ADX38" s="290" t="s">
        <v>961</v>
      </c>
      <c r="ADY38" s="290" t="s">
        <v>962</v>
      </c>
      <c r="ADZ38" s="290" t="s">
        <v>963</v>
      </c>
      <c r="AEA38" s="59">
        <v>35000000</v>
      </c>
      <c r="AEB38" s="60" t="s">
        <v>2774</v>
      </c>
      <c r="AEC38" s="287" t="s">
        <v>923</v>
      </c>
      <c r="AED38" s="289" t="s">
        <v>959</v>
      </c>
      <c r="AEE38" s="290" t="s">
        <v>960</v>
      </c>
      <c r="AEF38" s="290" t="s">
        <v>961</v>
      </c>
      <c r="AEG38" s="290" t="s">
        <v>962</v>
      </c>
      <c r="AEH38" s="290" t="s">
        <v>963</v>
      </c>
      <c r="AEI38" s="59">
        <v>35000000</v>
      </c>
      <c r="AEJ38" s="60" t="s">
        <v>2774</v>
      </c>
      <c r="AEK38" s="287" t="s">
        <v>923</v>
      </c>
      <c r="AEL38" s="289" t="s">
        <v>959</v>
      </c>
      <c r="AEM38" s="290" t="s">
        <v>960</v>
      </c>
      <c r="AEN38" s="290" t="s">
        <v>961</v>
      </c>
      <c r="AEO38" s="290" t="s">
        <v>962</v>
      </c>
      <c r="AEP38" s="290" t="s">
        <v>963</v>
      </c>
      <c r="AEQ38" s="59">
        <v>35000000</v>
      </c>
      <c r="AER38" s="60" t="s">
        <v>2774</v>
      </c>
      <c r="AES38" s="287" t="s">
        <v>923</v>
      </c>
      <c r="AET38" s="289" t="s">
        <v>959</v>
      </c>
      <c r="AEU38" s="290" t="s">
        <v>960</v>
      </c>
      <c r="AEV38" s="290" t="s">
        <v>961</v>
      </c>
      <c r="AEW38" s="290" t="s">
        <v>962</v>
      </c>
      <c r="AEX38" s="290" t="s">
        <v>963</v>
      </c>
      <c r="AEY38" s="59">
        <v>35000000</v>
      </c>
      <c r="AEZ38" s="60" t="s">
        <v>2774</v>
      </c>
      <c r="AFA38" s="287" t="s">
        <v>923</v>
      </c>
      <c r="AFB38" s="289" t="s">
        <v>959</v>
      </c>
      <c r="AFC38" s="290" t="s">
        <v>960</v>
      </c>
      <c r="AFD38" s="290" t="s">
        <v>961</v>
      </c>
      <c r="AFE38" s="290" t="s">
        <v>962</v>
      </c>
      <c r="AFF38" s="290" t="s">
        <v>963</v>
      </c>
      <c r="AFG38" s="59">
        <v>35000000</v>
      </c>
      <c r="AFH38" s="60" t="s">
        <v>2774</v>
      </c>
      <c r="AFI38" s="287" t="s">
        <v>923</v>
      </c>
      <c r="AFJ38" s="289" t="s">
        <v>959</v>
      </c>
      <c r="AFK38" s="290" t="s">
        <v>960</v>
      </c>
      <c r="AFL38" s="290" t="s">
        <v>961</v>
      </c>
      <c r="AFM38" s="290" t="s">
        <v>962</v>
      </c>
      <c r="AFN38" s="290" t="s">
        <v>963</v>
      </c>
      <c r="AFO38" s="59">
        <v>35000000</v>
      </c>
      <c r="AFP38" s="60" t="s">
        <v>2774</v>
      </c>
      <c r="AFQ38" s="287" t="s">
        <v>923</v>
      </c>
      <c r="AFR38" s="289" t="s">
        <v>959</v>
      </c>
      <c r="AFS38" s="290" t="s">
        <v>960</v>
      </c>
      <c r="AFT38" s="290" t="s">
        <v>961</v>
      </c>
      <c r="AFU38" s="290" t="s">
        <v>962</v>
      </c>
      <c r="AFV38" s="290" t="s">
        <v>963</v>
      </c>
      <c r="AFW38" s="59">
        <v>35000000</v>
      </c>
      <c r="AFX38" s="60" t="s">
        <v>2774</v>
      </c>
      <c r="AFY38" s="287" t="s">
        <v>923</v>
      </c>
      <c r="AFZ38" s="289" t="s">
        <v>959</v>
      </c>
      <c r="AGA38" s="290" t="s">
        <v>960</v>
      </c>
      <c r="AGB38" s="290" t="s">
        <v>961</v>
      </c>
      <c r="AGC38" s="290" t="s">
        <v>962</v>
      </c>
      <c r="AGD38" s="290" t="s">
        <v>963</v>
      </c>
      <c r="AGE38" s="59">
        <v>35000000</v>
      </c>
      <c r="AGF38" s="60" t="s">
        <v>2774</v>
      </c>
      <c r="AGG38" s="287" t="s">
        <v>923</v>
      </c>
      <c r="AGH38" s="289" t="s">
        <v>959</v>
      </c>
      <c r="AGI38" s="290" t="s">
        <v>960</v>
      </c>
      <c r="AGJ38" s="290" t="s">
        <v>961</v>
      </c>
      <c r="AGK38" s="290" t="s">
        <v>962</v>
      </c>
      <c r="AGL38" s="290" t="s">
        <v>963</v>
      </c>
      <c r="AGM38" s="59">
        <v>35000000</v>
      </c>
      <c r="AGN38" s="60" t="s">
        <v>2774</v>
      </c>
      <c r="AGO38" s="287" t="s">
        <v>923</v>
      </c>
      <c r="AGP38" s="289" t="s">
        <v>959</v>
      </c>
      <c r="AGQ38" s="290" t="s">
        <v>960</v>
      </c>
      <c r="AGR38" s="290" t="s">
        <v>961</v>
      </c>
      <c r="AGS38" s="290" t="s">
        <v>962</v>
      </c>
      <c r="AGT38" s="290" t="s">
        <v>963</v>
      </c>
      <c r="AGU38" s="59">
        <v>35000000</v>
      </c>
      <c r="AGV38" s="60" t="s">
        <v>2774</v>
      </c>
      <c r="AGW38" s="287" t="s">
        <v>923</v>
      </c>
      <c r="AGX38" s="289" t="s">
        <v>959</v>
      </c>
      <c r="AGY38" s="290" t="s">
        <v>960</v>
      </c>
      <c r="AGZ38" s="290" t="s">
        <v>961</v>
      </c>
      <c r="AHA38" s="290" t="s">
        <v>962</v>
      </c>
      <c r="AHB38" s="290" t="s">
        <v>963</v>
      </c>
      <c r="AHC38" s="59">
        <v>35000000</v>
      </c>
      <c r="AHD38" s="60" t="s">
        <v>2774</v>
      </c>
      <c r="AHE38" s="287" t="s">
        <v>923</v>
      </c>
      <c r="AHF38" s="289" t="s">
        <v>959</v>
      </c>
      <c r="AHG38" s="290" t="s">
        <v>960</v>
      </c>
      <c r="AHH38" s="290" t="s">
        <v>961</v>
      </c>
      <c r="AHI38" s="290" t="s">
        <v>962</v>
      </c>
      <c r="AHJ38" s="290" t="s">
        <v>963</v>
      </c>
      <c r="AHK38" s="59">
        <v>35000000</v>
      </c>
      <c r="AHL38" s="60" t="s">
        <v>2774</v>
      </c>
      <c r="AHM38" s="287" t="s">
        <v>923</v>
      </c>
      <c r="AHN38" s="289" t="s">
        <v>959</v>
      </c>
      <c r="AHO38" s="290" t="s">
        <v>960</v>
      </c>
      <c r="AHP38" s="290" t="s">
        <v>961</v>
      </c>
      <c r="AHQ38" s="290" t="s">
        <v>962</v>
      </c>
      <c r="AHR38" s="290" t="s">
        <v>963</v>
      </c>
      <c r="AHS38" s="59">
        <v>35000000</v>
      </c>
      <c r="AHT38" s="60" t="s">
        <v>2774</v>
      </c>
      <c r="AHU38" s="287" t="s">
        <v>923</v>
      </c>
      <c r="AHV38" s="289" t="s">
        <v>959</v>
      </c>
      <c r="AHW38" s="290" t="s">
        <v>960</v>
      </c>
      <c r="AHX38" s="290" t="s">
        <v>961</v>
      </c>
      <c r="AHY38" s="290" t="s">
        <v>962</v>
      </c>
      <c r="AHZ38" s="290" t="s">
        <v>963</v>
      </c>
      <c r="AIA38" s="59">
        <v>35000000</v>
      </c>
      <c r="AIB38" s="60" t="s">
        <v>2774</v>
      </c>
      <c r="AIC38" s="287" t="s">
        <v>923</v>
      </c>
      <c r="AID38" s="289" t="s">
        <v>959</v>
      </c>
      <c r="AIE38" s="290" t="s">
        <v>960</v>
      </c>
      <c r="AIF38" s="290" t="s">
        <v>961</v>
      </c>
      <c r="AIG38" s="290" t="s">
        <v>962</v>
      </c>
      <c r="AIH38" s="290" t="s">
        <v>963</v>
      </c>
      <c r="AII38" s="59">
        <v>35000000</v>
      </c>
      <c r="AIJ38" s="60" t="s">
        <v>2774</v>
      </c>
      <c r="AIK38" s="287" t="s">
        <v>923</v>
      </c>
      <c r="AIL38" s="289" t="s">
        <v>959</v>
      </c>
      <c r="AIM38" s="290" t="s">
        <v>960</v>
      </c>
      <c r="AIN38" s="290" t="s">
        <v>961</v>
      </c>
      <c r="AIO38" s="290" t="s">
        <v>962</v>
      </c>
      <c r="AIP38" s="290" t="s">
        <v>963</v>
      </c>
      <c r="AIQ38" s="59">
        <v>35000000</v>
      </c>
      <c r="AIR38" s="60" t="s">
        <v>2774</v>
      </c>
      <c r="AIS38" s="287" t="s">
        <v>923</v>
      </c>
      <c r="AIT38" s="289" t="s">
        <v>959</v>
      </c>
      <c r="AIU38" s="290" t="s">
        <v>960</v>
      </c>
      <c r="AIV38" s="290" t="s">
        <v>961</v>
      </c>
      <c r="AIW38" s="290" t="s">
        <v>962</v>
      </c>
      <c r="AIX38" s="290" t="s">
        <v>963</v>
      </c>
      <c r="AIY38" s="59">
        <v>35000000</v>
      </c>
      <c r="AIZ38" s="60" t="s">
        <v>2774</v>
      </c>
      <c r="AJA38" s="287" t="s">
        <v>923</v>
      </c>
      <c r="AJB38" s="289" t="s">
        <v>959</v>
      </c>
      <c r="AJC38" s="290" t="s">
        <v>960</v>
      </c>
      <c r="AJD38" s="290" t="s">
        <v>961</v>
      </c>
      <c r="AJE38" s="290" t="s">
        <v>962</v>
      </c>
      <c r="AJF38" s="290" t="s">
        <v>963</v>
      </c>
      <c r="AJG38" s="59">
        <v>35000000</v>
      </c>
      <c r="AJH38" s="60" t="s">
        <v>2774</v>
      </c>
      <c r="AJI38" s="287" t="s">
        <v>923</v>
      </c>
      <c r="AJJ38" s="289" t="s">
        <v>959</v>
      </c>
      <c r="AJK38" s="290" t="s">
        <v>960</v>
      </c>
      <c r="AJL38" s="290" t="s">
        <v>961</v>
      </c>
      <c r="AJM38" s="290" t="s">
        <v>962</v>
      </c>
      <c r="AJN38" s="290" t="s">
        <v>963</v>
      </c>
      <c r="AJO38" s="59">
        <v>35000000</v>
      </c>
      <c r="AJP38" s="60" t="s">
        <v>2774</v>
      </c>
      <c r="AJQ38" s="287" t="s">
        <v>923</v>
      </c>
      <c r="AJR38" s="289" t="s">
        <v>959</v>
      </c>
      <c r="AJS38" s="290" t="s">
        <v>960</v>
      </c>
      <c r="AJT38" s="290" t="s">
        <v>961</v>
      </c>
      <c r="AJU38" s="290" t="s">
        <v>962</v>
      </c>
      <c r="AJV38" s="290" t="s">
        <v>963</v>
      </c>
      <c r="AJW38" s="59">
        <v>35000000</v>
      </c>
      <c r="AJX38" s="60" t="s">
        <v>2774</v>
      </c>
      <c r="AJY38" s="287" t="s">
        <v>923</v>
      </c>
      <c r="AJZ38" s="289" t="s">
        <v>959</v>
      </c>
      <c r="AKA38" s="290" t="s">
        <v>960</v>
      </c>
      <c r="AKB38" s="290" t="s">
        <v>961</v>
      </c>
      <c r="AKC38" s="290" t="s">
        <v>962</v>
      </c>
      <c r="AKD38" s="290" t="s">
        <v>963</v>
      </c>
      <c r="AKE38" s="59">
        <v>35000000</v>
      </c>
      <c r="AKF38" s="60" t="s">
        <v>2774</v>
      </c>
      <c r="AKG38" s="287" t="s">
        <v>923</v>
      </c>
      <c r="AKH38" s="289" t="s">
        <v>959</v>
      </c>
      <c r="AKI38" s="290" t="s">
        <v>960</v>
      </c>
      <c r="AKJ38" s="290" t="s">
        <v>961</v>
      </c>
      <c r="AKK38" s="290" t="s">
        <v>962</v>
      </c>
      <c r="AKL38" s="290" t="s">
        <v>963</v>
      </c>
      <c r="AKM38" s="59">
        <v>35000000</v>
      </c>
      <c r="AKN38" s="60" t="s">
        <v>2774</v>
      </c>
      <c r="AKO38" s="287" t="s">
        <v>923</v>
      </c>
      <c r="AKP38" s="289" t="s">
        <v>959</v>
      </c>
      <c r="AKQ38" s="290" t="s">
        <v>960</v>
      </c>
      <c r="AKR38" s="290" t="s">
        <v>961</v>
      </c>
      <c r="AKS38" s="290" t="s">
        <v>962</v>
      </c>
      <c r="AKT38" s="290" t="s">
        <v>963</v>
      </c>
      <c r="AKU38" s="59">
        <v>35000000</v>
      </c>
      <c r="AKV38" s="60" t="s">
        <v>2774</v>
      </c>
      <c r="AKW38" s="287" t="s">
        <v>923</v>
      </c>
      <c r="AKX38" s="289" t="s">
        <v>959</v>
      </c>
      <c r="AKY38" s="290" t="s">
        <v>960</v>
      </c>
      <c r="AKZ38" s="290" t="s">
        <v>961</v>
      </c>
      <c r="ALA38" s="290" t="s">
        <v>962</v>
      </c>
      <c r="ALB38" s="290" t="s">
        <v>963</v>
      </c>
      <c r="ALC38" s="59">
        <v>35000000</v>
      </c>
      <c r="ALD38" s="60" t="s">
        <v>2774</v>
      </c>
      <c r="ALE38" s="287" t="s">
        <v>923</v>
      </c>
      <c r="ALF38" s="289" t="s">
        <v>959</v>
      </c>
      <c r="ALG38" s="290" t="s">
        <v>960</v>
      </c>
      <c r="ALH38" s="290" t="s">
        <v>961</v>
      </c>
      <c r="ALI38" s="290" t="s">
        <v>962</v>
      </c>
      <c r="ALJ38" s="290" t="s">
        <v>963</v>
      </c>
      <c r="ALK38" s="59">
        <v>35000000</v>
      </c>
      <c r="ALL38" s="60" t="s">
        <v>2774</v>
      </c>
      <c r="ALM38" s="287" t="s">
        <v>923</v>
      </c>
      <c r="ALN38" s="289" t="s">
        <v>959</v>
      </c>
      <c r="ALO38" s="290" t="s">
        <v>960</v>
      </c>
      <c r="ALP38" s="290" t="s">
        <v>961</v>
      </c>
      <c r="ALQ38" s="290" t="s">
        <v>962</v>
      </c>
      <c r="ALR38" s="290" t="s">
        <v>963</v>
      </c>
      <c r="ALS38" s="59">
        <v>35000000</v>
      </c>
      <c r="ALT38" s="60" t="s">
        <v>2774</v>
      </c>
      <c r="ALU38" s="287" t="s">
        <v>923</v>
      </c>
      <c r="ALV38" s="289" t="s">
        <v>959</v>
      </c>
      <c r="ALW38" s="290" t="s">
        <v>960</v>
      </c>
      <c r="ALX38" s="290" t="s">
        <v>961</v>
      </c>
      <c r="ALY38" s="290" t="s">
        <v>962</v>
      </c>
      <c r="ALZ38" s="290" t="s">
        <v>963</v>
      </c>
      <c r="AMA38" s="59">
        <v>35000000</v>
      </c>
      <c r="AMB38" s="60" t="s">
        <v>2774</v>
      </c>
      <c r="AMC38" s="287" t="s">
        <v>923</v>
      </c>
      <c r="AMD38" s="289" t="s">
        <v>959</v>
      </c>
      <c r="AME38" s="290" t="s">
        <v>960</v>
      </c>
      <c r="AMF38" s="290" t="s">
        <v>961</v>
      </c>
      <c r="AMG38" s="290" t="s">
        <v>962</v>
      </c>
      <c r="AMH38" s="290" t="s">
        <v>963</v>
      </c>
      <c r="AMI38" s="59">
        <v>35000000</v>
      </c>
      <c r="AMJ38" s="60" t="s">
        <v>2774</v>
      </c>
      <c r="AMK38" s="287" t="s">
        <v>923</v>
      </c>
      <c r="AML38" s="289" t="s">
        <v>959</v>
      </c>
      <c r="AMM38" s="290" t="s">
        <v>960</v>
      </c>
      <c r="AMN38" s="290" t="s">
        <v>961</v>
      </c>
      <c r="AMO38" s="290" t="s">
        <v>962</v>
      </c>
      <c r="AMP38" s="290" t="s">
        <v>963</v>
      </c>
      <c r="AMQ38" s="59">
        <v>35000000</v>
      </c>
      <c r="AMR38" s="60" t="s">
        <v>2774</v>
      </c>
      <c r="AMS38" s="287" t="s">
        <v>923</v>
      </c>
      <c r="AMT38" s="289" t="s">
        <v>959</v>
      </c>
      <c r="AMU38" s="290" t="s">
        <v>960</v>
      </c>
      <c r="AMV38" s="290" t="s">
        <v>961</v>
      </c>
      <c r="AMW38" s="290" t="s">
        <v>962</v>
      </c>
      <c r="AMX38" s="290" t="s">
        <v>963</v>
      </c>
      <c r="AMY38" s="59">
        <v>35000000</v>
      </c>
      <c r="AMZ38" s="60" t="s">
        <v>2774</v>
      </c>
      <c r="ANA38" s="287" t="s">
        <v>923</v>
      </c>
      <c r="ANB38" s="289" t="s">
        <v>959</v>
      </c>
      <c r="ANC38" s="290" t="s">
        <v>960</v>
      </c>
      <c r="AND38" s="290" t="s">
        <v>961</v>
      </c>
      <c r="ANE38" s="290" t="s">
        <v>962</v>
      </c>
      <c r="ANF38" s="290" t="s">
        <v>963</v>
      </c>
      <c r="ANG38" s="59">
        <v>35000000</v>
      </c>
      <c r="ANH38" s="60" t="s">
        <v>2774</v>
      </c>
      <c r="ANI38" s="287" t="s">
        <v>923</v>
      </c>
      <c r="ANJ38" s="289" t="s">
        <v>959</v>
      </c>
      <c r="ANK38" s="290" t="s">
        <v>960</v>
      </c>
      <c r="ANL38" s="290" t="s">
        <v>961</v>
      </c>
      <c r="ANM38" s="290" t="s">
        <v>962</v>
      </c>
      <c r="ANN38" s="290" t="s">
        <v>963</v>
      </c>
      <c r="ANO38" s="59">
        <v>35000000</v>
      </c>
      <c r="ANP38" s="60" t="s">
        <v>2774</v>
      </c>
      <c r="ANQ38" s="287" t="s">
        <v>923</v>
      </c>
      <c r="ANR38" s="289" t="s">
        <v>959</v>
      </c>
      <c r="ANS38" s="290" t="s">
        <v>960</v>
      </c>
      <c r="ANT38" s="290" t="s">
        <v>961</v>
      </c>
      <c r="ANU38" s="290" t="s">
        <v>962</v>
      </c>
      <c r="ANV38" s="290" t="s">
        <v>963</v>
      </c>
      <c r="ANW38" s="59">
        <v>35000000</v>
      </c>
      <c r="ANX38" s="60" t="s">
        <v>2774</v>
      </c>
      <c r="ANY38" s="287" t="s">
        <v>923</v>
      </c>
      <c r="ANZ38" s="289" t="s">
        <v>959</v>
      </c>
      <c r="AOA38" s="290" t="s">
        <v>960</v>
      </c>
      <c r="AOB38" s="290" t="s">
        <v>961</v>
      </c>
      <c r="AOC38" s="290" t="s">
        <v>962</v>
      </c>
      <c r="AOD38" s="290" t="s">
        <v>963</v>
      </c>
      <c r="AOE38" s="59">
        <v>35000000</v>
      </c>
      <c r="AOF38" s="60" t="s">
        <v>2774</v>
      </c>
      <c r="AOG38" s="287" t="s">
        <v>923</v>
      </c>
      <c r="AOH38" s="289" t="s">
        <v>959</v>
      </c>
      <c r="AOI38" s="290" t="s">
        <v>960</v>
      </c>
      <c r="AOJ38" s="290" t="s">
        <v>961</v>
      </c>
      <c r="AOK38" s="290" t="s">
        <v>962</v>
      </c>
      <c r="AOL38" s="290" t="s">
        <v>963</v>
      </c>
      <c r="AOM38" s="59">
        <v>35000000</v>
      </c>
      <c r="AON38" s="60" t="s">
        <v>2774</v>
      </c>
      <c r="AOO38" s="287" t="s">
        <v>923</v>
      </c>
      <c r="AOP38" s="289" t="s">
        <v>959</v>
      </c>
      <c r="AOQ38" s="290" t="s">
        <v>960</v>
      </c>
      <c r="AOR38" s="290" t="s">
        <v>961</v>
      </c>
      <c r="AOS38" s="290" t="s">
        <v>962</v>
      </c>
      <c r="AOT38" s="290" t="s">
        <v>963</v>
      </c>
      <c r="AOU38" s="59">
        <v>35000000</v>
      </c>
      <c r="AOV38" s="60" t="s">
        <v>2774</v>
      </c>
      <c r="AOW38" s="287" t="s">
        <v>923</v>
      </c>
      <c r="AOX38" s="289" t="s">
        <v>959</v>
      </c>
      <c r="AOY38" s="290" t="s">
        <v>960</v>
      </c>
      <c r="AOZ38" s="290" t="s">
        <v>961</v>
      </c>
      <c r="APA38" s="290" t="s">
        <v>962</v>
      </c>
      <c r="APB38" s="290" t="s">
        <v>963</v>
      </c>
      <c r="APC38" s="59">
        <v>35000000</v>
      </c>
      <c r="APD38" s="60" t="s">
        <v>2774</v>
      </c>
      <c r="APE38" s="287" t="s">
        <v>923</v>
      </c>
      <c r="APF38" s="289" t="s">
        <v>959</v>
      </c>
      <c r="APG38" s="290" t="s">
        <v>960</v>
      </c>
      <c r="APH38" s="290" t="s">
        <v>961</v>
      </c>
      <c r="API38" s="290" t="s">
        <v>962</v>
      </c>
      <c r="APJ38" s="290" t="s">
        <v>963</v>
      </c>
      <c r="APK38" s="59">
        <v>35000000</v>
      </c>
      <c r="APL38" s="60" t="s">
        <v>2774</v>
      </c>
      <c r="APM38" s="287" t="s">
        <v>923</v>
      </c>
      <c r="APN38" s="289" t="s">
        <v>959</v>
      </c>
      <c r="APO38" s="290" t="s">
        <v>960</v>
      </c>
      <c r="APP38" s="290" t="s">
        <v>961</v>
      </c>
      <c r="APQ38" s="290" t="s">
        <v>962</v>
      </c>
      <c r="APR38" s="290" t="s">
        <v>963</v>
      </c>
      <c r="APS38" s="59">
        <v>35000000</v>
      </c>
      <c r="APT38" s="60" t="s">
        <v>2774</v>
      </c>
      <c r="APU38" s="287" t="s">
        <v>923</v>
      </c>
      <c r="APV38" s="289" t="s">
        <v>959</v>
      </c>
      <c r="APW38" s="290" t="s">
        <v>960</v>
      </c>
      <c r="APX38" s="290" t="s">
        <v>961</v>
      </c>
      <c r="APY38" s="290" t="s">
        <v>962</v>
      </c>
      <c r="APZ38" s="290" t="s">
        <v>963</v>
      </c>
      <c r="AQA38" s="59">
        <v>35000000</v>
      </c>
      <c r="AQB38" s="60" t="s">
        <v>2774</v>
      </c>
      <c r="AQC38" s="287" t="s">
        <v>923</v>
      </c>
      <c r="AQD38" s="289" t="s">
        <v>959</v>
      </c>
      <c r="AQE38" s="290" t="s">
        <v>960</v>
      </c>
      <c r="AQF38" s="290" t="s">
        <v>961</v>
      </c>
      <c r="AQG38" s="290" t="s">
        <v>962</v>
      </c>
      <c r="AQH38" s="290" t="s">
        <v>963</v>
      </c>
      <c r="AQI38" s="59">
        <v>35000000</v>
      </c>
      <c r="AQJ38" s="60" t="s">
        <v>2774</v>
      </c>
      <c r="AQK38" s="287" t="s">
        <v>923</v>
      </c>
      <c r="AQL38" s="289" t="s">
        <v>959</v>
      </c>
      <c r="AQM38" s="290" t="s">
        <v>960</v>
      </c>
      <c r="AQN38" s="290" t="s">
        <v>961</v>
      </c>
      <c r="AQO38" s="290" t="s">
        <v>962</v>
      </c>
      <c r="AQP38" s="290" t="s">
        <v>963</v>
      </c>
      <c r="AQQ38" s="59">
        <v>35000000</v>
      </c>
      <c r="AQR38" s="60" t="s">
        <v>2774</v>
      </c>
      <c r="AQS38" s="287" t="s">
        <v>923</v>
      </c>
      <c r="AQT38" s="289" t="s">
        <v>959</v>
      </c>
      <c r="AQU38" s="290" t="s">
        <v>960</v>
      </c>
      <c r="AQV38" s="290" t="s">
        <v>961</v>
      </c>
      <c r="AQW38" s="290" t="s">
        <v>962</v>
      </c>
      <c r="AQX38" s="290" t="s">
        <v>963</v>
      </c>
      <c r="AQY38" s="59">
        <v>35000000</v>
      </c>
      <c r="AQZ38" s="60" t="s">
        <v>2774</v>
      </c>
      <c r="ARA38" s="287" t="s">
        <v>923</v>
      </c>
      <c r="ARB38" s="289" t="s">
        <v>959</v>
      </c>
      <c r="ARC38" s="290" t="s">
        <v>960</v>
      </c>
      <c r="ARD38" s="290" t="s">
        <v>961</v>
      </c>
      <c r="ARE38" s="290" t="s">
        <v>962</v>
      </c>
      <c r="ARF38" s="290" t="s">
        <v>963</v>
      </c>
      <c r="ARG38" s="59">
        <v>35000000</v>
      </c>
      <c r="ARH38" s="60" t="s">
        <v>2774</v>
      </c>
      <c r="ARI38" s="287" t="s">
        <v>923</v>
      </c>
      <c r="ARJ38" s="289" t="s">
        <v>959</v>
      </c>
      <c r="ARK38" s="290" t="s">
        <v>960</v>
      </c>
      <c r="ARL38" s="290" t="s">
        <v>961</v>
      </c>
      <c r="ARM38" s="290" t="s">
        <v>962</v>
      </c>
      <c r="ARN38" s="290" t="s">
        <v>963</v>
      </c>
      <c r="ARO38" s="59">
        <v>35000000</v>
      </c>
      <c r="ARP38" s="60" t="s">
        <v>2774</v>
      </c>
      <c r="ARQ38" s="287" t="s">
        <v>923</v>
      </c>
      <c r="ARR38" s="289" t="s">
        <v>959</v>
      </c>
      <c r="ARS38" s="290" t="s">
        <v>960</v>
      </c>
      <c r="ART38" s="290" t="s">
        <v>961</v>
      </c>
      <c r="ARU38" s="290" t="s">
        <v>962</v>
      </c>
      <c r="ARV38" s="290" t="s">
        <v>963</v>
      </c>
      <c r="ARW38" s="59">
        <v>35000000</v>
      </c>
      <c r="ARX38" s="60" t="s">
        <v>2774</v>
      </c>
      <c r="ARY38" s="287" t="s">
        <v>923</v>
      </c>
      <c r="ARZ38" s="289" t="s">
        <v>959</v>
      </c>
      <c r="ASA38" s="290" t="s">
        <v>960</v>
      </c>
      <c r="ASB38" s="290" t="s">
        <v>961</v>
      </c>
      <c r="ASC38" s="290" t="s">
        <v>962</v>
      </c>
      <c r="ASD38" s="290" t="s">
        <v>963</v>
      </c>
      <c r="ASE38" s="59">
        <v>35000000</v>
      </c>
      <c r="ASF38" s="60" t="s">
        <v>2774</v>
      </c>
      <c r="ASG38" s="287" t="s">
        <v>923</v>
      </c>
      <c r="ASH38" s="289" t="s">
        <v>959</v>
      </c>
      <c r="ASI38" s="290" t="s">
        <v>960</v>
      </c>
      <c r="ASJ38" s="290" t="s">
        <v>961</v>
      </c>
      <c r="ASK38" s="290" t="s">
        <v>962</v>
      </c>
      <c r="ASL38" s="290" t="s">
        <v>963</v>
      </c>
      <c r="ASM38" s="59">
        <v>35000000</v>
      </c>
      <c r="ASN38" s="60" t="s">
        <v>2774</v>
      </c>
      <c r="ASO38" s="287" t="s">
        <v>923</v>
      </c>
      <c r="ASP38" s="289" t="s">
        <v>959</v>
      </c>
      <c r="ASQ38" s="290" t="s">
        <v>960</v>
      </c>
      <c r="ASR38" s="290" t="s">
        <v>961</v>
      </c>
      <c r="ASS38" s="290" t="s">
        <v>962</v>
      </c>
      <c r="AST38" s="290" t="s">
        <v>963</v>
      </c>
      <c r="ASU38" s="59">
        <v>35000000</v>
      </c>
      <c r="ASV38" s="60" t="s">
        <v>2774</v>
      </c>
      <c r="ASW38" s="287" t="s">
        <v>923</v>
      </c>
      <c r="ASX38" s="289" t="s">
        <v>959</v>
      </c>
      <c r="ASY38" s="290" t="s">
        <v>960</v>
      </c>
      <c r="ASZ38" s="290" t="s">
        <v>961</v>
      </c>
      <c r="ATA38" s="290" t="s">
        <v>962</v>
      </c>
      <c r="ATB38" s="290" t="s">
        <v>963</v>
      </c>
      <c r="ATC38" s="59">
        <v>35000000</v>
      </c>
      <c r="ATD38" s="60" t="s">
        <v>2774</v>
      </c>
      <c r="ATE38" s="287" t="s">
        <v>923</v>
      </c>
      <c r="ATF38" s="289" t="s">
        <v>959</v>
      </c>
      <c r="ATG38" s="290" t="s">
        <v>960</v>
      </c>
      <c r="ATH38" s="290" t="s">
        <v>961</v>
      </c>
      <c r="ATI38" s="290" t="s">
        <v>962</v>
      </c>
      <c r="ATJ38" s="290" t="s">
        <v>963</v>
      </c>
      <c r="ATK38" s="59">
        <v>35000000</v>
      </c>
      <c r="ATL38" s="60" t="s">
        <v>2774</v>
      </c>
      <c r="ATM38" s="287" t="s">
        <v>923</v>
      </c>
      <c r="ATN38" s="289" t="s">
        <v>959</v>
      </c>
      <c r="ATO38" s="290" t="s">
        <v>960</v>
      </c>
      <c r="ATP38" s="290" t="s">
        <v>961</v>
      </c>
      <c r="ATQ38" s="290" t="s">
        <v>962</v>
      </c>
      <c r="ATR38" s="290" t="s">
        <v>963</v>
      </c>
      <c r="ATS38" s="59">
        <v>35000000</v>
      </c>
      <c r="ATT38" s="60" t="s">
        <v>2774</v>
      </c>
      <c r="ATU38" s="287" t="s">
        <v>923</v>
      </c>
      <c r="ATV38" s="289" t="s">
        <v>959</v>
      </c>
      <c r="ATW38" s="290" t="s">
        <v>960</v>
      </c>
      <c r="ATX38" s="290" t="s">
        <v>961</v>
      </c>
      <c r="ATY38" s="290" t="s">
        <v>962</v>
      </c>
      <c r="ATZ38" s="290" t="s">
        <v>963</v>
      </c>
      <c r="AUA38" s="59">
        <v>35000000</v>
      </c>
      <c r="AUB38" s="60" t="s">
        <v>2774</v>
      </c>
      <c r="AUC38" s="287" t="s">
        <v>923</v>
      </c>
      <c r="AUD38" s="289" t="s">
        <v>959</v>
      </c>
      <c r="AUE38" s="290" t="s">
        <v>960</v>
      </c>
      <c r="AUF38" s="290" t="s">
        <v>961</v>
      </c>
      <c r="AUG38" s="290" t="s">
        <v>962</v>
      </c>
      <c r="AUH38" s="290" t="s">
        <v>963</v>
      </c>
      <c r="AUI38" s="59">
        <v>35000000</v>
      </c>
      <c r="AUJ38" s="60" t="s">
        <v>2774</v>
      </c>
      <c r="AUK38" s="287" t="s">
        <v>923</v>
      </c>
      <c r="AUL38" s="289" t="s">
        <v>959</v>
      </c>
      <c r="AUM38" s="290" t="s">
        <v>960</v>
      </c>
      <c r="AUN38" s="290" t="s">
        <v>961</v>
      </c>
      <c r="AUO38" s="290" t="s">
        <v>962</v>
      </c>
      <c r="AUP38" s="290" t="s">
        <v>963</v>
      </c>
      <c r="AUQ38" s="59">
        <v>35000000</v>
      </c>
      <c r="AUR38" s="60" t="s">
        <v>2774</v>
      </c>
      <c r="AUS38" s="287" t="s">
        <v>923</v>
      </c>
      <c r="AUT38" s="289" t="s">
        <v>959</v>
      </c>
      <c r="AUU38" s="290" t="s">
        <v>960</v>
      </c>
      <c r="AUV38" s="290" t="s">
        <v>961</v>
      </c>
      <c r="AUW38" s="290" t="s">
        <v>962</v>
      </c>
      <c r="AUX38" s="290" t="s">
        <v>963</v>
      </c>
      <c r="AUY38" s="59">
        <v>35000000</v>
      </c>
      <c r="AUZ38" s="60" t="s">
        <v>2774</v>
      </c>
      <c r="AVA38" s="287" t="s">
        <v>923</v>
      </c>
      <c r="AVB38" s="289" t="s">
        <v>959</v>
      </c>
      <c r="AVC38" s="290" t="s">
        <v>960</v>
      </c>
      <c r="AVD38" s="290" t="s">
        <v>961</v>
      </c>
      <c r="AVE38" s="290" t="s">
        <v>962</v>
      </c>
      <c r="AVF38" s="290" t="s">
        <v>963</v>
      </c>
      <c r="AVG38" s="59">
        <v>35000000</v>
      </c>
      <c r="AVH38" s="60" t="s">
        <v>2774</v>
      </c>
      <c r="AVI38" s="287" t="s">
        <v>923</v>
      </c>
      <c r="AVJ38" s="289" t="s">
        <v>959</v>
      </c>
      <c r="AVK38" s="290" t="s">
        <v>960</v>
      </c>
      <c r="AVL38" s="290" t="s">
        <v>961</v>
      </c>
      <c r="AVM38" s="290" t="s">
        <v>962</v>
      </c>
      <c r="AVN38" s="290" t="s">
        <v>963</v>
      </c>
      <c r="AVO38" s="59">
        <v>35000000</v>
      </c>
      <c r="AVP38" s="60" t="s">
        <v>2774</v>
      </c>
      <c r="AVQ38" s="287" t="s">
        <v>923</v>
      </c>
      <c r="AVR38" s="289" t="s">
        <v>959</v>
      </c>
      <c r="AVS38" s="290" t="s">
        <v>960</v>
      </c>
      <c r="AVT38" s="290" t="s">
        <v>961</v>
      </c>
      <c r="AVU38" s="290" t="s">
        <v>962</v>
      </c>
      <c r="AVV38" s="290" t="s">
        <v>963</v>
      </c>
      <c r="AVW38" s="59">
        <v>35000000</v>
      </c>
      <c r="AVX38" s="60" t="s">
        <v>2774</v>
      </c>
      <c r="AVY38" s="287" t="s">
        <v>923</v>
      </c>
      <c r="AVZ38" s="289" t="s">
        <v>959</v>
      </c>
      <c r="AWA38" s="290" t="s">
        <v>960</v>
      </c>
      <c r="AWB38" s="290" t="s">
        <v>961</v>
      </c>
      <c r="AWC38" s="290" t="s">
        <v>962</v>
      </c>
      <c r="AWD38" s="290" t="s">
        <v>963</v>
      </c>
      <c r="AWE38" s="59">
        <v>35000000</v>
      </c>
      <c r="AWF38" s="60" t="s">
        <v>2774</v>
      </c>
      <c r="AWG38" s="287" t="s">
        <v>923</v>
      </c>
      <c r="AWH38" s="289" t="s">
        <v>959</v>
      </c>
      <c r="AWI38" s="290" t="s">
        <v>960</v>
      </c>
      <c r="AWJ38" s="290" t="s">
        <v>961</v>
      </c>
      <c r="AWK38" s="290" t="s">
        <v>962</v>
      </c>
      <c r="AWL38" s="290" t="s">
        <v>963</v>
      </c>
      <c r="AWM38" s="59">
        <v>35000000</v>
      </c>
      <c r="AWN38" s="60" t="s">
        <v>2774</v>
      </c>
      <c r="AWO38" s="287" t="s">
        <v>923</v>
      </c>
      <c r="AWP38" s="289" t="s">
        <v>959</v>
      </c>
      <c r="AWQ38" s="290" t="s">
        <v>960</v>
      </c>
      <c r="AWR38" s="290" t="s">
        <v>961</v>
      </c>
      <c r="AWS38" s="290" t="s">
        <v>962</v>
      </c>
      <c r="AWT38" s="290" t="s">
        <v>963</v>
      </c>
      <c r="AWU38" s="59">
        <v>35000000</v>
      </c>
      <c r="AWV38" s="60" t="s">
        <v>2774</v>
      </c>
      <c r="AWW38" s="287" t="s">
        <v>923</v>
      </c>
      <c r="AWX38" s="289" t="s">
        <v>959</v>
      </c>
      <c r="AWY38" s="290" t="s">
        <v>960</v>
      </c>
      <c r="AWZ38" s="290" t="s">
        <v>961</v>
      </c>
      <c r="AXA38" s="290" t="s">
        <v>962</v>
      </c>
      <c r="AXB38" s="290" t="s">
        <v>963</v>
      </c>
      <c r="AXC38" s="59">
        <v>35000000</v>
      </c>
      <c r="AXD38" s="60" t="s">
        <v>2774</v>
      </c>
      <c r="AXE38" s="287" t="s">
        <v>923</v>
      </c>
      <c r="AXF38" s="289" t="s">
        <v>959</v>
      </c>
      <c r="AXG38" s="290" t="s">
        <v>960</v>
      </c>
      <c r="AXH38" s="290" t="s">
        <v>961</v>
      </c>
      <c r="AXI38" s="290" t="s">
        <v>962</v>
      </c>
      <c r="AXJ38" s="290" t="s">
        <v>963</v>
      </c>
      <c r="AXK38" s="59">
        <v>35000000</v>
      </c>
      <c r="AXL38" s="60" t="s">
        <v>2774</v>
      </c>
      <c r="AXM38" s="287" t="s">
        <v>923</v>
      </c>
      <c r="AXN38" s="289" t="s">
        <v>959</v>
      </c>
      <c r="AXO38" s="290" t="s">
        <v>960</v>
      </c>
      <c r="AXP38" s="290" t="s">
        <v>961</v>
      </c>
      <c r="AXQ38" s="290" t="s">
        <v>962</v>
      </c>
      <c r="AXR38" s="290" t="s">
        <v>963</v>
      </c>
      <c r="AXS38" s="59">
        <v>35000000</v>
      </c>
      <c r="AXT38" s="60" t="s">
        <v>2774</v>
      </c>
      <c r="AXU38" s="287" t="s">
        <v>923</v>
      </c>
      <c r="AXV38" s="289" t="s">
        <v>959</v>
      </c>
      <c r="AXW38" s="290" t="s">
        <v>960</v>
      </c>
      <c r="AXX38" s="290" t="s">
        <v>961</v>
      </c>
      <c r="AXY38" s="290" t="s">
        <v>962</v>
      </c>
      <c r="AXZ38" s="290" t="s">
        <v>963</v>
      </c>
      <c r="AYA38" s="59">
        <v>35000000</v>
      </c>
      <c r="AYB38" s="60" t="s">
        <v>2774</v>
      </c>
      <c r="AYC38" s="287" t="s">
        <v>923</v>
      </c>
      <c r="AYD38" s="289" t="s">
        <v>959</v>
      </c>
      <c r="AYE38" s="290" t="s">
        <v>960</v>
      </c>
      <c r="AYF38" s="290" t="s">
        <v>961</v>
      </c>
      <c r="AYG38" s="290" t="s">
        <v>962</v>
      </c>
      <c r="AYH38" s="290" t="s">
        <v>963</v>
      </c>
      <c r="AYI38" s="59">
        <v>35000000</v>
      </c>
      <c r="AYJ38" s="60" t="s">
        <v>2774</v>
      </c>
      <c r="AYK38" s="287" t="s">
        <v>923</v>
      </c>
      <c r="AYL38" s="289" t="s">
        <v>959</v>
      </c>
      <c r="AYM38" s="290" t="s">
        <v>960</v>
      </c>
      <c r="AYN38" s="290" t="s">
        <v>961</v>
      </c>
      <c r="AYO38" s="290" t="s">
        <v>962</v>
      </c>
      <c r="AYP38" s="290" t="s">
        <v>963</v>
      </c>
      <c r="AYQ38" s="59">
        <v>35000000</v>
      </c>
      <c r="AYR38" s="60" t="s">
        <v>2774</v>
      </c>
      <c r="AYS38" s="287" t="s">
        <v>923</v>
      </c>
      <c r="AYT38" s="289" t="s">
        <v>959</v>
      </c>
      <c r="AYU38" s="290" t="s">
        <v>960</v>
      </c>
      <c r="AYV38" s="290" t="s">
        <v>961</v>
      </c>
      <c r="AYW38" s="290" t="s">
        <v>962</v>
      </c>
      <c r="AYX38" s="290" t="s">
        <v>963</v>
      </c>
      <c r="AYY38" s="59">
        <v>35000000</v>
      </c>
      <c r="AYZ38" s="60" t="s">
        <v>2774</v>
      </c>
      <c r="AZA38" s="287" t="s">
        <v>923</v>
      </c>
      <c r="AZB38" s="289" t="s">
        <v>959</v>
      </c>
      <c r="AZC38" s="290" t="s">
        <v>960</v>
      </c>
      <c r="AZD38" s="290" t="s">
        <v>961</v>
      </c>
      <c r="AZE38" s="290" t="s">
        <v>962</v>
      </c>
      <c r="AZF38" s="290" t="s">
        <v>963</v>
      </c>
      <c r="AZG38" s="59">
        <v>35000000</v>
      </c>
      <c r="AZH38" s="60" t="s">
        <v>2774</v>
      </c>
      <c r="AZI38" s="287" t="s">
        <v>923</v>
      </c>
      <c r="AZJ38" s="289" t="s">
        <v>959</v>
      </c>
      <c r="AZK38" s="290" t="s">
        <v>960</v>
      </c>
      <c r="AZL38" s="290" t="s">
        <v>961</v>
      </c>
      <c r="AZM38" s="290" t="s">
        <v>962</v>
      </c>
      <c r="AZN38" s="290" t="s">
        <v>963</v>
      </c>
      <c r="AZO38" s="59">
        <v>35000000</v>
      </c>
      <c r="AZP38" s="60" t="s">
        <v>2774</v>
      </c>
      <c r="AZQ38" s="287" t="s">
        <v>923</v>
      </c>
      <c r="AZR38" s="289" t="s">
        <v>959</v>
      </c>
      <c r="AZS38" s="290" t="s">
        <v>960</v>
      </c>
      <c r="AZT38" s="290" t="s">
        <v>961</v>
      </c>
      <c r="AZU38" s="290" t="s">
        <v>962</v>
      </c>
      <c r="AZV38" s="290" t="s">
        <v>963</v>
      </c>
      <c r="AZW38" s="59">
        <v>35000000</v>
      </c>
      <c r="AZX38" s="60" t="s">
        <v>2774</v>
      </c>
      <c r="AZY38" s="287" t="s">
        <v>923</v>
      </c>
      <c r="AZZ38" s="289" t="s">
        <v>959</v>
      </c>
      <c r="BAA38" s="290" t="s">
        <v>960</v>
      </c>
      <c r="BAB38" s="290" t="s">
        <v>961</v>
      </c>
      <c r="BAC38" s="290" t="s">
        <v>962</v>
      </c>
      <c r="BAD38" s="290" t="s">
        <v>963</v>
      </c>
      <c r="BAE38" s="59">
        <v>35000000</v>
      </c>
      <c r="BAF38" s="60" t="s">
        <v>2774</v>
      </c>
      <c r="BAG38" s="287" t="s">
        <v>923</v>
      </c>
      <c r="BAH38" s="289" t="s">
        <v>959</v>
      </c>
      <c r="BAI38" s="290" t="s">
        <v>960</v>
      </c>
      <c r="BAJ38" s="290" t="s">
        <v>961</v>
      </c>
      <c r="BAK38" s="290" t="s">
        <v>962</v>
      </c>
      <c r="BAL38" s="290" t="s">
        <v>963</v>
      </c>
      <c r="BAM38" s="59">
        <v>35000000</v>
      </c>
      <c r="BAN38" s="60" t="s">
        <v>2774</v>
      </c>
      <c r="BAO38" s="287" t="s">
        <v>923</v>
      </c>
      <c r="BAP38" s="289" t="s">
        <v>959</v>
      </c>
      <c r="BAQ38" s="290" t="s">
        <v>960</v>
      </c>
      <c r="BAR38" s="290" t="s">
        <v>961</v>
      </c>
      <c r="BAS38" s="290" t="s">
        <v>962</v>
      </c>
      <c r="BAT38" s="290" t="s">
        <v>963</v>
      </c>
      <c r="BAU38" s="59">
        <v>35000000</v>
      </c>
      <c r="BAV38" s="60" t="s">
        <v>2774</v>
      </c>
      <c r="BAW38" s="287" t="s">
        <v>923</v>
      </c>
      <c r="BAX38" s="289" t="s">
        <v>959</v>
      </c>
      <c r="BAY38" s="290" t="s">
        <v>960</v>
      </c>
      <c r="BAZ38" s="290" t="s">
        <v>961</v>
      </c>
      <c r="BBA38" s="290" t="s">
        <v>962</v>
      </c>
      <c r="BBB38" s="290" t="s">
        <v>963</v>
      </c>
      <c r="BBC38" s="59">
        <v>35000000</v>
      </c>
      <c r="BBD38" s="60" t="s">
        <v>2774</v>
      </c>
      <c r="BBE38" s="287" t="s">
        <v>923</v>
      </c>
      <c r="BBF38" s="289" t="s">
        <v>959</v>
      </c>
      <c r="BBG38" s="290" t="s">
        <v>960</v>
      </c>
      <c r="BBH38" s="290" t="s">
        <v>961</v>
      </c>
      <c r="BBI38" s="290" t="s">
        <v>962</v>
      </c>
      <c r="BBJ38" s="290" t="s">
        <v>963</v>
      </c>
      <c r="BBK38" s="59">
        <v>35000000</v>
      </c>
      <c r="BBL38" s="60" t="s">
        <v>2774</v>
      </c>
      <c r="BBM38" s="287" t="s">
        <v>923</v>
      </c>
      <c r="BBN38" s="289" t="s">
        <v>959</v>
      </c>
      <c r="BBO38" s="290" t="s">
        <v>960</v>
      </c>
      <c r="BBP38" s="290" t="s">
        <v>961</v>
      </c>
      <c r="BBQ38" s="290" t="s">
        <v>962</v>
      </c>
      <c r="BBR38" s="290" t="s">
        <v>963</v>
      </c>
      <c r="BBS38" s="59">
        <v>35000000</v>
      </c>
      <c r="BBT38" s="60" t="s">
        <v>2774</v>
      </c>
      <c r="BBU38" s="287" t="s">
        <v>923</v>
      </c>
      <c r="BBV38" s="289" t="s">
        <v>959</v>
      </c>
      <c r="BBW38" s="290" t="s">
        <v>960</v>
      </c>
      <c r="BBX38" s="290" t="s">
        <v>961</v>
      </c>
      <c r="BBY38" s="290" t="s">
        <v>962</v>
      </c>
      <c r="BBZ38" s="290" t="s">
        <v>963</v>
      </c>
      <c r="BCA38" s="59">
        <v>35000000</v>
      </c>
      <c r="BCB38" s="60" t="s">
        <v>2774</v>
      </c>
      <c r="BCC38" s="287" t="s">
        <v>923</v>
      </c>
      <c r="BCD38" s="289" t="s">
        <v>959</v>
      </c>
      <c r="BCE38" s="290" t="s">
        <v>960</v>
      </c>
      <c r="BCF38" s="290" t="s">
        <v>961</v>
      </c>
      <c r="BCG38" s="290" t="s">
        <v>962</v>
      </c>
      <c r="BCH38" s="290" t="s">
        <v>963</v>
      </c>
      <c r="BCI38" s="59">
        <v>35000000</v>
      </c>
      <c r="BCJ38" s="60" t="s">
        <v>2774</v>
      </c>
      <c r="BCK38" s="287" t="s">
        <v>923</v>
      </c>
      <c r="BCL38" s="289" t="s">
        <v>959</v>
      </c>
      <c r="BCM38" s="290" t="s">
        <v>960</v>
      </c>
      <c r="BCN38" s="290" t="s">
        <v>961</v>
      </c>
      <c r="BCO38" s="290" t="s">
        <v>962</v>
      </c>
      <c r="BCP38" s="290" t="s">
        <v>963</v>
      </c>
      <c r="BCQ38" s="59">
        <v>35000000</v>
      </c>
      <c r="BCR38" s="60" t="s">
        <v>2774</v>
      </c>
      <c r="BCS38" s="287" t="s">
        <v>923</v>
      </c>
      <c r="BCT38" s="289" t="s">
        <v>959</v>
      </c>
      <c r="BCU38" s="290" t="s">
        <v>960</v>
      </c>
      <c r="BCV38" s="290" t="s">
        <v>961</v>
      </c>
      <c r="BCW38" s="290" t="s">
        <v>962</v>
      </c>
      <c r="BCX38" s="290" t="s">
        <v>963</v>
      </c>
      <c r="BCY38" s="59">
        <v>35000000</v>
      </c>
      <c r="BCZ38" s="60" t="s">
        <v>2774</v>
      </c>
      <c r="BDA38" s="287" t="s">
        <v>923</v>
      </c>
      <c r="BDB38" s="289" t="s">
        <v>959</v>
      </c>
      <c r="BDC38" s="290" t="s">
        <v>960</v>
      </c>
      <c r="BDD38" s="290" t="s">
        <v>961</v>
      </c>
      <c r="BDE38" s="290" t="s">
        <v>962</v>
      </c>
      <c r="BDF38" s="290" t="s">
        <v>963</v>
      </c>
      <c r="BDG38" s="59">
        <v>35000000</v>
      </c>
      <c r="BDH38" s="60" t="s">
        <v>2774</v>
      </c>
      <c r="BDI38" s="287" t="s">
        <v>923</v>
      </c>
      <c r="BDJ38" s="289" t="s">
        <v>959</v>
      </c>
      <c r="BDK38" s="290" t="s">
        <v>960</v>
      </c>
      <c r="BDL38" s="290" t="s">
        <v>961</v>
      </c>
      <c r="BDM38" s="290" t="s">
        <v>962</v>
      </c>
      <c r="BDN38" s="290" t="s">
        <v>963</v>
      </c>
      <c r="BDO38" s="59">
        <v>35000000</v>
      </c>
      <c r="BDP38" s="60" t="s">
        <v>2774</v>
      </c>
      <c r="BDQ38" s="287" t="s">
        <v>923</v>
      </c>
      <c r="BDR38" s="289" t="s">
        <v>959</v>
      </c>
      <c r="BDS38" s="290" t="s">
        <v>960</v>
      </c>
      <c r="BDT38" s="290" t="s">
        <v>961</v>
      </c>
      <c r="BDU38" s="290" t="s">
        <v>962</v>
      </c>
      <c r="BDV38" s="290" t="s">
        <v>963</v>
      </c>
      <c r="BDW38" s="59">
        <v>35000000</v>
      </c>
      <c r="BDX38" s="60" t="s">
        <v>2774</v>
      </c>
      <c r="BDY38" s="287" t="s">
        <v>923</v>
      </c>
      <c r="BDZ38" s="289" t="s">
        <v>959</v>
      </c>
      <c r="BEA38" s="290" t="s">
        <v>960</v>
      </c>
      <c r="BEB38" s="290" t="s">
        <v>961</v>
      </c>
      <c r="BEC38" s="290" t="s">
        <v>962</v>
      </c>
      <c r="BED38" s="290" t="s">
        <v>963</v>
      </c>
      <c r="BEE38" s="59">
        <v>35000000</v>
      </c>
      <c r="BEF38" s="60" t="s">
        <v>2774</v>
      </c>
      <c r="BEG38" s="287" t="s">
        <v>923</v>
      </c>
      <c r="BEH38" s="289" t="s">
        <v>959</v>
      </c>
      <c r="BEI38" s="290" t="s">
        <v>960</v>
      </c>
      <c r="BEJ38" s="290" t="s">
        <v>961</v>
      </c>
      <c r="BEK38" s="290" t="s">
        <v>962</v>
      </c>
      <c r="BEL38" s="290" t="s">
        <v>963</v>
      </c>
      <c r="BEM38" s="59">
        <v>35000000</v>
      </c>
      <c r="BEN38" s="60" t="s">
        <v>2774</v>
      </c>
      <c r="BEO38" s="287" t="s">
        <v>923</v>
      </c>
      <c r="BEP38" s="289" t="s">
        <v>959</v>
      </c>
      <c r="BEQ38" s="290" t="s">
        <v>960</v>
      </c>
      <c r="BER38" s="290" t="s">
        <v>961</v>
      </c>
      <c r="BES38" s="290" t="s">
        <v>962</v>
      </c>
      <c r="BET38" s="290" t="s">
        <v>963</v>
      </c>
      <c r="BEU38" s="59">
        <v>35000000</v>
      </c>
      <c r="BEV38" s="60" t="s">
        <v>2774</v>
      </c>
      <c r="BEW38" s="287" t="s">
        <v>923</v>
      </c>
      <c r="BEX38" s="289" t="s">
        <v>959</v>
      </c>
      <c r="BEY38" s="290" t="s">
        <v>960</v>
      </c>
      <c r="BEZ38" s="290" t="s">
        <v>961</v>
      </c>
      <c r="BFA38" s="290" t="s">
        <v>962</v>
      </c>
      <c r="BFB38" s="290" t="s">
        <v>963</v>
      </c>
      <c r="BFC38" s="59">
        <v>35000000</v>
      </c>
      <c r="BFD38" s="60" t="s">
        <v>2774</v>
      </c>
      <c r="BFE38" s="287" t="s">
        <v>923</v>
      </c>
      <c r="BFF38" s="289" t="s">
        <v>959</v>
      </c>
      <c r="BFG38" s="290" t="s">
        <v>960</v>
      </c>
      <c r="BFH38" s="290" t="s">
        <v>961</v>
      </c>
      <c r="BFI38" s="290" t="s">
        <v>962</v>
      </c>
      <c r="BFJ38" s="290" t="s">
        <v>963</v>
      </c>
      <c r="BFK38" s="59">
        <v>35000000</v>
      </c>
      <c r="BFL38" s="60" t="s">
        <v>2774</v>
      </c>
      <c r="BFM38" s="287" t="s">
        <v>923</v>
      </c>
      <c r="BFN38" s="289" t="s">
        <v>959</v>
      </c>
      <c r="BFO38" s="290" t="s">
        <v>960</v>
      </c>
      <c r="BFP38" s="290" t="s">
        <v>961</v>
      </c>
      <c r="BFQ38" s="290" t="s">
        <v>962</v>
      </c>
      <c r="BFR38" s="290" t="s">
        <v>963</v>
      </c>
      <c r="BFS38" s="59">
        <v>35000000</v>
      </c>
      <c r="BFT38" s="60" t="s">
        <v>2774</v>
      </c>
      <c r="BFU38" s="287" t="s">
        <v>923</v>
      </c>
      <c r="BFV38" s="289" t="s">
        <v>959</v>
      </c>
      <c r="BFW38" s="290" t="s">
        <v>960</v>
      </c>
      <c r="BFX38" s="290" t="s">
        <v>961</v>
      </c>
      <c r="BFY38" s="290" t="s">
        <v>962</v>
      </c>
      <c r="BFZ38" s="290" t="s">
        <v>963</v>
      </c>
      <c r="BGA38" s="59">
        <v>35000000</v>
      </c>
      <c r="BGB38" s="60" t="s">
        <v>2774</v>
      </c>
      <c r="BGC38" s="287" t="s">
        <v>923</v>
      </c>
      <c r="BGD38" s="289" t="s">
        <v>959</v>
      </c>
      <c r="BGE38" s="290" t="s">
        <v>960</v>
      </c>
      <c r="BGF38" s="290" t="s">
        <v>961</v>
      </c>
      <c r="BGG38" s="290" t="s">
        <v>962</v>
      </c>
      <c r="BGH38" s="290" t="s">
        <v>963</v>
      </c>
      <c r="BGI38" s="59">
        <v>35000000</v>
      </c>
      <c r="BGJ38" s="60" t="s">
        <v>2774</v>
      </c>
      <c r="BGK38" s="287" t="s">
        <v>923</v>
      </c>
      <c r="BGL38" s="289" t="s">
        <v>959</v>
      </c>
      <c r="BGM38" s="290" t="s">
        <v>960</v>
      </c>
      <c r="BGN38" s="290" t="s">
        <v>961</v>
      </c>
      <c r="BGO38" s="290" t="s">
        <v>962</v>
      </c>
      <c r="BGP38" s="290" t="s">
        <v>963</v>
      </c>
      <c r="BGQ38" s="59">
        <v>35000000</v>
      </c>
      <c r="BGR38" s="60" t="s">
        <v>2774</v>
      </c>
      <c r="BGS38" s="287" t="s">
        <v>923</v>
      </c>
      <c r="BGT38" s="289" t="s">
        <v>959</v>
      </c>
      <c r="BGU38" s="290" t="s">
        <v>960</v>
      </c>
      <c r="BGV38" s="290" t="s">
        <v>961</v>
      </c>
      <c r="BGW38" s="290" t="s">
        <v>962</v>
      </c>
      <c r="BGX38" s="290" t="s">
        <v>963</v>
      </c>
      <c r="BGY38" s="59">
        <v>35000000</v>
      </c>
      <c r="BGZ38" s="60" t="s">
        <v>2774</v>
      </c>
      <c r="BHA38" s="287" t="s">
        <v>923</v>
      </c>
      <c r="BHB38" s="289" t="s">
        <v>959</v>
      </c>
      <c r="BHC38" s="290" t="s">
        <v>960</v>
      </c>
      <c r="BHD38" s="290" t="s">
        <v>961</v>
      </c>
      <c r="BHE38" s="290" t="s">
        <v>962</v>
      </c>
      <c r="BHF38" s="290" t="s">
        <v>963</v>
      </c>
      <c r="BHG38" s="59">
        <v>35000000</v>
      </c>
      <c r="BHH38" s="60" t="s">
        <v>2774</v>
      </c>
      <c r="BHI38" s="287" t="s">
        <v>923</v>
      </c>
      <c r="BHJ38" s="289" t="s">
        <v>959</v>
      </c>
      <c r="BHK38" s="290" t="s">
        <v>960</v>
      </c>
      <c r="BHL38" s="290" t="s">
        <v>961</v>
      </c>
      <c r="BHM38" s="290" t="s">
        <v>962</v>
      </c>
      <c r="BHN38" s="290" t="s">
        <v>963</v>
      </c>
      <c r="BHO38" s="59">
        <v>35000000</v>
      </c>
      <c r="BHP38" s="60" t="s">
        <v>2774</v>
      </c>
      <c r="BHQ38" s="287" t="s">
        <v>923</v>
      </c>
      <c r="BHR38" s="289" t="s">
        <v>959</v>
      </c>
      <c r="BHS38" s="290" t="s">
        <v>960</v>
      </c>
      <c r="BHT38" s="290" t="s">
        <v>961</v>
      </c>
      <c r="BHU38" s="290" t="s">
        <v>962</v>
      </c>
      <c r="BHV38" s="290" t="s">
        <v>963</v>
      </c>
      <c r="BHW38" s="59">
        <v>35000000</v>
      </c>
      <c r="BHX38" s="60" t="s">
        <v>2774</v>
      </c>
      <c r="BHY38" s="287" t="s">
        <v>923</v>
      </c>
      <c r="BHZ38" s="289" t="s">
        <v>959</v>
      </c>
      <c r="BIA38" s="290" t="s">
        <v>960</v>
      </c>
      <c r="BIB38" s="290" t="s">
        <v>961</v>
      </c>
      <c r="BIC38" s="290" t="s">
        <v>962</v>
      </c>
      <c r="BID38" s="290" t="s">
        <v>963</v>
      </c>
      <c r="BIE38" s="59">
        <v>35000000</v>
      </c>
      <c r="BIF38" s="60" t="s">
        <v>2774</v>
      </c>
      <c r="BIG38" s="287" t="s">
        <v>923</v>
      </c>
      <c r="BIH38" s="289" t="s">
        <v>959</v>
      </c>
      <c r="BII38" s="290" t="s">
        <v>960</v>
      </c>
      <c r="BIJ38" s="290" t="s">
        <v>961</v>
      </c>
      <c r="BIK38" s="290" t="s">
        <v>962</v>
      </c>
      <c r="BIL38" s="290" t="s">
        <v>963</v>
      </c>
      <c r="BIM38" s="59">
        <v>35000000</v>
      </c>
      <c r="BIN38" s="60" t="s">
        <v>2774</v>
      </c>
      <c r="BIO38" s="287" t="s">
        <v>923</v>
      </c>
      <c r="BIP38" s="289" t="s">
        <v>959</v>
      </c>
      <c r="BIQ38" s="290" t="s">
        <v>960</v>
      </c>
      <c r="BIR38" s="290" t="s">
        <v>961</v>
      </c>
      <c r="BIS38" s="290" t="s">
        <v>962</v>
      </c>
      <c r="BIT38" s="290" t="s">
        <v>963</v>
      </c>
      <c r="BIU38" s="59">
        <v>35000000</v>
      </c>
      <c r="BIV38" s="60" t="s">
        <v>2774</v>
      </c>
      <c r="BIW38" s="287" t="s">
        <v>923</v>
      </c>
      <c r="BIX38" s="289" t="s">
        <v>959</v>
      </c>
      <c r="BIY38" s="290" t="s">
        <v>960</v>
      </c>
      <c r="BIZ38" s="290" t="s">
        <v>961</v>
      </c>
      <c r="BJA38" s="290" t="s">
        <v>962</v>
      </c>
      <c r="BJB38" s="290" t="s">
        <v>963</v>
      </c>
      <c r="BJC38" s="59">
        <v>35000000</v>
      </c>
      <c r="BJD38" s="60" t="s">
        <v>2774</v>
      </c>
      <c r="BJE38" s="287" t="s">
        <v>923</v>
      </c>
      <c r="BJF38" s="289" t="s">
        <v>959</v>
      </c>
      <c r="BJG38" s="290" t="s">
        <v>960</v>
      </c>
      <c r="BJH38" s="290" t="s">
        <v>961</v>
      </c>
      <c r="BJI38" s="290" t="s">
        <v>962</v>
      </c>
      <c r="BJJ38" s="290" t="s">
        <v>963</v>
      </c>
      <c r="BJK38" s="59">
        <v>35000000</v>
      </c>
      <c r="BJL38" s="60" t="s">
        <v>2774</v>
      </c>
      <c r="BJM38" s="287" t="s">
        <v>923</v>
      </c>
      <c r="BJN38" s="289" t="s">
        <v>959</v>
      </c>
      <c r="BJO38" s="290" t="s">
        <v>960</v>
      </c>
      <c r="BJP38" s="290" t="s">
        <v>961</v>
      </c>
      <c r="BJQ38" s="290" t="s">
        <v>962</v>
      </c>
      <c r="BJR38" s="290" t="s">
        <v>963</v>
      </c>
      <c r="BJS38" s="59">
        <v>35000000</v>
      </c>
      <c r="BJT38" s="60" t="s">
        <v>2774</v>
      </c>
      <c r="BJU38" s="287" t="s">
        <v>923</v>
      </c>
      <c r="BJV38" s="289" t="s">
        <v>959</v>
      </c>
      <c r="BJW38" s="290" t="s">
        <v>960</v>
      </c>
      <c r="BJX38" s="290" t="s">
        <v>961</v>
      </c>
      <c r="BJY38" s="290" t="s">
        <v>962</v>
      </c>
      <c r="BJZ38" s="290" t="s">
        <v>963</v>
      </c>
      <c r="BKA38" s="59">
        <v>35000000</v>
      </c>
      <c r="BKB38" s="60" t="s">
        <v>2774</v>
      </c>
      <c r="BKC38" s="287" t="s">
        <v>923</v>
      </c>
      <c r="BKD38" s="289" t="s">
        <v>959</v>
      </c>
      <c r="BKE38" s="290" t="s">
        <v>960</v>
      </c>
      <c r="BKF38" s="290" t="s">
        <v>961</v>
      </c>
      <c r="BKG38" s="290" t="s">
        <v>962</v>
      </c>
      <c r="BKH38" s="290" t="s">
        <v>963</v>
      </c>
      <c r="BKI38" s="59">
        <v>35000000</v>
      </c>
      <c r="BKJ38" s="60" t="s">
        <v>2774</v>
      </c>
      <c r="BKK38" s="287" t="s">
        <v>923</v>
      </c>
      <c r="BKL38" s="289" t="s">
        <v>959</v>
      </c>
      <c r="BKM38" s="290" t="s">
        <v>960</v>
      </c>
      <c r="BKN38" s="290" t="s">
        <v>961</v>
      </c>
      <c r="BKO38" s="290" t="s">
        <v>962</v>
      </c>
      <c r="BKP38" s="290" t="s">
        <v>963</v>
      </c>
      <c r="BKQ38" s="59">
        <v>35000000</v>
      </c>
      <c r="BKR38" s="60" t="s">
        <v>2774</v>
      </c>
      <c r="BKS38" s="287" t="s">
        <v>923</v>
      </c>
      <c r="BKT38" s="289" t="s">
        <v>959</v>
      </c>
      <c r="BKU38" s="290" t="s">
        <v>960</v>
      </c>
      <c r="BKV38" s="290" t="s">
        <v>961</v>
      </c>
      <c r="BKW38" s="290" t="s">
        <v>962</v>
      </c>
      <c r="BKX38" s="290" t="s">
        <v>963</v>
      </c>
      <c r="BKY38" s="59">
        <v>35000000</v>
      </c>
      <c r="BKZ38" s="60" t="s">
        <v>2774</v>
      </c>
      <c r="BLA38" s="287" t="s">
        <v>923</v>
      </c>
      <c r="BLB38" s="289" t="s">
        <v>959</v>
      </c>
      <c r="BLC38" s="290" t="s">
        <v>960</v>
      </c>
      <c r="BLD38" s="290" t="s">
        <v>961</v>
      </c>
      <c r="BLE38" s="290" t="s">
        <v>962</v>
      </c>
      <c r="BLF38" s="290" t="s">
        <v>963</v>
      </c>
      <c r="BLG38" s="59">
        <v>35000000</v>
      </c>
      <c r="BLH38" s="60" t="s">
        <v>2774</v>
      </c>
      <c r="BLI38" s="287" t="s">
        <v>923</v>
      </c>
      <c r="BLJ38" s="289" t="s">
        <v>959</v>
      </c>
      <c r="BLK38" s="290" t="s">
        <v>960</v>
      </c>
      <c r="BLL38" s="290" t="s">
        <v>961</v>
      </c>
      <c r="BLM38" s="290" t="s">
        <v>962</v>
      </c>
      <c r="BLN38" s="290" t="s">
        <v>963</v>
      </c>
      <c r="BLO38" s="59">
        <v>35000000</v>
      </c>
      <c r="BLP38" s="60" t="s">
        <v>2774</v>
      </c>
      <c r="BLQ38" s="287" t="s">
        <v>923</v>
      </c>
      <c r="BLR38" s="289" t="s">
        <v>959</v>
      </c>
      <c r="BLS38" s="290" t="s">
        <v>960</v>
      </c>
      <c r="BLT38" s="290" t="s">
        <v>961</v>
      </c>
      <c r="BLU38" s="290" t="s">
        <v>962</v>
      </c>
      <c r="BLV38" s="290" t="s">
        <v>963</v>
      </c>
      <c r="BLW38" s="59">
        <v>35000000</v>
      </c>
      <c r="BLX38" s="60" t="s">
        <v>2774</v>
      </c>
      <c r="BLY38" s="287" t="s">
        <v>923</v>
      </c>
      <c r="BLZ38" s="289" t="s">
        <v>959</v>
      </c>
      <c r="BMA38" s="290" t="s">
        <v>960</v>
      </c>
      <c r="BMB38" s="290" t="s">
        <v>961</v>
      </c>
      <c r="BMC38" s="290" t="s">
        <v>962</v>
      </c>
      <c r="BMD38" s="290" t="s">
        <v>963</v>
      </c>
      <c r="BME38" s="59">
        <v>35000000</v>
      </c>
      <c r="BMF38" s="60" t="s">
        <v>2774</v>
      </c>
      <c r="BMG38" s="287" t="s">
        <v>923</v>
      </c>
      <c r="BMH38" s="289" t="s">
        <v>959</v>
      </c>
      <c r="BMI38" s="290" t="s">
        <v>960</v>
      </c>
      <c r="BMJ38" s="290" t="s">
        <v>961</v>
      </c>
      <c r="BMK38" s="290" t="s">
        <v>962</v>
      </c>
      <c r="BML38" s="290" t="s">
        <v>963</v>
      </c>
      <c r="BMM38" s="59">
        <v>35000000</v>
      </c>
      <c r="BMN38" s="60" t="s">
        <v>2774</v>
      </c>
      <c r="BMO38" s="287" t="s">
        <v>923</v>
      </c>
      <c r="BMP38" s="289" t="s">
        <v>959</v>
      </c>
      <c r="BMQ38" s="290" t="s">
        <v>960</v>
      </c>
      <c r="BMR38" s="290" t="s">
        <v>961</v>
      </c>
      <c r="BMS38" s="290" t="s">
        <v>962</v>
      </c>
      <c r="BMT38" s="290" t="s">
        <v>963</v>
      </c>
      <c r="BMU38" s="59">
        <v>35000000</v>
      </c>
      <c r="BMV38" s="60" t="s">
        <v>2774</v>
      </c>
      <c r="BMW38" s="287" t="s">
        <v>923</v>
      </c>
      <c r="BMX38" s="289" t="s">
        <v>959</v>
      </c>
      <c r="BMY38" s="290" t="s">
        <v>960</v>
      </c>
      <c r="BMZ38" s="290" t="s">
        <v>961</v>
      </c>
      <c r="BNA38" s="290" t="s">
        <v>962</v>
      </c>
      <c r="BNB38" s="290" t="s">
        <v>963</v>
      </c>
      <c r="BNC38" s="59">
        <v>35000000</v>
      </c>
      <c r="BND38" s="60" t="s">
        <v>2774</v>
      </c>
      <c r="BNE38" s="287" t="s">
        <v>923</v>
      </c>
      <c r="BNF38" s="289" t="s">
        <v>959</v>
      </c>
      <c r="BNG38" s="290" t="s">
        <v>960</v>
      </c>
      <c r="BNH38" s="290" t="s">
        <v>961</v>
      </c>
      <c r="BNI38" s="290" t="s">
        <v>962</v>
      </c>
      <c r="BNJ38" s="290" t="s">
        <v>963</v>
      </c>
      <c r="BNK38" s="59">
        <v>35000000</v>
      </c>
      <c r="BNL38" s="60" t="s">
        <v>2774</v>
      </c>
      <c r="BNM38" s="287" t="s">
        <v>923</v>
      </c>
      <c r="BNN38" s="289" t="s">
        <v>959</v>
      </c>
      <c r="BNO38" s="290" t="s">
        <v>960</v>
      </c>
      <c r="BNP38" s="290" t="s">
        <v>961</v>
      </c>
      <c r="BNQ38" s="290" t="s">
        <v>962</v>
      </c>
      <c r="BNR38" s="290" t="s">
        <v>963</v>
      </c>
      <c r="BNS38" s="59">
        <v>35000000</v>
      </c>
      <c r="BNT38" s="60" t="s">
        <v>2774</v>
      </c>
      <c r="BNU38" s="287" t="s">
        <v>923</v>
      </c>
      <c r="BNV38" s="289" t="s">
        <v>959</v>
      </c>
      <c r="BNW38" s="290" t="s">
        <v>960</v>
      </c>
      <c r="BNX38" s="290" t="s">
        <v>961</v>
      </c>
      <c r="BNY38" s="290" t="s">
        <v>962</v>
      </c>
      <c r="BNZ38" s="290" t="s">
        <v>963</v>
      </c>
      <c r="BOA38" s="59">
        <v>35000000</v>
      </c>
      <c r="BOB38" s="60" t="s">
        <v>2774</v>
      </c>
      <c r="BOC38" s="287" t="s">
        <v>923</v>
      </c>
      <c r="BOD38" s="289" t="s">
        <v>959</v>
      </c>
      <c r="BOE38" s="290" t="s">
        <v>960</v>
      </c>
      <c r="BOF38" s="290" t="s">
        <v>961</v>
      </c>
      <c r="BOG38" s="290" t="s">
        <v>962</v>
      </c>
      <c r="BOH38" s="290" t="s">
        <v>963</v>
      </c>
      <c r="BOI38" s="59">
        <v>35000000</v>
      </c>
      <c r="BOJ38" s="60" t="s">
        <v>2774</v>
      </c>
      <c r="BOK38" s="287" t="s">
        <v>923</v>
      </c>
      <c r="BOL38" s="289" t="s">
        <v>959</v>
      </c>
      <c r="BOM38" s="290" t="s">
        <v>960</v>
      </c>
      <c r="BON38" s="290" t="s">
        <v>961</v>
      </c>
      <c r="BOO38" s="290" t="s">
        <v>962</v>
      </c>
      <c r="BOP38" s="290" t="s">
        <v>963</v>
      </c>
      <c r="BOQ38" s="59">
        <v>35000000</v>
      </c>
      <c r="BOR38" s="60" t="s">
        <v>2774</v>
      </c>
      <c r="BOS38" s="287" t="s">
        <v>923</v>
      </c>
      <c r="BOT38" s="289" t="s">
        <v>959</v>
      </c>
      <c r="BOU38" s="290" t="s">
        <v>960</v>
      </c>
      <c r="BOV38" s="290" t="s">
        <v>961</v>
      </c>
      <c r="BOW38" s="290" t="s">
        <v>962</v>
      </c>
      <c r="BOX38" s="290" t="s">
        <v>963</v>
      </c>
      <c r="BOY38" s="59">
        <v>35000000</v>
      </c>
      <c r="BOZ38" s="60" t="s">
        <v>2774</v>
      </c>
      <c r="BPA38" s="287" t="s">
        <v>923</v>
      </c>
      <c r="BPB38" s="289" t="s">
        <v>959</v>
      </c>
      <c r="BPC38" s="290" t="s">
        <v>960</v>
      </c>
      <c r="BPD38" s="290" t="s">
        <v>961</v>
      </c>
      <c r="BPE38" s="290" t="s">
        <v>962</v>
      </c>
      <c r="BPF38" s="290" t="s">
        <v>963</v>
      </c>
      <c r="BPG38" s="59">
        <v>35000000</v>
      </c>
      <c r="BPH38" s="60" t="s">
        <v>2774</v>
      </c>
      <c r="BPI38" s="287" t="s">
        <v>923</v>
      </c>
      <c r="BPJ38" s="289" t="s">
        <v>959</v>
      </c>
      <c r="BPK38" s="290" t="s">
        <v>960</v>
      </c>
      <c r="BPL38" s="290" t="s">
        <v>961</v>
      </c>
      <c r="BPM38" s="290" t="s">
        <v>962</v>
      </c>
      <c r="BPN38" s="290" t="s">
        <v>963</v>
      </c>
      <c r="BPO38" s="59">
        <v>35000000</v>
      </c>
      <c r="BPP38" s="60" t="s">
        <v>2774</v>
      </c>
      <c r="BPQ38" s="287" t="s">
        <v>923</v>
      </c>
      <c r="BPR38" s="289" t="s">
        <v>959</v>
      </c>
      <c r="BPS38" s="290" t="s">
        <v>960</v>
      </c>
      <c r="BPT38" s="290" t="s">
        <v>961</v>
      </c>
      <c r="BPU38" s="290" t="s">
        <v>962</v>
      </c>
      <c r="BPV38" s="290" t="s">
        <v>963</v>
      </c>
      <c r="BPW38" s="59">
        <v>35000000</v>
      </c>
      <c r="BPX38" s="60" t="s">
        <v>2774</v>
      </c>
      <c r="BPY38" s="287" t="s">
        <v>923</v>
      </c>
      <c r="BPZ38" s="289" t="s">
        <v>959</v>
      </c>
      <c r="BQA38" s="290" t="s">
        <v>960</v>
      </c>
      <c r="BQB38" s="290" t="s">
        <v>961</v>
      </c>
      <c r="BQC38" s="290" t="s">
        <v>962</v>
      </c>
      <c r="BQD38" s="290" t="s">
        <v>963</v>
      </c>
      <c r="BQE38" s="59">
        <v>35000000</v>
      </c>
      <c r="BQF38" s="60" t="s">
        <v>2774</v>
      </c>
      <c r="BQG38" s="287" t="s">
        <v>923</v>
      </c>
      <c r="BQH38" s="289" t="s">
        <v>959</v>
      </c>
      <c r="BQI38" s="290" t="s">
        <v>960</v>
      </c>
      <c r="BQJ38" s="290" t="s">
        <v>961</v>
      </c>
      <c r="BQK38" s="290" t="s">
        <v>962</v>
      </c>
      <c r="BQL38" s="290" t="s">
        <v>963</v>
      </c>
      <c r="BQM38" s="59">
        <v>35000000</v>
      </c>
      <c r="BQN38" s="60" t="s">
        <v>2774</v>
      </c>
      <c r="BQO38" s="287" t="s">
        <v>923</v>
      </c>
      <c r="BQP38" s="289" t="s">
        <v>959</v>
      </c>
      <c r="BQQ38" s="290" t="s">
        <v>960</v>
      </c>
      <c r="BQR38" s="290" t="s">
        <v>961</v>
      </c>
      <c r="BQS38" s="290" t="s">
        <v>962</v>
      </c>
      <c r="BQT38" s="290" t="s">
        <v>963</v>
      </c>
      <c r="BQU38" s="59">
        <v>35000000</v>
      </c>
      <c r="BQV38" s="60" t="s">
        <v>2774</v>
      </c>
      <c r="BQW38" s="287" t="s">
        <v>923</v>
      </c>
      <c r="BQX38" s="289" t="s">
        <v>959</v>
      </c>
      <c r="BQY38" s="290" t="s">
        <v>960</v>
      </c>
      <c r="BQZ38" s="290" t="s">
        <v>961</v>
      </c>
      <c r="BRA38" s="290" t="s">
        <v>962</v>
      </c>
      <c r="BRB38" s="290" t="s">
        <v>963</v>
      </c>
      <c r="BRC38" s="59">
        <v>35000000</v>
      </c>
      <c r="BRD38" s="60" t="s">
        <v>2774</v>
      </c>
      <c r="BRE38" s="287" t="s">
        <v>923</v>
      </c>
      <c r="BRF38" s="289" t="s">
        <v>959</v>
      </c>
      <c r="BRG38" s="290" t="s">
        <v>960</v>
      </c>
      <c r="BRH38" s="290" t="s">
        <v>961</v>
      </c>
      <c r="BRI38" s="290" t="s">
        <v>962</v>
      </c>
      <c r="BRJ38" s="290" t="s">
        <v>963</v>
      </c>
      <c r="BRK38" s="59">
        <v>35000000</v>
      </c>
      <c r="BRL38" s="60" t="s">
        <v>2774</v>
      </c>
      <c r="BRM38" s="287" t="s">
        <v>923</v>
      </c>
      <c r="BRN38" s="289" t="s">
        <v>959</v>
      </c>
      <c r="BRO38" s="290" t="s">
        <v>960</v>
      </c>
      <c r="BRP38" s="290" t="s">
        <v>961</v>
      </c>
      <c r="BRQ38" s="290" t="s">
        <v>962</v>
      </c>
      <c r="BRR38" s="290" t="s">
        <v>963</v>
      </c>
      <c r="BRS38" s="59">
        <v>35000000</v>
      </c>
      <c r="BRT38" s="60" t="s">
        <v>2774</v>
      </c>
      <c r="BRU38" s="287" t="s">
        <v>923</v>
      </c>
      <c r="BRV38" s="289" t="s">
        <v>959</v>
      </c>
      <c r="BRW38" s="290" t="s">
        <v>960</v>
      </c>
      <c r="BRX38" s="290" t="s">
        <v>961</v>
      </c>
      <c r="BRY38" s="290" t="s">
        <v>962</v>
      </c>
      <c r="BRZ38" s="290" t="s">
        <v>963</v>
      </c>
      <c r="BSA38" s="59">
        <v>35000000</v>
      </c>
      <c r="BSB38" s="60" t="s">
        <v>2774</v>
      </c>
      <c r="BSC38" s="287" t="s">
        <v>923</v>
      </c>
      <c r="BSD38" s="289" t="s">
        <v>959</v>
      </c>
      <c r="BSE38" s="290" t="s">
        <v>960</v>
      </c>
      <c r="BSF38" s="290" t="s">
        <v>961</v>
      </c>
      <c r="BSG38" s="290" t="s">
        <v>962</v>
      </c>
      <c r="BSH38" s="290" t="s">
        <v>963</v>
      </c>
      <c r="BSI38" s="59">
        <v>35000000</v>
      </c>
      <c r="BSJ38" s="60" t="s">
        <v>2774</v>
      </c>
      <c r="BSK38" s="287" t="s">
        <v>923</v>
      </c>
      <c r="BSL38" s="289" t="s">
        <v>959</v>
      </c>
      <c r="BSM38" s="290" t="s">
        <v>960</v>
      </c>
      <c r="BSN38" s="290" t="s">
        <v>961</v>
      </c>
      <c r="BSO38" s="290" t="s">
        <v>962</v>
      </c>
      <c r="BSP38" s="290" t="s">
        <v>963</v>
      </c>
      <c r="BSQ38" s="59">
        <v>35000000</v>
      </c>
      <c r="BSR38" s="60" t="s">
        <v>2774</v>
      </c>
      <c r="BSS38" s="287" t="s">
        <v>923</v>
      </c>
      <c r="BST38" s="289" t="s">
        <v>959</v>
      </c>
      <c r="BSU38" s="290" t="s">
        <v>960</v>
      </c>
      <c r="BSV38" s="290" t="s">
        <v>961</v>
      </c>
      <c r="BSW38" s="290" t="s">
        <v>962</v>
      </c>
      <c r="BSX38" s="290" t="s">
        <v>963</v>
      </c>
      <c r="BSY38" s="59">
        <v>35000000</v>
      </c>
      <c r="BSZ38" s="60" t="s">
        <v>2774</v>
      </c>
      <c r="BTA38" s="287" t="s">
        <v>923</v>
      </c>
      <c r="BTB38" s="289" t="s">
        <v>959</v>
      </c>
      <c r="BTC38" s="290" t="s">
        <v>960</v>
      </c>
      <c r="BTD38" s="290" t="s">
        <v>961</v>
      </c>
      <c r="BTE38" s="290" t="s">
        <v>962</v>
      </c>
      <c r="BTF38" s="290" t="s">
        <v>963</v>
      </c>
      <c r="BTG38" s="59">
        <v>35000000</v>
      </c>
      <c r="BTH38" s="60" t="s">
        <v>2774</v>
      </c>
      <c r="BTI38" s="287" t="s">
        <v>923</v>
      </c>
      <c r="BTJ38" s="289" t="s">
        <v>959</v>
      </c>
      <c r="BTK38" s="290" t="s">
        <v>960</v>
      </c>
      <c r="BTL38" s="290" t="s">
        <v>961</v>
      </c>
      <c r="BTM38" s="290" t="s">
        <v>962</v>
      </c>
      <c r="BTN38" s="290" t="s">
        <v>963</v>
      </c>
      <c r="BTO38" s="59">
        <v>35000000</v>
      </c>
      <c r="BTP38" s="60" t="s">
        <v>2774</v>
      </c>
      <c r="BTQ38" s="287" t="s">
        <v>923</v>
      </c>
      <c r="BTR38" s="289" t="s">
        <v>959</v>
      </c>
      <c r="BTS38" s="290" t="s">
        <v>960</v>
      </c>
      <c r="BTT38" s="290" t="s">
        <v>961</v>
      </c>
      <c r="BTU38" s="290" t="s">
        <v>962</v>
      </c>
      <c r="BTV38" s="290" t="s">
        <v>963</v>
      </c>
      <c r="BTW38" s="59">
        <v>35000000</v>
      </c>
      <c r="BTX38" s="60" t="s">
        <v>2774</v>
      </c>
      <c r="BTY38" s="287" t="s">
        <v>923</v>
      </c>
      <c r="BTZ38" s="289" t="s">
        <v>959</v>
      </c>
      <c r="BUA38" s="290" t="s">
        <v>960</v>
      </c>
      <c r="BUB38" s="290" t="s">
        <v>961</v>
      </c>
      <c r="BUC38" s="290" t="s">
        <v>962</v>
      </c>
      <c r="BUD38" s="290" t="s">
        <v>963</v>
      </c>
      <c r="BUE38" s="59">
        <v>35000000</v>
      </c>
      <c r="BUF38" s="60" t="s">
        <v>2774</v>
      </c>
      <c r="BUG38" s="287" t="s">
        <v>923</v>
      </c>
      <c r="BUH38" s="289" t="s">
        <v>959</v>
      </c>
      <c r="BUI38" s="290" t="s">
        <v>960</v>
      </c>
      <c r="BUJ38" s="290" t="s">
        <v>961</v>
      </c>
      <c r="BUK38" s="290" t="s">
        <v>962</v>
      </c>
      <c r="BUL38" s="290" t="s">
        <v>963</v>
      </c>
      <c r="BUM38" s="59">
        <v>35000000</v>
      </c>
      <c r="BUN38" s="60" t="s">
        <v>2774</v>
      </c>
      <c r="BUO38" s="287" t="s">
        <v>923</v>
      </c>
      <c r="BUP38" s="289" t="s">
        <v>959</v>
      </c>
      <c r="BUQ38" s="290" t="s">
        <v>960</v>
      </c>
      <c r="BUR38" s="290" t="s">
        <v>961</v>
      </c>
      <c r="BUS38" s="290" t="s">
        <v>962</v>
      </c>
      <c r="BUT38" s="290" t="s">
        <v>963</v>
      </c>
      <c r="BUU38" s="59">
        <v>35000000</v>
      </c>
      <c r="BUV38" s="60" t="s">
        <v>2774</v>
      </c>
      <c r="BUW38" s="287" t="s">
        <v>923</v>
      </c>
      <c r="BUX38" s="289" t="s">
        <v>959</v>
      </c>
      <c r="BUY38" s="290" t="s">
        <v>960</v>
      </c>
      <c r="BUZ38" s="290" t="s">
        <v>961</v>
      </c>
      <c r="BVA38" s="290" t="s">
        <v>962</v>
      </c>
      <c r="BVB38" s="290" t="s">
        <v>963</v>
      </c>
      <c r="BVC38" s="59">
        <v>35000000</v>
      </c>
      <c r="BVD38" s="60" t="s">
        <v>2774</v>
      </c>
      <c r="BVE38" s="287" t="s">
        <v>923</v>
      </c>
      <c r="BVF38" s="289" t="s">
        <v>959</v>
      </c>
      <c r="BVG38" s="290" t="s">
        <v>960</v>
      </c>
      <c r="BVH38" s="290" t="s">
        <v>961</v>
      </c>
      <c r="BVI38" s="290" t="s">
        <v>962</v>
      </c>
      <c r="BVJ38" s="290" t="s">
        <v>963</v>
      </c>
      <c r="BVK38" s="59">
        <v>35000000</v>
      </c>
      <c r="BVL38" s="60" t="s">
        <v>2774</v>
      </c>
      <c r="BVM38" s="287" t="s">
        <v>923</v>
      </c>
      <c r="BVN38" s="289" t="s">
        <v>959</v>
      </c>
      <c r="BVO38" s="290" t="s">
        <v>960</v>
      </c>
      <c r="BVP38" s="290" t="s">
        <v>961</v>
      </c>
      <c r="BVQ38" s="290" t="s">
        <v>962</v>
      </c>
      <c r="BVR38" s="290" t="s">
        <v>963</v>
      </c>
      <c r="BVS38" s="59">
        <v>35000000</v>
      </c>
      <c r="BVT38" s="60" t="s">
        <v>2774</v>
      </c>
      <c r="BVU38" s="287" t="s">
        <v>923</v>
      </c>
      <c r="BVV38" s="289" t="s">
        <v>959</v>
      </c>
      <c r="BVW38" s="290" t="s">
        <v>960</v>
      </c>
      <c r="BVX38" s="290" t="s">
        <v>961</v>
      </c>
      <c r="BVY38" s="290" t="s">
        <v>962</v>
      </c>
      <c r="BVZ38" s="290" t="s">
        <v>963</v>
      </c>
      <c r="BWA38" s="59">
        <v>35000000</v>
      </c>
      <c r="BWB38" s="60" t="s">
        <v>2774</v>
      </c>
      <c r="BWC38" s="287" t="s">
        <v>923</v>
      </c>
      <c r="BWD38" s="289" t="s">
        <v>959</v>
      </c>
      <c r="BWE38" s="290" t="s">
        <v>960</v>
      </c>
      <c r="BWF38" s="290" t="s">
        <v>961</v>
      </c>
      <c r="BWG38" s="290" t="s">
        <v>962</v>
      </c>
      <c r="BWH38" s="290" t="s">
        <v>963</v>
      </c>
      <c r="BWI38" s="59">
        <v>35000000</v>
      </c>
      <c r="BWJ38" s="60" t="s">
        <v>2774</v>
      </c>
      <c r="BWK38" s="287" t="s">
        <v>923</v>
      </c>
      <c r="BWL38" s="289" t="s">
        <v>959</v>
      </c>
      <c r="BWM38" s="290" t="s">
        <v>960</v>
      </c>
      <c r="BWN38" s="290" t="s">
        <v>961</v>
      </c>
      <c r="BWO38" s="290" t="s">
        <v>962</v>
      </c>
      <c r="BWP38" s="290" t="s">
        <v>963</v>
      </c>
      <c r="BWQ38" s="59">
        <v>35000000</v>
      </c>
      <c r="BWR38" s="60" t="s">
        <v>2774</v>
      </c>
      <c r="BWS38" s="287" t="s">
        <v>923</v>
      </c>
      <c r="BWT38" s="289" t="s">
        <v>959</v>
      </c>
      <c r="BWU38" s="290" t="s">
        <v>960</v>
      </c>
      <c r="BWV38" s="290" t="s">
        <v>961</v>
      </c>
      <c r="BWW38" s="290" t="s">
        <v>962</v>
      </c>
      <c r="BWX38" s="290" t="s">
        <v>963</v>
      </c>
      <c r="BWY38" s="59">
        <v>35000000</v>
      </c>
      <c r="BWZ38" s="60" t="s">
        <v>2774</v>
      </c>
      <c r="BXA38" s="287" t="s">
        <v>923</v>
      </c>
      <c r="BXB38" s="289" t="s">
        <v>959</v>
      </c>
      <c r="BXC38" s="290" t="s">
        <v>960</v>
      </c>
      <c r="BXD38" s="290" t="s">
        <v>961</v>
      </c>
      <c r="BXE38" s="290" t="s">
        <v>962</v>
      </c>
      <c r="BXF38" s="290" t="s">
        <v>963</v>
      </c>
      <c r="BXG38" s="59">
        <v>35000000</v>
      </c>
      <c r="BXH38" s="60" t="s">
        <v>2774</v>
      </c>
      <c r="BXI38" s="287" t="s">
        <v>923</v>
      </c>
      <c r="BXJ38" s="289" t="s">
        <v>959</v>
      </c>
      <c r="BXK38" s="290" t="s">
        <v>960</v>
      </c>
      <c r="BXL38" s="290" t="s">
        <v>961</v>
      </c>
      <c r="BXM38" s="290" t="s">
        <v>962</v>
      </c>
      <c r="BXN38" s="290" t="s">
        <v>963</v>
      </c>
      <c r="BXO38" s="59">
        <v>35000000</v>
      </c>
      <c r="BXP38" s="60" t="s">
        <v>2774</v>
      </c>
      <c r="BXQ38" s="287" t="s">
        <v>923</v>
      </c>
      <c r="BXR38" s="289" t="s">
        <v>959</v>
      </c>
      <c r="BXS38" s="290" t="s">
        <v>960</v>
      </c>
      <c r="BXT38" s="290" t="s">
        <v>961</v>
      </c>
      <c r="BXU38" s="290" t="s">
        <v>962</v>
      </c>
      <c r="BXV38" s="290" t="s">
        <v>963</v>
      </c>
      <c r="BXW38" s="59">
        <v>35000000</v>
      </c>
      <c r="BXX38" s="60" t="s">
        <v>2774</v>
      </c>
      <c r="BXY38" s="287" t="s">
        <v>923</v>
      </c>
      <c r="BXZ38" s="289" t="s">
        <v>959</v>
      </c>
      <c r="BYA38" s="290" t="s">
        <v>960</v>
      </c>
      <c r="BYB38" s="290" t="s">
        <v>961</v>
      </c>
      <c r="BYC38" s="290" t="s">
        <v>962</v>
      </c>
      <c r="BYD38" s="290" t="s">
        <v>963</v>
      </c>
      <c r="BYE38" s="59">
        <v>35000000</v>
      </c>
      <c r="BYF38" s="60" t="s">
        <v>2774</v>
      </c>
      <c r="BYG38" s="287" t="s">
        <v>923</v>
      </c>
      <c r="BYH38" s="289" t="s">
        <v>959</v>
      </c>
      <c r="BYI38" s="290" t="s">
        <v>960</v>
      </c>
      <c r="BYJ38" s="290" t="s">
        <v>961</v>
      </c>
      <c r="BYK38" s="290" t="s">
        <v>962</v>
      </c>
      <c r="BYL38" s="290" t="s">
        <v>963</v>
      </c>
      <c r="BYM38" s="59">
        <v>35000000</v>
      </c>
      <c r="BYN38" s="60" t="s">
        <v>2774</v>
      </c>
      <c r="BYO38" s="287" t="s">
        <v>923</v>
      </c>
      <c r="BYP38" s="289" t="s">
        <v>959</v>
      </c>
      <c r="BYQ38" s="290" t="s">
        <v>960</v>
      </c>
      <c r="BYR38" s="290" t="s">
        <v>961</v>
      </c>
      <c r="BYS38" s="290" t="s">
        <v>962</v>
      </c>
      <c r="BYT38" s="290" t="s">
        <v>963</v>
      </c>
      <c r="BYU38" s="59">
        <v>35000000</v>
      </c>
      <c r="BYV38" s="60" t="s">
        <v>2774</v>
      </c>
      <c r="BYW38" s="287" t="s">
        <v>923</v>
      </c>
      <c r="BYX38" s="289" t="s">
        <v>959</v>
      </c>
      <c r="BYY38" s="290" t="s">
        <v>960</v>
      </c>
      <c r="BYZ38" s="290" t="s">
        <v>961</v>
      </c>
      <c r="BZA38" s="290" t="s">
        <v>962</v>
      </c>
      <c r="BZB38" s="290" t="s">
        <v>963</v>
      </c>
      <c r="BZC38" s="59">
        <v>35000000</v>
      </c>
      <c r="BZD38" s="60" t="s">
        <v>2774</v>
      </c>
      <c r="BZE38" s="287" t="s">
        <v>923</v>
      </c>
      <c r="BZF38" s="289" t="s">
        <v>959</v>
      </c>
      <c r="BZG38" s="290" t="s">
        <v>960</v>
      </c>
      <c r="BZH38" s="290" t="s">
        <v>961</v>
      </c>
      <c r="BZI38" s="290" t="s">
        <v>962</v>
      </c>
      <c r="BZJ38" s="290" t="s">
        <v>963</v>
      </c>
      <c r="BZK38" s="59">
        <v>35000000</v>
      </c>
      <c r="BZL38" s="60" t="s">
        <v>2774</v>
      </c>
      <c r="BZM38" s="287" t="s">
        <v>923</v>
      </c>
      <c r="BZN38" s="289" t="s">
        <v>959</v>
      </c>
      <c r="BZO38" s="290" t="s">
        <v>960</v>
      </c>
      <c r="BZP38" s="290" t="s">
        <v>961</v>
      </c>
      <c r="BZQ38" s="290" t="s">
        <v>962</v>
      </c>
      <c r="BZR38" s="290" t="s">
        <v>963</v>
      </c>
      <c r="BZS38" s="59">
        <v>35000000</v>
      </c>
      <c r="BZT38" s="60" t="s">
        <v>2774</v>
      </c>
      <c r="BZU38" s="287" t="s">
        <v>923</v>
      </c>
      <c r="BZV38" s="289" t="s">
        <v>959</v>
      </c>
      <c r="BZW38" s="290" t="s">
        <v>960</v>
      </c>
      <c r="BZX38" s="290" t="s">
        <v>961</v>
      </c>
      <c r="BZY38" s="290" t="s">
        <v>962</v>
      </c>
      <c r="BZZ38" s="290" t="s">
        <v>963</v>
      </c>
      <c r="CAA38" s="59">
        <v>35000000</v>
      </c>
      <c r="CAB38" s="60" t="s">
        <v>2774</v>
      </c>
      <c r="CAC38" s="287" t="s">
        <v>923</v>
      </c>
      <c r="CAD38" s="289" t="s">
        <v>959</v>
      </c>
      <c r="CAE38" s="290" t="s">
        <v>960</v>
      </c>
      <c r="CAF38" s="290" t="s">
        <v>961</v>
      </c>
      <c r="CAG38" s="290" t="s">
        <v>962</v>
      </c>
      <c r="CAH38" s="290" t="s">
        <v>963</v>
      </c>
      <c r="CAI38" s="59">
        <v>35000000</v>
      </c>
      <c r="CAJ38" s="60" t="s">
        <v>2774</v>
      </c>
      <c r="CAK38" s="287" t="s">
        <v>923</v>
      </c>
      <c r="CAL38" s="289" t="s">
        <v>959</v>
      </c>
      <c r="CAM38" s="290" t="s">
        <v>960</v>
      </c>
      <c r="CAN38" s="290" t="s">
        <v>961</v>
      </c>
      <c r="CAO38" s="290" t="s">
        <v>962</v>
      </c>
      <c r="CAP38" s="290" t="s">
        <v>963</v>
      </c>
      <c r="CAQ38" s="59">
        <v>35000000</v>
      </c>
      <c r="CAR38" s="60" t="s">
        <v>2774</v>
      </c>
      <c r="CAS38" s="287" t="s">
        <v>923</v>
      </c>
      <c r="CAT38" s="289" t="s">
        <v>959</v>
      </c>
      <c r="CAU38" s="290" t="s">
        <v>960</v>
      </c>
      <c r="CAV38" s="290" t="s">
        <v>961</v>
      </c>
      <c r="CAW38" s="290" t="s">
        <v>962</v>
      </c>
      <c r="CAX38" s="290" t="s">
        <v>963</v>
      </c>
      <c r="CAY38" s="59">
        <v>35000000</v>
      </c>
      <c r="CAZ38" s="60" t="s">
        <v>2774</v>
      </c>
      <c r="CBA38" s="287" t="s">
        <v>923</v>
      </c>
      <c r="CBB38" s="289" t="s">
        <v>959</v>
      </c>
      <c r="CBC38" s="290" t="s">
        <v>960</v>
      </c>
      <c r="CBD38" s="290" t="s">
        <v>961</v>
      </c>
      <c r="CBE38" s="290" t="s">
        <v>962</v>
      </c>
      <c r="CBF38" s="290" t="s">
        <v>963</v>
      </c>
      <c r="CBG38" s="59">
        <v>35000000</v>
      </c>
      <c r="CBH38" s="60" t="s">
        <v>2774</v>
      </c>
      <c r="CBI38" s="287" t="s">
        <v>923</v>
      </c>
      <c r="CBJ38" s="289" t="s">
        <v>959</v>
      </c>
      <c r="CBK38" s="290" t="s">
        <v>960</v>
      </c>
      <c r="CBL38" s="290" t="s">
        <v>961</v>
      </c>
      <c r="CBM38" s="290" t="s">
        <v>962</v>
      </c>
      <c r="CBN38" s="290" t="s">
        <v>963</v>
      </c>
      <c r="CBO38" s="59">
        <v>35000000</v>
      </c>
      <c r="CBP38" s="60" t="s">
        <v>2774</v>
      </c>
      <c r="CBQ38" s="287" t="s">
        <v>923</v>
      </c>
      <c r="CBR38" s="289" t="s">
        <v>959</v>
      </c>
      <c r="CBS38" s="290" t="s">
        <v>960</v>
      </c>
      <c r="CBT38" s="290" t="s">
        <v>961</v>
      </c>
      <c r="CBU38" s="290" t="s">
        <v>962</v>
      </c>
      <c r="CBV38" s="290" t="s">
        <v>963</v>
      </c>
      <c r="CBW38" s="59">
        <v>35000000</v>
      </c>
      <c r="CBX38" s="60" t="s">
        <v>2774</v>
      </c>
      <c r="CBY38" s="287" t="s">
        <v>923</v>
      </c>
      <c r="CBZ38" s="289" t="s">
        <v>959</v>
      </c>
      <c r="CCA38" s="290" t="s">
        <v>960</v>
      </c>
      <c r="CCB38" s="290" t="s">
        <v>961</v>
      </c>
      <c r="CCC38" s="290" t="s">
        <v>962</v>
      </c>
      <c r="CCD38" s="290" t="s">
        <v>963</v>
      </c>
      <c r="CCE38" s="59">
        <v>35000000</v>
      </c>
      <c r="CCF38" s="60" t="s">
        <v>2774</v>
      </c>
      <c r="CCG38" s="287" t="s">
        <v>923</v>
      </c>
      <c r="CCH38" s="289" t="s">
        <v>959</v>
      </c>
      <c r="CCI38" s="290" t="s">
        <v>960</v>
      </c>
      <c r="CCJ38" s="290" t="s">
        <v>961</v>
      </c>
      <c r="CCK38" s="290" t="s">
        <v>962</v>
      </c>
      <c r="CCL38" s="290" t="s">
        <v>963</v>
      </c>
      <c r="CCM38" s="59">
        <v>35000000</v>
      </c>
      <c r="CCN38" s="60" t="s">
        <v>2774</v>
      </c>
      <c r="CCO38" s="287" t="s">
        <v>923</v>
      </c>
      <c r="CCP38" s="289" t="s">
        <v>959</v>
      </c>
      <c r="CCQ38" s="290" t="s">
        <v>960</v>
      </c>
      <c r="CCR38" s="290" t="s">
        <v>961</v>
      </c>
      <c r="CCS38" s="290" t="s">
        <v>962</v>
      </c>
      <c r="CCT38" s="290" t="s">
        <v>963</v>
      </c>
      <c r="CCU38" s="59">
        <v>35000000</v>
      </c>
      <c r="CCV38" s="60" t="s">
        <v>2774</v>
      </c>
      <c r="CCW38" s="287" t="s">
        <v>923</v>
      </c>
      <c r="CCX38" s="289" t="s">
        <v>959</v>
      </c>
      <c r="CCY38" s="290" t="s">
        <v>960</v>
      </c>
      <c r="CCZ38" s="290" t="s">
        <v>961</v>
      </c>
      <c r="CDA38" s="290" t="s">
        <v>962</v>
      </c>
      <c r="CDB38" s="290" t="s">
        <v>963</v>
      </c>
      <c r="CDC38" s="59">
        <v>35000000</v>
      </c>
      <c r="CDD38" s="60" t="s">
        <v>2774</v>
      </c>
      <c r="CDE38" s="287" t="s">
        <v>923</v>
      </c>
      <c r="CDF38" s="289" t="s">
        <v>959</v>
      </c>
      <c r="CDG38" s="290" t="s">
        <v>960</v>
      </c>
      <c r="CDH38" s="290" t="s">
        <v>961</v>
      </c>
      <c r="CDI38" s="290" t="s">
        <v>962</v>
      </c>
      <c r="CDJ38" s="290" t="s">
        <v>963</v>
      </c>
      <c r="CDK38" s="59">
        <v>35000000</v>
      </c>
      <c r="CDL38" s="60" t="s">
        <v>2774</v>
      </c>
      <c r="CDM38" s="287" t="s">
        <v>923</v>
      </c>
      <c r="CDN38" s="289" t="s">
        <v>959</v>
      </c>
      <c r="CDO38" s="290" t="s">
        <v>960</v>
      </c>
      <c r="CDP38" s="290" t="s">
        <v>961</v>
      </c>
      <c r="CDQ38" s="290" t="s">
        <v>962</v>
      </c>
      <c r="CDR38" s="290" t="s">
        <v>963</v>
      </c>
      <c r="CDS38" s="59">
        <v>35000000</v>
      </c>
      <c r="CDT38" s="60" t="s">
        <v>2774</v>
      </c>
      <c r="CDU38" s="287" t="s">
        <v>923</v>
      </c>
      <c r="CDV38" s="289" t="s">
        <v>959</v>
      </c>
      <c r="CDW38" s="290" t="s">
        <v>960</v>
      </c>
      <c r="CDX38" s="290" t="s">
        <v>961</v>
      </c>
      <c r="CDY38" s="290" t="s">
        <v>962</v>
      </c>
      <c r="CDZ38" s="290" t="s">
        <v>963</v>
      </c>
      <c r="CEA38" s="59">
        <v>35000000</v>
      </c>
      <c r="CEB38" s="60" t="s">
        <v>2774</v>
      </c>
      <c r="CEC38" s="287" t="s">
        <v>923</v>
      </c>
      <c r="CED38" s="289" t="s">
        <v>959</v>
      </c>
      <c r="CEE38" s="290" t="s">
        <v>960</v>
      </c>
      <c r="CEF38" s="290" t="s">
        <v>961</v>
      </c>
      <c r="CEG38" s="290" t="s">
        <v>962</v>
      </c>
      <c r="CEH38" s="290" t="s">
        <v>963</v>
      </c>
      <c r="CEI38" s="59">
        <v>35000000</v>
      </c>
      <c r="CEJ38" s="60" t="s">
        <v>2774</v>
      </c>
      <c r="CEK38" s="287" t="s">
        <v>923</v>
      </c>
      <c r="CEL38" s="289" t="s">
        <v>959</v>
      </c>
      <c r="CEM38" s="290" t="s">
        <v>960</v>
      </c>
      <c r="CEN38" s="290" t="s">
        <v>961</v>
      </c>
      <c r="CEO38" s="290" t="s">
        <v>962</v>
      </c>
      <c r="CEP38" s="290" t="s">
        <v>963</v>
      </c>
      <c r="CEQ38" s="59">
        <v>35000000</v>
      </c>
      <c r="CER38" s="60" t="s">
        <v>2774</v>
      </c>
      <c r="CES38" s="287" t="s">
        <v>923</v>
      </c>
      <c r="CET38" s="289" t="s">
        <v>959</v>
      </c>
      <c r="CEU38" s="290" t="s">
        <v>960</v>
      </c>
      <c r="CEV38" s="290" t="s">
        <v>961</v>
      </c>
      <c r="CEW38" s="290" t="s">
        <v>962</v>
      </c>
      <c r="CEX38" s="290" t="s">
        <v>963</v>
      </c>
      <c r="CEY38" s="59">
        <v>35000000</v>
      </c>
      <c r="CEZ38" s="60" t="s">
        <v>2774</v>
      </c>
      <c r="CFA38" s="287" t="s">
        <v>923</v>
      </c>
      <c r="CFB38" s="289" t="s">
        <v>959</v>
      </c>
      <c r="CFC38" s="290" t="s">
        <v>960</v>
      </c>
      <c r="CFD38" s="290" t="s">
        <v>961</v>
      </c>
      <c r="CFE38" s="290" t="s">
        <v>962</v>
      </c>
      <c r="CFF38" s="290" t="s">
        <v>963</v>
      </c>
      <c r="CFG38" s="59">
        <v>35000000</v>
      </c>
      <c r="CFH38" s="60" t="s">
        <v>2774</v>
      </c>
      <c r="CFI38" s="287" t="s">
        <v>923</v>
      </c>
      <c r="CFJ38" s="289" t="s">
        <v>959</v>
      </c>
      <c r="CFK38" s="290" t="s">
        <v>960</v>
      </c>
      <c r="CFL38" s="290" t="s">
        <v>961</v>
      </c>
      <c r="CFM38" s="290" t="s">
        <v>962</v>
      </c>
      <c r="CFN38" s="290" t="s">
        <v>963</v>
      </c>
      <c r="CFO38" s="59">
        <v>35000000</v>
      </c>
      <c r="CFP38" s="60" t="s">
        <v>2774</v>
      </c>
      <c r="CFQ38" s="287" t="s">
        <v>923</v>
      </c>
      <c r="CFR38" s="289" t="s">
        <v>959</v>
      </c>
      <c r="CFS38" s="290" t="s">
        <v>960</v>
      </c>
      <c r="CFT38" s="290" t="s">
        <v>961</v>
      </c>
      <c r="CFU38" s="290" t="s">
        <v>962</v>
      </c>
      <c r="CFV38" s="290" t="s">
        <v>963</v>
      </c>
      <c r="CFW38" s="59">
        <v>35000000</v>
      </c>
      <c r="CFX38" s="60" t="s">
        <v>2774</v>
      </c>
      <c r="CFY38" s="287" t="s">
        <v>923</v>
      </c>
      <c r="CFZ38" s="289" t="s">
        <v>959</v>
      </c>
      <c r="CGA38" s="290" t="s">
        <v>960</v>
      </c>
      <c r="CGB38" s="290" t="s">
        <v>961</v>
      </c>
      <c r="CGC38" s="290" t="s">
        <v>962</v>
      </c>
      <c r="CGD38" s="290" t="s">
        <v>963</v>
      </c>
      <c r="CGE38" s="59">
        <v>35000000</v>
      </c>
      <c r="CGF38" s="60" t="s">
        <v>2774</v>
      </c>
      <c r="CGG38" s="287" t="s">
        <v>923</v>
      </c>
      <c r="CGH38" s="289" t="s">
        <v>959</v>
      </c>
      <c r="CGI38" s="290" t="s">
        <v>960</v>
      </c>
      <c r="CGJ38" s="290" t="s">
        <v>961</v>
      </c>
      <c r="CGK38" s="290" t="s">
        <v>962</v>
      </c>
      <c r="CGL38" s="290" t="s">
        <v>963</v>
      </c>
      <c r="CGM38" s="59">
        <v>35000000</v>
      </c>
      <c r="CGN38" s="60" t="s">
        <v>2774</v>
      </c>
      <c r="CGO38" s="287" t="s">
        <v>923</v>
      </c>
      <c r="CGP38" s="289" t="s">
        <v>959</v>
      </c>
      <c r="CGQ38" s="290" t="s">
        <v>960</v>
      </c>
      <c r="CGR38" s="290" t="s">
        <v>961</v>
      </c>
      <c r="CGS38" s="290" t="s">
        <v>962</v>
      </c>
      <c r="CGT38" s="290" t="s">
        <v>963</v>
      </c>
      <c r="CGU38" s="59">
        <v>35000000</v>
      </c>
      <c r="CGV38" s="60" t="s">
        <v>2774</v>
      </c>
      <c r="CGW38" s="287" t="s">
        <v>923</v>
      </c>
      <c r="CGX38" s="289" t="s">
        <v>959</v>
      </c>
      <c r="CGY38" s="290" t="s">
        <v>960</v>
      </c>
      <c r="CGZ38" s="290" t="s">
        <v>961</v>
      </c>
      <c r="CHA38" s="290" t="s">
        <v>962</v>
      </c>
      <c r="CHB38" s="290" t="s">
        <v>963</v>
      </c>
      <c r="CHC38" s="59">
        <v>35000000</v>
      </c>
      <c r="CHD38" s="60" t="s">
        <v>2774</v>
      </c>
      <c r="CHE38" s="287" t="s">
        <v>923</v>
      </c>
      <c r="CHF38" s="289" t="s">
        <v>959</v>
      </c>
      <c r="CHG38" s="290" t="s">
        <v>960</v>
      </c>
      <c r="CHH38" s="290" t="s">
        <v>961</v>
      </c>
      <c r="CHI38" s="290" t="s">
        <v>962</v>
      </c>
      <c r="CHJ38" s="290" t="s">
        <v>963</v>
      </c>
      <c r="CHK38" s="59">
        <v>35000000</v>
      </c>
      <c r="CHL38" s="60" t="s">
        <v>2774</v>
      </c>
      <c r="CHM38" s="287" t="s">
        <v>923</v>
      </c>
      <c r="CHN38" s="289" t="s">
        <v>959</v>
      </c>
      <c r="CHO38" s="290" t="s">
        <v>960</v>
      </c>
      <c r="CHP38" s="290" t="s">
        <v>961</v>
      </c>
      <c r="CHQ38" s="290" t="s">
        <v>962</v>
      </c>
      <c r="CHR38" s="290" t="s">
        <v>963</v>
      </c>
      <c r="CHS38" s="59">
        <v>35000000</v>
      </c>
      <c r="CHT38" s="60" t="s">
        <v>2774</v>
      </c>
      <c r="CHU38" s="287" t="s">
        <v>923</v>
      </c>
      <c r="CHV38" s="289" t="s">
        <v>959</v>
      </c>
      <c r="CHW38" s="290" t="s">
        <v>960</v>
      </c>
      <c r="CHX38" s="290" t="s">
        <v>961</v>
      </c>
      <c r="CHY38" s="290" t="s">
        <v>962</v>
      </c>
      <c r="CHZ38" s="290" t="s">
        <v>963</v>
      </c>
      <c r="CIA38" s="59">
        <v>35000000</v>
      </c>
      <c r="CIB38" s="60" t="s">
        <v>2774</v>
      </c>
      <c r="CIC38" s="287" t="s">
        <v>923</v>
      </c>
      <c r="CID38" s="289" t="s">
        <v>959</v>
      </c>
      <c r="CIE38" s="290" t="s">
        <v>960</v>
      </c>
      <c r="CIF38" s="290" t="s">
        <v>961</v>
      </c>
      <c r="CIG38" s="290" t="s">
        <v>962</v>
      </c>
      <c r="CIH38" s="290" t="s">
        <v>963</v>
      </c>
      <c r="CII38" s="59">
        <v>35000000</v>
      </c>
      <c r="CIJ38" s="60" t="s">
        <v>2774</v>
      </c>
      <c r="CIK38" s="287" t="s">
        <v>923</v>
      </c>
      <c r="CIL38" s="289" t="s">
        <v>959</v>
      </c>
      <c r="CIM38" s="290" t="s">
        <v>960</v>
      </c>
      <c r="CIN38" s="290" t="s">
        <v>961</v>
      </c>
      <c r="CIO38" s="290" t="s">
        <v>962</v>
      </c>
      <c r="CIP38" s="290" t="s">
        <v>963</v>
      </c>
      <c r="CIQ38" s="59">
        <v>35000000</v>
      </c>
      <c r="CIR38" s="60" t="s">
        <v>2774</v>
      </c>
      <c r="CIS38" s="287" t="s">
        <v>923</v>
      </c>
      <c r="CIT38" s="289" t="s">
        <v>959</v>
      </c>
      <c r="CIU38" s="290" t="s">
        <v>960</v>
      </c>
      <c r="CIV38" s="290" t="s">
        <v>961</v>
      </c>
      <c r="CIW38" s="290" t="s">
        <v>962</v>
      </c>
      <c r="CIX38" s="290" t="s">
        <v>963</v>
      </c>
      <c r="CIY38" s="59">
        <v>35000000</v>
      </c>
      <c r="CIZ38" s="60" t="s">
        <v>2774</v>
      </c>
      <c r="CJA38" s="287" t="s">
        <v>923</v>
      </c>
      <c r="CJB38" s="289" t="s">
        <v>959</v>
      </c>
      <c r="CJC38" s="290" t="s">
        <v>960</v>
      </c>
      <c r="CJD38" s="290" t="s">
        <v>961</v>
      </c>
      <c r="CJE38" s="290" t="s">
        <v>962</v>
      </c>
      <c r="CJF38" s="290" t="s">
        <v>963</v>
      </c>
      <c r="CJG38" s="59">
        <v>35000000</v>
      </c>
      <c r="CJH38" s="60" t="s">
        <v>2774</v>
      </c>
      <c r="CJI38" s="287" t="s">
        <v>923</v>
      </c>
      <c r="CJJ38" s="289" t="s">
        <v>959</v>
      </c>
      <c r="CJK38" s="290" t="s">
        <v>960</v>
      </c>
      <c r="CJL38" s="290" t="s">
        <v>961</v>
      </c>
      <c r="CJM38" s="290" t="s">
        <v>962</v>
      </c>
      <c r="CJN38" s="290" t="s">
        <v>963</v>
      </c>
      <c r="CJO38" s="59">
        <v>35000000</v>
      </c>
      <c r="CJP38" s="60" t="s">
        <v>2774</v>
      </c>
      <c r="CJQ38" s="287" t="s">
        <v>923</v>
      </c>
      <c r="CJR38" s="289" t="s">
        <v>959</v>
      </c>
      <c r="CJS38" s="290" t="s">
        <v>960</v>
      </c>
      <c r="CJT38" s="290" t="s">
        <v>961</v>
      </c>
      <c r="CJU38" s="290" t="s">
        <v>962</v>
      </c>
      <c r="CJV38" s="290" t="s">
        <v>963</v>
      </c>
      <c r="CJW38" s="59">
        <v>35000000</v>
      </c>
      <c r="CJX38" s="60" t="s">
        <v>2774</v>
      </c>
      <c r="CJY38" s="287" t="s">
        <v>923</v>
      </c>
      <c r="CJZ38" s="289" t="s">
        <v>959</v>
      </c>
      <c r="CKA38" s="290" t="s">
        <v>960</v>
      </c>
      <c r="CKB38" s="290" t="s">
        <v>961</v>
      </c>
      <c r="CKC38" s="290" t="s">
        <v>962</v>
      </c>
      <c r="CKD38" s="290" t="s">
        <v>963</v>
      </c>
      <c r="CKE38" s="59">
        <v>35000000</v>
      </c>
      <c r="CKF38" s="60" t="s">
        <v>2774</v>
      </c>
      <c r="CKG38" s="287" t="s">
        <v>923</v>
      </c>
      <c r="CKH38" s="289" t="s">
        <v>959</v>
      </c>
      <c r="CKI38" s="290" t="s">
        <v>960</v>
      </c>
      <c r="CKJ38" s="290" t="s">
        <v>961</v>
      </c>
      <c r="CKK38" s="290" t="s">
        <v>962</v>
      </c>
      <c r="CKL38" s="290" t="s">
        <v>963</v>
      </c>
      <c r="CKM38" s="59">
        <v>35000000</v>
      </c>
      <c r="CKN38" s="60" t="s">
        <v>2774</v>
      </c>
      <c r="CKO38" s="287" t="s">
        <v>923</v>
      </c>
      <c r="CKP38" s="289" t="s">
        <v>959</v>
      </c>
      <c r="CKQ38" s="290" t="s">
        <v>960</v>
      </c>
      <c r="CKR38" s="290" t="s">
        <v>961</v>
      </c>
      <c r="CKS38" s="290" t="s">
        <v>962</v>
      </c>
      <c r="CKT38" s="290" t="s">
        <v>963</v>
      </c>
      <c r="CKU38" s="59">
        <v>35000000</v>
      </c>
      <c r="CKV38" s="60" t="s">
        <v>2774</v>
      </c>
      <c r="CKW38" s="287" t="s">
        <v>923</v>
      </c>
      <c r="CKX38" s="289" t="s">
        <v>959</v>
      </c>
      <c r="CKY38" s="290" t="s">
        <v>960</v>
      </c>
      <c r="CKZ38" s="290" t="s">
        <v>961</v>
      </c>
      <c r="CLA38" s="290" t="s">
        <v>962</v>
      </c>
      <c r="CLB38" s="290" t="s">
        <v>963</v>
      </c>
      <c r="CLC38" s="59">
        <v>35000000</v>
      </c>
      <c r="CLD38" s="60" t="s">
        <v>2774</v>
      </c>
      <c r="CLE38" s="287" t="s">
        <v>923</v>
      </c>
      <c r="CLF38" s="289" t="s">
        <v>959</v>
      </c>
      <c r="CLG38" s="290" t="s">
        <v>960</v>
      </c>
      <c r="CLH38" s="290" t="s">
        <v>961</v>
      </c>
      <c r="CLI38" s="290" t="s">
        <v>962</v>
      </c>
      <c r="CLJ38" s="290" t="s">
        <v>963</v>
      </c>
      <c r="CLK38" s="59">
        <v>35000000</v>
      </c>
      <c r="CLL38" s="60" t="s">
        <v>2774</v>
      </c>
      <c r="CLM38" s="287" t="s">
        <v>923</v>
      </c>
      <c r="CLN38" s="289" t="s">
        <v>959</v>
      </c>
      <c r="CLO38" s="290" t="s">
        <v>960</v>
      </c>
      <c r="CLP38" s="290" t="s">
        <v>961</v>
      </c>
      <c r="CLQ38" s="290" t="s">
        <v>962</v>
      </c>
      <c r="CLR38" s="290" t="s">
        <v>963</v>
      </c>
      <c r="CLS38" s="59">
        <v>35000000</v>
      </c>
      <c r="CLT38" s="60" t="s">
        <v>2774</v>
      </c>
      <c r="CLU38" s="287" t="s">
        <v>923</v>
      </c>
      <c r="CLV38" s="289" t="s">
        <v>959</v>
      </c>
      <c r="CLW38" s="290" t="s">
        <v>960</v>
      </c>
      <c r="CLX38" s="290" t="s">
        <v>961</v>
      </c>
      <c r="CLY38" s="290" t="s">
        <v>962</v>
      </c>
      <c r="CLZ38" s="290" t="s">
        <v>963</v>
      </c>
      <c r="CMA38" s="59">
        <v>35000000</v>
      </c>
      <c r="CMB38" s="60" t="s">
        <v>2774</v>
      </c>
      <c r="CMC38" s="287" t="s">
        <v>923</v>
      </c>
      <c r="CMD38" s="289" t="s">
        <v>959</v>
      </c>
      <c r="CME38" s="290" t="s">
        <v>960</v>
      </c>
      <c r="CMF38" s="290" t="s">
        <v>961</v>
      </c>
      <c r="CMG38" s="290" t="s">
        <v>962</v>
      </c>
      <c r="CMH38" s="290" t="s">
        <v>963</v>
      </c>
      <c r="CMI38" s="59">
        <v>35000000</v>
      </c>
      <c r="CMJ38" s="60" t="s">
        <v>2774</v>
      </c>
      <c r="CMK38" s="287" t="s">
        <v>923</v>
      </c>
      <c r="CML38" s="289" t="s">
        <v>959</v>
      </c>
      <c r="CMM38" s="290" t="s">
        <v>960</v>
      </c>
      <c r="CMN38" s="290" t="s">
        <v>961</v>
      </c>
      <c r="CMO38" s="290" t="s">
        <v>962</v>
      </c>
      <c r="CMP38" s="290" t="s">
        <v>963</v>
      </c>
      <c r="CMQ38" s="59">
        <v>35000000</v>
      </c>
      <c r="CMR38" s="60" t="s">
        <v>2774</v>
      </c>
      <c r="CMS38" s="287" t="s">
        <v>923</v>
      </c>
      <c r="CMT38" s="289" t="s">
        <v>959</v>
      </c>
      <c r="CMU38" s="290" t="s">
        <v>960</v>
      </c>
      <c r="CMV38" s="290" t="s">
        <v>961</v>
      </c>
      <c r="CMW38" s="290" t="s">
        <v>962</v>
      </c>
      <c r="CMX38" s="290" t="s">
        <v>963</v>
      </c>
      <c r="CMY38" s="59">
        <v>35000000</v>
      </c>
      <c r="CMZ38" s="60" t="s">
        <v>2774</v>
      </c>
      <c r="CNA38" s="287" t="s">
        <v>923</v>
      </c>
      <c r="CNB38" s="289" t="s">
        <v>959</v>
      </c>
      <c r="CNC38" s="290" t="s">
        <v>960</v>
      </c>
      <c r="CND38" s="290" t="s">
        <v>961</v>
      </c>
      <c r="CNE38" s="290" t="s">
        <v>962</v>
      </c>
      <c r="CNF38" s="290" t="s">
        <v>963</v>
      </c>
      <c r="CNG38" s="59">
        <v>35000000</v>
      </c>
      <c r="CNH38" s="60" t="s">
        <v>2774</v>
      </c>
      <c r="CNI38" s="287" t="s">
        <v>923</v>
      </c>
      <c r="CNJ38" s="289" t="s">
        <v>959</v>
      </c>
      <c r="CNK38" s="290" t="s">
        <v>960</v>
      </c>
      <c r="CNL38" s="290" t="s">
        <v>961</v>
      </c>
      <c r="CNM38" s="290" t="s">
        <v>962</v>
      </c>
      <c r="CNN38" s="290" t="s">
        <v>963</v>
      </c>
      <c r="CNO38" s="59">
        <v>35000000</v>
      </c>
      <c r="CNP38" s="60" t="s">
        <v>2774</v>
      </c>
      <c r="CNQ38" s="287" t="s">
        <v>923</v>
      </c>
      <c r="CNR38" s="289" t="s">
        <v>959</v>
      </c>
      <c r="CNS38" s="290" t="s">
        <v>960</v>
      </c>
      <c r="CNT38" s="290" t="s">
        <v>961</v>
      </c>
      <c r="CNU38" s="290" t="s">
        <v>962</v>
      </c>
      <c r="CNV38" s="290" t="s">
        <v>963</v>
      </c>
      <c r="CNW38" s="59">
        <v>35000000</v>
      </c>
      <c r="CNX38" s="60" t="s">
        <v>2774</v>
      </c>
      <c r="CNY38" s="287" t="s">
        <v>923</v>
      </c>
      <c r="CNZ38" s="289" t="s">
        <v>959</v>
      </c>
      <c r="COA38" s="290" t="s">
        <v>960</v>
      </c>
      <c r="COB38" s="290" t="s">
        <v>961</v>
      </c>
      <c r="COC38" s="290" t="s">
        <v>962</v>
      </c>
      <c r="COD38" s="290" t="s">
        <v>963</v>
      </c>
      <c r="COE38" s="59">
        <v>35000000</v>
      </c>
      <c r="COF38" s="60" t="s">
        <v>2774</v>
      </c>
      <c r="COG38" s="287" t="s">
        <v>923</v>
      </c>
      <c r="COH38" s="289" t="s">
        <v>959</v>
      </c>
      <c r="COI38" s="290" t="s">
        <v>960</v>
      </c>
      <c r="COJ38" s="290" t="s">
        <v>961</v>
      </c>
      <c r="COK38" s="290" t="s">
        <v>962</v>
      </c>
      <c r="COL38" s="290" t="s">
        <v>963</v>
      </c>
      <c r="COM38" s="59">
        <v>35000000</v>
      </c>
      <c r="CON38" s="60" t="s">
        <v>2774</v>
      </c>
      <c r="COO38" s="287" t="s">
        <v>923</v>
      </c>
      <c r="COP38" s="289" t="s">
        <v>959</v>
      </c>
      <c r="COQ38" s="290" t="s">
        <v>960</v>
      </c>
      <c r="COR38" s="290" t="s">
        <v>961</v>
      </c>
      <c r="COS38" s="290" t="s">
        <v>962</v>
      </c>
      <c r="COT38" s="290" t="s">
        <v>963</v>
      </c>
      <c r="COU38" s="59">
        <v>35000000</v>
      </c>
      <c r="COV38" s="60" t="s">
        <v>2774</v>
      </c>
      <c r="COW38" s="287" t="s">
        <v>923</v>
      </c>
      <c r="COX38" s="289" t="s">
        <v>959</v>
      </c>
      <c r="COY38" s="290" t="s">
        <v>960</v>
      </c>
      <c r="COZ38" s="290" t="s">
        <v>961</v>
      </c>
      <c r="CPA38" s="290" t="s">
        <v>962</v>
      </c>
      <c r="CPB38" s="290" t="s">
        <v>963</v>
      </c>
      <c r="CPC38" s="59">
        <v>35000000</v>
      </c>
      <c r="CPD38" s="60" t="s">
        <v>2774</v>
      </c>
      <c r="CPE38" s="287" t="s">
        <v>923</v>
      </c>
      <c r="CPF38" s="289" t="s">
        <v>959</v>
      </c>
      <c r="CPG38" s="290" t="s">
        <v>960</v>
      </c>
      <c r="CPH38" s="290" t="s">
        <v>961</v>
      </c>
      <c r="CPI38" s="290" t="s">
        <v>962</v>
      </c>
      <c r="CPJ38" s="290" t="s">
        <v>963</v>
      </c>
      <c r="CPK38" s="59">
        <v>35000000</v>
      </c>
      <c r="CPL38" s="60" t="s">
        <v>2774</v>
      </c>
      <c r="CPM38" s="287" t="s">
        <v>923</v>
      </c>
      <c r="CPN38" s="289" t="s">
        <v>959</v>
      </c>
      <c r="CPO38" s="290" t="s">
        <v>960</v>
      </c>
      <c r="CPP38" s="290" t="s">
        <v>961</v>
      </c>
      <c r="CPQ38" s="290" t="s">
        <v>962</v>
      </c>
      <c r="CPR38" s="290" t="s">
        <v>963</v>
      </c>
      <c r="CPS38" s="59">
        <v>35000000</v>
      </c>
      <c r="CPT38" s="60" t="s">
        <v>2774</v>
      </c>
      <c r="CPU38" s="287" t="s">
        <v>923</v>
      </c>
      <c r="CPV38" s="289" t="s">
        <v>959</v>
      </c>
      <c r="CPW38" s="290" t="s">
        <v>960</v>
      </c>
      <c r="CPX38" s="290" t="s">
        <v>961</v>
      </c>
      <c r="CPY38" s="290" t="s">
        <v>962</v>
      </c>
      <c r="CPZ38" s="290" t="s">
        <v>963</v>
      </c>
      <c r="CQA38" s="59">
        <v>35000000</v>
      </c>
      <c r="CQB38" s="60" t="s">
        <v>2774</v>
      </c>
      <c r="CQC38" s="287" t="s">
        <v>923</v>
      </c>
      <c r="CQD38" s="289" t="s">
        <v>959</v>
      </c>
      <c r="CQE38" s="290" t="s">
        <v>960</v>
      </c>
      <c r="CQF38" s="290" t="s">
        <v>961</v>
      </c>
      <c r="CQG38" s="290" t="s">
        <v>962</v>
      </c>
      <c r="CQH38" s="290" t="s">
        <v>963</v>
      </c>
      <c r="CQI38" s="59">
        <v>35000000</v>
      </c>
      <c r="CQJ38" s="60" t="s">
        <v>2774</v>
      </c>
      <c r="CQK38" s="287" t="s">
        <v>923</v>
      </c>
      <c r="CQL38" s="289" t="s">
        <v>959</v>
      </c>
      <c r="CQM38" s="290" t="s">
        <v>960</v>
      </c>
      <c r="CQN38" s="290" t="s">
        <v>961</v>
      </c>
      <c r="CQO38" s="290" t="s">
        <v>962</v>
      </c>
      <c r="CQP38" s="290" t="s">
        <v>963</v>
      </c>
      <c r="CQQ38" s="59">
        <v>35000000</v>
      </c>
      <c r="CQR38" s="60" t="s">
        <v>2774</v>
      </c>
      <c r="CQS38" s="287" t="s">
        <v>923</v>
      </c>
      <c r="CQT38" s="289" t="s">
        <v>959</v>
      </c>
      <c r="CQU38" s="290" t="s">
        <v>960</v>
      </c>
      <c r="CQV38" s="290" t="s">
        <v>961</v>
      </c>
      <c r="CQW38" s="290" t="s">
        <v>962</v>
      </c>
      <c r="CQX38" s="290" t="s">
        <v>963</v>
      </c>
      <c r="CQY38" s="59">
        <v>35000000</v>
      </c>
      <c r="CQZ38" s="60" t="s">
        <v>2774</v>
      </c>
      <c r="CRA38" s="287" t="s">
        <v>923</v>
      </c>
      <c r="CRB38" s="289" t="s">
        <v>959</v>
      </c>
      <c r="CRC38" s="290" t="s">
        <v>960</v>
      </c>
      <c r="CRD38" s="290" t="s">
        <v>961</v>
      </c>
      <c r="CRE38" s="290" t="s">
        <v>962</v>
      </c>
      <c r="CRF38" s="290" t="s">
        <v>963</v>
      </c>
      <c r="CRG38" s="59">
        <v>35000000</v>
      </c>
      <c r="CRH38" s="60" t="s">
        <v>2774</v>
      </c>
      <c r="CRI38" s="287" t="s">
        <v>923</v>
      </c>
      <c r="CRJ38" s="289" t="s">
        <v>959</v>
      </c>
      <c r="CRK38" s="290" t="s">
        <v>960</v>
      </c>
      <c r="CRL38" s="290" t="s">
        <v>961</v>
      </c>
      <c r="CRM38" s="290" t="s">
        <v>962</v>
      </c>
      <c r="CRN38" s="290" t="s">
        <v>963</v>
      </c>
      <c r="CRO38" s="59">
        <v>35000000</v>
      </c>
      <c r="CRP38" s="60" t="s">
        <v>2774</v>
      </c>
      <c r="CRQ38" s="287" t="s">
        <v>923</v>
      </c>
      <c r="CRR38" s="289" t="s">
        <v>959</v>
      </c>
      <c r="CRS38" s="290" t="s">
        <v>960</v>
      </c>
      <c r="CRT38" s="290" t="s">
        <v>961</v>
      </c>
      <c r="CRU38" s="290" t="s">
        <v>962</v>
      </c>
      <c r="CRV38" s="290" t="s">
        <v>963</v>
      </c>
      <c r="CRW38" s="59">
        <v>35000000</v>
      </c>
      <c r="CRX38" s="60" t="s">
        <v>2774</v>
      </c>
      <c r="CRY38" s="287" t="s">
        <v>923</v>
      </c>
      <c r="CRZ38" s="289" t="s">
        <v>959</v>
      </c>
      <c r="CSA38" s="290" t="s">
        <v>960</v>
      </c>
      <c r="CSB38" s="290" t="s">
        <v>961</v>
      </c>
      <c r="CSC38" s="290" t="s">
        <v>962</v>
      </c>
      <c r="CSD38" s="290" t="s">
        <v>963</v>
      </c>
      <c r="CSE38" s="59">
        <v>35000000</v>
      </c>
      <c r="CSF38" s="60" t="s">
        <v>2774</v>
      </c>
      <c r="CSG38" s="287" t="s">
        <v>923</v>
      </c>
      <c r="CSH38" s="289" t="s">
        <v>959</v>
      </c>
      <c r="CSI38" s="290" t="s">
        <v>960</v>
      </c>
      <c r="CSJ38" s="290" t="s">
        <v>961</v>
      </c>
      <c r="CSK38" s="290" t="s">
        <v>962</v>
      </c>
      <c r="CSL38" s="290" t="s">
        <v>963</v>
      </c>
      <c r="CSM38" s="59">
        <v>35000000</v>
      </c>
      <c r="CSN38" s="60" t="s">
        <v>2774</v>
      </c>
      <c r="CSO38" s="287" t="s">
        <v>923</v>
      </c>
      <c r="CSP38" s="289" t="s">
        <v>959</v>
      </c>
      <c r="CSQ38" s="290" t="s">
        <v>960</v>
      </c>
      <c r="CSR38" s="290" t="s">
        <v>961</v>
      </c>
      <c r="CSS38" s="290" t="s">
        <v>962</v>
      </c>
      <c r="CST38" s="290" t="s">
        <v>963</v>
      </c>
      <c r="CSU38" s="59">
        <v>35000000</v>
      </c>
      <c r="CSV38" s="60" t="s">
        <v>2774</v>
      </c>
      <c r="CSW38" s="287" t="s">
        <v>923</v>
      </c>
      <c r="CSX38" s="289" t="s">
        <v>959</v>
      </c>
      <c r="CSY38" s="290" t="s">
        <v>960</v>
      </c>
      <c r="CSZ38" s="290" t="s">
        <v>961</v>
      </c>
      <c r="CTA38" s="290" t="s">
        <v>962</v>
      </c>
      <c r="CTB38" s="290" t="s">
        <v>963</v>
      </c>
      <c r="CTC38" s="59">
        <v>35000000</v>
      </c>
      <c r="CTD38" s="60" t="s">
        <v>2774</v>
      </c>
      <c r="CTE38" s="287" t="s">
        <v>923</v>
      </c>
      <c r="CTF38" s="289" t="s">
        <v>959</v>
      </c>
      <c r="CTG38" s="290" t="s">
        <v>960</v>
      </c>
      <c r="CTH38" s="290" t="s">
        <v>961</v>
      </c>
      <c r="CTI38" s="290" t="s">
        <v>962</v>
      </c>
      <c r="CTJ38" s="290" t="s">
        <v>963</v>
      </c>
      <c r="CTK38" s="59">
        <v>35000000</v>
      </c>
      <c r="CTL38" s="60" t="s">
        <v>2774</v>
      </c>
      <c r="CTM38" s="287" t="s">
        <v>923</v>
      </c>
      <c r="CTN38" s="289" t="s">
        <v>959</v>
      </c>
      <c r="CTO38" s="290" t="s">
        <v>960</v>
      </c>
      <c r="CTP38" s="290" t="s">
        <v>961</v>
      </c>
      <c r="CTQ38" s="290" t="s">
        <v>962</v>
      </c>
      <c r="CTR38" s="290" t="s">
        <v>963</v>
      </c>
      <c r="CTS38" s="59">
        <v>35000000</v>
      </c>
      <c r="CTT38" s="60" t="s">
        <v>2774</v>
      </c>
      <c r="CTU38" s="287" t="s">
        <v>923</v>
      </c>
      <c r="CTV38" s="289" t="s">
        <v>959</v>
      </c>
      <c r="CTW38" s="290" t="s">
        <v>960</v>
      </c>
      <c r="CTX38" s="290" t="s">
        <v>961</v>
      </c>
      <c r="CTY38" s="290" t="s">
        <v>962</v>
      </c>
      <c r="CTZ38" s="290" t="s">
        <v>963</v>
      </c>
      <c r="CUA38" s="59">
        <v>35000000</v>
      </c>
      <c r="CUB38" s="60" t="s">
        <v>2774</v>
      </c>
      <c r="CUC38" s="287" t="s">
        <v>923</v>
      </c>
      <c r="CUD38" s="289" t="s">
        <v>959</v>
      </c>
      <c r="CUE38" s="290" t="s">
        <v>960</v>
      </c>
      <c r="CUF38" s="290" t="s">
        <v>961</v>
      </c>
      <c r="CUG38" s="290" t="s">
        <v>962</v>
      </c>
      <c r="CUH38" s="290" t="s">
        <v>963</v>
      </c>
      <c r="CUI38" s="59">
        <v>35000000</v>
      </c>
      <c r="CUJ38" s="60" t="s">
        <v>2774</v>
      </c>
      <c r="CUK38" s="287" t="s">
        <v>923</v>
      </c>
      <c r="CUL38" s="289" t="s">
        <v>959</v>
      </c>
      <c r="CUM38" s="290" t="s">
        <v>960</v>
      </c>
      <c r="CUN38" s="290" t="s">
        <v>961</v>
      </c>
      <c r="CUO38" s="290" t="s">
        <v>962</v>
      </c>
      <c r="CUP38" s="290" t="s">
        <v>963</v>
      </c>
      <c r="CUQ38" s="59">
        <v>35000000</v>
      </c>
      <c r="CUR38" s="60" t="s">
        <v>2774</v>
      </c>
      <c r="CUS38" s="287" t="s">
        <v>923</v>
      </c>
      <c r="CUT38" s="289" t="s">
        <v>959</v>
      </c>
      <c r="CUU38" s="290" t="s">
        <v>960</v>
      </c>
      <c r="CUV38" s="290" t="s">
        <v>961</v>
      </c>
      <c r="CUW38" s="290" t="s">
        <v>962</v>
      </c>
      <c r="CUX38" s="290" t="s">
        <v>963</v>
      </c>
      <c r="CUY38" s="59">
        <v>35000000</v>
      </c>
      <c r="CUZ38" s="60" t="s">
        <v>2774</v>
      </c>
      <c r="CVA38" s="287" t="s">
        <v>923</v>
      </c>
      <c r="CVB38" s="289" t="s">
        <v>959</v>
      </c>
      <c r="CVC38" s="290" t="s">
        <v>960</v>
      </c>
      <c r="CVD38" s="290" t="s">
        <v>961</v>
      </c>
      <c r="CVE38" s="290" t="s">
        <v>962</v>
      </c>
      <c r="CVF38" s="290" t="s">
        <v>963</v>
      </c>
      <c r="CVG38" s="59">
        <v>35000000</v>
      </c>
      <c r="CVH38" s="60" t="s">
        <v>2774</v>
      </c>
      <c r="CVI38" s="287" t="s">
        <v>923</v>
      </c>
      <c r="CVJ38" s="289" t="s">
        <v>959</v>
      </c>
      <c r="CVK38" s="290" t="s">
        <v>960</v>
      </c>
      <c r="CVL38" s="290" t="s">
        <v>961</v>
      </c>
      <c r="CVM38" s="290" t="s">
        <v>962</v>
      </c>
      <c r="CVN38" s="290" t="s">
        <v>963</v>
      </c>
      <c r="CVO38" s="59">
        <v>35000000</v>
      </c>
      <c r="CVP38" s="60" t="s">
        <v>2774</v>
      </c>
      <c r="CVQ38" s="287" t="s">
        <v>923</v>
      </c>
      <c r="CVR38" s="289" t="s">
        <v>959</v>
      </c>
      <c r="CVS38" s="290" t="s">
        <v>960</v>
      </c>
      <c r="CVT38" s="290" t="s">
        <v>961</v>
      </c>
      <c r="CVU38" s="290" t="s">
        <v>962</v>
      </c>
      <c r="CVV38" s="290" t="s">
        <v>963</v>
      </c>
      <c r="CVW38" s="59">
        <v>35000000</v>
      </c>
      <c r="CVX38" s="60" t="s">
        <v>2774</v>
      </c>
      <c r="CVY38" s="287" t="s">
        <v>923</v>
      </c>
      <c r="CVZ38" s="289" t="s">
        <v>959</v>
      </c>
      <c r="CWA38" s="290" t="s">
        <v>960</v>
      </c>
      <c r="CWB38" s="290" t="s">
        <v>961</v>
      </c>
      <c r="CWC38" s="290" t="s">
        <v>962</v>
      </c>
      <c r="CWD38" s="290" t="s">
        <v>963</v>
      </c>
      <c r="CWE38" s="59">
        <v>35000000</v>
      </c>
      <c r="CWF38" s="60" t="s">
        <v>2774</v>
      </c>
      <c r="CWG38" s="287" t="s">
        <v>923</v>
      </c>
      <c r="CWH38" s="289" t="s">
        <v>959</v>
      </c>
      <c r="CWI38" s="290" t="s">
        <v>960</v>
      </c>
      <c r="CWJ38" s="290" t="s">
        <v>961</v>
      </c>
      <c r="CWK38" s="290" t="s">
        <v>962</v>
      </c>
      <c r="CWL38" s="290" t="s">
        <v>963</v>
      </c>
      <c r="CWM38" s="59">
        <v>35000000</v>
      </c>
      <c r="CWN38" s="60" t="s">
        <v>2774</v>
      </c>
      <c r="CWO38" s="287" t="s">
        <v>923</v>
      </c>
      <c r="CWP38" s="289" t="s">
        <v>959</v>
      </c>
      <c r="CWQ38" s="290" t="s">
        <v>960</v>
      </c>
      <c r="CWR38" s="290" t="s">
        <v>961</v>
      </c>
      <c r="CWS38" s="290" t="s">
        <v>962</v>
      </c>
      <c r="CWT38" s="290" t="s">
        <v>963</v>
      </c>
      <c r="CWU38" s="59">
        <v>35000000</v>
      </c>
      <c r="CWV38" s="60" t="s">
        <v>2774</v>
      </c>
      <c r="CWW38" s="287" t="s">
        <v>923</v>
      </c>
      <c r="CWX38" s="289" t="s">
        <v>959</v>
      </c>
      <c r="CWY38" s="290" t="s">
        <v>960</v>
      </c>
      <c r="CWZ38" s="290" t="s">
        <v>961</v>
      </c>
      <c r="CXA38" s="290" t="s">
        <v>962</v>
      </c>
      <c r="CXB38" s="290" t="s">
        <v>963</v>
      </c>
      <c r="CXC38" s="59">
        <v>35000000</v>
      </c>
      <c r="CXD38" s="60" t="s">
        <v>2774</v>
      </c>
      <c r="CXE38" s="287" t="s">
        <v>923</v>
      </c>
      <c r="CXF38" s="289" t="s">
        <v>959</v>
      </c>
      <c r="CXG38" s="290" t="s">
        <v>960</v>
      </c>
      <c r="CXH38" s="290" t="s">
        <v>961</v>
      </c>
      <c r="CXI38" s="290" t="s">
        <v>962</v>
      </c>
      <c r="CXJ38" s="290" t="s">
        <v>963</v>
      </c>
      <c r="CXK38" s="59">
        <v>35000000</v>
      </c>
      <c r="CXL38" s="60" t="s">
        <v>2774</v>
      </c>
      <c r="CXM38" s="287" t="s">
        <v>923</v>
      </c>
      <c r="CXN38" s="289" t="s">
        <v>959</v>
      </c>
      <c r="CXO38" s="290" t="s">
        <v>960</v>
      </c>
      <c r="CXP38" s="290" t="s">
        <v>961</v>
      </c>
      <c r="CXQ38" s="290" t="s">
        <v>962</v>
      </c>
      <c r="CXR38" s="290" t="s">
        <v>963</v>
      </c>
      <c r="CXS38" s="59">
        <v>35000000</v>
      </c>
      <c r="CXT38" s="60" t="s">
        <v>2774</v>
      </c>
      <c r="CXU38" s="287" t="s">
        <v>923</v>
      </c>
      <c r="CXV38" s="289" t="s">
        <v>959</v>
      </c>
      <c r="CXW38" s="290" t="s">
        <v>960</v>
      </c>
      <c r="CXX38" s="290" t="s">
        <v>961</v>
      </c>
      <c r="CXY38" s="290" t="s">
        <v>962</v>
      </c>
      <c r="CXZ38" s="290" t="s">
        <v>963</v>
      </c>
      <c r="CYA38" s="59">
        <v>35000000</v>
      </c>
      <c r="CYB38" s="60" t="s">
        <v>2774</v>
      </c>
      <c r="CYC38" s="287" t="s">
        <v>923</v>
      </c>
      <c r="CYD38" s="289" t="s">
        <v>959</v>
      </c>
      <c r="CYE38" s="290" t="s">
        <v>960</v>
      </c>
      <c r="CYF38" s="290" t="s">
        <v>961</v>
      </c>
      <c r="CYG38" s="290" t="s">
        <v>962</v>
      </c>
      <c r="CYH38" s="290" t="s">
        <v>963</v>
      </c>
      <c r="CYI38" s="59">
        <v>35000000</v>
      </c>
      <c r="CYJ38" s="60" t="s">
        <v>2774</v>
      </c>
      <c r="CYK38" s="287" t="s">
        <v>923</v>
      </c>
      <c r="CYL38" s="289" t="s">
        <v>959</v>
      </c>
      <c r="CYM38" s="290" t="s">
        <v>960</v>
      </c>
      <c r="CYN38" s="290" t="s">
        <v>961</v>
      </c>
      <c r="CYO38" s="290" t="s">
        <v>962</v>
      </c>
      <c r="CYP38" s="290" t="s">
        <v>963</v>
      </c>
      <c r="CYQ38" s="59">
        <v>35000000</v>
      </c>
      <c r="CYR38" s="60" t="s">
        <v>2774</v>
      </c>
      <c r="CYS38" s="287" t="s">
        <v>923</v>
      </c>
      <c r="CYT38" s="289" t="s">
        <v>959</v>
      </c>
      <c r="CYU38" s="290" t="s">
        <v>960</v>
      </c>
      <c r="CYV38" s="290" t="s">
        <v>961</v>
      </c>
      <c r="CYW38" s="290" t="s">
        <v>962</v>
      </c>
      <c r="CYX38" s="290" t="s">
        <v>963</v>
      </c>
      <c r="CYY38" s="59">
        <v>35000000</v>
      </c>
      <c r="CYZ38" s="60" t="s">
        <v>2774</v>
      </c>
      <c r="CZA38" s="287" t="s">
        <v>923</v>
      </c>
      <c r="CZB38" s="289" t="s">
        <v>959</v>
      </c>
      <c r="CZC38" s="290" t="s">
        <v>960</v>
      </c>
      <c r="CZD38" s="290" t="s">
        <v>961</v>
      </c>
      <c r="CZE38" s="290" t="s">
        <v>962</v>
      </c>
      <c r="CZF38" s="290" t="s">
        <v>963</v>
      </c>
      <c r="CZG38" s="59">
        <v>35000000</v>
      </c>
      <c r="CZH38" s="60" t="s">
        <v>2774</v>
      </c>
      <c r="CZI38" s="287" t="s">
        <v>923</v>
      </c>
      <c r="CZJ38" s="289" t="s">
        <v>959</v>
      </c>
      <c r="CZK38" s="290" t="s">
        <v>960</v>
      </c>
      <c r="CZL38" s="290" t="s">
        <v>961</v>
      </c>
      <c r="CZM38" s="290" t="s">
        <v>962</v>
      </c>
      <c r="CZN38" s="290" t="s">
        <v>963</v>
      </c>
      <c r="CZO38" s="59">
        <v>35000000</v>
      </c>
      <c r="CZP38" s="60" t="s">
        <v>2774</v>
      </c>
      <c r="CZQ38" s="287" t="s">
        <v>923</v>
      </c>
      <c r="CZR38" s="289" t="s">
        <v>959</v>
      </c>
      <c r="CZS38" s="290" t="s">
        <v>960</v>
      </c>
      <c r="CZT38" s="290" t="s">
        <v>961</v>
      </c>
      <c r="CZU38" s="290" t="s">
        <v>962</v>
      </c>
      <c r="CZV38" s="290" t="s">
        <v>963</v>
      </c>
      <c r="CZW38" s="59">
        <v>35000000</v>
      </c>
      <c r="CZX38" s="60" t="s">
        <v>2774</v>
      </c>
      <c r="CZY38" s="287" t="s">
        <v>923</v>
      </c>
      <c r="CZZ38" s="289" t="s">
        <v>959</v>
      </c>
      <c r="DAA38" s="290" t="s">
        <v>960</v>
      </c>
      <c r="DAB38" s="290" t="s">
        <v>961</v>
      </c>
      <c r="DAC38" s="290" t="s">
        <v>962</v>
      </c>
      <c r="DAD38" s="290" t="s">
        <v>963</v>
      </c>
      <c r="DAE38" s="59">
        <v>35000000</v>
      </c>
      <c r="DAF38" s="60" t="s">
        <v>2774</v>
      </c>
      <c r="DAG38" s="287" t="s">
        <v>923</v>
      </c>
      <c r="DAH38" s="289" t="s">
        <v>959</v>
      </c>
      <c r="DAI38" s="290" t="s">
        <v>960</v>
      </c>
      <c r="DAJ38" s="290" t="s">
        <v>961</v>
      </c>
      <c r="DAK38" s="290" t="s">
        <v>962</v>
      </c>
      <c r="DAL38" s="290" t="s">
        <v>963</v>
      </c>
      <c r="DAM38" s="59">
        <v>35000000</v>
      </c>
      <c r="DAN38" s="60" t="s">
        <v>2774</v>
      </c>
      <c r="DAO38" s="287" t="s">
        <v>923</v>
      </c>
      <c r="DAP38" s="289" t="s">
        <v>959</v>
      </c>
      <c r="DAQ38" s="290" t="s">
        <v>960</v>
      </c>
      <c r="DAR38" s="290" t="s">
        <v>961</v>
      </c>
      <c r="DAS38" s="290" t="s">
        <v>962</v>
      </c>
      <c r="DAT38" s="290" t="s">
        <v>963</v>
      </c>
      <c r="DAU38" s="59">
        <v>35000000</v>
      </c>
      <c r="DAV38" s="60" t="s">
        <v>2774</v>
      </c>
      <c r="DAW38" s="287" t="s">
        <v>923</v>
      </c>
      <c r="DAX38" s="289" t="s">
        <v>959</v>
      </c>
      <c r="DAY38" s="290" t="s">
        <v>960</v>
      </c>
      <c r="DAZ38" s="290" t="s">
        <v>961</v>
      </c>
      <c r="DBA38" s="290" t="s">
        <v>962</v>
      </c>
      <c r="DBB38" s="290" t="s">
        <v>963</v>
      </c>
      <c r="DBC38" s="59">
        <v>35000000</v>
      </c>
      <c r="DBD38" s="60" t="s">
        <v>2774</v>
      </c>
      <c r="DBE38" s="287" t="s">
        <v>923</v>
      </c>
      <c r="DBF38" s="289" t="s">
        <v>959</v>
      </c>
      <c r="DBG38" s="290" t="s">
        <v>960</v>
      </c>
      <c r="DBH38" s="290" t="s">
        <v>961</v>
      </c>
      <c r="DBI38" s="290" t="s">
        <v>962</v>
      </c>
      <c r="DBJ38" s="290" t="s">
        <v>963</v>
      </c>
      <c r="DBK38" s="59">
        <v>35000000</v>
      </c>
      <c r="DBL38" s="60" t="s">
        <v>2774</v>
      </c>
      <c r="DBM38" s="287" t="s">
        <v>923</v>
      </c>
      <c r="DBN38" s="289" t="s">
        <v>959</v>
      </c>
      <c r="DBO38" s="290" t="s">
        <v>960</v>
      </c>
      <c r="DBP38" s="290" t="s">
        <v>961</v>
      </c>
      <c r="DBQ38" s="290" t="s">
        <v>962</v>
      </c>
      <c r="DBR38" s="290" t="s">
        <v>963</v>
      </c>
      <c r="DBS38" s="59">
        <v>35000000</v>
      </c>
      <c r="DBT38" s="60" t="s">
        <v>2774</v>
      </c>
      <c r="DBU38" s="287" t="s">
        <v>923</v>
      </c>
      <c r="DBV38" s="289" t="s">
        <v>959</v>
      </c>
      <c r="DBW38" s="290" t="s">
        <v>960</v>
      </c>
      <c r="DBX38" s="290" t="s">
        <v>961</v>
      </c>
      <c r="DBY38" s="290" t="s">
        <v>962</v>
      </c>
      <c r="DBZ38" s="290" t="s">
        <v>963</v>
      </c>
      <c r="DCA38" s="59">
        <v>35000000</v>
      </c>
      <c r="DCB38" s="60" t="s">
        <v>2774</v>
      </c>
      <c r="DCC38" s="287" t="s">
        <v>923</v>
      </c>
      <c r="DCD38" s="289" t="s">
        <v>959</v>
      </c>
      <c r="DCE38" s="290" t="s">
        <v>960</v>
      </c>
      <c r="DCF38" s="290" t="s">
        <v>961</v>
      </c>
      <c r="DCG38" s="290" t="s">
        <v>962</v>
      </c>
      <c r="DCH38" s="290" t="s">
        <v>963</v>
      </c>
      <c r="DCI38" s="59">
        <v>35000000</v>
      </c>
      <c r="DCJ38" s="60" t="s">
        <v>2774</v>
      </c>
      <c r="DCK38" s="287" t="s">
        <v>923</v>
      </c>
      <c r="DCL38" s="289" t="s">
        <v>959</v>
      </c>
      <c r="DCM38" s="290" t="s">
        <v>960</v>
      </c>
      <c r="DCN38" s="290" t="s">
        <v>961</v>
      </c>
      <c r="DCO38" s="290" t="s">
        <v>962</v>
      </c>
      <c r="DCP38" s="290" t="s">
        <v>963</v>
      </c>
      <c r="DCQ38" s="59">
        <v>35000000</v>
      </c>
      <c r="DCR38" s="60" t="s">
        <v>2774</v>
      </c>
      <c r="DCS38" s="287" t="s">
        <v>923</v>
      </c>
      <c r="DCT38" s="289" t="s">
        <v>959</v>
      </c>
      <c r="DCU38" s="290" t="s">
        <v>960</v>
      </c>
      <c r="DCV38" s="290" t="s">
        <v>961</v>
      </c>
      <c r="DCW38" s="290" t="s">
        <v>962</v>
      </c>
      <c r="DCX38" s="290" t="s">
        <v>963</v>
      </c>
      <c r="DCY38" s="59">
        <v>35000000</v>
      </c>
      <c r="DCZ38" s="60" t="s">
        <v>2774</v>
      </c>
      <c r="DDA38" s="287" t="s">
        <v>923</v>
      </c>
      <c r="DDB38" s="289" t="s">
        <v>959</v>
      </c>
      <c r="DDC38" s="290" t="s">
        <v>960</v>
      </c>
      <c r="DDD38" s="290" t="s">
        <v>961</v>
      </c>
      <c r="DDE38" s="290" t="s">
        <v>962</v>
      </c>
      <c r="DDF38" s="290" t="s">
        <v>963</v>
      </c>
      <c r="DDG38" s="59">
        <v>35000000</v>
      </c>
      <c r="DDH38" s="60" t="s">
        <v>2774</v>
      </c>
      <c r="DDI38" s="287" t="s">
        <v>923</v>
      </c>
      <c r="DDJ38" s="289" t="s">
        <v>959</v>
      </c>
      <c r="DDK38" s="290" t="s">
        <v>960</v>
      </c>
      <c r="DDL38" s="290" t="s">
        <v>961</v>
      </c>
      <c r="DDM38" s="290" t="s">
        <v>962</v>
      </c>
      <c r="DDN38" s="290" t="s">
        <v>963</v>
      </c>
      <c r="DDO38" s="59">
        <v>35000000</v>
      </c>
      <c r="DDP38" s="60" t="s">
        <v>2774</v>
      </c>
      <c r="DDQ38" s="287" t="s">
        <v>923</v>
      </c>
      <c r="DDR38" s="289" t="s">
        <v>959</v>
      </c>
      <c r="DDS38" s="290" t="s">
        <v>960</v>
      </c>
      <c r="DDT38" s="290" t="s">
        <v>961</v>
      </c>
      <c r="DDU38" s="290" t="s">
        <v>962</v>
      </c>
      <c r="DDV38" s="290" t="s">
        <v>963</v>
      </c>
      <c r="DDW38" s="59">
        <v>35000000</v>
      </c>
      <c r="DDX38" s="60" t="s">
        <v>2774</v>
      </c>
      <c r="DDY38" s="287" t="s">
        <v>923</v>
      </c>
      <c r="DDZ38" s="289" t="s">
        <v>959</v>
      </c>
      <c r="DEA38" s="290" t="s">
        <v>960</v>
      </c>
      <c r="DEB38" s="290" t="s">
        <v>961</v>
      </c>
      <c r="DEC38" s="290" t="s">
        <v>962</v>
      </c>
      <c r="DED38" s="290" t="s">
        <v>963</v>
      </c>
      <c r="DEE38" s="59">
        <v>35000000</v>
      </c>
      <c r="DEF38" s="60" t="s">
        <v>2774</v>
      </c>
      <c r="DEG38" s="287" t="s">
        <v>923</v>
      </c>
      <c r="DEH38" s="289" t="s">
        <v>959</v>
      </c>
      <c r="DEI38" s="290" t="s">
        <v>960</v>
      </c>
      <c r="DEJ38" s="290" t="s">
        <v>961</v>
      </c>
      <c r="DEK38" s="290" t="s">
        <v>962</v>
      </c>
      <c r="DEL38" s="290" t="s">
        <v>963</v>
      </c>
      <c r="DEM38" s="59">
        <v>35000000</v>
      </c>
      <c r="DEN38" s="60" t="s">
        <v>2774</v>
      </c>
      <c r="DEO38" s="287" t="s">
        <v>923</v>
      </c>
      <c r="DEP38" s="289" t="s">
        <v>959</v>
      </c>
      <c r="DEQ38" s="290" t="s">
        <v>960</v>
      </c>
      <c r="DER38" s="290" t="s">
        <v>961</v>
      </c>
      <c r="DES38" s="290" t="s">
        <v>962</v>
      </c>
      <c r="DET38" s="290" t="s">
        <v>963</v>
      </c>
      <c r="DEU38" s="59">
        <v>35000000</v>
      </c>
      <c r="DEV38" s="60" t="s">
        <v>2774</v>
      </c>
      <c r="DEW38" s="287" t="s">
        <v>923</v>
      </c>
      <c r="DEX38" s="289" t="s">
        <v>959</v>
      </c>
      <c r="DEY38" s="290" t="s">
        <v>960</v>
      </c>
      <c r="DEZ38" s="290" t="s">
        <v>961</v>
      </c>
      <c r="DFA38" s="290" t="s">
        <v>962</v>
      </c>
      <c r="DFB38" s="290" t="s">
        <v>963</v>
      </c>
      <c r="DFC38" s="59">
        <v>35000000</v>
      </c>
      <c r="DFD38" s="60" t="s">
        <v>2774</v>
      </c>
      <c r="DFE38" s="287" t="s">
        <v>923</v>
      </c>
      <c r="DFF38" s="289" t="s">
        <v>959</v>
      </c>
      <c r="DFG38" s="290" t="s">
        <v>960</v>
      </c>
      <c r="DFH38" s="290" t="s">
        <v>961</v>
      </c>
      <c r="DFI38" s="290" t="s">
        <v>962</v>
      </c>
      <c r="DFJ38" s="290" t="s">
        <v>963</v>
      </c>
      <c r="DFK38" s="59">
        <v>35000000</v>
      </c>
      <c r="DFL38" s="60" t="s">
        <v>2774</v>
      </c>
      <c r="DFM38" s="287" t="s">
        <v>923</v>
      </c>
      <c r="DFN38" s="289" t="s">
        <v>959</v>
      </c>
      <c r="DFO38" s="290" t="s">
        <v>960</v>
      </c>
      <c r="DFP38" s="290" t="s">
        <v>961</v>
      </c>
      <c r="DFQ38" s="290" t="s">
        <v>962</v>
      </c>
      <c r="DFR38" s="290" t="s">
        <v>963</v>
      </c>
      <c r="DFS38" s="59">
        <v>35000000</v>
      </c>
      <c r="DFT38" s="60" t="s">
        <v>2774</v>
      </c>
      <c r="DFU38" s="287" t="s">
        <v>923</v>
      </c>
      <c r="DFV38" s="289" t="s">
        <v>959</v>
      </c>
      <c r="DFW38" s="290" t="s">
        <v>960</v>
      </c>
      <c r="DFX38" s="290" t="s">
        <v>961</v>
      </c>
      <c r="DFY38" s="290" t="s">
        <v>962</v>
      </c>
      <c r="DFZ38" s="290" t="s">
        <v>963</v>
      </c>
      <c r="DGA38" s="59">
        <v>35000000</v>
      </c>
      <c r="DGB38" s="60" t="s">
        <v>2774</v>
      </c>
      <c r="DGC38" s="287" t="s">
        <v>923</v>
      </c>
      <c r="DGD38" s="289" t="s">
        <v>959</v>
      </c>
      <c r="DGE38" s="290" t="s">
        <v>960</v>
      </c>
      <c r="DGF38" s="290" t="s">
        <v>961</v>
      </c>
      <c r="DGG38" s="290" t="s">
        <v>962</v>
      </c>
      <c r="DGH38" s="290" t="s">
        <v>963</v>
      </c>
      <c r="DGI38" s="59">
        <v>35000000</v>
      </c>
      <c r="DGJ38" s="60" t="s">
        <v>2774</v>
      </c>
      <c r="DGK38" s="287" t="s">
        <v>923</v>
      </c>
      <c r="DGL38" s="289" t="s">
        <v>959</v>
      </c>
      <c r="DGM38" s="290" t="s">
        <v>960</v>
      </c>
      <c r="DGN38" s="290" t="s">
        <v>961</v>
      </c>
      <c r="DGO38" s="290" t="s">
        <v>962</v>
      </c>
      <c r="DGP38" s="290" t="s">
        <v>963</v>
      </c>
      <c r="DGQ38" s="59">
        <v>35000000</v>
      </c>
      <c r="DGR38" s="60" t="s">
        <v>2774</v>
      </c>
      <c r="DGS38" s="287" t="s">
        <v>923</v>
      </c>
      <c r="DGT38" s="289" t="s">
        <v>959</v>
      </c>
      <c r="DGU38" s="290" t="s">
        <v>960</v>
      </c>
      <c r="DGV38" s="290" t="s">
        <v>961</v>
      </c>
      <c r="DGW38" s="290" t="s">
        <v>962</v>
      </c>
      <c r="DGX38" s="290" t="s">
        <v>963</v>
      </c>
      <c r="DGY38" s="59">
        <v>35000000</v>
      </c>
      <c r="DGZ38" s="60" t="s">
        <v>2774</v>
      </c>
      <c r="DHA38" s="287" t="s">
        <v>923</v>
      </c>
      <c r="DHB38" s="289" t="s">
        <v>959</v>
      </c>
      <c r="DHC38" s="290" t="s">
        <v>960</v>
      </c>
      <c r="DHD38" s="290" t="s">
        <v>961</v>
      </c>
      <c r="DHE38" s="290" t="s">
        <v>962</v>
      </c>
      <c r="DHF38" s="290" t="s">
        <v>963</v>
      </c>
      <c r="DHG38" s="59">
        <v>35000000</v>
      </c>
      <c r="DHH38" s="60" t="s">
        <v>2774</v>
      </c>
      <c r="DHI38" s="287" t="s">
        <v>923</v>
      </c>
      <c r="DHJ38" s="289" t="s">
        <v>959</v>
      </c>
      <c r="DHK38" s="290" t="s">
        <v>960</v>
      </c>
      <c r="DHL38" s="290" t="s">
        <v>961</v>
      </c>
      <c r="DHM38" s="290" t="s">
        <v>962</v>
      </c>
      <c r="DHN38" s="290" t="s">
        <v>963</v>
      </c>
      <c r="DHO38" s="59">
        <v>35000000</v>
      </c>
      <c r="DHP38" s="60" t="s">
        <v>2774</v>
      </c>
      <c r="DHQ38" s="287" t="s">
        <v>923</v>
      </c>
      <c r="DHR38" s="289" t="s">
        <v>959</v>
      </c>
      <c r="DHS38" s="290" t="s">
        <v>960</v>
      </c>
      <c r="DHT38" s="290" t="s">
        <v>961</v>
      </c>
      <c r="DHU38" s="290" t="s">
        <v>962</v>
      </c>
      <c r="DHV38" s="290" t="s">
        <v>963</v>
      </c>
      <c r="DHW38" s="59">
        <v>35000000</v>
      </c>
      <c r="DHX38" s="60" t="s">
        <v>2774</v>
      </c>
      <c r="DHY38" s="287" t="s">
        <v>923</v>
      </c>
      <c r="DHZ38" s="289" t="s">
        <v>959</v>
      </c>
      <c r="DIA38" s="290" t="s">
        <v>960</v>
      </c>
      <c r="DIB38" s="290" t="s">
        <v>961</v>
      </c>
      <c r="DIC38" s="290" t="s">
        <v>962</v>
      </c>
      <c r="DID38" s="290" t="s">
        <v>963</v>
      </c>
      <c r="DIE38" s="59">
        <v>35000000</v>
      </c>
      <c r="DIF38" s="60" t="s">
        <v>2774</v>
      </c>
      <c r="DIG38" s="287" t="s">
        <v>923</v>
      </c>
      <c r="DIH38" s="289" t="s">
        <v>959</v>
      </c>
      <c r="DII38" s="290" t="s">
        <v>960</v>
      </c>
      <c r="DIJ38" s="290" t="s">
        <v>961</v>
      </c>
      <c r="DIK38" s="290" t="s">
        <v>962</v>
      </c>
      <c r="DIL38" s="290" t="s">
        <v>963</v>
      </c>
      <c r="DIM38" s="59">
        <v>35000000</v>
      </c>
      <c r="DIN38" s="60" t="s">
        <v>2774</v>
      </c>
      <c r="DIO38" s="287" t="s">
        <v>923</v>
      </c>
      <c r="DIP38" s="289" t="s">
        <v>959</v>
      </c>
      <c r="DIQ38" s="290" t="s">
        <v>960</v>
      </c>
      <c r="DIR38" s="290" t="s">
        <v>961</v>
      </c>
      <c r="DIS38" s="290" t="s">
        <v>962</v>
      </c>
      <c r="DIT38" s="290" t="s">
        <v>963</v>
      </c>
      <c r="DIU38" s="59">
        <v>35000000</v>
      </c>
      <c r="DIV38" s="60" t="s">
        <v>2774</v>
      </c>
      <c r="DIW38" s="287" t="s">
        <v>923</v>
      </c>
      <c r="DIX38" s="289" t="s">
        <v>959</v>
      </c>
      <c r="DIY38" s="290" t="s">
        <v>960</v>
      </c>
      <c r="DIZ38" s="290" t="s">
        <v>961</v>
      </c>
      <c r="DJA38" s="290" t="s">
        <v>962</v>
      </c>
      <c r="DJB38" s="290" t="s">
        <v>963</v>
      </c>
      <c r="DJC38" s="59">
        <v>35000000</v>
      </c>
      <c r="DJD38" s="60" t="s">
        <v>2774</v>
      </c>
      <c r="DJE38" s="287" t="s">
        <v>923</v>
      </c>
      <c r="DJF38" s="289" t="s">
        <v>959</v>
      </c>
      <c r="DJG38" s="290" t="s">
        <v>960</v>
      </c>
      <c r="DJH38" s="290" t="s">
        <v>961</v>
      </c>
      <c r="DJI38" s="290" t="s">
        <v>962</v>
      </c>
      <c r="DJJ38" s="290" t="s">
        <v>963</v>
      </c>
      <c r="DJK38" s="59">
        <v>35000000</v>
      </c>
      <c r="DJL38" s="60" t="s">
        <v>2774</v>
      </c>
      <c r="DJM38" s="287" t="s">
        <v>923</v>
      </c>
      <c r="DJN38" s="289" t="s">
        <v>959</v>
      </c>
      <c r="DJO38" s="290" t="s">
        <v>960</v>
      </c>
      <c r="DJP38" s="290" t="s">
        <v>961</v>
      </c>
      <c r="DJQ38" s="290" t="s">
        <v>962</v>
      </c>
      <c r="DJR38" s="290" t="s">
        <v>963</v>
      </c>
      <c r="DJS38" s="59">
        <v>35000000</v>
      </c>
      <c r="DJT38" s="60" t="s">
        <v>2774</v>
      </c>
      <c r="DJU38" s="287" t="s">
        <v>923</v>
      </c>
      <c r="DJV38" s="289" t="s">
        <v>959</v>
      </c>
      <c r="DJW38" s="290" t="s">
        <v>960</v>
      </c>
      <c r="DJX38" s="290" t="s">
        <v>961</v>
      </c>
      <c r="DJY38" s="290" t="s">
        <v>962</v>
      </c>
      <c r="DJZ38" s="290" t="s">
        <v>963</v>
      </c>
      <c r="DKA38" s="59">
        <v>35000000</v>
      </c>
      <c r="DKB38" s="60" t="s">
        <v>2774</v>
      </c>
      <c r="DKC38" s="287" t="s">
        <v>923</v>
      </c>
      <c r="DKD38" s="289" t="s">
        <v>959</v>
      </c>
      <c r="DKE38" s="290" t="s">
        <v>960</v>
      </c>
      <c r="DKF38" s="290" t="s">
        <v>961</v>
      </c>
      <c r="DKG38" s="290" t="s">
        <v>962</v>
      </c>
      <c r="DKH38" s="290" t="s">
        <v>963</v>
      </c>
      <c r="DKI38" s="59">
        <v>35000000</v>
      </c>
      <c r="DKJ38" s="60" t="s">
        <v>2774</v>
      </c>
      <c r="DKK38" s="287" t="s">
        <v>923</v>
      </c>
      <c r="DKL38" s="289" t="s">
        <v>959</v>
      </c>
      <c r="DKM38" s="290" t="s">
        <v>960</v>
      </c>
      <c r="DKN38" s="290" t="s">
        <v>961</v>
      </c>
      <c r="DKO38" s="290" t="s">
        <v>962</v>
      </c>
      <c r="DKP38" s="290" t="s">
        <v>963</v>
      </c>
      <c r="DKQ38" s="59">
        <v>35000000</v>
      </c>
      <c r="DKR38" s="60" t="s">
        <v>2774</v>
      </c>
      <c r="DKS38" s="287" t="s">
        <v>923</v>
      </c>
      <c r="DKT38" s="289" t="s">
        <v>959</v>
      </c>
      <c r="DKU38" s="290" t="s">
        <v>960</v>
      </c>
      <c r="DKV38" s="290" t="s">
        <v>961</v>
      </c>
      <c r="DKW38" s="290" t="s">
        <v>962</v>
      </c>
      <c r="DKX38" s="290" t="s">
        <v>963</v>
      </c>
      <c r="DKY38" s="59">
        <v>35000000</v>
      </c>
      <c r="DKZ38" s="60" t="s">
        <v>2774</v>
      </c>
      <c r="DLA38" s="287" t="s">
        <v>923</v>
      </c>
      <c r="DLB38" s="289" t="s">
        <v>959</v>
      </c>
      <c r="DLC38" s="290" t="s">
        <v>960</v>
      </c>
      <c r="DLD38" s="290" t="s">
        <v>961</v>
      </c>
      <c r="DLE38" s="290" t="s">
        <v>962</v>
      </c>
      <c r="DLF38" s="290" t="s">
        <v>963</v>
      </c>
      <c r="DLG38" s="59">
        <v>35000000</v>
      </c>
      <c r="DLH38" s="60" t="s">
        <v>2774</v>
      </c>
      <c r="DLI38" s="287" t="s">
        <v>923</v>
      </c>
      <c r="DLJ38" s="289" t="s">
        <v>959</v>
      </c>
      <c r="DLK38" s="290" t="s">
        <v>960</v>
      </c>
      <c r="DLL38" s="290" t="s">
        <v>961</v>
      </c>
      <c r="DLM38" s="290" t="s">
        <v>962</v>
      </c>
      <c r="DLN38" s="290" t="s">
        <v>963</v>
      </c>
      <c r="DLO38" s="59">
        <v>35000000</v>
      </c>
      <c r="DLP38" s="60" t="s">
        <v>2774</v>
      </c>
      <c r="DLQ38" s="287" t="s">
        <v>923</v>
      </c>
      <c r="DLR38" s="289" t="s">
        <v>959</v>
      </c>
      <c r="DLS38" s="290" t="s">
        <v>960</v>
      </c>
      <c r="DLT38" s="290" t="s">
        <v>961</v>
      </c>
      <c r="DLU38" s="290" t="s">
        <v>962</v>
      </c>
      <c r="DLV38" s="290" t="s">
        <v>963</v>
      </c>
      <c r="DLW38" s="59">
        <v>35000000</v>
      </c>
      <c r="DLX38" s="60" t="s">
        <v>2774</v>
      </c>
      <c r="DLY38" s="287" t="s">
        <v>923</v>
      </c>
      <c r="DLZ38" s="289" t="s">
        <v>959</v>
      </c>
      <c r="DMA38" s="290" t="s">
        <v>960</v>
      </c>
      <c r="DMB38" s="290" t="s">
        <v>961</v>
      </c>
      <c r="DMC38" s="290" t="s">
        <v>962</v>
      </c>
      <c r="DMD38" s="290" t="s">
        <v>963</v>
      </c>
      <c r="DME38" s="59">
        <v>35000000</v>
      </c>
      <c r="DMF38" s="60" t="s">
        <v>2774</v>
      </c>
      <c r="DMG38" s="287" t="s">
        <v>923</v>
      </c>
      <c r="DMH38" s="289" t="s">
        <v>959</v>
      </c>
      <c r="DMI38" s="290" t="s">
        <v>960</v>
      </c>
      <c r="DMJ38" s="290" t="s">
        <v>961</v>
      </c>
      <c r="DMK38" s="290" t="s">
        <v>962</v>
      </c>
      <c r="DML38" s="290" t="s">
        <v>963</v>
      </c>
      <c r="DMM38" s="59">
        <v>35000000</v>
      </c>
      <c r="DMN38" s="60" t="s">
        <v>2774</v>
      </c>
      <c r="DMO38" s="287" t="s">
        <v>923</v>
      </c>
      <c r="DMP38" s="289" t="s">
        <v>959</v>
      </c>
      <c r="DMQ38" s="290" t="s">
        <v>960</v>
      </c>
      <c r="DMR38" s="290" t="s">
        <v>961</v>
      </c>
      <c r="DMS38" s="290" t="s">
        <v>962</v>
      </c>
      <c r="DMT38" s="290" t="s">
        <v>963</v>
      </c>
      <c r="DMU38" s="59">
        <v>35000000</v>
      </c>
      <c r="DMV38" s="60" t="s">
        <v>2774</v>
      </c>
      <c r="DMW38" s="287" t="s">
        <v>923</v>
      </c>
      <c r="DMX38" s="289" t="s">
        <v>959</v>
      </c>
      <c r="DMY38" s="290" t="s">
        <v>960</v>
      </c>
      <c r="DMZ38" s="290" t="s">
        <v>961</v>
      </c>
      <c r="DNA38" s="290" t="s">
        <v>962</v>
      </c>
      <c r="DNB38" s="290" t="s">
        <v>963</v>
      </c>
      <c r="DNC38" s="59">
        <v>35000000</v>
      </c>
      <c r="DND38" s="60" t="s">
        <v>2774</v>
      </c>
      <c r="DNE38" s="287" t="s">
        <v>923</v>
      </c>
      <c r="DNF38" s="289" t="s">
        <v>959</v>
      </c>
      <c r="DNG38" s="290" t="s">
        <v>960</v>
      </c>
      <c r="DNH38" s="290" t="s">
        <v>961</v>
      </c>
      <c r="DNI38" s="290" t="s">
        <v>962</v>
      </c>
      <c r="DNJ38" s="290" t="s">
        <v>963</v>
      </c>
      <c r="DNK38" s="59">
        <v>35000000</v>
      </c>
      <c r="DNL38" s="60" t="s">
        <v>2774</v>
      </c>
      <c r="DNM38" s="287" t="s">
        <v>923</v>
      </c>
      <c r="DNN38" s="289" t="s">
        <v>959</v>
      </c>
      <c r="DNO38" s="290" t="s">
        <v>960</v>
      </c>
      <c r="DNP38" s="290" t="s">
        <v>961</v>
      </c>
      <c r="DNQ38" s="290" t="s">
        <v>962</v>
      </c>
      <c r="DNR38" s="290" t="s">
        <v>963</v>
      </c>
      <c r="DNS38" s="59">
        <v>35000000</v>
      </c>
      <c r="DNT38" s="60" t="s">
        <v>2774</v>
      </c>
      <c r="DNU38" s="287" t="s">
        <v>923</v>
      </c>
      <c r="DNV38" s="289" t="s">
        <v>959</v>
      </c>
      <c r="DNW38" s="290" t="s">
        <v>960</v>
      </c>
      <c r="DNX38" s="290" t="s">
        <v>961</v>
      </c>
      <c r="DNY38" s="290" t="s">
        <v>962</v>
      </c>
      <c r="DNZ38" s="290" t="s">
        <v>963</v>
      </c>
      <c r="DOA38" s="59">
        <v>35000000</v>
      </c>
      <c r="DOB38" s="60" t="s">
        <v>2774</v>
      </c>
      <c r="DOC38" s="287" t="s">
        <v>923</v>
      </c>
      <c r="DOD38" s="289" t="s">
        <v>959</v>
      </c>
      <c r="DOE38" s="290" t="s">
        <v>960</v>
      </c>
      <c r="DOF38" s="290" t="s">
        <v>961</v>
      </c>
      <c r="DOG38" s="290" t="s">
        <v>962</v>
      </c>
      <c r="DOH38" s="290" t="s">
        <v>963</v>
      </c>
      <c r="DOI38" s="59">
        <v>35000000</v>
      </c>
      <c r="DOJ38" s="60" t="s">
        <v>2774</v>
      </c>
      <c r="DOK38" s="287" t="s">
        <v>923</v>
      </c>
      <c r="DOL38" s="289" t="s">
        <v>959</v>
      </c>
      <c r="DOM38" s="290" t="s">
        <v>960</v>
      </c>
      <c r="DON38" s="290" t="s">
        <v>961</v>
      </c>
      <c r="DOO38" s="290" t="s">
        <v>962</v>
      </c>
      <c r="DOP38" s="290" t="s">
        <v>963</v>
      </c>
      <c r="DOQ38" s="59">
        <v>35000000</v>
      </c>
      <c r="DOR38" s="60" t="s">
        <v>2774</v>
      </c>
      <c r="DOS38" s="287" t="s">
        <v>923</v>
      </c>
      <c r="DOT38" s="289" t="s">
        <v>959</v>
      </c>
      <c r="DOU38" s="290" t="s">
        <v>960</v>
      </c>
      <c r="DOV38" s="290" t="s">
        <v>961</v>
      </c>
      <c r="DOW38" s="290" t="s">
        <v>962</v>
      </c>
      <c r="DOX38" s="290" t="s">
        <v>963</v>
      </c>
      <c r="DOY38" s="59">
        <v>35000000</v>
      </c>
      <c r="DOZ38" s="60" t="s">
        <v>2774</v>
      </c>
      <c r="DPA38" s="287" t="s">
        <v>923</v>
      </c>
      <c r="DPB38" s="289" t="s">
        <v>959</v>
      </c>
      <c r="DPC38" s="290" t="s">
        <v>960</v>
      </c>
      <c r="DPD38" s="290" t="s">
        <v>961</v>
      </c>
      <c r="DPE38" s="290" t="s">
        <v>962</v>
      </c>
      <c r="DPF38" s="290" t="s">
        <v>963</v>
      </c>
      <c r="DPG38" s="59">
        <v>35000000</v>
      </c>
      <c r="DPH38" s="60" t="s">
        <v>2774</v>
      </c>
      <c r="DPI38" s="287" t="s">
        <v>923</v>
      </c>
      <c r="DPJ38" s="289" t="s">
        <v>959</v>
      </c>
      <c r="DPK38" s="290" t="s">
        <v>960</v>
      </c>
      <c r="DPL38" s="290" t="s">
        <v>961</v>
      </c>
      <c r="DPM38" s="290" t="s">
        <v>962</v>
      </c>
      <c r="DPN38" s="290" t="s">
        <v>963</v>
      </c>
      <c r="DPO38" s="59">
        <v>35000000</v>
      </c>
      <c r="DPP38" s="60" t="s">
        <v>2774</v>
      </c>
      <c r="DPQ38" s="287" t="s">
        <v>923</v>
      </c>
      <c r="DPR38" s="289" t="s">
        <v>959</v>
      </c>
      <c r="DPS38" s="290" t="s">
        <v>960</v>
      </c>
      <c r="DPT38" s="290" t="s">
        <v>961</v>
      </c>
      <c r="DPU38" s="290" t="s">
        <v>962</v>
      </c>
      <c r="DPV38" s="290" t="s">
        <v>963</v>
      </c>
      <c r="DPW38" s="59">
        <v>35000000</v>
      </c>
      <c r="DPX38" s="60" t="s">
        <v>2774</v>
      </c>
      <c r="DPY38" s="287" t="s">
        <v>923</v>
      </c>
      <c r="DPZ38" s="289" t="s">
        <v>959</v>
      </c>
      <c r="DQA38" s="290" t="s">
        <v>960</v>
      </c>
      <c r="DQB38" s="290" t="s">
        <v>961</v>
      </c>
      <c r="DQC38" s="290" t="s">
        <v>962</v>
      </c>
      <c r="DQD38" s="290" t="s">
        <v>963</v>
      </c>
      <c r="DQE38" s="59">
        <v>35000000</v>
      </c>
      <c r="DQF38" s="60" t="s">
        <v>2774</v>
      </c>
      <c r="DQG38" s="287" t="s">
        <v>923</v>
      </c>
      <c r="DQH38" s="289" t="s">
        <v>959</v>
      </c>
      <c r="DQI38" s="290" t="s">
        <v>960</v>
      </c>
      <c r="DQJ38" s="290" t="s">
        <v>961</v>
      </c>
      <c r="DQK38" s="290" t="s">
        <v>962</v>
      </c>
      <c r="DQL38" s="290" t="s">
        <v>963</v>
      </c>
      <c r="DQM38" s="59">
        <v>35000000</v>
      </c>
      <c r="DQN38" s="60" t="s">
        <v>2774</v>
      </c>
      <c r="DQO38" s="287" t="s">
        <v>923</v>
      </c>
      <c r="DQP38" s="289" t="s">
        <v>959</v>
      </c>
      <c r="DQQ38" s="290" t="s">
        <v>960</v>
      </c>
      <c r="DQR38" s="290" t="s">
        <v>961</v>
      </c>
      <c r="DQS38" s="290" t="s">
        <v>962</v>
      </c>
      <c r="DQT38" s="290" t="s">
        <v>963</v>
      </c>
      <c r="DQU38" s="59">
        <v>35000000</v>
      </c>
      <c r="DQV38" s="60" t="s">
        <v>2774</v>
      </c>
      <c r="DQW38" s="287" t="s">
        <v>923</v>
      </c>
      <c r="DQX38" s="289" t="s">
        <v>959</v>
      </c>
      <c r="DQY38" s="290" t="s">
        <v>960</v>
      </c>
      <c r="DQZ38" s="290" t="s">
        <v>961</v>
      </c>
      <c r="DRA38" s="290" t="s">
        <v>962</v>
      </c>
      <c r="DRB38" s="290" t="s">
        <v>963</v>
      </c>
      <c r="DRC38" s="59">
        <v>35000000</v>
      </c>
      <c r="DRD38" s="60" t="s">
        <v>2774</v>
      </c>
      <c r="DRE38" s="287" t="s">
        <v>923</v>
      </c>
      <c r="DRF38" s="289" t="s">
        <v>959</v>
      </c>
      <c r="DRG38" s="290" t="s">
        <v>960</v>
      </c>
      <c r="DRH38" s="290" t="s">
        <v>961</v>
      </c>
      <c r="DRI38" s="290" t="s">
        <v>962</v>
      </c>
      <c r="DRJ38" s="290" t="s">
        <v>963</v>
      </c>
      <c r="DRK38" s="59">
        <v>35000000</v>
      </c>
      <c r="DRL38" s="60" t="s">
        <v>2774</v>
      </c>
      <c r="DRM38" s="287" t="s">
        <v>923</v>
      </c>
      <c r="DRN38" s="289" t="s">
        <v>959</v>
      </c>
      <c r="DRO38" s="290" t="s">
        <v>960</v>
      </c>
      <c r="DRP38" s="290" t="s">
        <v>961</v>
      </c>
      <c r="DRQ38" s="290" t="s">
        <v>962</v>
      </c>
      <c r="DRR38" s="290" t="s">
        <v>963</v>
      </c>
      <c r="DRS38" s="59">
        <v>35000000</v>
      </c>
      <c r="DRT38" s="60" t="s">
        <v>2774</v>
      </c>
      <c r="DRU38" s="287" t="s">
        <v>923</v>
      </c>
      <c r="DRV38" s="289" t="s">
        <v>959</v>
      </c>
      <c r="DRW38" s="290" t="s">
        <v>960</v>
      </c>
      <c r="DRX38" s="290" t="s">
        <v>961</v>
      </c>
      <c r="DRY38" s="290" t="s">
        <v>962</v>
      </c>
      <c r="DRZ38" s="290" t="s">
        <v>963</v>
      </c>
      <c r="DSA38" s="59">
        <v>35000000</v>
      </c>
      <c r="DSB38" s="60" t="s">
        <v>2774</v>
      </c>
      <c r="DSC38" s="287" t="s">
        <v>923</v>
      </c>
      <c r="DSD38" s="289" t="s">
        <v>959</v>
      </c>
      <c r="DSE38" s="290" t="s">
        <v>960</v>
      </c>
      <c r="DSF38" s="290" t="s">
        <v>961</v>
      </c>
      <c r="DSG38" s="290" t="s">
        <v>962</v>
      </c>
      <c r="DSH38" s="290" t="s">
        <v>963</v>
      </c>
      <c r="DSI38" s="59">
        <v>35000000</v>
      </c>
      <c r="DSJ38" s="60" t="s">
        <v>2774</v>
      </c>
      <c r="DSK38" s="287" t="s">
        <v>923</v>
      </c>
      <c r="DSL38" s="289" t="s">
        <v>959</v>
      </c>
      <c r="DSM38" s="290" t="s">
        <v>960</v>
      </c>
      <c r="DSN38" s="290" t="s">
        <v>961</v>
      </c>
      <c r="DSO38" s="290" t="s">
        <v>962</v>
      </c>
      <c r="DSP38" s="290" t="s">
        <v>963</v>
      </c>
      <c r="DSQ38" s="59">
        <v>35000000</v>
      </c>
      <c r="DSR38" s="60" t="s">
        <v>2774</v>
      </c>
      <c r="DSS38" s="287" t="s">
        <v>923</v>
      </c>
      <c r="DST38" s="289" t="s">
        <v>959</v>
      </c>
      <c r="DSU38" s="290" t="s">
        <v>960</v>
      </c>
      <c r="DSV38" s="290" t="s">
        <v>961</v>
      </c>
      <c r="DSW38" s="290" t="s">
        <v>962</v>
      </c>
      <c r="DSX38" s="290" t="s">
        <v>963</v>
      </c>
      <c r="DSY38" s="59">
        <v>35000000</v>
      </c>
      <c r="DSZ38" s="60" t="s">
        <v>2774</v>
      </c>
      <c r="DTA38" s="287" t="s">
        <v>923</v>
      </c>
      <c r="DTB38" s="289" t="s">
        <v>959</v>
      </c>
      <c r="DTC38" s="290" t="s">
        <v>960</v>
      </c>
      <c r="DTD38" s="290" t="s">
        <v>961</v>
      </c>
      <c r="DTE38" s="290" t="s">
        <v>962</v>
      </c>
      <c r="DTF38" s="290" t="s">
        <v>963</v>
      </c>
      <c r="DTG38" s="59">
        <v>35000000</v>
      </c>
      <c r="DTH38" s="60" t="s">
        <v>2774</v>
      </c>
      <c r="DTI38" s="287" t="s">
        <v>923</v>
      </c>
      <c r="DTJ38" s="289" t="s">
        <v>959</v>
      </c>
      <c r="DTK38" s="290" t="s">
        <v>960</v>
      </c>
      <c r="DTL38" s="290" t="s">
        <v>961</v>
      </c>
      <c r="DTM38" s="290" t="s">
        <v>962</v>
      </c>
      <c r="DTN38" s="290" t="s">
        <v>963</v>
      </c>
      <c r="DTO38" s="59">
        <v>35000000</v>
      </c>
      <c r="DTP38" s="60" t="s">
        <v>2774</v>
      </c>
      <c r="DTQ38" s="287" t="s">
        <v>923</v>
      </c>
      <c r="DTR38" s="289" t="s">
        <v>959</v>
      </c>
      <c r="DTS38" s="290" t="s">
        <v>960</v>
      </c>
      <c r="DTT38" s="290" t="s">
        <v>961</v>
      </c>
      <c r="DTU38" s="290" t="s">
        <v>962</v>
      </c>
      <c r="DTV38" s="290" t="s">
        <v>963</v>
      </c>
      <c r="DTW38" s="59">
        <v>35000000</v>
      </c>
      <c r="DTX38" s="60" t="s">
        <v>2774</v>
      </c>
      <c r="DTY38" s="287" t="s">
        <v>923</v>
      </c>
      <c r="DTZ38" s="289" t="s">
        <v>959</v>
      </c>
      <c r="DUA38" s="290" t="s">
        <v>960</v>
      </c>
      <c r="DUB38" s="290" t="s">
        <v>961</v>
      </c>
      <c r="DUC38" s="290" t="s">
        <v>962</v>
      </c>
      <c r="DUD38" s="290" t="s">
        <v>963</v>
      </c>
      <c r="DUE38" s="59">
        <v>35000000</v>
      </c>
      <c r="DUF38" s="60" t="s">
        <v>2774</v>
      </c>
      <c r="DUG38" s="287" t="s">
        <v>923</v>
      </c>
      <c r="DUH38" s="289" t="s">
        <v>959</v>
      </c>
      <c r="DUI38" s="290" t="s">
        <v>960</v>
      </c>
      <c r="DUJ38" s="290" t="s">
        <v>961</v>
      </c>
      <c r="DUK38" s="290" t="s">
        <v>962</v>
      </c>
      <c r="DUL38" s="290" t="s">
        <v>963</v>
      </c>
      <c r="DUM38" s="59">
        <v>35000000</v>
      </c>
      <c r="DUN38" s="60" t="s">
        <v>2774</v>
      </c>
      <c r="DUO38" s="287" t="s">
        <v>923</v>
      </c>
      <c r="DUP38" s="289" t="s">
        <v>959</v>
      </c>
      <c r="DUQ38" s="290" t="s">
        <v>960</v>
      </c>
      <c r="DUR38" s="290" t="s">
        <v>961</v>
      </c>
      <c r="DUS38" s="290" t="s">
        <v>962</v>
      </c>
      <c r="DUT38" s="290" t="s">
        <v>963</v>
      </c>
      <c r="DUU38" s="59">
        <v>35000000</v>
      </c>
      <c r="DUV38" s="60" t="s">
        <v>2774</v>
      </c>
      <c r="DUW38" s="287" t="s">
        <v>923</v>
      </c>
      <c r="DUX38" s="289" t="s">
        <v>959</v>
      </c>
      <c r="DUY38" s="290" t="s">
        <v>960</v>
      </c>
      <c r="DUZ38" s="290" t="s">
        <v>961</v>
      </c>
      <c r="DVA38" s="290" t="s">
        <v>962</v>
      </c>
      <c r="DVB38" s="290" t="s">
        <v>963</v>
      </c>
      <c r="DVC38" s="59">
        <v>35000000</v>
      </c>
      <c r="DVD38" s="60" t="s">
        <v>2774</v>
      </c>
      <c r="DVE38" s="287" t="s">
        <v>923</v>
      </c>
      <c r="DVF38" s="289" t="s">
        <v>959</v>
      </c>
      <c r="DVG38" s="290" t="s">
        <v>960</v>
      </c>
      <c r="DVH38" s="290" t="s">
        <v>961</v>
      </c>
      <c r="DVI38" s="290" t="s">
        <v>962</v>
      </c>
      <c r="DVJ38" s="290" t="s">
        <v>963</v>
      </c>
      <c r="DVK38" s="59">
        <v>35000000</v>
      </c>
      <c r="DVL38" s="60" t="s">
        <v>2774</v>
      </c>
      <c r="DVM38" s="287" t="s">
        <v>923</v>
      </c>
      <c r="DVN38" s="289" t="s">
        <v>959</v>
      </c>
      <c r="DVO38" s="290" t="s">
        <v>960</v>
      </c>
      <c r="DVP38" s="290" t="s">
        <v>961</v>
      </c>
      <c r="DVQ38" s="290" t="s">
        <v>962</v>
      </c>
      <c r="DVR38" s="290" t="s">
        <v>963</v>
      </c>
      <c r="DVS38" s="59">
        <v>35000000</v>
      </c>
      <c r="DVT38" s="60" t="s">
        <v>2774</v>
      </c>
      <c r="DVU38" s="287" t="s">
        <v>923</v>
      </c>
      <c r="DVV38" s="289" t="s">
        <v>959</v>
      </c>
      <c r="DVW38" s="290" t="s">
        <v>960</v>
      </c>
      <c r="DVX38" s="290" t="s">
        <v>961</v>
      </c>
      <c r="DVY38" s="290" t="s">
        <v>962</v>
      </c>
      <c r="DVZ38" s="290" t="s">
        <v>963</v>
      </c>
      <c r="DWA38" s="59">
        <v>35000000</v>
      </c>
      <c r="DWB38" s="60" t="s">
        <v>2774</v>
      </c>
      <c r="DWC38" s="287" t="s">
        <v>923</v>
      </c>
      <c r="DWD38" s="289" t="s">
        <v>959</v>
      </c>
      <c r="DWE38" s="290" t="s">
        <v>960</v>
      </c>
      <c r="DWF38" s="290" t="s">
        <v>961</v>
      </c>
      <c r="DWG38" s="290" t="s">
        <v>962</v>
      </c>
      <c r="DWH38" s="290" t="s">
        <v>963</v>
      </c>
      <c r="DWI38" s="59">
        <v>35000000</v>
      </c>
      <c r="DWJ38" s="60" t="s">
        <v>2774</v>
      </c>
      <c r="DWK38" s="287" t="s">
        <v>923</v>
      </c>
      <c r="DWL38" s="289" t="s">
        <v>959</v>
      </c>
      <c r="DWM38" s="290" t="s">
        <v>960</v>
      </c>
      <c r="DWN38" s="290" t="s">
        <v>961</v>
      </c>
      <c r="DWO38" s="290" t="s">
        <v>962</v>
      </c>
      <c r="DWP38" s="290" t="s">
        <v>963</v>
      </c>
      <c r="DWQ38" s="59">
        <v>35000000</v>
      </c>
      <c r="DWR38" s="60" t="s">
        <v>2774</v>
      </c>
      <c r="DWS38" s="287" t="s">
        <v>923</v>
      </c>
      <c r="DWT38" s="289" t="s">
        <v>959</v>
      </c>
      <c r="DWU38" s="290" t="s">
        <v>960</v>
      </c>
      <c r="DWV38" s="290" t="s">
        <v>961</v>
      </c>
      <c r="DWW38" s="290" t="s">
        <v>962</v>
      </c>
      <c r="DWX38" s="290" t="s">
        <v>963</v>
      </c>
      <c r="DWY38" s="59">
        <v>35000000</v>
      </c>
      <c r="DWZ38" s="60" t="s">
        <v>2774</v>
      </c>
      <c r="DXA38" s="287" t="s">
        <v>923</v>
      </c>
      <c r="DXB38" s="289" t="s">
        <v>959</v>
      </c>
      <c r="DXC38" s="290" t="s">
        <v>960</v>
      </c>
      <c r="DXD38" s="290" t="s">
        <v>961</v>
      </c>
      <c r="DXE38" s="290" t="s">
        <v>962</v>
      </c>
      <c r="DXF38" s="290" t="s">
        <v>963</v>
      </c>
      <c r="DXG38" s="59">
        <v>35000000</v>
      </c>
      <c r="DXH38" s="60" t="s">
        <v>2774</v>
      </c>
      <c r="DXI38" s="287" t="s">
        <v>923</v>
      </c>
      <c r="DXJ38" s="289" t="s">
        <v>959</v>
      </c>
      <c r="DXK38" s="290" t="s">
        <v>960</v>
      </c>
      <c r="DXL38" s="290" t="s">
        <v>961</v>
      </c>
      <c r="DXM38" s="290" t="s">
        <v>962</v>
      </c>
      <c r="DXN38" s="290" t="s">
        <v>963</v>
      </c>
      <c r="DXO38" s="59">
        <v>35000000</v>
      </c>
      <c r="DXP38" s="60" t="s">
        <v>2774</v>
      </c>
      <c r="DXQ38" s="287" t="s">
        <v>923</v>
      </c>
      <c r="DXR38" s="289" t="s">
        <v>959</v>
      </c>
      <c r="DXS38" s="290" t="s">
        <v>960</v>
      </c>
      <c r="DXT38" s="290" t="s">
        <v>961</v>
      </c>
      <c r="DXU38" s="290" t="s">
        <v>962</v>
      </c>
      <c r="DXV38" s="290" t="s">
        <v>963</v>
      </c>
      <c r="DXW38" s="59">
        <v>35000000</v>
      </c>
      <c r="DXX38" s="60" t="s">
        <v>2774</v>
      </c>
      <c r="DXY38" s="287" t="s">
        <v>923</v>
      </c>
      <c r="DXZ38" s="289" t="s">
        <v>959</v>
      </c>
      <c r="DYA38" s="290" t="s">
        <v>960</v>
      </c>
      <c r="DYB38" s="290" t="s">
        <v>961</v>
      </c>
      <c r="DYC38" s="290" t="s">
        <v>962</v>
      </c>
      <c r="DYD38" s="290" t="s">
        <v>963</v>
      </c>
      <c r="DYE38" s="59">
        <v>35000000</v>
      </c>
      <c r="DYF38" s="60" t="s">
        <v>2774</v>
      </c>
      <c r="DYG38" s="287" t="s">
        <v>923</v>
      </c>
      <c r="DYH38" s="289" t="s">
        <v>959</v>
      </c>
      <c r="DYI38" s="290" t="s">
        <v>960</v>
      </c>
      <c r="DYJ38" s="290" t="s">
        <v>961</v>
      </c>
      <c r="DYK38" s="290" t="s">
        <v>962</v>
      </c>
      <c r="DYL38" s="290" t="s">
        <v>963</v>
      </c>
      <c r="DYM38" s="59">
        <v>35000000</v>
      </c>
      <c r="DYN38" s="60" t="s">
        <v>2774</v>
      </c>
      <c r="DYO38" s="287" t="s">
        <v>923</v>
      </c>
      <c r="DYP38" s="289" t="s">
        <v>959</v>
      </c>
      <c r="DYQ38" s="290" t="s">
        <v>960</v>
      </c>
      <c r="DYR38" s="290" t="s">
        <v>961</v>
      </c>
      <c r="DYS38" s="290" t="s">
        <v>962</v>
      </c>
      <c r="DYT38" s="290" t="s">
        <v>963</v>
      </c>
      <c r="DYU38" s="59">
        <v>35000000</v>
      </c>
      <c r="DYV38" s="60" t="s">
        <v>2774</v>
      </c>
      <c r="DYW38" s="287" t="s">
        <v>923</v>
      </c>
      <c r="DYX38" s="289" t="s">
        <v>959</v>
      </c>
      <c r="DYY38" s="290" t="s">
        <v>960</v>
      </c>
      <c r="DYZ38" s="290" t="s">
        <v>961</v>
      </c>
      <c r="DZA38" s="290" t="s">
        <v>962</v>
      </c>
      <c r="DZB38" s="290" t="s">
        <v>963</v>
      </c>
      <c r="DZC38" s="59">
        <v>35000000</v>
      </c>
      <c r="DZD38" s="60" t="s">
        <v>2774</v>
      </c>
      <c r="DZE38" s="287" t="s">
        <v>923</v>
      </c>
      <c r="DZF38" s="289" t="s">
        <v>959</v>
      </c>
      <c r="DZG38" s="290" t="s">
        <v>960</v>
      </c>
      <c r="DZH38" s="290" t="s">
        <v>961</v>
      </c>
      <c r="DZI38" s="290" t="s">
        <v>962</v>
      </c>
      <c r="DZJ38" s="290" t="s">
        <v>963</v>
      </c>
      <c r="DZK38" s="59">
        <v>35000000</v>
      </c>
      <c r="DZL38" s="60" t="s">
        <v>2774</v>
      </c>
      <c r="DZM38" s="287" t="s">
        <v>923</v>
      </c>
      <c r="DZN38" s="289" t="s">
        <v>959</v>
      </c>
      <c r="DZO38" s="290" t="s">
        <v>960</v>
      </c>
      <c r="DZP38" s="290" t="s">
        <v>961</v>
      </c>
      <c r="DZQ38" s="290" t="s">
        <v>962</v>
      </c>
      <c r="DZR38" s="290" t="s">
        <v>963</v>
      </c>
      <c r="DZS38" s="59">
        <v>35000000</v>
      </c>
      <c r="DZT38" s="60" t="s">
        <v>2774</v>
      </c>
      <c r="DZU38" s="287" t="s">
        <v>923</v>
      </c>
      <c r="DZV38" s="289" t="s">
        <v>959</v>
      </c>
      <c r="DZW38" s="290" t="s">
        <v>960</v>
      </c>
      <c r="DZX38" s="290" t="s">
        <v>961</v>
      </c>
      <c r="DZY38" s="290" t="s">
        <v>962</v>
      </c>
      <c r="DZZ38" s="290" t="s">
        <v>963</v>
      </c>
      <c r="EAA38" s="59">
        <v>35000000</v>
      </c>
      <c r="EAB38" s="60" t="s">
        <v>2774</v>
      </c>
      <c r="EAC38" s="287" t="s">
        <v>923</v>
      </c>
      <c r="EAD38" s="289" t="s">
        <v>959</v>
      </c>
      <c r="EAE38" s="290" t="s">
        <v>960</v>
      </c>
      <c r="EAF38" s="290" t="s">
        <v>961</v>
      </c>
      <c r="EAG38" s="290" t="s">
        <v>962</v>
      </c>
      <c r="EAH38" s="290" t="s">
        <v>963</v>
      </c>
      <c r="EAI38" s="59">
        <v>35000000</v>
      </c>
      <c r="EAJ38" s="60" t="s">
        <v>2774</v>
      </c>
      <c r="EAK38" s="287" t="s">
        <v>923</v>
      </c>
      <c r="EAL38" s="289" t="s">
        <v>959</v>
      </c>
      <c r="EAM38" s="290" t="s">
        <v>960</v>
      </c>
      <c r="EAN38" s="290" t="s">
        <v>961</v>
      </c>
      <c r="EAO38" s="290" t="s">
        <v>962</v>
      </c>
      <c r="EAP38" s="290" t="s">
        <v>963</v>
      </c>
      <c r="EAQ38" s="59">
        <v>35000000</v>
      </c>
      <c r="EAR38" s="60" t="s">
        <v>2774</v>
      </c>
      <c r="EAS38" s="287" t="s">
        <v>923</v>
      </c>
      <c r="EAT38" s="289" t="s">
        <v>959</v>
      </c>
      <c r="EAU38" s="290" t="s">
        <v>960</v>
      </c>
      <c r="EAV38" s="290" t="s">
        <v>961</v>
      </c>
      <c r="EAW38" s="290" t="s">
        <v>962</v>
      </c>
      <c r="EAX38" s="290" t="s">
        <v>963</v>
      </c>
      <c r="EAY38" s="59">
        <v>35000000</v>
      </c>
      <c r="EAZ38" s="60" t="s">
        <v>2774</v>
      </c>
      <c r="EBA38" s="287" t="s">
        <v>923</v>
      </c>
      <c r="EBB38" s="289" t="s">
        <v>959</v>
      </c>
      <c r="EBC38" s="290" t="s">
        <v>960</v>
      </c>
      <c r="EBD38" s="290" t="s">
        <v>961</v>
      </c>
      <c r="EBE38" s="290" t="s">
        <v>962</v>
      </c>
      <c r="EBF38" s="290" t="s">
        <v>963</v>
      </c>
      <c r="EBG38" s="59">
        <v>35000000</v>
      </c>
      <c r="EBH38" s="60" t="s">
        <v>2774</v>
      </c>
      <c r="EBI38" s="287" t="s">
        <v>923</v>
      </c>
      <c r="EBJ38" s="289" t="s">
        <v>959</v>
      </c>
      <c r="EBK38" s="290" t="s">
        <v>960</v>
      </c>
      <c r="EBL38" s="290" t="s">
        <v>961</v>
      </c>
      <c r="EBM38" s="290" t="s">
        <v>962</v>
      </c>
      <c r="EBN38" s="290" t="s">
        <v>963</v>
      </c>
      <c r="EBO38" s="59">
        <v>35000000</v>
      </c>
      <c r="EBP38" s="60" t="s">
        <v>2774</v>
      </c>
      <c r="EBQ38" s="287" t="s">
        <v>923</v>
      </c>
      <c r="EBR38" s="289" t="s">
        <v>959</v>
      </c>
      <c r="EBS38" s="290" t="s">
        <v>960</v>
      </c>
      <c r="EBT38" s="290" t="s">
        <v>961</v>
      </c>
      <c r="EBU38" s="290" t="s">
        <v>962</v>
      </c>
      <c r="EBV38" s="290" t="s">
        <v>963</v>
      </c>
      <c r="EBW38" s="59">
        <v>35000000</v>
      </c>
      <c r="EBX38" s="60" t="s">
        <v>2774</v>
      </c>
      <c r="EBY38" s="287" t="s">
        <v>923</v>
      </c>
      <c r="EBZ38" s="289" t="s">
        <v>959</v>
      </c>
      <c r="ECA38" s="290" t="s">
        <v>960</v>
      </c>
      <c r="ECB38" s="290" t="s">
        <v>961</v>
      </c>
      <c r="ECC38" s="290" t="s">
        <v>962</v>
      </c>
      <c r="ECD38" s="290" t="s">
        <v>963</v>
      </c>
      <c r="ECE38" s="59">
        <v>35000000</v>
      </c>
      <c r="ECF38" s="60" t="s">
        <v>2774</v>
      </c>
      <c r="ECG38" s="287" t="s">
        <v>923</v>
      </c>
      <c r="ECH38" s="289" t="s">
        <v>959</v>
      </c>
      <c r="ECI38" s="290" t="s">
        <v>960</v>
      </c>
      <c r="ECJ38" s="290" t="s">
        <v>961</v>
      </c>
      <c r="ECK38" s="290" t="s">
        <v>962</v>
      </c>
      <c r="ECL38" s="290" t="s">
        <v>963</v>
      </c>
      <c r="ECM38" s="59">
        <v>35000000</v>
      </c>
      <c r="ECN38" s="60" t="s">
        <v>2774</v>
      </c>
      <c r="ECO38" s="287" t="s">
        <v>923</v>
      </c>
      <c r="ECP38" s="289" t="s">
        <v>959</v>
      </c>
      <c r="ECQ38" s="290" t="s">
        <v>960</v>
      </c>
      <c r="ECR38" s="290" t="s">
        <v>961</v>
      </c>
      <c r="ECS38" s="290" t="s">
        <v>962</v>
      </c>
      <c r="ECT38" s="290" t="s">
        <v>963</v>
      </c>
      <c r="ECU38" s="59">
        <v>35000000</v>
      </c>
      <c r="ECV38" s="60" t="s">
        <v>2774</v>
      </c>
      <c r="ECW38" s="287" t="s">
        <v>923</v>
      </c>
      <c r="ECX38" s="289" t="s">
        <v>959</v>
      </c>
      <c r="ECY38" s="290" t="s">
        <v>960</v>
      </c>
      <c r="ECZ38" s="290" t="s">
        <v>961</v>
      </c>
      <c r="EDA38" s="290" t="s">
        <v>962</v>
      </c>
      <c r="EDB38" s="290" t="s">
        <v>963</v>
      </c>
      <c r="EDC38" s="59">
        <v>35000000</v>
      </c>
      <c r="EDD38" s="60" t="s">
        <v>2774</v>
      </c>
      <c r="EDE38" s="287" t="s">
        <v>923</v>
      </c>
      <c r="EDF38" s="289" t="s">
        <v>959</v>
      </c>
      <c r="EDG38" s="290" t="s">
        <v>960</v>
      </c>
      <c r="EDH38" s="290" t="s">
        <v>961</v>
      </c>
      <c r="EDI38" s="290" t="s">
        <v>962</v>
      </c>
      <c r="EDJ38" s="290" t="s">
        <v>963</v>
      </c>
      <c r="EDK38" s="59">
        <v>35000000</v>
      </c>
      <c r="EDL38" s="60" t="s">
        <v>2774</v>
      </c>
      <c r="EDM38" s="287" t="s">
        <v>923</v>
      </c>
      <c r="EDN38" s="289" t="s">
        <v>959</v>
      </c>
      <c r="EDO38" s="290" t="s">
        <v>960</v>
      </c>
      <c r="EDP38" s="290" t="s">
        <v>961</v>
      </c>
      <c r="EDQ38" s="290" t="s">
        <v>962</v>
      </c>
      <c r="EDR38" s="290" t="s">
        <v>963</v>
      </c>
      <c r="EDS38" s="59">
        <v>35000000</v>
      </c>
      <c r="EDT38" s="60" t="s">
        <v>2774</v>
      </c>
      <c r="EDU38" s="287" t="s">
        <v>923</v>
      </c>
      <c r="EDV38" s="289" t="s">
        <v>959</v>
      </c>
      <c r="EDW38" s="290" t="s">
        <v>960</v>
      </c>
      <c r="EDX38" s="290" t="s">
        <v>961</v>
      </c>
      <c r="EDY38" s="290" t="s">
        <v>962</v>
      </c>
      <c r="EDZ38" s="290" t="s">
        <v>963</v>
      </c>
      <c r="EEA38" s="59">
        <v>35000000</v>
      </c>
      <c r="EEB38" s="60" t="s">
        <v>2774</v>
      </c>
      <c r="EEC38" s="287" t="s">
        <v>923</v>
      </c>
      <c r="EED38" s="289" t="s">
        <v>959</v>
      </c>
      <c r="EEE38" s="290" t="s">
        <v>960</v>
      </c>
      <c r="EEF38" s="290" t="s">
        <v>961</v>
      </c>
      <c r="EEG38" s="290" t="s">
        <v>962</v>
      </c>
      <c r="EEH38" s="290" t="s">
        <v>963</v>
      </c>
      <c r="EEI38" s="59">
        <v>35000000</v>
      </c>
      <c r="EEJ38" s="60" t="s">
        <v>2774</v>
      </c>
      <c r="EEK38" s="287" t="s">
        <v>923</v>
      </c>
      <c r="EEL38" s="289" t="s">
        <v>959</v>
      </c>
      <c r="EEM38" s="290" t="s">
        <v>960</v>
      </c>
      <c r="EEN38" s="290" t="s">
        <v>961</v>
      </c>
      <c r="EEO38" s="290" t="s">
        <v>962</v>
      </c>
      <c r="EEP38" s="290" t="s">
        <v>963</v>
      </c>
      <c r="EEQ38" s="59">
        <v>35000000</v>
      </c>
      <c r="EER38" s="60" t="s">
        <v>2774</v>
      </c>
      <c r="EES38" s="287" t="s">
        <v>923</v>
      </c>
      <c r="EET38" s="289" t="s">
        <v>959</v>
      </c>
      <c r="EEU38" s="290" t="s">
        <v>960</v>
      </c>
      <c r="EEV38" s="290" t="s">
        <v>961</v>
      </c>
      <c r="EEW38" s="290" t="s">
        <v>962</v>
      </c>
      <c r="EEX38" s="290" t="s">
        <v>963</v>
      </c>
      <c r="EEY38" s="59">
        <v>35000000</v>
      </c>
      <c r="EEZ38" s="60" t="s">
        <v>2774</v>
      </c>
      <c r="EFA38" s="287" t="s">
        <v>923</v>
      </c>
      <c r="EFB38" s="289" t="s">
        <v>959</v>
      </c>
      <c r="EFC38" s="290" t="s">
        <v>960</v>
      </c>
      <c r="EFD38" s="290" t="s">
        <v>961</v>
      </c>
      <c r="EFE38" s="290" t="s">
        <v>962</v>
      </c>
      <c r="EFF38" s="290" t="s">
        <v>963</v>
      </c>
      <c r="EFG38" s="59">
        <v>35000000</v>
      </c>
      <c r="EFH38" s="60" t="s">
        <v>2774</v>
      </c>
      <c r="EFI38" s="287" t="s">
        <v>923</v>
      </c>
      <c r="EFJ38" s="289" t="s">
        <v>959</v>
      </c>
      <c r="EFK38" s="290" t="s">
        <v>960</v>
      </c>
      <c r="EFL38" s="290" t="s">
        <v>961</v>
      </c>
      <c r="EFM38" s="290" t="s">
        <v>962</v>
      </c>
      <c r="EFN38" s="290" t="s">
        <v>963</v>
      </c>
      <c r="EFO38" s="59">
        <v>35000000</v>
      </c>
      <c r="EFP38" s="60" t="s">
        <v>2774</v>
      </c>
      <c r="EFQ38" s="287" t="s">
        <v>923</v>
      </c>
      <c r="EFR38" s="289" t="s">
        <v>959</v>
      </c>
      <c r="EFS38" s="290" t="s">
        <v>960</v>
      </c>
      <c r="EFT38" s="290" t="s">
        <v>961</v>
      </c>
      <c r="EFU38" s="290" t="s">
        <v>962</v>
      </c>
      <c r="EFV38" s="290" t="s">
        <v>963</v>
      </c>
      <c r="EFW38" s="59">
        <v>35000000</v>
      </c>
      <c r="EFX38" s="60" t="s">
        <v>2774</v>
      </c>
      <c r="EFY38" s="287" t="s">
        <v>923</v>
      </c>
      <c r="EFZ38" s="289" t="s">
        <v>959</v>
      </c>
      <c r="EGA38" s="290" t="s">
        <v>960</v>
      </c>
      <c r="EGB38" s="290" t="s">
        <v>961</v>
      </c>
      <c r="EGC38" s="290" t="s">
        <v>962</v>
      </c>
      <c r="EGD38" s="290" t="s">
        <v>963</v>
      </c>
      <c r="EGE38" s="59">
        <v>35000000</v>
      </c>
      <c r="EGF38" s="60" t="s">
        <v>2774</v>
      </c>
      <c r="EGG38" s="287" t="s">
        <v>923</v>
      </c>
      <c r="EGH38" s="289" t="s">
        <v>959</v>
      </c>
      <c r="EGI38" s="290" t="s">
        <v>960</v>
      </c>
      <c r="EGJ38" s="290" t="s">
        <v>961</v>
      </c>
      <c r="EGK38" s="290" t="s">
        <v>962</v>
      </c>
      <c r="EGL38" s="290" t="s">
        <v>963</v>
      </c>
      <c r="EGM38" s="59">
        <v>35000000</v>
      </c>
      <c r="EGN38" s="60" t="s">
        <v>2774</v>
      </c>
      <c r="EGO38" s="287" t="s">
        <v>923</v>
      </c>
      <c r="EGP38" s="289" t="s">
        <v>959</v>
      </c>
      <c r="EGQ38" s="290" t="s">
        <v>960</v>
      </c>
      <c r="EGR38" s="290" t="s">
        <v>961</v>
      </c>
      <c r="EGS38" s="290" t="s">
        <v>962</v>
      </c>
      <c r="EGT38" s="290" t="s">
        <v>963</v>
      </c>
      <c r="EGU38" s="59">
        <v>35000000</v>
      </c>
      <c r="EGV38" s="60" t="s">
        <v>2774</v>
      </c>
      <c r="EGW38" s="287" t="s">
        <v>923</v>
      </c>
      <c r="EGX38" s="289" t="s">
        <v>959</v>
      </c>
      <c r="EGY38" s="290" t="s">
        <v>960</v>
      </c>
      <c r="EGZ38" s="290" t="s">
        <v>961</v>
      </c>
      <c r="EHA38" s="290" t="s">
        <v>962</v>
      </c>
      <c r="EHB38" s="290" t="s">
        <v>963</v>
      </c>
      <c r="EHC38" s="59">
        <v>35000000</v>
      </c>
      <c r="EHD38" s="60" t="s">
        <v>2774</v>
      </c>
      <c r="EHE38" s="287" t="s">
        <v>923</v>
      </c>
      <c r="EHF38" s="289" t="s">
        <v>959</v>
      </c>
      <c r="EHG38" s="290" t="s">
        <v>960</v>
      </c>
      <c r="EHH38" s="290" t="s">
        <v>961</v>
      </c>
      <c r="EHI38" s="290" t="s">
        <v>962</v>
      </c>
      <c r="EHJ38" s="290" t="s">
        <v>963</v>
      </c>
      <c r="EHK38" s="59">
        <v>35000000</v>
      </c>
      <c r="EHL38" s="60" t="s">
        <v>2774</v>
      </c>
      <c r="EHM38" s="287" t="s">
        <v>923</v>
      </c>
      <c r="EHN38" s="289" t="s">
        <v>959</v>
      </c>
      <c r="EHO38" s="290" t="s">
        <v>960</v>
      </c>
      <c r="EHP38" s="290" t="s">
        <v>961</v>
      </c>
      <c r="EHQ38" s="290" t="s">
        <v>962</v>
      </c>
      <c r="EHR38" s="290" t="s">
        <v>963</v>
      </c>
      <c r="EHS38" s="59">
        <v>35000000</v>
      </c>
      <c r="EHT38" s="60" t="s">
        <v>2774</v>
      </c>
      <c r="EHU38" s="287" t="s">
        <v>923</v>
      </c>
      <c r="EHV38" s="289" t="s">
        <v>959</v>
      </c>
      <c r="EHW38" s="290" t="s">
        <v>960</v>
      </c>
      <c r="EHX38" s="290" t="s">
        <v>961</v>
      </c>
      <c r="EHY38" s="290" t="s">
        <v>962</v>
      </c>
      <c r="EHZ38" s="290" t="s">
        <v>963</v>
      </c>
      <c r="EIA38" s="59">
        <v>35000000</v>
      </c>
      <c r="EIB38" s="60" t="s">
        <v>2774</v>
      </c>
      <c r="EIC38" s="287" t="s">
        <v>923</v>
      </c>
      <c r="EID38" s="289" t="s">
        <v>959</v>
      </c>
      <c r="EIE38" s="290" t="s">
        <v>960</v>
      </c>
      <c r="EIF38" s="290" t="s">
        <v>961</v>
      </c>
      <c r="EIG38" s="290" t="s">
        <v>962</v>
      </c>
      <c r="EIH38" s="290" t="s">
        <v>963</v>
      </c>
      <c r="EII38" s="59">
        <v>35000000</v>
      </c>
      <c r="EIJ38" s="60" t="s">
        <v>2774</v>
      </c>
      <c r="EIK38" s="287" t="s">
        <v>923</v>
      </c>
      <c r="EIL38" s="289" t="s">
        <v>959</v>
      </c>
      <c r="EIM38" s="290" t="s">
        <v>960</v>
      </c>
      <c r="EIN38" s="290" t="s">
        <v>961</v>
      </c>
      <c r="EIO38" s="290" t="s">
        <v>962</v>
      </c>
      <c r="EIP38" s="290" t="s">
        <v>963</v>
      </c>
      <c r="EIQ38" s="59">
        <v>35000000</v>
      </c>
      <c r="EIR38" s="60" t="s">
        <v>2774</v>
      </c>
      <c r="EIS38" s="287" t="s">
        <v>923</v>
      </c>
      <c r="EIT38" s="289" t="s">
        <v>959</v>
      </c>
      <c r="EIU38" s="290" t="s">
        <v>960</v>
      </c>
      <c r="EIV38" s="290" t="s">
        <v>961</v>
      </c>
      <c r="EIW38" s="290" t="s">
        <v>962</v>
      </c>
      <c r="EIX38" s="290" t="s">
        <v>963</v>
      </c>
      <c r="EIY38" s="59">
        <v>35000000</v>
      </c>
      <c r="EIZ38" s="60" t="s">
        <v>2774</v>
      </c>
      <c r="EJA38" s="287" t="s">
        <v>923</v>
      </c>
      <c r="EJB38" s="289" t="s">
        <v>959</v>
      </c>
      <c r="EJC38" s="290" t="s">
        <v>960</v>
      </c>
      <c r="EJD38" s="290" t="s">
        <v>961</v>
      </c>
      <c r="EJE38" s="290" t="s">
        <v>962</v>
      </c>
      <c r="EJF38" s="290" t="s">
        <v>963</v>
      </c>
      <c r="EJG38" s="59">
        <v>35000000</v>
      </c>
      <c r="EJH38" s="60" t="s">
        <v>2774</v>
      </c>
      <c r="EJI38" s="287" t="s">
        <v>923</v>
      </c>
      <c r="EJJ38" s="289" t="s">
        <v>959</v>
      </c>
      <c r="EJK38" s="290" t="s">
        <v>960</v>
      </c>
      <c r="EJL38" s="290" t="s">
        <v>961</v>
      </c>
      <c r="EJM38" s="290" t="s">
        <v>962</v>
      </c>
      <c r="EJN38" s="290" t="s">
        <v>963</v>
      </c>
      <c r="EJO38" s="59">
        <v>35000000</v>
      </c>
      <c r="EJP38" s="60" t="s">
        <v>2774</v>
      </c>
      <c r="EJQ38" s="287" t="s">
        <v>923</v>
      </c>
      <c r="EJR38" s="289" t="s">
        <v>959</v>
      </c>
      <c r="EJS38" s="290" t="s">
        <v>960</v>
      </c>
      <c r="EJT38" s="290" t="s">
        <v>961</v>
      </c>
      <c r="EJU38" s="290" t="s">
        <v>962</v>
      </c>
      <c r="EJV38" s="290" t="s">
        <v>963</v>
      </c>
      <c r="EJW38" s="59">
        <v>35000000</v>
      </c>
      <c r="EJX38" s="60" t="s">
        <v>2774</v>
      </c>
      <c r="EJY38" s="287" t="s">
        <v>923</v>
      </c>
      <c r="EJZ38" s="289" t="s">
        <v>959</v>
      </c>
      <c r="EKA38" s="290" t="s">
        <v>960</v>
      </c>
      <c r="EKB38" s="290" t="s">
        <v>961</v>
      </c>
      <c r="EKC38" s="290" t="s">
        <v>962</v>
      </c>
      <c r="EKD38" s="290" t="s">
        <v>963</v>
      </c>
      <c r="EKE38" s="59">
        <v>35000000</v>
      </c>
      <c r="EKF38" s="60" t="s">
        <v>2774</v>
      </c>
      <c r="EKG38" s="287" t="s">
        <v>923</v>
      </c>
      <c r="EKH38" s="289" t="s">
        <v>959</v>
      </c>
      <c r="EKI38" s="290" t="s">
        <v>960</v>
      </c>
      <c r="EKJ38" s="290" t="s">
        <v>961</v>
      </c>
      <c r="EKK38" s="290" t="s">
        <v>962</v>
      </c>
      <c r="EKL38" s="290" t="s">
        <v>963</v>
      </c>
      <c r="EKM38" s="59">
        <v>35000000</v>
      </c>
      <c r="EKN38" s="60" t="s">
        <v>2774</v>
      </c>
      <c r="EKO38" s="287" t="s">
        <v>923</v>
      </c>
      <c r="EKP38" s="289" t="s">
        <v>959</v>
      </c>
      <c r="EKQ38" s="290" t="s">
        <v>960</v>
      </c>
      <c r="EKR38" s="290" t="s">
        <v>961</v>
      </c>
      <c r="EKS38" s="290" t="s">
        <v>962</v>
      </c>
      <c r="EKT38" s="290" t="s">
        <v>963</v>
      </c>
      <c r="EKU38" s="59">
        <v>35000000</v>
      </c>
      <c r="EKV38" s="60" t="s">
        <v>2774</v>
      </c>
      <c r="EKW38" s="287" t="s">
        <v>923</v>
      </c>
      <c r="EKX38" s="289" t="s">
        <v>959</v>
      </c>
      <c r="EKY38" s="290" t="s">
        <v>960</v>
      </c>
      <c r="EKZ38" s="290" t="s">
        <v>961</v>
      </c>
      <c r="ELA38" s="290" t="s">
        <v>962</v>
      </c>
      <c r="ELB38" s="290" t="s">
        <v>963</v>
      </c>
      <c r="ELC38" s="59">
        <v>35000000</v>
      </c>
      <c r="ELD38" s="60" t="s">
        <v>2774</v>
      </c>
      <c r="ELE38" s="287" t="s">
        <v>923</v>
      </c>
      <c r="ELF38" s="289" t="s">
        <v>959</v>
      </c>
      <c r="ELG38" s="290" t="s">
        <v>960</v>
      </c>
      <c r="ELH38" s="290" t="s">
        <v>961</v>
      </c>
      <c r="ELI38" s="290" t="s">
        <v>962</v>
      </c>
      <c r="ELJ38" s="290" t="s">
        <v>963</v>
      </c>
      <c r="ELK38" s="59">
        <v>35000000</v>
      </c>
      <c r="ELL38" s="60" t="s">
        <v>2774</v>
      </c>
      <c r="ELM38" s="287" t="s">
        <v>923</v>
      </c>
      <c r="ELN38" s="289" t="s">
        <v>959</v>
      </c>
      <c r="ELO38" s="290" t="s">
        <v>960</v>
      </c>
      <c r="ELP38" s="290" t="s">
        <v>961</v>
      </c>
      <c r="ELQ38" s="290" t="s">
        <v>962</v>
      </c>
      <c r="ELR38" s="290" t="s">
        <v>963</v>
      </c>
      <c r="ELS38" s="59">
        <v>35000000</v>
      </c>
      <c r="ELT38" s="60" t="s">
        <v>2774</v>
      </c>
      <c r="ELU38" s="287" t="s">
        <v>923</v>
      </c>
      <c r="ELV38" s="289" t="s">
        <v>959</v>
      </c>
      <c r="ELW38" s="290" t="s">
        <v>960</v>
      </c>
      <c r="ELX38" s="290" t="s">
        <v>961</v>
      </c>
      <c r="ELY38" s="290" t="s">
        <v>962</v>
      </c>
      <c r="ELZ38" s="290" t="s">
        <v>963</v>
      </c>
      <c r="EMA38" s="59">
        <v>35000000</v>
      </c>
      <c r="EMB38" s="60" t="s">
        <v>2774</v>
      </c>
      <c r="EMC38" s="287" t="s">
        <v>923</v>
      </c>
      <c r="EMD38" s="289" t="s">
        <v>959</v>
      </c>
      <c r="EME38" s="290" t="s">
        <v>960</v>
      </c>
      <c r="EMF38" s="290" t="s">
        <v>961</v>
      </c>
      <c r="EMG38" s="290" t="s">
        <v>962</v>
      </c>
      <c r="EMH38" s="290" t="s">
        <v>963</v>
      </c>
      <c r="EMI38" s="59">
        <v>35000000</v>
      </c>
      <c r="EMJ38" s="60" t="s">
        <v>2774</v>
      </c>
      <c r="EMK38" s="287" t="s">
        <v>923</v>
      </c>
      <c r="EML38" s="289" t="s">
        <v>959</v>
      </c>
      <c r="EMM38" s="290" t="s">
        <v>960</v>
      </c>
      <c r="EMN38" s="290" t="s">
        <v>961</v>
      </c>
      <c r="EMO38" s="290" t="s">
        <v>962</v>
      </c>
      <c r="EMP38" s="290" t="s">
        <v>963</v>
      </c>
      <c r="EMQ38" s="59">
        <v>35000000</v>
      </c>
      <c r="EMR38" s="60" t="s">
        <v>2774</v>
      </c>
      <c r="EMS38" s="287" t="s">
        <v>923</v>
      </c>
      <c r="EMT38" s="289" t="s">
        <v>959</v>
      </c>
      <c r="EMU38" s="290" t="s">
        <v>960</v>
      </c>
      <c r="EMV38" s="290" t="s">
        <v>961</v>
      </c>
      <c r="EMW38" s="290" t="s">
        <v>962</v>
      </c>
      <c r="EMX38" s="290" t="s">
        <v>963</v>
      </c>
      <c r="EMY38" s="59">
        <v>35000000</v>
      </c>
      <c r="EMZ38" s="60" t="s">
        <v>2774</v>
      </c>
      <c r="ENA38" s="287" t="s">
        <v>923</v>
      </c>
      <c r="ENB38" s="289" t="s">
        <v>959</v>
      </c>
      <c r="ENC38" s="290" t="s">
        <v>960</v>
      </c>
      <c r="END38" s="290" t="s">
        <v>961</v>
      </c>
      <c r="ENE38" s="290" t="s">
        <v>962</v>
      </c>
      <c r="ENF38" s="290" t="s">
        <v>963</v>
      </c>
      <c r="ENG38" s="59">
        <v>35000000</v>
      </c>
      <c r="ENH38" s="60" t="s">
        <v>2774</v>
      </c>
      <c r="ENI38" s="287" t="s">
        <v>923</v>
      </c>
      <c r="ENJ38" s="289" t="s">
        <v>959</v>
      </c>
      <c r="ENK38" s="290" t="s">
        <v>960</v>
      </c>
      <c r="ENL38" s="290" t="s">
        <v>961</v>
      </c>
      <c r="ENM38" s="290" t="s">
        <v>962</v>
      </c>
      <c r="ENN38" s="290" t="s">
        <v>963</v>
      </c>
      <c r="ENO38" s="59">
        <v>35000000</v>
      </c>
      <c r="ENP38" s="60" t="s">
        <v>2774</v>
      </c>
      <c r="ENQ38" s="287" t="s">
        <v>923</v>
      </c>
      <c r="ENR38" s="289" t="s">
        <v>959</v>
      </c>
      <c r="ENS38" s="290" t="s">
        <v>960</v>
      </c>
      <c r="ENT38" s="290" t="s">
        <v>961</v>
      </c>
      <c r="ENU38" s="290" t="s">
        <v>962</v>
      </c>
      <c r="ENV38" s="290" t="s">
        <v>963</v>
      </c>
      <c r="ENW38" s="59">
        <v>35000000</v>
      </c>
      <c r="ENX38" s="60" t="s">
        <v>2774</v>
      </c>
      <c r="ENY38" s="287" t="s">
        <v>923</v>
      </c>
      <c r="ENZ38" s="289" t="s">
        <v>959</v>
      </c>
      <c r="EOA38" s="290" t="s">
        <v>960</v>
      </c>
      <c r="EOB38" s="290" t="s">
        <v>961</v>
      </c>
      <c r="EOC38" s="290" t="s">
        <v>962</v>
      </c>
      <c r="EOD38" s="290" t="s">
        <v>963</v>
      </c>
      <c r="EOE38" s="59">
        <v>35000000</v>
      </c>
      <c r="EOF38" s="60" t="s">
        <v>2774</v>
      </c>
      <c r="EOG38" s="287" t="s">
        <v>923</v>
      </c>
      <c r="EOH38" s="289" t="s">
        <v>959</v>
      </c>
      <c r="EOI38" s="290" t="s">
        <v>960</v>
      </c>
      <c r="EOJ38" s="290" t="s">
        <v>961</v>
      </c>
      <c r="EOK38" s="290" t="s">
        <v>962</v>
      </c>
      <c r="EOL38" s="290" t="s">
        <v>963</v>
      </c>
      <c r="EOM38" s="59">
        <v>35000000</v>
      </c>
      <c r="EON38" s="60" t="s">
        <v>2774</v>
      </c>
      <c r="EOO38" s="287" t="s">
        <v>923</v>
      </c>
      <c r="EOP38" s="289" t="s">
        <v>959</v>
      </c>
      <c r="EOQ38" s="290" t="s">
        <v>960</v>
      </c>
      <c r="EOR38" s="290" t="s">
        <v>961</v>
      </c>
      <c r="EOS38" s="290" t="s">
        <v>962</v>
      </c>
      <c r="EOT38" s="290" t="s">
        <v>963</v>
      </c>
      <c r="EOU38" s="59">
        <v>35000000</v>
      </c>
      <c r="EOV38" s="60" t="s">
        <v>2774</v>
      </c>
      <c r="EOW38" s="287" t="s">
        <v>923</v>
      </c>
      <c r="EOX38" s="289" t="s">
        <v>959</v>
      </c>
      <c r="EOY38" s="290" t="s">
        <v>960</v>
      </c>
      <c r="EOZ38" s="290" t="s">
        <v>961</v>
      </c>
      <c r="EPA38" s="290" t="s">
        <v>962</v>
      </c>
      <c r="EPB38" s="290" t="s">
        <v>963</v>
      </c>
      <c r="EPC38" s="59">
        <v>35000000</v>
      </c>
      <c r="EPD38" s="60" t="s">
        <v>2774</v>
      </c>
      <c r="EPE38" s="287" t="s">
        <v>923</v>
      </c>
      <c r="EPF38" s="289" t="s">
        <v>959</v>
      </c>
      <c r="EPG38" s="290" t="s">
        <v>960</v>
      </c>
      <c r="EPH38" s="290" t="s">
        <v>961</v>
      </c>
      <c r="EPI38" s="290" t="s">
        <v>962</v>
      </c>
      <c r="EPJ38" s="290" t="s">
        <v>963</v>
      </c>
      <c r="EPK38" s="59">
        <v>35000000</v>
      </c>
      <c r="EPL38" s="60" t="s">
        <v>2774</v>
      </c>
      <c r="EPM38" s="287" t="s">
        <v>923</v>
      </c>
      <c r="EPN38" s="289" t="s">
        <v>959</v>
      </c>
      <c r="EPO38" s="290" t="s">
        <v>960</v>
      </c>
      <c r="EPP38" s="290" t="s">
        <v>961</v>
      </c>
      <c r="EPQ38" s="290" t="s">
        <v>962</v>
      </c>
      <c r="EPR38" s="290" t="s">
        <v>963</v>
      </c>
      <c r="EPS38" s="59">
        <v>35000000</v>
      </c>
      <c r="EPT38" s="60" t="s">
        <v>2774</v>
      </c>
      <c r="EPU38" s="287" t="s">
        <v>923</v>
      </c>
      <c r="EPV38" s="289" t="s">
        <v>959</v>
      </c>
      <c r="EPW38" s="290" t="s">
        <v>960</v>
      </c>
      <c r="EPX38" s="290" t="s">
        <v>961</v>
      </c>
      <c r="EPY38" s="290" t="s">
        <v>962</v>
      </c>
      <c r="EPZ38" s="290" t="s">
        <v>963</v>
      </c>
      <c r="EQA38" s="59">
        <v>35000000</v>
      </c>
      <c r="EQB38" s="60" t="s">
        <v>2774</v>
      </c>
      <c r="EQC38" s="287" t="s">
        <v>923</v>
      </c>
      <c r="EQD38" s="289" t="s">
        <v>959</v>
      </c>
      <c r="EQE38" s="290" t="s">
        <v>960</v>
      </c>
      <c r="EQF38" s="290" t="s">
        <v>961</v>
      </c>
      <c r="EQG38" s="290" t="s">
        <v>962</v>
      </c>
      <c r="EQH38" s="290" t="s">
        <v>963</v>
      </c>
      <c r="EQI38" s="59">
        <v>35000000</v>
      </c>
      <c r="EQJ38" s="60" t="s">
        <v>2774</v>
      </c>
      <c r="EQK38" s="287" t="s">
        <v>923</v>
      </c>
      <c r="EQL38" s="289" t="s">
        <v>959</v>
      </c>
      <c r="EQM38" s="290" t="s">
        <v>960</v>
      </c>
      <c r="EQN38" s="290" t="s">
        <v>961</v>
      </c>
      <c r="EQO38" s="290" t="s">
        <v>962</v>
      </c>
      <c r="EQP38" s="290" t="s">
        <v>963</v>
      </c>
      <c r="EQQ38" s="59">
        <v>35000000</v>
      </c>
      <c r="EQR38" s="60" t="s">
        <v>2774</v>
      </c>
      <c r="EQS38" s="287" t="s">
        <v>923</v>
      </c>
      <c r="EQT38" s="289" t="s">
        <v>959</v>
      </c>
      <c r="EQU38" s="290" t="s">
        <v>960</v>
      </c>
      <c r="EQV38" s="290" t="s">
        <v>961</v>
      </c>
      <c r="EQW38" s="290" t="s">
        <v>962</v>
      </c>
      <c r="EQX38" s="290" t="s">
        <v>963</v>
      </c>
      <c r="EQY38" s="59">
        <v>35000000</v>
      </c>
      <c r="EQZ38" s="60" t="s">
        <v>2774</v>
      </c>
      <c r="ERA38" s="287" t="s">
        <v>923</v>
      </c>
      <c r="ERB38" s="289" t="s">
        <v>959</v>
      </c>
      <c r="ERC38" s="290" t="s">
        <v>960</v>
      </c>
      <c r="ERD38" s="290" t="s">
        <v>961</v>
      </c>
      <c r="ERE38" s="290" t="s">
        <v>962</v>
      </c>
      <c r="ERF38" s="290" t="s">
        <v>963</v>
      </c>
      <c r="ERG38" s="59">
        <v>35000000</v>
      </c>
      <c r="ERH38" s="60" t="s">
        <v>2774</v>
      </c>
      <c r="ERI38" s="287" t="s">
        <v>923</v>
      </c>
      <c r="ERJ38" s="289" t="s">
        <v>959</v>
      </c>
      <c r="ERK38" s="290" t="s">
        <v>960</v>
      </c>
      <c r="ERL38" s="290" t="s">
        <v>961</v>
      </c>
      <c r="ERM38" s="290" t="s">
        <v>962</v>
      </c>
      <c r="ERN38" s="290" t="s">
        <v>963</v>
      </c>
      <c r="ERO38" s="59">
        <v>35000000</v>
      </c>
      <c r="ERP38" s="60" t="s">
        <v>2774</v>
      </c>
      <c r="ERQ38" s="287" t="s">
        <v>923</v>
      </c>
      <c r="ERR38" s="289" t="s">
        <v>959</v>
      </c>
      <c r="ERS38" s="290" t="s">
        <v>960</v>
      </c>
      <c r="ERT38" s="290" t="s">
        <v>961</v>
      </c>
      <c r="ERU38" s="290" t="s">
        <v>962</v>
      </c>
      <c r="ERV38" s="290" t="s">
        <v>963</v>
      </c>
      <c r="ERW38" s="59">
        <v>35000000</v>
      </c>
      <c r="ERX38" s="60" t="s">
        <v>2774</v>
      </c>
      <c r="ERY38" s="287" t="s">
        <v>923</v>
      </c>
      <c r="ERZ38" s="289" t="s">
        <v>959</v>
      </c>
      <c r="ESA38" s="290" t="s">
        <v>960</v>
      </c>
      <c r="ESB38" s="290" t="s">
        <v>961</v>
      </c>
      <c r="ESC38" s="290" t="s">
        <v>962</v>
      </c>
      <c r="ESD38" s="290" t="s">
        <v>963</v>
      </c>
      <c r="ESE38" s="59">
        <v>35000000</v>
      </c>
      <c r="ESF38" s="60" t="s">
        <v>2774</v>
      </c>
      <c r="ESG38" s="287" t="s">
        <v>923</v>
      </c>
      <c r="ESH38" s="289" t="s">
        <v>959</v>
      </c>
      <c r="ESI38" s="290" t="s">
        <v>960</v>
      </c>
      <c r="ESJ38" s="290" t="s">
        <v>961</v>
      </c>
      <c r="ESK38" s="290" t="s">
        <v>962</v>
      </c>
      <c r="ESL38" s="290" t="s">
        <v>963</v>
      </c>
      <c r="ESM38" s="59">
        <v>35000000</v>
      </c>
      <c r="ESN38" s="60" t="s">
        <v>2774</v>
      </c>
      <c r="ESO38" s="287" t="s">
        <v>923</v>
      </c>
      <c r="ESP38" s="289" t="s">
        <v>959</v>
      </c>
      <c r="ESQ38" s="290" t="s">
        <v>960</v>
      </c>
      <c r="ESR38" s="290" t="s">
        <v>961</v>
      </c>
      <c r="ESS38" s="290" t="s">
        <v>962</v>
      </c>
      <c r="EST38" s="290" t="s">
        <v>963</v>
      </c>
      <c r="ESU38" s="59">
        <v>35000000</v>
      </c>
      <c r="ESV38" s="60" t="s">
        <v>2774</v>
      </c>
      <c r="ESW38" s="287" t="s">
        <v>923</v>
      </c>
      <c r="ESX38" s="289" t="s">
        <v>959</v>
      </c>
      <c r="ESY38" s="290" t="s">
        <v>960</v>
      </c>
      <c r="ESZ38" s="290" t="s">
        <v>961</v>
      </c>
      <c r="ETA38" s="290" t="s">
        <v>962</v>
      </c>
      <c r="ETB38" s="290" t="s">
        <v>963</v>
      </c>
      <c r="ETC38" s="59">
        <v>35000000</v>
      </c>
      <c r="ETD38" s="60" t="s">
        <v>2774</v>
      </c>
      <c r="ETE38" s="287" t="s">
        <v>923</v>
      </c>
      <c r="ETF38" s="289" t="s">
        <v>959</v>
      </c>
      <c r="ETG38" s="290" t="s">
        <v>960</v>
      </c>
      <c r="ETH38" s="290" t="s">
        <v>961</v>
      </c>
      <c r="ETI38" s="290" t="s">
        <v>962</v>
      </c>
      <c r="ETJ38" s="290" t="s">
        <v>963</v>
      </c>
      <c r="ETK38" s="59">
        <v>35000000</v>
      </c>
      <c r="ETL38" s="60" t="s">
        <v>2774</v>
      </c>
      <c r="ETM38" s="287" t="s">
        <v>923</v>
      </c>
      <c r="ETN38" s="289" t="s">
        <v>959</v>
      </c>
      <c r="ETO38" s="290" t="s">
        <v>960</v>
      </c>
      <c r="ETP38" s="290" t="s">
        <v>961</v>
      </c>
      <c r="ETQ38" s="290" t="s">
        <v>962</v>
      </c>
      <c r="ETR38" s="290" t="s">
        <v>963</v>
      </c>
      <c r="ETS38" s="59">
        <v>35000000</v>
      </c>
      <c r="ETT38" s="60" t="s">
        <v>2774</v>
      </c>
      <c r="ETU38" s="287" t="s">
        <v>923</v>
      </c>
      <c r="ETV38" s="289" t="s">
        <v>959</v>
      </c>
      <c r="ETW38" s="290" t="s">
        <v>960</v>
      </c>
      <c r="ETX38" s="290" t="s">
        <v>961</v>
      </c>
      <c r="ETY38" s="290" t="s">
        <v>962</v>
      </c>
      <c r="ETZ38" s="290" t="s">
        <v>963</v>
      </c>
      <c r="EUA38" s="59">
        <v>35000000</v>
      </c>
      <c r="EUB38" s="60" t="s">
        <v>2774</v>
      </c>
      <c r="EUC38" s="287" t="s">
        <v>923</v>
      </c>
      <c r="EUD38" s="289" t="s">
        <v>959</v>
      </c>
      <c r="EUE38" s="290" t="s">
        <v>960</v>
      </c>
      <c r="EUF38" s="290" t="s">
        <v>961</v>
      </c>
      <c r="EUG38" s="290" t="s">
        <v>962</v>
      </c>
      <c r="EUH38" s="290" t="s">
        <v>963</v>
      </c>
      <c r="EUI38" s="59">
        <v>35000000</v>
      </c>
      <c r="EUJ38" s="60" t="s">
        <v>2774</v>
      </c>
      <c r="EUK38" s="287" t="s">
        <v>923</v>
      </c>
      <c r="EUL38" s="289" t="s">
        <v>959</v>
      </c>
      <c r="EUM38" s="290" t="s">
        <v>960</v>
      </c>
      <c r="EUN38" s="290" t="s">
        <v>961</v>
      </c>
      <c r="EUO38" s="290" t="s">
        <v>962</v>
      </c>
      <c r="EUP38" s="290" t="s">
        <v>963</v>
      </c>
      <c r="EUQ38" s="59">
        <v>35000000</v>
      </c>
      <c r="EUR38" s="60" t="s">
        <v>2774</v>
      </c>
      <c r="EUS38" s="287" t="s">
        <v>923</v>
      </c>
      <c r="EUT38" s="289" t="s">
        <v>959</v>
      </c>
      <c r="EUU38" s="290" t="s">
        <v>960</v>
      </c>
      <c r="EUV38" s="290" t="s">
        <v>961</v>
      </c>
      <c r="EUW38" s="290" t="s">
        <v>962</v>
      </c>
      <c r="EUX38" s="290" t="s">
        <v>963</v>
      </c>
      <c r="EUY38" s="59">
        <v>35000000</v>
      </c>
      <c r="EUZ38" s="60" t="s">
        <v>2774</v>
      </c>
      <c r="EVA38" s="287" t="s">
        <v>923</v>
      </c>
      <c r="EVB38" s="289" t="s">
        <v>959</v>
      </c>
      <c r="EVC38" s="290" t="s">
        <v>960</v>
      </c>
      <c r="EVD38" s="290" t="s">
        <v>961</v>
      </c>
      <c r="EVE38" s="290" t="s">
        <v>962</v>
      </c>
      <c r="EVF38" s="290" t="s">
        <v>963</v>
      </c>
      <c r="EVG38" s="59">
        <v>35000000</v>
      </c>
      <c r="EVH38" s="60" t="s">
        <v>2774</v>
      </c>
      <c r="EVI38" s="287" t="s">
        <v>923</v>
      </c>
      <c r="EVJ38" s="289" t="s">
        <v>959</v>
      </c>
      <c r="EVK38" s="290" t="s">
        <v>960</v>
      </c>
      <c r="EVL38" s="290" t="s">
        <v>961</v>
      </c>
      <c r="EVM38" s="290" t="s">
        <v>962</v>
      </c>
      <c r="EVN38" s="290" t="s">
        <v>963</v>
      </c>
      <c r="EVO38" s="59">
        <v>35000000</v>
      </c>
      <c r="EVP38" s="60" t="s">
        <v>2774</v>
      </c>
      <c r="EVQ38" s="287" t="s">
        <v>923</v>
      </c>
      <c r="EVR38" s="289" t="s">
        <v>959</v>
      </c>
      <c r="EVS38" s="290" t="s">
        <v>960</v>
      </c>
      <c r="EVT38" s="290" t="s">
        <v>961</v>
      </c>
      <c r="EVU38" s="290" t="s">
        <v>962</v>
      </c>
      <c r="EVV38" s="290" t="s">
        <v>963</v>
      </c>
      <c r="EVW38" s="59">
        <v>35000000</v>
      </c>
      <c r="EVX38" s="60" t="s">
        <v>2774</v>
      </c>
      <c r="EVY38" s="287" t="s">
        <v>923</v>
      </c>
      <c r="EVZ38" s="289" t="s">
        <v>959</v>
      </c>
      <c r="EWA38" s="290" t="s">
        <v>960</v>
      </c>
      <c r="EWB38" s="290" t="s">
        <v>961</v>
      </c>
      <c r="EWC38" s="290" t="s">
        <v>962</v>
      </c>
      <c r="EWD38" s="290" t="s">
        <v>963</v>
      </c>
      <c r="EWE38" s="59">
        <v>35000000</v>
      </c>
      <c r="EWF38" s="60" t="s">
        <v>2774</v>
      </c>
      <c r="EWG38" s="287" t="s">
        <v>923</v>
      </c>
      <c r="EWH38" s="289" t="s">
        <v>959</v>
      </c>
      <c r="EWI38" s="290" t="s">
        <v>960</v>
      </c>
      <c r="EWJ38" s="290" t="s">
        <v>961</v>
      </c>
      <c r="EWK38" s="290" t="s">
        <v>962</v>
      </c>
      <c r="EWL38" s="290" t="s">
        <v>963</v>
      </c>
      <c r="EWM38" s="59">
        <v>35000000</v>
      </c>
      <c r="EWN38" s="60" t="s">
        <v>2774</v>
      </c>
      <c r="EWO38" s="287" t="s">
        <v>923</v>
      </c>
      <c r="EWP38" s="289" t="s">
        <v>959</v>
      </c>
      <c r="EWQ38" s="290" t="s">
        <v>960</v>
      </c>
      <c r="EWR38" s="290" t="s">
        <v>961</v>
      </c>
      <c r="EWS38" s="290" t="s">
        <v>962</v>
      </c>
      <c r="EWT38" s="290" t="s">
        <v>963</v>
      </c>
      <c r="EWU38" s="59">
        <v>35000000</v>
      </c>
      <c r="EWV38" s="60" t="s">
        <v>2774</v>
      </c>
      <c r="EWW38" s="287" t="s">
        <v>923</v>
      </c>
      <c r="EWX38" s="289" t="s">
        <v>959</v>
      </c>
      <c r="EWY38" s="290" t="s">
        <v>960</v>
      </c>
      <c r="EWZ38" s="290" t="s">
        <v>961</v>
      </c>
      <c r="EXA38" s="290" t="s">
        <v>962</v>
      </c>
      <c r="EXB38" s="290" t="s">
        <v>963</v>
      </c>
      <c r="EXC38" s="59">
        <v>35000000</v>
      </c>
      <c r="EXD38" s="60" t="s">
        <v>2774</v>
      </c>
      <c r="EXE38" s="287" t="s">
        <v>923</v>
      </c>
      <c r="EXF38" s="289" t="s">
        <v>959</v>
      </c>
      <c r="EXG38" s="290" t="s">
        <v>960</v>
      </c>
      <c r="EXH38" s="290" t="s">
        <v>961</v>
      </c>
      <c r="EXI38" s="290" t="s">
        <v>962</v>
      </c>
      <c r="EXJ38" s="290" t="s">
        <v>963</v>
      </c>
      <c r="EXK38" s="59">
        <v>35000000</v>
      </c>
      <c r="EXL38" s="60" t="s">
        <v>2774</v>
      </c>
      <c r="EXM38" s="287" t="s">
        <v>923</v>
      </c>
      <c r="EXN38" s="289" t="s">
        <v>959</v>
      </c>
      <c r="EXO38" s="290" t="s">
        <v>960</v>
      </c>
      <c r="EXP38" s="290" t="s">
        <v>961</v>
      </c>
      <c r="EXQ38" s="290" t="s">
        <v>962</v>
      </c>
      <c r="EXR38" s="290" t="s">
        <v>963</v>
      </c>
      <c r="EXS38" s="59">
        <v>35000000</v>
      </c>
      <c r="EXT38" s="60" t="s">
        <v>2774</v>
      </c>
      <c r="EXU38" s="287" t="s">
        <v>923</v>
      </c>
      <c r="EXV38" s="289" t="s">
        <v>959</v>
      </c>
      <c r="EXW38" s="290" t="s">
        <v>960</v>
      </c>
      <c r="EXX38" s="290" t="s">
        <v>961</v>
      </c>
      <c r="EXY38" s="290" t="s">
        <v>962</v>
      </c>
      <c r="EXZ38" s="290" t="s">
        <v>963</v>
      </c>
      <c r="EYA38" s="59">
        <v>35000000</v>
      </c>
      <c r="EYB38" s="60" t="s">
        <v>2774</v>
      </c>
      <c r="EYC38" s="287" t="s">
        <v>923</v>
      </c>
      <c r="EYD38" s="289" t="s">
        <v>959</v>
      </c>
      <c r="EYE38" s="290" t="s">
        <v>960</v>
      </c>
      <c r="EYF38" s="290" t="s">
        <v>961</v>
      </c>
      <c r="EYG38" s="290" t="s">
        <v>962</v>
      </c>
      <c r="EYH38" s="290" t="s">
        <v>963</v>
      </c>
      <c r="EYI38" s="59">
        <v>35000000</v>
      </c>
      <c r="EYJ38" s="60" t="s">
        <v>2774</v>
      </c>
      <c r="EYK38" s="287" t="s">
        <v>923</v>
      </c>
      <c r="EYL38" s="289" t="s">
        <v>959</v>
      </c>
      <c r="EYM38" s="290" t="s">
        <v>960</v>
      </c>
      <c r="EYN38" s="290" t="s">
        <v>961</v>
      </c>
      <c r="EYO38" s="290" t="s">
        <v>962</v>
      </c>
      <c r="EYP38" s="290" t="s">
        <v>963</v>
      </c>
      <c r="EYQ38" s="59">
        <v>35000000</v>
      </c>
      <c r="EYR38" s="60" t="s">
        <v>2774</v>
      </c>
      <c r="EYS38" s="287" t="s">
        <v>923</v>
      </c>
      <c r="EYT38" s="289" t="s">
        <v>959</v>
      </c>
      <c r="EYU38" s="290" t="s">
        <v>960</v>
      </c>
      <c r="EYV38" s="290" t="s">
        <v>961</v>
      </c>
      <c r="EYW38" s="290" t="s">
        <v>962</v>
      </c>
      <c r="EYX38" s="290" t="s">
        <v>963</v>
      </c>
      <c r="EYY38" s="59">
        <v>35000000</v>
      </c>
      <c r="EYZ38" s="60" t="s">
        <v>2774</v>
      </c>
      <c r="EZA38" s="287" t="s">
        <v>923</v>
      </c>
      <c r="EZB38" s="289" t="s">
        <v>959</v>
      </c>
      <c r="EZC38" s="290" t="s">
        <v>960</v>
      </c>
      <c r="EZD38" s="290" t="s">
        <v>961</v>
      </c>
      <c r="EZE38" s="290" t="s">
        <v>962</v>
      </c>
      <c r="EZF38" s="290" t="s">
        <v>963</v>
      </c>
      <c r="EZG38" s="59">
        <v>35000000</v>
      </c>
      <c r="EZH38" s="60" t="s">
        <v>2774</v>
      </c>
      <c r="EZI38" s="287" t="s">
        <v>923</v>
      </c>
      <c r="EZJ38" s="289" t="s">
        <v>959</v>
      </c>
      <c r="EZK38" s="290" t="s">
        <v>960</v>
      </c>
      <c r="EZL38" s="290" t="s">
        <v>961</v>
      </c>
      <c r="EZM38" s="290" t="s">
        <v>962</v>
      </c>
      <c r="EZN38" s="290" t="s">
        <v>963</v>
      </c>
      <c r="EZO38" s="59">
        <v>35000000</v>
      </c>
      <c r="EZP38" s="60" t="s">
        <v>2774</v>
      </c>
      <c r="EZQ38" s="287" t="s">
        <v>923</v>
      </c>
      <c r="EZR38" s="289" t="s">
        <v>959</v>
      </c>
      <c r="EZS38" s="290" t="s">
        <v>960</v>
      </c>
      <c r="EZT38" s="290" t="s">
        <v>961</v>
      </c>
      <c r="EZU38" s="290" t="s">
        <v>962</v>
      </c>
      <c r="EZV38" s="290" t="s">
        <v>963</v>
      </c>
      <c r="EZW38" s="59">
        <v>35000000</v>
      </c>
      <c r="EZX38" s="60" t="s">
        <v>2774</v>
      </c>
      <c r="EZY38" s="287" t="s">
        <v>923</v>
      </c>
      <c r="EZZ38" s="289" t="s">
        <v>959</v>
      </c>
      <c r="FAA38" s="290" t="s">
        <v>960</v>
      </c>
      <c r="FAB38" s="290" t="s">
        <v>961</v>
      </c>
      <c r="FAC38" s="290" t="s">
        <v>962</v>
      </c>
      <c r="FAD38" s="290" t="s">
        <v>963</v>
      </c>
      <c r="FAE38" s="59">
        <v>35000000</v>
      </c>
      <c r="FAF38" s="60" t="s">
        <v>2774</v>
      </c>
      <c r="FAG38" s="287" t="s">
        <v>923</v>
      </c>
      <c r="FAH38" s="289" t="s">
        <v>959</v>
      </c>
      <c r="FAI38" s="290" t="s">
        <v>960</v>
      </c>
      <c r="FAJ38" s="290" t="s">
        <v>961</v>
      </c>
      <c r="FAK38" s="290" t="s">
        <v>962</v>
      </c>
      <c r="FAL38" s="290" t="s">
        <v>963</v>
      </c>
      <c r="FAM38" s="59">
        <v>35000000</v>
      </c>
      <c r="FAN38" s="60" t="s">
        <v>2774</v>
      </c>
      <c r="FAO38" s="287" t="s">
        <v>923</v>
      </c>
      <c r="FAP38" s="289" t="s">
        <v>959</v>
      </c>
      <c r="FAQ38" s="290" t="s">
        <v>960</v>
      </c>
      <c r="FAR38" s="290" t="s">
        <v>961</v>
      </c>
      <c r="FAS38" s="290" t="s">
        <v>962</v>
      </c>
      <c r="FAT38" s="290" t="s">
        <v>963</v>
      </c>
      <c r="FAU38" s="59">
        <v>35000000</v>
      </c>
      <c r="FAV38" s="60" t="s">
        <v>2774</v>
      </c>
      <c r="FAW38" s="287" t="s">
        <v>923</v>
      </c>
      <c r="FAX38" s="289" t="s">
        <v>959</v>
      </c>
      <c r="FAY38" s="290" t="s">
        <v>960</v>
      </c>
      <c r="FAZ38" s="290" t="s">
        <v>961</v>
      </c>
      <c r="FBA38" s="290" t="s">
        <v>962</v>
      </c>
      <c r="FBB38" s="290" t="s">
        <v>963</v>
      </c>
      <c r="FBC38" s="59">
        <v>35000000</v>
      </c>
      <c r="FBD38" s="60" t="s">
        <v>2774</v>
      </c>
      <c r="FBE38" s="287" t="s">
        <v>923</v>
      </c>
      <c r="FBF38" s="289" t="s">
        <v>959</v>
      </c>
      <c r="FBG38" s="290" t="s">
        <v>960</v>
      </c>
      <c r="FBH38" s="290" t="s">
        <v>961</v>
      </c>
      <c r="FBI38" s="290" t="s">
        <v>962</v>
      </c>
      <c r="FBJ38" s="290" t="s">
        <v>963</v>
      </c>
      <c r="FBK38" s="59">
        <v>35000000</v>
      </c>
      <c r="FBL38" s="60" t="s">
        <v>2774</v>
      </c>
      <c r="FBM38" s="287" t="s">
        <v>923</v>
      </c>
      <c r="FBN38" s="289" t="s">
        <v>959</v>
      </c>
      <c r="FBO38" s="290" t="s">
        <v>960</v>
      </c>
      <c r="FBP38" s="290" t="s">
        <v>961</v>
      </c>
      <c r="FBQ38" s="290" t="s">
        <v>962</v>
      </c>
      <c r="FBR38" s="290" t="s">
        <v>963</v>
      </c>
      <c r="FBS38" s="59">
        <v>35000000</v>
      </c>
      <c r="FBT38" s="60" t="s">
        <v>2774</v>
      </c>
      <c r="FBU38" s="287" t="s">
        <v>923</v>
      </c>
      <c r="FBV38" s="289" t="s">
        <v>959</v>
      </c>
      <c r="FBW38" s="290" t="s">
        <v>960</v>
      </c>
      <c r="FBX38" s="290" t="s">
        <v>961</v>
      </c>
      <c r="FBY38" s="290" t="s">
        <v>962</v>
      </c>
      <c r="FBZ38" s="290" t="s">
        <v>963</v>
      </c>
      <c r="FCA38" s="59">
        <v>35000000</v>
      </c>
      <c r="FCB38" s="60" t="s">
        <v>2774</v>
      </c>
      <c r="FCC38" s="287" t="s">
        <v>923</v>
      </c>
      <c r="FCD38" s="289" t="s">
        <v>959</v>
      </c>
      <c r="FCE38" s="290" t="s">
        <v>960</v>
      </c>
      <c r="FCF38" s="290" t="s">
        <v>961</v>
      </c>
      <c r="FCG38" s="290" t="s">
        <v>962</v>
      </c>
      <c r="FCH38" s="290" t="s">
        <v>963</v>
      </c>
      <c r="FCI38" s="59">
        <v>35000000</v>
      </c>
      <c r="FCJ38" s="60" t="s">
        <v>2774</v>
      </c>
      <c r="FCK38" s="287" t="s">
        <v>923</v>
      </c>
      <c r="FCL38" s="289" t="s">
        <v>959</v>
      </c>
      <c r="FCM38" s="290" t="s">
        <v>960</v>
      </c>
      <c r="FCN38" s="290" t="s">
        <v>961</v>
      </c>
      <c r="FCO38" s="290" t="s">
        <v>962</v>
      </c>
      <c r="FCP38" s="290" t="s">
        <v>963</v>
      </c>
      <c r="FCQ38" s="59">
        <v>35000000</v>
      </c>
      <c r="FCR38" s="60" t="s">
        <v>2774</v>
      </c>
      <c r="FCS38" s="287" t="s">
        <v>923</v>
      </c>
      <c r="FCT38" s="289" t="s">
        <v>959</v>
      </c>
      <c r="FCU38" s="290" t="s">
        <v>960</v>
      </c>
      <c r="FCV38" s="290" t="s">
        <v>961</v>
      </c>
      <c r="FCW38" s="290" t="s">
        <v>962</v>
      </c>
      <c r="FCX38" s="290" t="s">
        <v>963</v>
      </c>
      <c r="FCY38" s="59">
        <v>35000000</v>
      </c>
      <c r="FCZ38" s="60" t="s">
        <v>2774</v>
      </c>
      <c r="FDA38" s="287" t="s">
        <v>923</v>
      </c>
      <c r="FDB38" s="289" t="s">
        <v>959</v>
      </c>
      <c r="FDC38" s="290" t="s">
        <v>960</v>
      </c>
      <c r="FDD38" s="290" t="s">
        <v>961</v>
      </c>
      <c r="FDE38" s="290" t="s">
        <v>962</v>
      </c>
      <c r="FDF38" s="290" t="s">
        <v>963</v>
      </c>
      <c r="FDG38" s="59">
        <v>35000000</v>
      </c>
      <c r="FDH38" s="60" t="s">
        <v>2774</v>
      </c>
      <c r="FDI38" s="287" t="s">
        <v>923</v>
      </c>
      <c r="FDJ38" s="289" t="s">
        <v>959</v>
      </c>
      <c r="FDK38" s="290" t="s">
        <v>960</v>
      </c>
      <c r="FDL38" s="290" t="s">
        <v>961</v>
      </c>
      <c r="FDM38" s="290" t="s">
        <v>962</v>
      </c>
      <c r="FDN38" s="290" t="s">
        <v>963</v>
      </c>
      <c r="FDO38" s="59">
        <v>35000000</v>
      </c>
      <c r="FDP38" s="60" t="s">
        <v>2774</v>
      </c>
      <c r="FDQ38" s="287" t="s">
        <v>923</v>
      </c>
      <c r="FDR38" s="289" t="s">
        <v>959</v>
      </c>
      <c r="FDS38" s="290" t="s">
        <v>960</v>
      </c>
      <c r="FDT38" s="290" t="s">
        <v>961</v>
      </c>
      <c r="FDU38" s="290" t="s">
        <v>962</v>
      </c>
      <c r="FDV38" s="290" t="s">
        <v>963</v>
      </c>
      <c r="FDW38" s="59">
        <v>35000000</v>
      </c>
      <c r="FDX38" s="60" t="s">
        <v>2774</v>
      </c>
      <c r="FDY38" s="287" t="s">
        <v>923</v>
      </c>
      <c r="FDZ38" s="289" t="s">
        <v>959</v>
      </c>
      <c r="FEA38" s="290" t="s">
        <v>960</v>
      </c>
      <c r="FEB38" s="290" t="s">
        <v>961</v>
      </c>
      <c r="FEC38" s="290" t="s">
        <v>962</v>
      </c>
      <c r="FED38" s="290" t="s">
        <v>963</v>
      </c>
      <c r="FEE38" s="59">
        <v>35000000</v>
      </c>
      <c r="FEF38" s="60" t="s">
        <v>2774</v>
      </c>
      <c r="FEG38" s="287" t="s">
        <v>923</v>
      </c>
      <c r="FEH38" s="289" t="s">
        <v>959</v>
      </c>
      <c r="FEI38" s="290" t="s">
        <v>960</v>
      </c>
      <c r="FEJ38" s="290" t="s">
        <v>961</v>
      </c>
      <c r="FEK38" s="290" t="s">
        <v>962</v>
      </c>
      <c r="FEL38" s="290" t="s">
        <v>963</v>
      </c>
      <c r="FEM38" s="59">
        <v>35000000</v>
      </c>
      <c r="FEN38" s="60" t="s">
        <v>2774</v>
      </c>
      <c r="FEO38" s="287" t="s">
        <v>923</v>
      </c>
      <c r="FEP38" s="289" t="s">
        <v>959</v>
      </c>
      <c r="FEQ38" s="290" t="s">
        <v>960</v>
      </c>
      <c r="FER38" s="290" t="s">
        <v>961</v>
      </c>
      <c r="FES38" s="290" t="s">
        <v>962</v>
      </c>
      <c r="FET38" s="290" t="s">
        <v>963</v>
      </c>
      <c r="FEU38" s="59">
        <v>35000000</v>
      </c>
      <c r="FEV38" s="60" t="s">
        <v>2774</v>
      </c>
      <c r="FEW38" s="287" t="s">
        <v>923</v>
      </c>
      <c r="FEX38" s="289" t="s">
        <v>959</v>
      </c>
      <c r="FEY38" s="290" t="s">
        <v>960</v>
      </c>
      <c r="FEZ38" s="290" t="s">
        <v>961</v>
      </c>
      <c r="FFA38" s="290" t="s">
        <v>962</v>
      </c>
      <c r="FFB38" s="290" t="s">
        <v>963</v>
      </c>
      <c r="FFC38" s="59">
        <v>35000000</v>
      </c>
      <c r="FFD38" s="60" t="s">
        <v>2774</v>
      </c>
      <c r="FFE38" s="287" t="s">
        <v>923</v>
      </c>
      <c r="FFF38" s="289" t="s">
        <v>959</v>
      </c>
      <c r="FFG38" s="290" t="s">
        <v>960</v>
      </c>
      <c r="FFH38" s="290" t="s">
        <v>961</v>
      </c>
      <c r="FFI38" s="290" t="s">
        <v>962</v>
      </c>
      <c r="FFJ38" s="290" t="s">
        <v>963</v>
      </c>
      <c r="FFK38" s="59">
        <v>35000000</v>
      </c>
      <c r="FFL38" s="60" t="s">
        <v>2774</v>
      </c>
      <c r="FFM38" s="287" t="s">
        <v>923</v>
      </c>
      <c r="FFN38" s="289" t="s">
        <v>959</v>
      </c>
      <c r="FFO38" s="290" t="s">
        <v>960</v>
      </c>
      <c r="FFP38" s="290" t="s">
        <v>961</v>
      </c>
      <c r="FFQ38" s="290" t="s">
        <v>962</v>
      </c>
      <c r="FFR38" s="290" t="s">
        <v>963</v>
      </c>
      <c r="FFS38" s="59">
        <v>35000000</v>
      </c>
      <c r="FFT38" s="60" t="s">
        <v>2774</v>
      </c>
      <c r="FFU38" s="287" t="s">
        <v>923</v>
      </c>
      <c r="FFV38" s="289" t="s">
        <v>959</v>
      </c>
      <c r="FFW38" s="290" t="s">
        <v>960</v>
      </c>
      <c r="FFX38" s="290" t="s">
        <v>961</v>
      </c>
      <c r="FFY38" s="290" t="s">
        <v>962</v>
      </c>
      <c r="FFZ38" s="290" t="s">
        <v>963</v>
      </c>
      <c r="FGA38" s="59">
        <v>35000000</v>
      </c>
      <c r="FGB38" s="60" t="s">
        <v>2774</v>
      </c>
      <c r="FGC38" s="287" t="s">
        <v>923</v>
      </c>
      <c r="FGD38" s="289" t="s">
        <v>959</v>
      </c>
      <c r="FGE38" s="290" t="s">
        <v>960</v>
      </c>
      <c r="FGF38" s="290" t="s">
        <v>961</v>
      </c>
      <c r="FGG38" s="290" t="s">
        <v>962</v>
      </c>
      <c r="FGH38" s="290" t="s">
        <v>963</v>
      </c>
      <c r="FGI38" s="59">
        <v>35000000</v>
      </c>
      <c r="FGJ38" s="60" t="s">
        <v>2774</v>
      </c>
      <c r="FGK38" s="287" t="s">
        <v>923</v>
      </c>
      <c r="FGL38" s="289" t="s">
        <v>959</v>
      </c>
      <c r="FGM38" s="290" t="s">
        <v>960</v>
      </c>
      <c r="FGN38" s="290" t="s">
        <v>961</v>
      </c>
      <c r="FGO38" s="290" t="s">
        <v>962</v>
      </c>
      <c r="FGP38" s="290" t="s">
        <v>963</v>
      </c>
      <c r="FGQ38" s="59">
        <v>35000000</v>
      </c>
      <c r="FGR38" s="60" t="s">
        <v>2774</v>
      </c>
      <c r="FGS38" s="287" t="s">
        <v>923</v>
      </c>
      <c r="FGT38" s="289" t="s">
        <v>959</v>
      </c>
      <c r="FGU38" s="290" t="s">
        <v>960</v>
      </c>
      <c r="FGV38" s="290" t="s">
        <v>961</v>
      </c>
      <c r="FGW38" s="290" t="s">
        <v>962</v>
      </c>
      <c r="FGX38" s="290" t="s">
        <v>963</v>
      </c>
      <c r="FGY38" s="59">
        <v>35000000</v>
      </c>
      <c r="FGZ38" s="60" t="s">
        <v>2774</v>
      </c>
      <c r="FHA38" s="287" t="s">
        <v>923</v>
      </c>
      <c r="FHB38" s="289" t="s">
        <v>959</v>
      </c>
      <c r="FHC38" s="290" t="s">
        <v>960</v>
      </c>
      <c r="FHD38" s="290" t="s">
        <v>961</v>
      </c>
      <c r="FHE38" s="290" t="s">
        <v>962</v>
      </c>
      <c r="FHF38" s="290" t="s">
        <v>963</v>
      </c>
      <c r="FHG38" s="59">
        <v>35000000</v>
      </c>
      <c r="FHH38" s="60" t="s">
        <v>2774</v>
      </c>
      <c r="FHI38" s="287" t="s">
        <v>923</v>
      </c>
      <c r="FHJ38" s="289" t="s">
        <v>959</v>
      </c>
      <c r="FHK38" s="290" t="s">
        <v>960</v>
      </c>
      <c r="FHL38" s="290" t="s">
        <v>961</v>
      </c>
      <c r="FHM38" s="290" t="s">
        <v>962</v>
      </c>
      <c r="FHN38" s="290" t="s">
        <v>963</v>
      </c>
      <c r="FHO38" s="59">
        <v>35000000</v>
      </c>
      <c r="FHP38" s="60" t="s">
        <v>2774</v>
      </c>
      <c r="FHQ38" s="287" t="s">
        <v>923</v>
      </c>
      <c r="FHR38" s="289" t="s">
        <v>959</v>
      </c>
      <c r="FHS38" s="290" t="s">
        <v>960</v>
      </c>
      <c r="FHT38" s="290" t="s">
        <v>961</v>
      </c>
      <c r="FHU38" s="290" t="s">
        <v>962</v>
      </c>
      <c r="FHV38" s="290" t="s">
        <v>963</v>
      </c>
      <c r="FHW38" s="59">
        <v>35000000</v>
      </c>
      <c r="FHX38" s="60" t="s">
        <v>2774</v>
      </c>
      <c r="FHY38" s="287" t="s">
        <v>923</v>
      </c>
      <c r="FHZ38" s="289" t="s">
        <v>959</v>
      </c>
      <c r="FIA38" s="290" t="s">
        <v>960</v>
      </c>
      <c r="FIB38" s="290" t="s">
        <v>961</v>
      </c>
      <c r="FIC38" s="290" t="s">
        <v>962</v>
      </c>
      <c r="FID38" s="290" t="s">
        <v>963</v>
      </c>
      <c r="FIE38" s="59">
        <v>35000000</v>
      </c>
      <c r="FIF38" s="60" t="s">
        <v>2774</v>
      </c>
      <c r="FIG38" s="287" t="s">
        <v>923</v>
      </c>
      <c r="FIH38" s="289" t="s">
        <v>959</v>
      </c>
      <c r="FII38" s="290" t="s">
        <v>960</v>
      </c>
      <c r="FIJ38" s="290" t="s">
        <v>961</v>
      </c>
      <c r="FIK38" s="290" t="s">
        <v>962</v>
      </c>
      <c r="FIL38" s="290" t="s">
        <v>963</v>
      </c>
      <c r="FIM38" s="59">
        <v>35000000</v>
      </c>
      <c r="FIN38" s="60" t="s">
        <v>2774</v>
      </c>
      <c r="FIO38" s="287" t="s">
        <v>923</v>
      </c>
      <c r="FIP38" s="289" t="s">
        <v>959</v>
      </c>
      <c r="FIQ38" s="290" t="s">
        <v>960</v>
      </c>
      <c r="FIR38" s="290" t="s">
        <v>961</v>
      </c>
      <c r="FIS38" s="290" t="s">
        <v>962</v>
      </c>
      <c r="FIT38" s="290" t="s">
        <v>963</v>
      </c>
      <c r="FIU38" s="59">
        <v>35000000</v>
      </c>
      <c r="FIV38" s="60" t="s">
        <v>2774</v>
      </c>
      <c r="FIW38" s="287" t="s">
        <v>923</v>
      </c>
      <c r="FIX38" s="289" t="s">
        <v>959</v>
      </c>
      <c r="FIY38" s="290" t="s">
        <v>960</v>
      </c>
      <c r="FIZ38" s="290" t="s">
        <v>961</v>
      </c>
      <c r="FJA38" s="290" t="s">
        <v>962</v>
      </c>
      <c r="FJB38" s="290" t="s">
        <v>963</v>
      </c>
      <c r="FJC38" s="59">
        <v>35000000</v>
      </c>
      <c r="FJD38" s="60" t="s">
        <v>2774</v>
      </c>
      <c r="FJE38" s="287" t="s">
        <v>923</v>
      </c>
      <c r="FJF38" s="289" t="s">
        <v>959</v>
      </c>
      <c r="FJG38" s="290" t="s">
        <v>960</v>
      </c>
      <c r="FJH38" s="290" t="s">
        <v>961</v>
      </c>
      <c r="FJI38" s="290" t="s">
        <v>962</v>
      </c>
      <c r="FJJ38" s="290" t="s">
        <v>963</v>
      </c>
      <c r="FJK38" s="59">
        <v>35000000</v>
      </c>
      <c r="FJL38" s="60" t="s">
        <v>2774</v>
      </c>
      <c r="FJM38" s="287" t="s">
        <v>923</v>
      </c>
      <c r="FJN38" s="289" t="s">
        <v>959</v>
      </c>
      <c r="FJO38" s="290" t="s">
        <v>960</v>
      </c>
      <c r="FJP38" s="290" t="s">
        <v>961</v>
      </c>
      <c r="FJQ38" s="290" t="s">
        <v>962</v>
      </c>
      <c r="FJR38" s="290" t="s">
        <v>963</v>
      </c>
      <c r="FJS38" s="59">
        <v>35000000</v>
      </c>
      <c r="FJT38" s="60" t="s">
        <v>2774</v>
      </c>
      <c r="FJU38" s="287" t="s">
        <v>923</v>
      </c>
      <c r="FJV38" s="289" t="s">
        <v>959</v>
      </c>
      <c r="FJW38" s="290" t="s">
        <v>960</v>
      </c>
      <c r="FJX38" s="290" t="s">
        <v>961</v>
      </c>
      <c r="FJY38" s="290" t="s">
        <v>962</v>
      </c>
      <c r="FJZ38" s="290" t="s">
        <v>963</v>
      </c>
      <c r="FKA38" s="59">
        <v>35000000</v>
      </c>
      <c r="FKB38" s="60" t="s">
        <v>2774</v>
      </c>
      <c r="FKC38" s="287" t="s">
        <v>923</v>
      </c>
      <c r="FKD38" s="289" t="s">
        <v>959</v>
      </c>
      <c r="FKE38" s="290" t="s">
        <v>960</v>
      </c>
      <c r="FKF38" s="290" t="s">
        <v>961</v>
      </c>
      <c r="FKG38" s="290" t="s">
        <v>962</v>
      </c>
      <c r="FKH38" s="290" t="s">
        <v>963</v>
      </c>
      <c r="FKI38" s="59">
        <v>35000000</v>
      </c>
      <c r="FKJ38" s="60" t="s">
        <v>2774</v>
      </c>
      <c r="FKK38" s="287" t="s">
        <v>923</v>
      </c>
      <c r="FKL38" s="289" t="s">
        <v>959</v>
      </c>
      <c r="FKM38" s="290" t="s">
        <v>960</v>
      </c>
      <c r="FKN38" s="290" t="s">
        <v>961</v>
      </c>
      <c r="FKO38" s="290" t="s">
        <v>962</v>
      </c>
      <c r="FKP38" s="290" t="s">
        <v>963</v>
      </c>
      <c r="FKQ38" s="59">
        <v>35000000</v>
      </c>
      <c r="FKR38" s="60" t="s">
        <v>2774</v>
      </c>
      <c r="FKS38" s="287" t="s">
        <v>923</v>
      </c>
      <c r="FKT38" s="289" t="s">
        <v>959</v>
      </c>
      <c r="FKU38" s="290" t="s">
        <v>960</v>
      </c>
      <c r="FKV38" s="290" t="s">
        <v>961</v>
      </c>
      <c r="FKW38" s="290" t="s">
        <v>962</v>
      </c>
      <c r="FKX38" s="290" t="s">
        <v>963</v>
      </c>
      <c r="FKY38" s="59">
        <v>35000000</v>
      </c>
      <c r="FKZ38" s="60" t="s">
        <v>2774</v>
      </c>
      <c r="FLA38" s="287" t="s">
        <v>923</v>
      </c>
      <c r="FLB38" s="289" t="s">
        <v>959</v>
      </c>
      <c r="FLC38" s="290" t="s">
        <v>960</v>
      </c>
      <c r="FLD38" s="290" t="s">
        <v>961</v>
      </c>
      <c r="FLE38" s="290" t="s">
        <v>962</v>
      </c>
      <c r="FLF38" s="290" t="s">
        <v>963</v>
      </c>
      <c r="FLG38" s="59">
        <v>35000000</v>
      </c>
      <c r="FLH38" s="60" t="s">
        <v>2774</v>
      </c>
      <c r="FLI38" s="287" t="s">
        <v>923</v>
      </c>
      <c r="FLJ38" s="289" t="s">
        <v>959</v>
      </c>
      <c r="FLK38" s="290" t="s">
        <v>960</v>
      </c>
      <c r="FLL38" s="290" t="s">
        <v>961</v>
      </c>
      <c r="FLM38" s="290" t="s">
        <v>962</v>
      </c>
      <c r="FLN38" s="290" t="s">
        <v>963</v>
      </c>
      <c r="FLO38" s="59">
        <v>35000000</v>
      </c>
      <c r="FLP38" s="60" t="s">
        <v>2774</v>
      </c>
      <c r="FLQ38" s="287" t="s">
        <v>923</v>
      </c>
      <c r="FLR38" s="289" t="s">
        <v>959</v>
      </c>
      <c r="FLS38" s="290" t="s">
        <v>960</v>
      </c>
      <c r="FLT38" s="290" t="s">
        <v>961</v>
      </c>
      <c r="FLU38" s="290" t="s">
        <v>962</v>
      </c>
      <c r="FLV38" s="290" t="s">
        <v>963</v>
      </c>
      <c r="FLW38" s="59">
        <v>35000000</v>
      </c>
      <c r="FLX38" s="60" t="s">
        <v>2774</v>
      </c>
      <c r="FLY38" s="287" t="s">
        <v>923</v>
      </c>
      <c r="FLZ38" s="289" t="s">
        <v>959</v>
      </c>
      <c r="FMA38" s="290" t="s">
        <v>960</v>
      </c>
      <c r="FMB38" s="290" t="s">
        <v>961</v>
      </c>
      <c r="FMC38" s="290" t="s">
        <v>962</v>
      </c>
      <c r="FMD38" s="290" t="s">
        <v>963</v>
      </c>
      <c r="FME38" s="59">
        <v>35000000</v>
      </c>
      <c r="FMF38" s="60" t="s">
        <v>2774</v>
      </c>
      <c r="FMG38" s="287" t="s">
        <v>923</v>
      </c>
      <c r="FMH38" s="289" t="s">
        <v>959</v>
      </c>
      <c r="FMI38" s="290" t="s">
        <v>960</v>
      </c>
      <c r="FMJ38" s="290" t="s">
        <v>961</v>
      </c>
      <c r="FMK38" s="290" t="s">
        <v>962</v>
      </c>
      <c r="FML38" s="290" t="s">
        <v>963</v>
      </c>
      <c r="FMM38" s="59">
        <v>35000000</v>
      </c>
      <c r="FMN38" s="60" t="s">
        <v>2774</v>
      </c>
      <c r="FMO38" s="287" t="s">
        <v>923</v>
      </c>
      <c r="FMP38" s="289" t="s">
        <v>959</v>
      </c>
      <c r="FMQ38" s="290" t="s">
        <v>960</v>
      </c>
      <c r="FMR38" s="290" t="s">
        <v>961</v>
      </c>
      <c r="FMS38" s="290" t="s">
        <v>962</v>
      </c>
      <c r="FMT38" s="290" t="s">
        <v>963</v>
      </c>
      <c r="FMU38" s="59">
        <v>35000000</v>
      </c>
      <c r="FMV38" s="60" t="s">
        <v>2774</v>
      </c>
      <c r="FMW38" s="287" t="s">
        <v>923</v>
      </c>
      <c r="FMX38" s="289" t="s">
        <v>959</v>
      </c>
      <c r="FMY38" s="290" t="s">
        <v>960</v>
      </c>
      <c r="FMZ38" s="290" t="s">
        <v>961</v>
      </c>
      <c r="FNA38" s="290" t="s">
        <v>962</v>
      </c>
      <c r="FNB38" s="290" t="s">
        <v>963</v>
      </c>
      <c r="FNC38" s="59">
        <v>35000000</v>
      </c>
      <c r="FND38" s="60" t="s">
        <v>2774</v>
      </c>
      <c r="FNE38" s="287" t="s">
        <v>923</v>
      </c>
      <c r="FNF38" s="289" t="s">
        <v>959</v>
      </c>
      <c r="FNG38" s="290" t="s">
        <v>960</v>
      </c>
      <c r="FNH38" s="290" t="s">
        <v>961</v>
      </c>
      <c r="FNI38" s="290" t="s">
        <v>962</v>
      </c>
      <c r="FNJ38" s="290" t="s">
        <v>963</v>
      </c>
      <c r="FNK38" s="59">
        <v>35000000</v>
      </c>
      <c r="FNL38" s="60" t="s">
        <v>2774</v>
      </c>
      <c r="FNM38" s="287" t="s">
        <v>923</v>
      </c>
      <c r="FNN38" s="289" t="s">
        <v>959</v>
      </c>
      <c r="FNO38" s="290" t="s">
        <v>960</v>
      </c>
      <c r="FNP38" s="290" t="s">
        <v>961</v>
      </c>
      <c r="FNQ38" s="290" t="s">
        <v>962</v>
      </c>
      <c r="FNR38" s="290" t="s">
        <v>963</v>
      </c>
      <c r="FNS38" s="59">
        <v>35000000</v>
      </c>
      <c r="FNT38" s="60" t="s">
        <v>2774</v>
      </c>
      <c r="FNU38" s="287" t="s">
        <v>923</v>
      </c>
      <c r="FNV38" s="289" t="s">
        <v>959</v>
      </c>
      <c r="FNW38" s="290" t="s">
        <v>960</v>
      </c>
      <c r="FNX38" s="290" t="s">
        <v>961</v>
      </c>
      <c r="FNY38" s="290" t="s">
        <v>962</v>
      </c>
      <c r="FNZ38" s="290" t="s">
        <v>963</v>
      </c>
      <c r="FOA38" s="59">
        <v>35000000</v>
      </c>
      <c r="FOB38" s="60" t="s">
        <v>2774</v>
      </c>
      <c r="FOC38" s="287" t="s">
        <v>923</v>
      </c>
      <c r="FOD38" s="289" t="s">
        <v>959</v>
      </c>
      <c r="FOE38" s="290" t="s">
        <v>960</v>
      </c>
      <c r="FOF38" s="290" t="s">
        <v>961</v>
      </c>
      <c r="FOG38" s="290" t="s">
        <v>962</v>
      </c>
      <c r="FOH38" s="290" t="s">
        <v>963</v>
      </c>
      <c r="FOI38" s="59">
        <v>35000000</v>
      </c>
      <c r="FOJ38" s="60" t="s">
        <v>2774</v>
      </c>
      <c r="FOK38" s="287" t="s">
        <v>923</v>
      </c>
      <c r="FOL38" s="289" t="s">
        <v>959</v>
      </c>
      <c r="FOM38" s="290" t="s">
        <v>960</v>
      </c>
      <c r="FON38" s="290" t="s">
        <v>961</v>
      </c>
      <c r="FOO38" s="290" t="s">
        <v>962</v>
      </c>
      <c r="FOP38" s="290" t="s">
        <v>963</v>
      </c>
      <c r="FOQ38" s="59">
        <v>35000000</v>
      </c>
      <c r="FOR38" s="60" t="s">
        <v>2774</v>
      </c>
      <c r="FOS38" s="287" t="s">
        <v>923</v>
      </c>
      <c r="FOT38" s="289" t="s">
        <v>959</v>
      </c>
      <c r="FOU38" s="290" t="s">
        <v>960</v>
      </c>
      <c r="FOV38" s="290" t="s">
        <v>961</v>
      </c>
      <c r="FOW38" s="290" t="s">
        <v>962</v>
      </c>
      <c r="FOX38" s="290" t="s">
        <v>963</v>
      </c>
      <c r="FOY38" s="59">
        <v>35000000</v>
      </c>
      <c r="FOZ38" s="60" t="s">
        <v>2774</v>
      </c>
      <c r="FPA38" s="287" t="s">
        <v>923</v>
      </c>
      <c r="FPB38" s="289" t="s">
        <v>959</v>
      </c>
      <c r="FPC38" s="290" t="s">
        <v>960</v>
      </c>
      <c r="FPD38" s="290" t="s">
        <v>961</v>
      </c>
      <c r="FPE38" s="290" t="s">
        <v>962</v>
      </c>
      <c r="FPF38" s="290" t="s">
        <v>963</v>
      </c>
      <c r="FPG38" s="59">
        <v>35000000</v>
      </c>
      <c r="FPH38" s="60" t="s">
        <v>2774</v>
      </c>
      <c r="FPI38" s="287" t="s">
        <v>923</v>
      </c>
      <c r="FPJ38" s="289" t="s">
        <v>959</v>
      </c>
      <c r="FPK38" s="290" t="s">
        <v>960</v>
      </c>
      <c r="FPL38" s="290" t="s">
        <v>961</v>
      </c>
      <c r="FPM38" s="290" t="s">
        <v>962</v>
      </c>
      <c r="FPN38" s="290" t="s">
        <v>963</v>
      </c>
      <c r="FPO38" s="59">
        <v>35000000</v>
      </c>
      <c r="FPP38" s="60" t="s">
        <v>2774</v>
      </c>
      <c r="FPQ38" s="287" t="s">
        <v>923</v>
      </c>
      <c r="FPR38" s="289" t="s">
        <v>959</v>
      </c>
      <c r="FPS38" s="290" t="s">
        <v>960</v>
      </c>
      <c r="FPT38" s="290" t="s">
        <v>961</v>
      </c>
      <c r="FPU38" s="290" t="s">
        <v>962</v>
      </c>
      <c r="FPV38" s="290" t="s">
        <v>963</v>
      </c>
      <c r="FPW38" s="59">
        <v>35000000</v>
      </c>
      <c r="FPX38" s="60" t="s">
        <v>2774</v>
      </c>
      <c r="FPY38" s="287" t="s">
        <v>923</v>
      </c>
      <c r="FPZ38" s="289" t="s">
        <v>959</v>
      </c>
      <c r="FQA38" s="290" t="s">
        <v>960</v>
      </c>
      <c r="FQB38" s="290" t="s">
        <v>961</v>
      </c>
      <c r="FQC38" s="290" t="s">
        <v>962</v>
      </c>
      <c r="FQD38" s="290" t="s">
        <v>963</v>
      </c>
      <c r="FQE38" s="59">
        <v>35000000</v>
      </c>
      <c r="FQF38" s="60" t="s">
        <v>2774</v>
      </c>
      <c r="FQG38" s="287" t="s">
        <v>923</v>
      </c>
      <c r="FQH38" s="289" t="s">
        <v>959</v>
      </c>
      <c r="FQI38" s="290" t="s">
        <v>960</v>
      </c>
      <c r="FQJ38" s="290" t="s">
        <v>961</v>
      </c>
      <c r="FQK38" s="290" t="s">
        <v>962</v>
      </c>
      <c r="FQL38" s="290" t="s">
        <v>963</v>
      </c>
      <c r="FQM38" s="59">
        <v>35000000</v>
      </c>
      <c r="FQN38" s="60" t="s">
        <v>2774</v>
      </c>
      <c r="FQO38" s="287" t="s">
        <v>923</v>
      </c>
      <c r="FQP38" s="289" t="s">
        <v>959</v>
      </c>
      <c r="FQQ38" s="290" t="s">
        <v>960</v>
      </c>
      <c r="FQR38" s="290" t="s">
        <v>961</v>
      </c>
      <c r="FQS38" s="290" t="s">
        <v>962</v>
      </c>
      <c r="FQT38" s="290" t="s">
        <v>963</v>
      </c>
      <c r="FQU38" s="59">
        <v>35000000</v>
      </c>
      <c r="FQV38" s="60" t="s">
        <v>2774</v>
      </c>
      <c r="FQW38" s="287" t="s">
        <v>923</v>
      </c>
      <c r="FQX38" s="289" t="s">
        <v>959</v>
      </c>
      <c r="FQY38" s="290" t="s">
        <v>960</v>
      </c>
      <c r="FQZ38" s="290" t="s">
        <v>961</v>
      </c>
      <c r="FRA38" s="290" t="s">
        <v>962</v>
      </c>
      <c r="FRB38" s="290" t="s">
        <v>963</v>
      </c>
      <c r="FRC38" s="59">
        <v>35000000</v>
      </c>
      <c r="FRD38" s="60" t="s">
        <v>2774</v>
      </c>
      <c r="FRE38" s="287" t="s">
        <v>923</v>
      </c>
      <c r="FRF38" s="289" t="s">
        <v>959</v>
      </c>
      <c r="FRG38" s="290" t="s">
        <v>960</v>
      </c>
      <c r="FRH38" s="290" t="s">
        <v>961</v>
      </c>
      <c r="FRI38" s="290" t="s">
        <v>962</v>
      </c>
      <c r="FRJ38" s="290" t="s">
        <v>963</v>
      </c>
      <c r="FRK38" s="59">
        <v>35000000</v>
      </c>
      <c r="FRL38" s="60" t="s">
        <v>2774</v>
      </c>
      <c r="FRM38" s="287" t="s">
        <v>923</v>
      </c>
      <c r="FRN38" s="289" t="s">
        <v>959</v>
      </c>
      <c r="FRO38" s="290" t="s">
        <v>960</v>
      </c>
      <c r="FRP38" s="290" t="s">
        <v>961</v>
      </c>
      <c r="FRQ38" s="290" t="s">
        <v>962</v>
      </c>
      <c r="FRR38" s="290" t="s">
        <v>963</v>
      </c>
      <c r="FRS38" s="59">
        <v>35000000</v>
      </c>
      <c r="FRT38" s="60" t="s">
        <v>2774</v>
      </c>
      <c r="FRU38" s="287" t="s">
        <v>923</v>
      </c>
      <c r="FRV38" s="289" t="s">
        <v>959</v>
      </c>
      <c r="FRW38" s="290" t="s">
        <v>960</v>
      </c>
      <c r="FRX38" s="290" t="s">
        <v>961</v>
      </c>
      <c r="FRY38" s="290" t="s">
        <v>962</v>
      </c>
      <c r="FRZ38" s="290" t="s">
        <v>963</v>
      </c>
      <c r="FSA38" s="59">
        <v>35000000</v>
      </c>
      <c r="FSB38" s="60" t="s">
        <v>2774</v>
      </c>
      <c r="FSC38" s="287" t="s">
        <v>923</v>
      </c>
      <c r="FSD38" s="289" t="s">
        <v>959</v>
      </c>
      <c r="FSE38" s="290" t="s">
        <v>960</v>
      </c>
      <c r="FSF38" s="290" t="s">
        <v>961</v>
      </c>
      <c r="FSG38" s="290" t="s">
        <v>962</v>
      </c>
      <c r="FSH38" s="290" t="s">
        <v>963</v>
      </c>
      <c r="FSI38" s="59">
        <v>35000000</v>
      </c>
      <c r="FSJ38" s="60" t="s">
        <v>2774</v>
      </c>
      <c r="FSK38" s="287" t="s">
        <v>923</v>
      </c>
      <c r="FSL38" s="289" t="s">
        <v>959</v>
      </c>
      <c r="FSM38" s="290" t="s">
        <v>960</v>
      </c>
      <c r="FSN38" s="290" t="s">
        <v>961</v>
      </c>
      <c r="FSO38" s="290" t="s">
        <v>962</v>
      </c>
      <c r="FSP38" s="290" t="s">
        <v>963</v>
      </c>
      <c r="FSQ38" s="59">
        <v>35000000</v>
      </c>
      <c r="FSR38" s="60" t="s">
        <v>2774</v>
      </c>
      <c r="FSS38" s="287" t="s">
        <v>923</v>
      </c>
      <c r="FST38" s="289" t="s">
        <v>959</v>
      </c>
      <c r="FSU38" s="290" t="s">
        <v>960</v>
      </c>
      <c r="FSV38" s="290" t="s">
        <v>961</v>
      </c>
      <c r="FSW38" s="290" t="s">
        <v>962</v>
      </c>
      <c r="FSX38" s="290" t="s">
        <v>963</v>
      </c>
      <c r="FSY38" s="59">
        <v>35000000</v>
      </c>
      <c r="FSZ38" s="60" t="s">
        <v>2774</v>
      </c>
      <c r="FTA38" s="287" t="s">
        <v>923</v>
      </c>
      <c r="FTB38" s="289" t="s">
        <v>959</v>
      </c>
      <c r="FTC38" s="290" t="s">
        <v>960</v>
      </c>
      <c r="FTD38" s="290" t="s">
        <v>961</v>
      </c>
      <c r="FTE38" s="290" t="s">
        <v>962</v>
      </c>
      <c r="FTF38" s="290" t="s">
        <v>963</v>
      </c>
      <c r="FTG38" s="59">
        <v>35000000</v>
      </c>
      <c r="FTH38" s="60" t="s">
        <v>2774</v>
      </c>
      <c r="FTI38" s="287" t="s">
        <v>923</v>
      </c>
      <c r="FTJ38" s="289" t="s">
        <v>959</v>
      </c>
      <c r="FTK38" s="290" t="s">
        <v>960</v>
      </c>
      <c r="FTL38" s="290" t="s">
        <v>961</v>
      </c>
      <c r="FTM38" s="290" t="s">
        <v>962</v>
      </c>
      <c r="FTN38" s="290" t="s">
        <v>963</v>
      </c>
      <c r="FTO38" s="59">
        <v>35000000</v>
      </c>
      <c r="FTP38" s="60" t="s">
        <v>2774</v>
      </c>
      <c r="FTQ38" s="287" t="s">
        <v>923</v>
      </c>
      <c r="FTR38" s="289" t="s">
        <v>959</v>
      </c>
      <c r="FTS38" s="290" t="s">
        <v>960</v>
      </c>
      <c r="FTT38" s="290" t="s">
        <v>961</v>
      </c>
      <c r="FTU38" s="290" t="s">
        <v>962</v>
      </c>
      <c r="FTV38" s="290" t="s">
        <v>963</v>
      </c>
      <c r="FTW38" s="59">
        <v>35000000</v>
      </c>
      <c r="FTX38" s="60" t="s">
        <v>2774</v>
      </c>
      <c r="FTY38" s="287" t="s">
        <v>923</v>
      </c>
      <c r="FTZ38" s="289" t="s">
        <v>959</v>
      </c>
      <c r="FUA38" s="290" t="s">
        <v>960</v>
      </c>
      <c r="FUB38" s="290" t="s">
        <v>961</v>
      </c>
      <c r="FUC38" s="290" t="s">
        <v>962</v>
      </c>
      <c r="FUD38" s="290" t="s">
        <v>963</v>
      </c>
      <c r="FUE38" s="59">
        <v>35000000</v>
      </c>
      <c r="FUF38" s="60" t="s">
        <v>2774</v>
      </c>
      <c r="FUG38" s="287" t="s">
        <v>923</v>
      </c>
      <c r="FUH38" s="289" t="s">
        <v>959</v>
      </c>
      <c r="FUI38" s="290" t="s">
        <v>960</v>
      </c>
      <c r="FUJ38" s="290" t="s">
        <v>961</v>
      </c>
      <c r="FUK38" s="290" t="s">
        <v>962</v>
      </c>
      <c r="FUL38" s="290" t="s">
        <v>963</v>
      </c>
      <c r="FUM38" s="59">
        <v>35000000</v>
      </c>
      <c r="FUN38" s="60" t="s">
        <v>2774</v>
      </c>
      <c r="FUO38" s="287" t="s">
        <v>923</v>
      </c>
      <c r="FUP38" s="289" t="s">
        <v>959</v>
      </c>
      <c r="FUQ38" s="290" t="s">
        <v>960</v>
      </c>
      <c r="FUR38" s="290" t="s">
        <v>961</v>
      </c>
      <c r="FUS38" s="290" t="s">
        <v>962</v>
      </c>
      <c r="FUT38" s="290" t="s">
        <v>963</v>
      </c>
      <c r="FUU38" s="59">
        <v>35000000</v>
      </c>
      <c r="FUV38" s="60" t="s">
        <v>2774</v>
      </c>
      <c r="FUW38" s="287" t="s">
        <v>923</v>
      </c>
      <c r="FUX38" s="289" t="s">
        <v>959</v>
      </c>
      <c r="FUY38" s="290" t="s">
        <v>960</v>
      </c>
      <c r="FUZ38" s="290" t="s">
        <v>961</v>
      </c>
      <c r="FVA38" s="290" t="s">
        <v>962</v>
      </c>
      <c r="FVB38" s="290" t="s">
        <v>963</v>
      </c>
      <c r="FVC38" s="59">
        <v>35000000</v>
      </c>
      <c r="FVD38" s="60" t="s">
        <v>2774</v>
      </c>
      <c r="FVE38" s="287" t="s">
        <v>923</v>
      </c>
      <c r="FVF38" s="289" t="s">
        <v>959</v>
      </c>
      <c r="FVG38" s="290" t="s">
        <v>960</v>
      </c>
      <c r="FVH38" s="290" t="s">
        <v>961</v>
      </c>
      <c r="FVI38" s="290" t="s">
        <v>962</v>
      </c>
      <c r="FVJ38" s="290" t="s">
        <v>963</v>
      </c>
      <c r="FVK38" s="59">
        <v>35000000</v>
      </c>
      <c r="FVL38" s="60" t="s">
        <v>2774</v>
      </c>
      <c r="FVM38" s="287" t="s">
        <v>923</v>
      </c>
      <c r="FVN38" s="289" t="s">
        <v>959</v>
      </c>
      <c r="FVO38" s="290" t="s">
        <v>960</v>
      </c>
      <c r="FVP38" s="290" t="s">
        <v>961</v>
      </c>
      <c r="FVQ38" s="290" t="s">
        <v>962</v>
      </c>
      <c r="FVR38" s="290" t="s">
        <v>963</v>
      </c>
      <c r="FVS38" s="59">
        <v>35000000</v>
      </c>
      <c r="FVT38" s="60" t="s">
        <v>2774</v>
      </c>
      <c r="FVU38" s="287" t="s">
        <v>923</v>
      </c>
      <c r="FVV38" s="289" t="s">
        <v>959</v>
      </c>
      <c r="FVW38" s="290" t="s">
        <v>960</v>
      </c>
      <c r="FVX38" s="290" t="s">
        <v>961</v>
      </c>
      <c r="FVY38" s="290" t="s">
        <v>962</v>
      </c>
      <c r="FVZ38" s="290" t="s">
        <v>963</v>
      </c>
      <c r="FWA38" s="59">
        <v>35000000</v>
      </c>
      <c r="FWB38" s="60" t="s">
        <v>2774</v>
      </c>
      <c r="FWC38" s="287" t="s">
        <v>923</v>
      </c>
      <c r="FWD38" s="289" t="s">
        <v>959</v>
      </c>
      <c r="FWE38" s="290" t="s">
        <v>960</v>
      </c>
      <c r="FWF38" s="290" t="s">
        <v>961</v>
      </c>
      <c r="FWG38" s="290" t="s">
        <v>962</v>
      </c>
      <c r="FWH38" s="290" t="s">
        <v>963</v>
      </c>
      <c r="FWI38" s="59">
        <v>35000000</v>
      </c>
      <c r="FWJ38" s="60" t="s">
        <v>2774</v>
      </c>
      <c r="FWK38" s="287" t="s">
        <v>923</v>
      </c>
      <c r="FWL38" s="289" t="s">
        <v>959</v>
      </c>
      <c r="FWM38" s="290" t="s">
        <v>960</v>
      </c>
      <c r="FWN38" s="290" t="s">
        <v>961</v>
      </c>
      <c r="FWO38" s="290" t="s">
        <v>962</v>
      </c>
      <c r="FWP38" s="290" t="s">
        <v>963</v>
      </c>
      <c r="FWQ38" s="59">
        <v>35000000</v>
      </c>
      <c r="FWR38" s="60" t="s">
        <v>2774</v>
      </c>
      <c r="FWS38" s="287" t="s">
        <v>923</v>
      </c>
      <c r="FWT38" s="289" t="s">
        <v>959</v>
      </c>
      <c r="FWU38" s="290" t="s">
        <v>960</v>
      </c>
      <c r="FWV38" s="290" t="s">
        <v>961</v>
      </c>
      <c r="FWW38" s="290" t="s">
        <v>962</v>
      </c>
      <c r="FWX38" s="290" t="s">
        <v>963</v>
      </c>
      <c r="FWY38" s="59">
        <v>35000000</v>
      </c>
      <c r="FWZ38" s="60" t="s">
        <v>2774</v>
      </c>
      <c r="FXA38" s="287" t="s">
        <v>923</v>
      </c>
      <c r="FXB38" s="289" t="s">
        <v>959</v>
      </c>
      <c r="FXC38" s="290" t="s">
        <v>960</v>
      </c>
      <c r="FXD38" s="290" t="s">
        <v>961</v>
      </c>
      <c r="FXE38" s="290" t="s">
        <v>962</v>
      </c>
      <c r="FXF38" s="290" t="s">
        <v>963</v>
      </c>
      <c r="FXG38" s="59">
        <v>35000000</v>
      </c>
      <c r="FXH38" s="60" t="s">
        <v>2774</v>
      </c>
      <c r="FXI38" s="287" t="s">
        <v>923</v>
      </c>
      <c r="FXJ38" s="289" t="s">
        <v>959</v>
      </c>
      <c r="FXK38" s="290" t="s">
        <v>960</v>
      </c>
      <c r="FXL38" s="290" t="s">
        <v>961</v>
      </c>
      <c r="FXM38" s="290" t="s">
        <v>962</v>
      </c>
      <c r="FXN38" s="290" t="s">
        <v>963</v>
      </c>
      <c r="FXO38" s="59">
        <v>35000000</v>
      </c>
      <c r="FXP38" s="60" t="s">
        <v>2774</v>
      </c>
      <c r="FXQ38" s="287" t="s">
        <v>923</v>
      </c>
      <c r="FXR38" s="289" t="s">
        <v>959</v>
      </c>
      <c r="FXS38" s="290" t="s">
        <v>960</v>
      </c>
      <c r="FXT38" s="290" t="s">
        <v>961</v>
      </c>
      <c r="FXU38" s="290" t="s">
        <v>962</v>
      </c>
      <c r="FXV38" s="290" t="s">
        <v>963</v>
      </c>
      <c r="FXW38" s="59">
        <v>35000000</v>
      </c>
      <c r="FXX38" s="60" t="s">
        <v>2774</v>
      </c>
      <c r="FXY38" s="287" t="s">
        <v>923</v>
      </c>
      <c r="FXZ38" s="289" t="s">
        <v>959</v>
      </c>
      <c r="FYA38" s="290" t="s">
        <v>960</v>
      </c>
      <c r="FYB38" s="290" t="s">
        <v>961</v>
      </c>
      <c r="FYC38" s="290" t="s">
        <v>962</v>
      </c>
      <c r="FYD38" s="290" t="s">
        <v>963</v>
      </c>
      <c r="FYE38" s="59">
        <v>35000000</v>
      </c>
      <c r="FYF38" s="60" t="s">
        <v>2774</v>
      </c>
      <c r="FYG38" s="287" t="s">
        <v>923</v>
      </c>
      <c r="FYH38" s="289" t="s">
        <v>959</v>
      </c>
      <c r="FYI38" s="290" t="s">
        <v>960</v>
      </c>
      <c r="FYJ38" s="290" t="s">
        <v>961</v>
      </c>
      <c r="FYK38" s="290" t="s">
        <v>962</v>
      </c>
      <c r="FYL38" s="290" t="s">
        <v>963</v>
      </c>
      <c r="FYM38" s="59">
        <v>35000000</v>
      </c>
      <c r="FYN38" s="60" t="s">
        <v>2774</v>
      </c>
      <c r="FYO38" s="287" t="s">
        <v>923</v>
      </c>
      <c r="FYP38" s="289" t="s">
        <v>959</v>
      </c>
      <c r="FYQ38" s="290" t="s">
        <v>960</v>
      </c>
      <c r="FYR38" s="290" t="s">
        <v>961</v>
      </c>
      <c r="FYS38" s="290" t="s">
        <v>962</v>
      </c>
      <c r="FYT38" s="290" t="s">
        <v>963</v>
      </c>
      <c r="FYU38" s="59">
        <v>35000000</v>
      </c>
      <c r="FYV38" s="60" t="s">
        <v>2774</v>
      </c>
      <c r="FYW38" s="287" t="s">
        <v>923</v>
      </c>
      <c r="FYX38" s="289" t="s">
        <v>959</v>
      </c>
      <c r="FYY38" s="290" t="s">
        <v>960</v>
      </c>
      <c r="FYZ38" s="290" t="s">
        <v>961</v>
      </c>
      <c r="FZA38" s="290" t="s">
        <v>962</v>
      </c>
      <c r="FZB38" s="290" t="s">
        <v>963</v>
      </c>
      <c r="FZC38" s="59">
        <v>35000000</v>
      </c>
      <c r="FZD38" s="60" t="s">
        <v>2774</v>
      </c>
      <c r="FZE38" s="287" t="s">
        <v>923</v>
      </c>
      <c r="FZF38" s="289" t="s">
        <v>959</v>
      </c>
      <c r="FZG38" s="290" t="s">
        <v>960</v>
      </c>
      <c r="FZH38" s="290" t="s">
        <v>961</v>
      </c>
      <c r="FZI38" s="290" t="s">
        <v>962</v>
      </c>
      <c r="FZJ38" s="290" t="s">
        <v>963</v>
      </c>
      <c r="FZK38" s="59">
        <v>35000000</v>
      </c>
      <c r="FZL38" s="60" t="s">
        <v>2774</v>
      </c>
      <c r="FZM38" s="287" t="s">
        <v>923</v>
      </c>
      <c r="FZN38" s="289" t="s">
        <v>959</v>
      </c>
      <c r="FZO38" s="290" t="s">
        <v>960</v>
      </c>
      <c r="FZP38" s="290" t="s">
        <v>961</v>
      </c>
      <c r="FZQ38" s="290" t="s">
        <v>962</v>
      </c>
      <c r="FZR38" s="290" t="s">
        <v>963</v>
      </c>
      <c r="FZS38" s="59">
        <v>35000000</v>
      </c>
      <c r="FZT38" s="60" t="s">
        <v>2774</v>
      </c>
      <c r="FZU38" s="287" t="s">
        <v>923</v>
      </c>
      <c r="FZV38" s="289" t="s">
        <v>959</v>
      </c>
      <c r="FZW38" s="290" t="s">
        <v>960</v>
      </c>
      <c r="FZX38" s="290" t="s">
        <v>961</v>
      </c>
      <c r="FZY38" s="290" t="s">
        <v>962</v>
      </c>
      <c r="FZZ38" s="290" t="s">
        <v>963</v>
      </c>
      <c r="GAA38" s="59">
        <v>35000000</v>
      </c>
      <c r="GAB38" s="60" t="s">
        <v>2774</v>
      </c>
      <c r="GAC38" s="287" t="s">
        <v>923</v>
      </c>
      <c r="GAD38" s="289" t="s">
        <v>959</v>
      </c>
      <c r="GAE38" s="290" t="s">
        <v>960</v>
      </c>
      <c r="GAF38" s="290" t="s">
        <v>961</v>
      </c>
      <c r="GAG38" s="290" t="s">
        <v>962</v>
      </c>
      <c r="GAH38" s="290" t="s">
        <v>963</v>
      </c>
      <c r="GAI38" s="59">
        <v>35000000</v>
      </c>
      <c r="GAJ38" s="60" t="s">
        <v>2774</v>
      </c>
      <c r="GAK38" s="287" t="s">
        <v>923</v>
      </c>
      <c r="GAL38" s="289" t="s">
        <v>959</v>
      </c>
      <c r="GAM38" s="290" t="s">
        <v>960</v>
      </c>
      <c r="GAN38" s="290" t="s">
        <v>961</v>
      </c>
      <c r="GAO38" s="290" t="s">
        <v>962</v>
      </c>
      <c r="GAP38" s="290" t="s">
        <v>963</v>
      </c>
      <c r="GAQ38" s="59">
        <v>35000000</v>
      </c>
      <c r="GAR38" s="60" t="s">
        <v>2774</v>
      </c>
      <c r="GAS38" s="287" t="s">
        <v>923</v>
      </c>
      <c r="GAT38" s="289" t="s">
        <v>959</v>
      </c>
      <c r="GAU38" s="290" t="s">
        <v>960</v>
      </c>
      <c r="GAV38" s="290" t="s">
        <v>961</v>
      </c>
      <c r="GAW38" s="290" t="s">
        <v>962</v>
      </c>
      <c r="GAX38" s="290" t="s">
        <v>963</v>
      </c>
      <c r="GAY38" s="59">
        <v>35000000</v>
      </c>
      <c r="GAZ38" s="60" t="s">
        <v>2774</v>
      </c>
      <c r="GBA38" s="287" t="s">
        <v>923</v>
      </c>
      <c r="GBB38" s="289" t="s">
        <v>959</v>
      </c>
      <c r="GBC38" s="290" t="s">
        <v>960</v>
      </c>
      <c r="GBD38" s="290" t="s">
        <v>961</v>
      </c>
      <c r="GBE38" s="290" t="s">
        <v>962</v>
      </c>
      <c r="GBF38" s="290" t="s">
        <v>963</v>
      </c>
      <c r="GBG38" s="59">
        <v>35000000</v>
      </c>
      <c r="GBH38" s="60" t="s">
        <v>2774</v>
      </c>
      <c r="GBI38" s="287" t="s">
        <v>923</v>
      </c>
      <c r="GBJ38" s="289" t="s">
        <v>959</v>
      </c>
      <c r="GBK38" s="290" t="s">
        <v>960</v>
      </c>
      <c r="GBL38" s="290" t="s">
        <v>961</v>
      </c>
      <c r="GBM38" s="290" t="s">
        <v>962</v>
      </c>
      <c r="GBN38" s="290" t="s">
        <v>963</v>
      </c>
      <c r="GBO38" s="59">
        <v>35000000</v>
      </c>
      <c r="GBP38" s="60" t="s">
        <v>2774</v>
      </c>
      <c r="GBQ38" s="287" t="s">
        <v>923</v>
      </c>
      <c r="GBR38" s="289" t="s">
        <v>959</v>
      </c>
      <c r="GBS38" s="290" t="s">
        <v>960</v>
      </c>
      <c r="GBT38" s="290" t="s">
        <v>961</v>
      </c>
      <c r="GBU38" s="290" t="s">
        <v>962</v>
      </c>
      <c r="GBV38" s="290" t="s">
        <v>963</v>
      </c>
      <c r="GBW38" s="59">
        <v>35000000</v>
      </c>
      <c r="GBX38" s="60" t="s">
        <v>2774</v>
      </c>
      <c r="GBY38" s="287" t="s">
        <v>923</v>
      </c>
      <c r="GBZ38" s="289" t="s">
        <v>959</v>
      </c>
      <c r="GCA38" s="290" t="s">
        <v>960</v>
      </c>
      <c r="GCB38" s="290" t="s">
        <v>961</v>
      </c>
      <c r="GCC38" s="290" t="s">
        <v>962</v>
      </c>
      <c r="GCD38" s="290" t="s">
        <v>963</v>
      </c>
      <c r="GCE38" s="59">
        <v>35000000</v>
      </c>
      <c r="GCF38" s="60" t="s">
        <v>2774</v>
      </c>
      <c r="GCG38" s="287" t="s">
        <v>923</v>
      </c>
      <c r="GCH38" s="289" t="s">
        <v>959</v>
      </c>
      <c r="GCI38" s="290" t="s">
        <v>960</v>
      </c>
      <c r="GCJ38" s="290" t="s">
        <v>961</v>
      </c>
      <c r="GCK38" s="290" t="s">
        <v>962</v>
      </c>
      <c r="GCL38" s="290" t="s">
        <v>963</v>
      </c>
      <c r="GCM38" s="59">
        <v>35000000</v>
      </c>
      <c r="GCN38" s="60" t="s">
        <v>2774</v>
      </c>
      <c r="GCO38" s="287" t="s">
        <v>923</v>
      </c>
      <c r="GCP38" s="289" t="s">
        <v>959</v>
      </c>
      <c r="GCQ38" s="290" t="s">
        <v>960</v>
      </c>
      <c r="GCR38" s="290" t="s">
        <v>961</v>
      </c>
      <c r="GCS38" s="290" t="s">
        <v>962</v>
      </c>
      <c r="GCT38" s="290" t="s">
        <v>963</v>
      </c>
      <c r="GCU38" s="59">
        <v>35000000</v>
      </c>
      <c r="GCV38" s="60" t="s">
        <v>2774</v>
      </c>
      <c r="GCW38" s="287" t="s">
        <v>923</v>
      </c>
      <c r="GCX38" s="289" t="s">
        <v>959</v>
      </c>
      <c r="GCY38" s="290" t="s">
        <v>960</v>
      </c>
      <c r="GCZ38" s="290" t="s">
        <v>961</v>
      </c>
      <c r="GDA38" s="290" t="s">
        <v>962</v>
      </c>
      <c r="GDB38" s="290" t="s">
        <v>963</v>
      </c>
      <c r="GDC38" s="59">
        <v>35000000</v>
      </c>
      <c r="GDD38" s="60" t="s">
        <v>2774</v>
      </c>
      <c r="GDE38" s="287" t="s">
        <v>923</v>
      </c>
      <c r="GDF38" s="289" t="s">
        <v>959</v>
      </c>
      <c r="GDG38" s="290" t="s">
        <v>960</v>
      </c>
      <c r="GDH38" s="290" t="s">
        <v>961</v>
      </c>
      <c r="GDI38" s="290" t="s">
        <v>962</v>
      </c>
      <c r="GDJ38" s="290" t="s">
        <v>963</v>
      </c>
      <c r="GDK38" s="59">
        <v>35000000</v>
      </c>
      <c r="GDL38" s="60" t="s">
        <v>2774</v>
      </c>
      <c r="GDM38" s="287" t="s">
        <v>923</v>
      </c>
      <c r="GDN38" s="289" t="s">
        <v>959</v>
      </c>
      <c r="GDO38" s="290" t="s">
        <v>960</v>
      </c>
      <c r="GDP38" s="290" t="s">
        <v>961</v>
      </c>
      <c r="GDQ38" s="290" t="s">
        <v>962</v>
      </c>
      <c r="GDR38" s="290" t="s">
        <v>963</v>
      </c>
      <c r="GDS38" s="59">
        <v>35000000</v>
      </c>
      <c r="GDT38" s="60" t="s">
        <v>2774</v>
      </c>
      <c r="GDU38" s="287" t="s">
        <v>923</v>
      </c>
      <c r="GDV38" s="289" t="s">
        <v>959</v>
      </c>
      <c r="GDW38" s="290" t="s">
        <v>960</v>
      </c>
      <c r="GDX38" s="290" t="s">
        <v>961</v>
      </c>
      <c r="GDY38" s="290" t="s">
        <v>962</v>
      </c>
      <c r="GDZ38" s="290" t="s">
        <v>963</v>
      </c>
      <c r="GEA38" s="59">
        <v>35000000</v>
      </c>
      <c r="GEB38" s="60" t="s">
        <v>2774</v>
      </c>
      <c r="GEC38" s="287" t="s">
        <v>923</v>
      </c>
      <c r="GED38" s="289" t="s">
        <v>959</v>
      </c>
      <c r="GEE38" s="290" t="s">
        <v>960</v>
      </c>
      <c r="GEF38" s="290" t="s">
        <v>961</v>
      </c>
      <c r="GEG38" s="290" t="s">
        <v>962</v>
      </c>
      <c r="GEH38" s="290" t="s">
        <v>963</v>
      </c>
      <c r="GEI38" s="59">
        <v>35000000</v>
      </c>
      <c r="GEJ38" s="60" t="s">
        <v>2774</v>
      </c>
      <c r="GEK38" s="287" t="s">
        <v>923</v>
      </c>
      <c r="GEL38" s="289" t="s">
        <v>959</v>
      </c>
      <c r="GEM38" s="290" t="s">
        <v>960</v>
      </c>
      <c r="GEN38" s="290" t="s">
        <v>961</v>
      </c>
      <c r="GEO38" s="290" t="s">
        <v>962</v>
      </c>
      <c r="GEP38" s="290" t="s">
        <v>963</v>
      </c>
      <c r="GEQ38" s="59">
        <v>35000000</v>
      </c>
      <c r="GER38" s="60" t="s">
        <v>2774</v>
      </c>
      <c r="GES38" s="287" t="s">
        <v>923</v>
      </c>
      <c r="GET38" s="289" t="s">
        <v>959</v>
      </c>
      <c r="GEU38" s="290" t="s">
        <v>960</v>
      </c>
      <c r="GEV38" s="290" t="s">
        <v>961</v>
      </c>
      <c r="GEW38" s="290" t="s">
        <v>962</v>
      </c>
      <c r="GEX38" s="290" t="s">
        <v>963</v>
      </c>
      <c r="GEY38" s="59">
        <v>35000000</v>
      </c>
      <c r="GEZ38" s="60" t="s">
        <v>2774</v>
      </c>
      <c r="GFA38" s="287" t="s">
        <v>923</v>
      </c>
      <c r="GFB38" s="289" t="s">
        <v>959</v>
      </c>
      <c r="GFC38" s="290" t="s">
        <v>960</v>
      </c>
      <c r="GFD38" s="290" t="s">
        <v>961</v>
      </c>
      <c r="GFE38" s="290" t="s">
        <v>962</v>
      </c>
      <c r="GFF38" s="290" t="s">
        <v>963</v>
      </c>
      <c r="GFG38" s="59">
        <v>35000000</v>
      </c>
      <c r="GFH38" s="60" t="s">
        <v>2774</v>
      </c>
      <c r="GFI38" s="287" t="s">
        <v>923</v>
      </c>
      <c r="GFJ38" s="289" t="s">
        <v>959</v>
      </c>
      <c r="GFK38" s="290" t="s">
        <v>960</v>
      </c>
      <c r="GFL38" s="290" t="s">
        <v>961</v>
      </c>
      <c r="GFM38" s="290" t="s">
        <v>962</v>
      </c>
      <c r="GFN38" s="290" t="s">
        <v>963</v>
      </c>
      <c r="GFO38" s="59">
        <v>35000000</v>
      </c>
      <c r="GFP38" s="60" t="s">
        <v>2774</v>
      </c>
      <c r="GFQ38" s="287" t="s">
        <v>923</v>
      </c>
      <c r="GFR38" s="289" t="s">
        <v>959</v>
      </c>
      <c r="GFS38" s="290" t="s">
        <v>960</v>
      </c>
      <c r="GFT38" s="290" t="s">
        <v>961</v>
      </c>
      <c r="GFU38" s="290" t="s">
        <v>962</v>
      </c>
      <c r="GFV38" s="290" t="s">
        <v>963</v>
      </c>
      <c r="GFW38" s="59">
        <v>35000000</v>
      </c>
      <c r="GFX38" s="60" t="s">
        <v>2774</v>
      </c>
      <c r="GFY38" s="287" t="s">
        <v>923</v>
      </c>
      <c r="GFZ38" s="289" t="s">
        <v>959</v>
      </c>
      <c r="GGA38" s="290" t="s">
        <v>960</v>
      </c>
      <c r="GGB38" s="290" t="s">
        <v>961</v>
      </c>
      <c r="GGC38" s="290" t="s">
        <v>962</v>
      </c>
      <c r="GGD38" s="290" t="s">
        <v>963</v>
      </c>
      <c r="GGE38" s="59">
        <v>35000000</v>
      </c>
      <c r="GGF38" s="60" t="s">
        <v>2774</v>
      </c>
      <c r="GGG38" s="287" t="s">
        <v>923</v>
      </c>
      <c r="GGH38" s="289" t="s">
        <v>959</v>
      </c>
      <c r="GGI38" s="290" t="s">
        <v>960</v>
      </c>
      <c r="GGJ38" s="290" t="s">
        <v>961</v>
      </c>
      <c r="GGK38" s="290" t="s">
        <v>962</v>
      </c>
      <c r="GGL38" s="290" t="s">
        <v>963</v>
      </c>
      <c r="GGM38" s="59">
        <v>35000000</v>
      </c>
      <c r="GGN38" s="60" t="s">
        <v>2774</v>
      </c>
      <c r="GGO38" s="287" t="s">
        <v>923</v>
      </c>
      <c r="GGP38" s="289" t="s">
        <v>959</v>
      </c>
      <c r="GGQ38" s="290" t="s">
        <v>960</v>
      </c>
      <c r="GGR38" s="290" t="s">
        <v>961</v>
      </c>
      <c r="GGS38" s="290" t="s">
        <v>962</v>
      </c>
      <c r="GGT38" s="290" t="s">
        <v>963</v>
      </c>
      <c r="GGU38" s="59">
        <v>35000000</v>
      </c>
      <c r="GGV38" s="60" t="s">
        <v>2774</v>
      </c>
      <c r="GGW38" s="287" t="s">
        <v>923</v>
      </c>
      <c r="GGX38" s="289" t="s">
        <v>959</v>
      </c>
      <c r="GGY38" s="290" t="s">
        <v>960</v>
      </c>
      <c r="GGZ38" s="290" t="s">
        <v>961</v>
      </c>
      <c r="GHA38" s="290" t="s">
        <v>962</v>
      </c>
      <c r="GHB38" s="290" t="s">
        <v>963</v>
      </c>
      <c r="GHC38" s="59">
        <v>35000000</v>
      </c>
      <c r="GHD38" s="60" t="s">
        <v>2774</v>
      </c>
      <c r="GHE38" s="287" t="s">
        <v>923</v>
      </c>
      <c r="GHF38" s="289" t="s">
        <v>959</v>
      </c>
      <c r="GHG38" s="290" t="s">
        <v>960</v>
      </c>
      <c r="GHH38" s="290" t="s">
        <v>961</v>
      </c>
      <c r="GHI38" s="290" t="s">
        <v>962</v>
      </c>
      <c r="GHJ38" s="290" t="s">
        <v>963</v>
      </c>
      <c r="GHK38" s="59">
        <v>35000000</v>
      </c>
      <c r="GHL38" s="60" t="s">
        <v>2774</v>
      </c>
      <c r="GHM38" s="287" t="s">
        <v>923</v>
      </c>
      <c r="GHN38" s="289" t="s">
        <v>959</v>
      </c>
      <c r="GHO38" s="290" t="s">
        <v>960</v>
      </c>
      <c r="GHP38" s="290" t="s">
        <v>961</v>
      </c>
      <c r="GHQ38" s="290" t="s">
        <v>962</v>
      </c>
      <c r="GHR38" s="290" t="s">
        <v>963</v>
      </c>
      <c r="GHS38" s="59">
        <v>35000000</v>
      </c>
      <c r="GHT38" s="60" t="s">
        <v>2774</v>
      </c>
      <c r="GHU38" s="287" t="s">
        <v>923</v>
      </c>
      <c r="GHV38" s="289" t="s">
        <v>959</v>
      </c>
      <c r="GHW38" s="290" t="s">
        <v>960</v>
      </c>
      <c r="GHX38" s="290" t="s">
        <v>961</v>
      </c>
      <c r="GHY38" s="290" t="s">
        <v>962</v>
      </c>
      <c r="GHZ38" s="290" t="s">
        <v>963</v>
      </c>
      <c r="GIA38" s="59">
        <v>35000000</v>
      </c>
      <c r="GIB38" s="60" t="s">
        <v>2774</v>
      </c>
      <c r="GIC38" s="287" t="s">
        <v>923</v>
      </c>
      <c r="GID38" s="289" t="s">
        <v>959</v>
      </c>
      <c r="GIE38" s="290" t="s">
        <v>960</v>
      </c>
      <c r="GIF38" s="290" t="s">
        <v>961</v>
      </c>
      <c r="GIG38" s="290" t="s">
        <v>962</v>
      </c>
      <c r="GIH38" s="290" t="s">
        <v>963</v>
      </c>
      <c r="GII38" s="59">
        <v>35000000</v>
      </c>
      <c r="GIJ38" s="60" t="s">
        <v>2774</v>
      </c>
      <c r="GIK38" s="287" t="s">
        <v>923</v>
      </c>
      <c r="GIL38" s="289" t="s">
        <v>959</v>
      </c>
      <c r="GIM38" s="290" t="s">
        <v>960</v>
      </c>
      <c r="GIN38" s="290" t="s">
        <v>961</v>
      </c>
      <c r="GIO38" s="290" t="s">
        <v>962</v>
      </c>
      <c r="GIP38" s="290" t="s">
        <v>963</v>
      </c>
      <c r="GIQ38" s="59">
        <v>35000000</v>
      </c>
      <c r="GIR38" s="60" t="s">
        <v>2774</v>
      </c>
      <c r="GIS38" s="287" t="s">
        <v>923</v>
      </c>
      <c r="GIT38" s="289" t="s">
        <v>959</v>
      </c>
      <c r="GIU38" s="290" t="s">
        <v>960</v>
      </c>
      <c r="GIV38" s="290" t="s">
        <v>961</v>
      </c>
      <c r="GIW38" s="290" t="s">
        <v>962</v>
      </c>
      <c r="GIX38" s="290" t="s">
        <v>963</v>
      </c>
      <c r="GIY38" s="59">
        <v>35000000</v>
      </c>
      <c r="GIZ38" s="60" t="s">
        <v>2774</v>
      </c>
      <c r="GJA38" s="287" t="s">
        <v>923</v>
      </c>
      <c r="GJB38" s="289" t="s">
        <v>959</v>
      </c>
      <c r="GJC38" s="290" t="s">
        <v>960</v>
      </c>
      <c r="GJD38" s="290" t="s">
        <v>961</v>
      </c>
      <c r="GJE38" s="290" t="s">
        <v>962</v>
      </c>
      <c r="GJF38" s="290" t="s">
        <v>963</v>
      </c>
      <c r="GJG38" s="59">
        <v>35000000</v>
      </c>
      <c r="GJH38" s="60" t="s">
        <v>2774</v>
      </c>
      <c r="GJI38" s="287" t="s">
        <v>923</v>
      </c>
      <c r="GJJ38" s="289" t="s">
        <v>959</v>
      </c>
      <c r="GJK38" s="290" t="s">
        <v>960</v>
      </c>
      <c r="GJL38" s="290" t="s">
        <v>961</v>
      </c>
      <c r="GJM38" s="290" t="s">
        <v>962</v>
      </c>
      <c r="GJN38" s="290" t="s">
        <v>963</v>
      </c>
      <c r="GJO38" s="59">
        <v>35000000</v>
      </c>
      <c r="GJP38" s="60" t="s">
        <v>2774</v>
      </c>
      <c r="GJQ38" s="287" t="s">
        <v>923</v>
      </c>
      <c r="GJR38" s="289" t="s">
        <v>959</v>
      </c>
      <c r="GJS38" s="290" t="s">
        <v>960</v>
      </c>
      <c r="GJT38" s="290" t="s">
        <v>961</v>
      </c>
      <c r="GJU38" s="290" t="s">
        <v>962</v>
      </c>
      <c r="GJV38" s="290" t="s">
        <v>963</v>
      </c>
      <c r="GJW38" s="59">
        <v>35000000</v>
      </c>
      <c r="GJX38" s="60" t="s">
        <v>2774</v>
      </c>
      <c r="GJY38" s="287" t="s">
        <v>923</v>
      </c>
      <c r="GJZ38" s="289" t="s">
        <v>959</v>
      </c>
      <c r="GKA38" s="290" t="s">
        <v>960</v>
      </c>
      <c r="GKB38" s="290" t="s">
        <v>961</v>
      </c>
      <c r="GKC38" s="290" t="s">
        <v>962</v>
      </c>
      <c r="GKD38" s="290" t="s">
        <v>963</v>
      </c>
      <c r="GKE38" s="59">
        <v>35000000</v>
      </c>
      <c r="GKF38" s="60" t="s">
        <v>2774</v>
      </c>
      <c r="GKG38" s="287" t="s">
        <v>923</v>
      </c>
      <c r="GKH38" s="289" t="s">
        <v>959</v>
      </c>
      <c r="GKI38" s="290" t="s">
        <v>960</v>
      </c>
      <c r="GKJ38" s="290" t="s">
        <v>961</v>
      </c>
      <c r="GKK38" s="290" t="s">
        <v>962</v>
      </c>
      <c r="GKL38" s="290" t="s">
        <v>963</v>
      </c>
      <c r="GKM38" s="59">
        <v>35000000</v>
      </c>
      <c r="GKN38" s="60" t="s">
        <v>2774</v>
      </c>
      <c r="GKO38" s="287" t="s">
        <v>923</v>
      </c>
      <c r="GKP38" s="289" t="s">
        <v>959</v>
      </c>
      <c r="GKQ38" s="290" t="s">
        <v>960</v>
      </c>
      <c r="GKR38" s="290" t="s">
        <v>961</v>
      </c>
      <c r="GKS38" s="290" t="s">
        <v>962</v>
      </c>
      <c r="GKT38" s="290" t="s">
        <v>963</v>
      </c>
      <c r="GKU38" s="59">
        <v>35000000</v>
      </c>
      <c r="GKV38" s="60" t="s">
        <v>2774</v>
      </c>
      <c r="GKW38" s="287" t="s">
        <v>923</v>
      </c>
      <c r="GKX38" s="289" t="s">
        <v>959</v>
      </c>
      <c r="GKY38" s="290" t="s">
        <v>960</v>
      </c>
      <c r="GKZ38" s="290" t="s">
        <v>961</v>
      </c>
      <c r="GLA38" s="290" t="s">
        <v>962</v>
      </c>
      <c r="GLB38" s="290" t="s">
        <v>963</v>
      </c>
      <c r="GLC38" s="59">
        <v>35000000</v>
      </c>
      <c r="GLD38" s="60" t="s">
        <v>2774</v>
      </c>
      <c r="GLE38" s="287" t="s">
        <v>923</v>
      </c>
      <c r="GLF38" s="289" t="s">
        <v>959</v>
      </c>
      <c r="GLG38" s="290" t="s">
        <v>960</v>
      </c>
      <c r="GLH38" s="290" t="s">
        <v>961</v>
      </c>
      <c r="GLI38" s="290" t="s">
        <v>962</v>
      </c>
      <c r="GLJ38" s="290" t="s">
        <v>963</v>
      </c>
      <c r="GLK38" s="59">
        <v>35000000</v>
      </c>
      <c r="GLL38" s="60" t="s">
        <v>2774</v>
      </c>
      <c r="GLM38" s="287" t="s">
        <v>923</v>
      </c>
      <c r="GLN38" s="289" t="s">
        <v>959</v>
      </c>
      <c r="GLO38" s="290" t="s">
        <v>960</v>
      </c>
      <c r="GLP38" s="290" t="s">
        <v>961</v>
      </c>
      <c r="GLQ38" s="290" t="s">
        <v>962</v>
      </c>
      <c r="GLR38" s="290" t="s">
        <v>963</v>
      </c>
      <c r="GLS38" s="59">
        <v>35000000</v>
      </c>
      <c r="GLT38" s="60" t="s">
        <v>2774</v>
      </c>
      <c r="GLU38" s="287" t="s">
        <v>923</v>
      </c>
      <c r="GLV38" s="289" t="s">
        <v>959</v>
      </c>
      <c r="GLW38" s="290" t="s">
        <v>960</v>
      </c>
      <c r="GLX38" s="290" t="s">
        <v>961</v>
      </c>
      <c r="GLY38" s="290" t="s">
        <v>962</v>
      </c>
      <c r="GLZ38" s="290" t="s">
        <v>963</v>
      </c>
      <c r="GMA38" s="59">
        <v>35000000</v>
      </c>
      <c r="GMB38" s="60" t="s">
        <v>2774</v>
      </c>
      <c r="GMC38" s="287" t="s">
        <v>923</v>
      </c>
      <c r="GMD38" s="289" t="s">
        <v>959</v>
      </c>
      <c r="GME38" s="290" t="s">
        <v>960</v>
      </c>
      <c r="GMF38" s="290" t="s">
        <v>961</v>
      </c>
      <c r="GMG38" s="290" t="s">
        <v>962</v>
      </c>
      <c r="GMH38" s="290" t="s">
        <v>963</v>
      </c>
      <c r="GMI38" s="59">
        <v>35000000</v>
      </c>
      <c r="GMJ38" s="60" t="s">
        <v>2774</v>
      </c>
      <c r="GMK38" s="287" t="s">
        <v>923</v>
      </c>
      <c r="GML38" s="289" t="s">
        <v>959</v>
      </c>
      <c r="GMM38" s="290" t="s">
        <v>960</v>
      </c>
      <c r="GMN38" s="290" t="s">
        <v>961</v>
      </c>
      <c r="GMO38" s="290" t="s">
        <v>962</v>
      </c>
      <c r="GMP38" s="290" t="s">
        <v>963</v>
      </c>
      <c r="GMQ38" s="59">
        <v>35000000</v>
      </c>
      <c r="GMR38" s="60" t="s">
        <v>2774</v>
      </c>
      <c r="GMS38" s="287" t="s">
        <v>923</v>
      </c>
      <c r="GMT38" s="289" t="s">
        <v>959</v>
      </c>
      <c r="GMU38" s="290" t="s">
        <v>960</v>
      </c>
      <c r="GMV38" s="290" t="s">
        <v>961</v>
      </c>
      <c r="GMW38" s="290" t="s">
        <v>962</v>
      </c>
      <c r="GMX38" s="290" t="s">
        <v>963</v>
      </c>
      <c r="GMY38" s="59">
        <v>35000000</v>
      </c>
      <c r="GMZ38" s="60" t="s">
        <v>2774</v>
      </c>
      <c r="GNA38" s="287" t="s">
        <v>923</v>
      </c>
      <c r="GNB38" s="289" t="s">
        <v>959</v>
      </c>
      <c r="GNC38" s="290" t="s">
        <v>960</v>
      </c>
      <c r="GND38" s="290" t="s">
        <v>961</v>
      </c>
      <c r="GNE38" s="290" t="s">
        <v>962</v>
      </c>
      <c r="GNF38" s="290" t="s">
        <v>963</v>
      </c>
      <c r="GNG38" s="59">
        <v>35000000</v>
      </c>
      <c r="GNH38" s="60" t="s">
        <v>2774</v>
      </c>
      <c r="GNI38" s="287" t="s">
        <v>923</v>
      </c>
      <c r="GNJ38" s="289" t="s">
        <v>959</v>
      </c>
      <c r="GNK38" s="290" t="s">
        <v>960</v>
      </c>
      <c r="GNL38" s="290" t="s">
        <v>961</v>
      </c>
      <c r="GNM38" s="290" t="s">
        <v>962</v>
      </c>
      <c r="GNN38" s="290" t="s">
        <v>963</v>
      </c>
      <c r="GNO38" s="59">
        <v>35000000</v>
      </c>
      <c r="GNP38" s="60" t="s">
        <v>2774</v>
      </c>
      <c r="GNQ38" s="287" t="s">
        <v>923</v>
      </c>
      <c r="GNR38" s="289" t="s">
        <v>959</v>
      </c>
      <c r="GNS38" s="290" t="s">
        <v>960</v>
      </c>
      <c r="GNT38" s="290" t="s">
        <v>961</v>
      </c>
      <c r="GNU38" s="290" t="s">
        <v>962</v>
      </c>
      <c r="GNV38" s="290" t="s">
        <v>963</v>
      </c>
      <c r="GNW38" s="59">
        <v>35000000</v>
      </c>
      <c r="GNX38" s="60" t="s">
        <v>2774</v>
      </c>
      <c r="GNY38" s="287" t="s">
        <v>923</v>
      </c>
      <c r="GNZ38" s="289" t="s">
        <v>959</v>
      </c>
      <c r="GOA38" s="290" t="s">
        <v>960</v>
      </c>
      <c r="GOB38" s="290" t="s">
        <v>961</v>
      </c>
      <c r="GOC38" s="290" t="s">
        <v>962</v>
      </c>
      <c r="GOD38" s="290" t="s">
        <v>963</v>
      </c>
      <c r="GOE38" s="59">
        <v>35000000</v>
      </c>
      <c r="GOF38" s="60" t="s">
        <v>2774</v>
      </c>
      <c r="GOG38" s="287" t="s">
        <v>923</v>
      </c>
      <c r="GOH38" s="289" t="s">
        <v>959</v>
      </c>
      <c r="GOI38" s="290" t="s">
        <v>960</v>
      </c>
      <c r="GOJ38" s="290" t="s">
        <v>961</v>
      </c>
      <c r="GOK38" s="290" t="s">
        <v>962</v>
      </c>
      <c r="GOL38" s="290" t="s">
        <v>963</v>
      </c>
      <c r="GOM38" s="59">
        <v>35000000</v>
      </c>
      <c r="GON38" s="60" t="s">
        <v>2774</v>
      </c>
      <c r="GOO38" s="287" t="s">
        <v>923</v>
      </c>
      <c r="GOP38" s="289" t="s">
        <v>959</v>
      </c>
      <c r="GOQ38" s="290" t="s">
        <v>960</v>
      </c>
      <c r="GOR38" s="290" t="s">
        <v>961</v>
      </c>
      <c r="GOS38" s="290" t="s">
        <v>962</v>
      </c>
      <c r="GOT38" s="290" t="s">
        <v>963</v>
      </c>
      <c r="GOU38" s="59">
        <v>35000000</v>
      </c>
      <c r="GOV38" s="60" t="s">
        <v>2774</v>
      </c>
      <c r="GOW38" s="287" t="s">
        <v>923</v>
      </c>
      <c r="GOX38" s="289" t="s">
        <v>959</v>
      </c>
      <c r="GOY38" s="290" t="s">
        <v>960</v>
      </c>
      <c r="GOZ38" s="290" t="s">
        <v>961</v>
      </c>
      <c r="GPA38" s="290" t="s">
        <v>962</v>
      </c>
      <c r="GPB38" s="290" t="s">
        <v>963</v>
      </c>
      <c r="GPC38" s="59">
        <v>35000000</v>
      </c>
      <c r="GPD38" s="60" t="s">
        <v>2774</v>
      </c>
      <c r="GPE38" s="287" t="s">
        <v>923</v>
      </c>
      <c r="GPF38" s="289" t="s">
        <v>959</v>
      </c>
      <c r="GPG38" s="290" t="s">
        <v>960</v>
      </c>
      <c r="GPH38" s="290" t="s">
        <v>961</v>
      </c>
      <c r="GPI38" s="290" t="s">
        <v>962</v>
      </c>
      <c r="GPJ38" s="290" t="s">
        <v>963</v>
      </c>
      <c r="GPK38" s="59">
        <v>35000000</v>
      </c>
      <c r="GPL38" s="60" t="s">
        <v>2774</v>
      </c>
      <c r="GPM38" s="287" t="s">
        <v>923</v>
      </c>
      <c r="GPN38" s="289" t="s">
        <v>959</v>
      </c>
      <c r="GPO38" s="290" t="s">
        <v>960</v>
      </c>
      <c r="GPP38" s="290" t="s">
        <v>961</v>
      </c>
      <c r="GPQ38" s="290" t="s">
        <v>962</v>
      </c>
      <c r="GPR38" s="290" t="s">
        <v>963</v>
      </c>
      <c r="GPS38" s="59">
        <v>35000000</v>
      </c>
      <c r="GPT38" s="60" t="s">
        <v>2774</v>
      </c>
      <c r="GPU38" s="287" t="s">
        <v>923</v>
      </c>
      <c r="GPV38" s="289" t="s">
        <v>959</v>
      </c>
      <c r="GPW38" s="290" t="s">
        <v>960</v>
      </c>
      <c r="GPX38" s="290" t="s">
        <v>961</v>
      </c>
      <c r="GPY38" s="290" t="s">
        <v>962</v>
      </c>
      <c r="GPZ38" s="290" t="s">
        <v>963</v>
      </c>
      <c r="GQA38" s="59">
        <v>35000000</v>
      </c>
      <c r="GQB38" s="60" t="s">
        <v>2774</v>
      </c>
      <c r="GQC38" s="287" t="s">
        <v>923</v>
      </c>
      <c r="GQD38" s="289" t="s">
        <v>959</v>
      </c>
      <c r="GQE38" s="290" t="s">
        <v>960</v>
      </c>
      <c r="GQF38" s="290" t="s">
        <v>961</v>
      </c>
      <c r="GQG38" s="290" t="s">
        <v>962</v>
      </c>
      <c r="GQH38" s="290" t="s">
        <v>963</v>
      </c>
      <c r="GQI38" s="59">
        <v>35000000</v>
      </c>
      <c r="GQJ38" s="60" t="s">
        <v>2774</v>
      </c>
      <c r="GQK38" s="287" t="s">
        <v>923</v>
      </c>
      <c r="GQL38" s="289" t="s">
        <v>959</v>
      </c>
      <c r="GQM38" s="290" t="s">
        <v>960</v>
      </c>
      <c r="GQN38" s="290" t="s">
        <v>961</v>
      </c>
      <c r="GQO38" s="290" t="s">
        <v>962</v>
      </c>
      <c r="GQP38" s="290" t="s">
        <v>963</v>
      </c>
      <c r="GQQ38" s="59">
        <v>35000000</v>
      </c>
      <c r="GQR38" s="60" t="s">
        <v>2774</v>
      </c>
      <c r="GQS38" s="287" t="s">
        <v>923</v>
      </c>
      <c r="GQT38" s="289" t="s">
        <v>959</v>
      </c>
      <c r="GQU38" s="290" t="s">
        <v>960</v>
      </c>
      <c r="GQV38" s="290" t="s">
        <v>961</v>
      </c>
      <c r="GQW38" s="290" t="s">
        <v>962</v>
      </c>
      <c r="GQX38" s="290" t="s">
        <v>963</v>
      </c>
      <c r="GQY38" s="59">
        <v>35000000</v>
      </c>
      <c r="GQZ38" s="60" t="s">
        <v>2774</v>
      </c>
      <c r="GRA38" s="287" t="s">
        <v>923</v>
      </c>
      <c r="GRB38" s="289" t="s">
        <v>959</v>
      </c>
      <c r="GRC38" s="290" t="s">
        <v>960</v>
      </c>
      <c r="GRD38" s="290" t="s">
        <v>961</v>
      </c>
      <c r="GRE38" s="290" t="s">
        <v>962</v>
      </c>
      <c r="GRF38" s="290" t="s">
        <v>963</v>
      </c>
      <c r="GRG38" s="59">
        <v>35000000</v>
      </c>
      <c r="GRH38" s="60" t="s">
        <v>2774</v>
      </c>
      <c r="GRI38" s="287" t="s">
        <v>923</v>
      </c>
      <c r="GRJ38" s="289" t="s">
        <v>959</v>
      </c>
      <c r="GRK38" s="290" t="s">
        <v>960</v>
      </c>
      <c r="GRL38" s="290" t="s">
        <v>961</v>
      </c>
      <c r="GRM38" s="290" t="s">
        <v>962</v>
      </c>
      <c r="GRN38" s="290" t="s">
        <v>963</v>
      </c>
      <c r="GRO38" s="59">
        <v>35000000</v>
      </c>
      <c r="GRP38" s="60" t="s">
        <v>2774</v>
      </c>
      <c r="GRQ38" s="287" t="s">
        <v>923</v>
      </c>
      <c r="GRR38" s="289" t="s">
        <v>959</v>
      </c>
      <c r="GRS38" s="290" t="s">
        <v>960</v>
      </c>
      <c r="GRT38" s="290" t="s">
        <v>961</v>
      </c>
      <c r="GRU38" s="290" t="s">
        <v>962</v>
      </c>
      <c r="GRV38" s="290" t="s">
        <v>963</v>
      </c>
      <c r="GRW38" s="59">
        <v>35000000</v>
      </c>
      <c r="GRX38" s="60" t="s">
        <v>2774</v>
      </c>
      <c r="GRY38" s="287" t="s">
        <v>923</v>
      </c>
      <c r="GRZ38" s="289" t="s">
        <v>959</v>
      </c>
      <c r="GSA38" s="290" t="s">
        <v>960</v>
      </c>
      <c r="GSB38" s="290" t="s">
        <v>961</v>
      </c>
      <c r="GSC38" s="290" t="s">
        <v>962</v>
      </c>
      <c r="GSD38" s="290" t="s">
        <v>963</v>
      </c>
      <c r="GSE38" s="59">
        <v>35000000</v>
      </c>
      <c r="GSF38" s="60" t="s">
        <v>2774</v>
      </c>
      <c r="GSG38" s="287" t="s">
        <v>923</v>
      </c>
      <c r="GSH38" s="289" t="s">
        <v>959</v>
      </c>
      <c r="GSI38" s="290" t="s">
        <v>960</v>
      </c>
      <c r="GSJ38" s="290" t="s">
        <v>961</v>
      </c>
      <c r="GSK38" s="290" t="s">
        <v>962</v>
      </c>
      <c r="GSL38" s="290" t="s">
        <v>963</v>
      </c>
      <c r="GSM38" s="59">
        <v>35000000</v>
      </c>
      <c r="GSN38" s="60" t="s">
        <v>2774</v>
      </c>
      <c r="GSO38" s="287" t="s">
        <v>923</v>
      </c>
      <c r="GSP38" s="289" t="s">
        <v>959</v>
      </c>
      <c r="GSQ38" s="290" t="s">
        <v>960</v>
      </c>
      <c r="GSR38" s="290" t="s">
        <v>961</v>
      </c>
      <c r="GSS38" s="290" t="s">
        <v>962</v>
      </c>
      <c r="GST38" s="290" t="s">
        <v>963</v>
      </c>
      <c r="GSU38" s="59">
        <v>35000000</v>
      </c>
      <c r="GSV38" s="60" t="s">
        <v>2774</v>
      </c>
      <c r="GSW38" s="287" t="s">
        <v>923</v>
      </c>
      <c r="GSX38" s="289" t="s">
        <v>959</v>
      </c>
      <c r="GSY38" s="290" t="s">
        <v>960</v>
      </c>
      <c r="GSZ38" s="290" t="s">
        <v>961</v>
      </c>
      <c r="GTA38" s="290" t="s">
        <v>962</v>
      </c>
      <c r="GTB38" s="290" t="s">
        <v>963</v>
      </c>
      <c r="GTC38" s="59">
        <v>35000000</v>
      </c>
      <c r="GTD38" s="60" t="s">
        <v>2774</v>
      </c>
      <c r="GTE38" s="287" t="s">
        <v>923</v>
      </c>
      <c r="GTF38" s="289" t="s">
        <v>959</v>
      </c>
      <c r="GTG38" s="290" t="s">
        <v>960</v>
      </c>
      <c r="GTH38" s="290" t="s">
        <v>961</v>
      </c>
      <c r="GTI38" s="290" t="s">
        <v>962</v>
      </c>
      <c r="GTJ38" s="290" t="s">
        <v>963</v>
      </c>
      <c r="GTK38" s="59">
        <v>35000000</v>
      </c>
      <c r="GTL38" s="60" t="s">
        <v>2774</v>
      </c>
      <c r="GTM38" s="287" t="s">
        <v>923</v>
      </c>
      <c r="GTN38" s="289" t="s">
        <v>959</v>
      </c>
      <c r="GTO38" s="290" t="s">
        <v>960</v>
      </c>
      <c r="GTP38" s="290" t="s">
        <v>961</v>
      </c>
      <c r="GTQ38" s="290" t="s">
        <v>962</v>
      </c>
      <c r="GTR38" s="290" t="s">
        <v>963</v>
      </c>
      <c r="GTS38" s="59">
        <v>35000000</v>
      </c>
      <c r="GTT38" s="60" t="s">
        <v>2774</v>
      </c>
      <c r="GTU38" s="287" t="s">
        <v>923</v>
      </c>
      <c r="GTV38" s="289" t="s">
        <v>959</v>
      </c>
      <c r="GTW38" s="290" t="s">
        <v>960</v>
      </c>
      <c r="GTX38" s="290" t="s">
        <v>961</v>
      </c>
      <c r="GTY38" s="290" t="s">
        <v>962</v>
      </c>
      <c r="GTZ38" s="290" t="s">
        <v>963</v>
      </c>
      <c r="GUA38" s="59">
        <v>35000000</v>
      </c>
      <c r="GUB38" s="60" t="s">
        <v>2774</v>
      </c>
      <c r="GUC38" s="287" t="s">
        <v>923</v>
      </c>
      <c r="GUD38" s="289" t="s">
        <v>959</v>
      </c>
      <c r="GUE38" s="290" t="s">
        <v>960</v>
      </c>
      <c r="GUF38" s="290" t="s">
        <v>961</v>
      </c>
      <c r="GUG38" s="290" t="s">
        <v>962</v>
      </c>
      <c r="GUH38" s="290" t="s">
        <v>963</v>
      </c>
      <c r="GUI38" s="59">
        <v>35000000</v>
      </c>
      <c r="GUJ38" s="60" t="s">
        <v>2774</v>
      </c>
      <c r="GUK38" s="287" t="s">
        <v>923</v>
      </c>
      <c r="GUL38" s="289" t="s">
        <v>959</v>
      </c>
      <c r="GUM38" s="290" t="s">
        <v>960</v>
      </c>
      <c r="GUN38" s="290" t="s">
        <v>961</v>
      </c>
      <c r="GUO38" s="290" t="s">
        <v>962</v>
      </c>
      <c r="GUP38" s="290" t="s">
        <v>963</v>
      </c>
      <c r="GUQ38" s="59">
        <v>35000000</v>
      </c>
      <c r="GUR38" s="60" t="s">
        <v>2774</v>
      </c>
      <c r="GUS38" s="287" t="s">
        <v>923</v>
      </c>
      <c r="GUT38" s="289" t="s">
        <v>959</v>
      </c>
      <c r="GUU38" s="290" t="s">
        <v>960</v>
      </c>
      <c r="GUV38" s="290" t="s">
        <v>961</v>
      </c>
      <c r="GUW38" s="290" t="s">
        <v>962</v>
      </c>
      <c r="GUX38" s="290" t="s">
        <v>963</v>
      </c>
      <c r="GUY38" s="59">
        <v>35000000</v>
      </c>
      <c r="GUZ38" s="60" t="s">
        <v>2774</v>
      </c>
      <c r="GVA38" s="287" t="s">
        <v>923</v>
      </c>
      <c r="GVB38" s="289" t="s">
        <v>959</v>
      </c>
      <c r="GVC38" s="290" t="s">
        <v>960</v>
      </c>
      <c r="GVD38" s="290" t="s">
        <v>961</v>
      </c>
      <c r="GVE38" s="290" t="s">
        <v>962</v>
      </c>
      <c r="GVF38" s="290" t="s">
        <v>963</v>
      </c>
      <c r="GVG38" s="59">
        <v>35000000</v>
      </c>
      <c r="GVH38" s="60" t="s">
        <v>2774</v>
      </c>
      <c r="GVI38" s="287" t="s">
        <v>923</v>
      </c>
      <c r="GVJ38" s="289" t="s">
        <v>959</v>
      </c>
      <c r="GVK38" s="290" t="s">
        <v>960</v>
      </c>
      <c r="GVL38" s="290" t="s">
        <v>961</v>
      </c>
      <c r="GVM38" s="290" t="s">
        <v>962</v>
      </c>
      <c r="GVN38" s="290" t="s">
        <v>963</v>
      </c>
      <c r="GVO38" s="59">
        <v>35000000</v>
      </c>
      <c r="GVP38" s="60" t="s">
        <v>2774</v>
      </c>
      <c r="GVQ38" s="287" t="s">
        <v>923</v>
      </c>
      <c r="GVR38" s="289" t="s">
        <v>959</v>
      </c>
      <c r="GVS38" s="290" t="s">
        <v>960</v>
      </c>
      <c r="GVT38" s="290" t="s">
        <v>961</v>
      </c>
      <c r="GVU38" s="290" t="s">
        <v>962</v>
      </c>
      <c r="GVV38" s="290" t="s">
        <v>963</v>
      </c>
      <c r="GVW38" s="59">
        <v>35000000</v>
      </c>
      <c r="GVX38" s="60" t="s">
        <v>2774</v>
      </c>
      <c r="GVY38" s="287" t="s">
        <v>923</v>
      </c>
      <c r="GVZ38" s="289" t="s">
        <v>959</v>
      </c>
      <c r="GWA38" s="290" t="s">
        <v>960</v>
      </c>
      <c r="GWB38" s="290" t="s">
        <v>961</v>
      </c>
      <c r="GWC38" s="290" t="s">
        <v>962</v>
      </c>
      <c r="GWD38" s="290" t="s">
        <v>963</v>
      </c>
      <c r="GWE38" s="59">
        <v>35000000</v>
      </c>
      <c r="GWF38" s="60" t="s">
        <v>2774</v>
      </c>
      <c r="GWG38" s="287" t="s">
        <v>923</v>
      </c>
      <c r="GWH38" s="289" t="s">
        <v>959</v>
      </c>
      <c r="GWI38" s="290" t="s">
        <v>960</v>
      </c>
      <c r="GWJ38" s="290" t="s">
        <v>961</v>
      </c>
      <c r="GWK38" s="290" t="s">
        <v>962</v>
      </c>
      <c r="GWL38" s="290" t="s">
        <v>963</v>
      </c>
      <c r="GWM38" s="59">
        <v>35000000</v>
      </c>
      <c r="GWN38" s="60" t="s">
        <v>2774</v>
      </c>
      <c r="GWO38" s="287" t="s">
        <v>923</v>
      </c>
      <c r="GWP38" s="289" t="s">
        <v>959</v>
      </c>
      <c r="GWQ38" s="290" t="s">
        <v>960</v>
      </c>
      <c r="GWR38" s="290" t="s">
        <v>961</v>
      </c>
      <c r="GWS38" s="290" t="s">
        <v>962</v>
      </c>
      <c r="GWT38" s="290" t="s">
        <v>963</v>
      </c>
      <c r="GWU38" s="59">
        <v>35000000</v>
      </c>
      <c r="GWV38" s="60" t="s">
        <v>2774</v>
      </c>
      <c r="GWW38" s="287" t="s">
        <v>923</v>
      </c>
      <c r="GWX38" s="289" t="s">
        <v>959</v>
      </c>
      <c r="GWY38" s="290" t="s">
        <v>960</v>
      </c>
      <c r="GWZ38" s="290" t="s">
        <v>961</v>
      </c>
      <c r="GXA38" s="290" t="s">
        <v>962</v>
      </c>
      <c r="GXB38" s="290" t="s">
        <v>963</v>
      </c>
      <c r="GXC38" s="59">
        <v>35000000</v>
      </c>
      <c r="GXD38" s="60" t="s">
        <v>2774</v>
      </c>
      <c r="GXE38" s="287" t="s">
        <v>923</v>
      </c>
      <c r="GXF38" s="289" t="s">
        <v>959</v>
      </c>
      <c r="GXG38" s="290" t="s">
        <v>960</v>
      </c>
      <c r="GXH38" s="290" t="s">
        <v>961</v>
      </c>
      <c r="GXI38" s="290" t="s">
        <v>962</v>
      </c>
      <c r="GXJ38" s="290" t="s">
        <v>963</v>
      </c>
      <c r="GXK38" s="59">
        <v>35000000</v>
      </c>
      <c r="GXL38" s="60" t="s">
        <v>2774</v>
      </c>
      <c r="GXM38" s="287" t="s">
        <v>923</v>
      </c>
      <c r="GXN38" s="289" t="s">
        <v>959</v>
      </c>
      <c r="GXO38" s="290" t="s">
        <v>960</v>
      </c>
      <c r="GXP38" s="290" t="s">
        <v>961</v>
      </c>
      <c r="GXQ38" s="290" t="s">
        <v>962</v>
      </c>
      <c r="GXR38" s="290" t="s">
        <v>963</v>
      </c>
      <c r="GXS38" s="59">
        <v>35000000</v>
      </c>
      <c r="GXT38" s="60" t="s">
        <v>2774</v>
      </c>
      <c r="GXU38" s="287" t="s">
        <v>923</v>
      </c>
      <c r="GXV38" s="289" t="s">
        <v>959</v>
      </c>
      <c r="GXW38" s="290" t="s">
        <v>960</v>
      </c>
      <c r="GXX38" s="290" t="s">
        <v>961</v>
      </c>
      <c r="GXY38" s="290" t="s">
        <v>962</v>
      </c>
      <c r="GXZ38" s="290" t="s">
        <v>963</v>
      </c>
      <c r="GYA38" s="59">
        <v>35000000</v>
      </c>
      <c r="GYB38" s="60" t="s">
        <v>2774</v>
      </c>
      <c r="GYC38" s="287" t="s">
        <v>923</v>
      </c>
      <c r="GYD38" s="289" t="s">
        <v>959</v>
      </c>
      <c r="GYE38" s="290" t="s">
        <v>960</v>
      </c>
      <c r="GYF38" s="290" t="s">
        <v>961</v>
      </c>
      <c r="GYG38" s="290" t="s">
        <v>962</v>
      </c>
      <c r="GYH38" s="290" t="s">
        <v>963</v>
      </c>
      <c r="GYI38" s="59">
        <v>35000000</v>
      </c>
      <c r="GYJ38" s="60" t="s">
        <v>2774</v>
      </c>
      <c r="GYK38" s="287" t="s">
        <v>923</v>
      </c>
      <c r="GYL38" s="289" t="s">
        <v>959</v>
      </c>
      <c r="GYM38" s="290" t="s">
        <v>960</v>
      </c>
      <c r="GYN38" s="290" t="s">
        <v>961</v>
      </c>
      <c r="GYO38" s="290" t="s">
        <v>962</v>
      </c>
      <c r="GYP38" s="290" t="s">
        <v>963</v>
      </c>
      <c r="GYQ38" s="59">
        <v>35000000</v>
      </c>
      <c r="GYR38" s="60" t="s">
        <v>2774</v>
      </c>
      <c r="GYS38" s="287" t="s">
        <v>923</v>
      </c>
      <c r="GYT38" s="289" t="s">
        <v>959</v>
      </c>
      <c r="GYU38" s="290" t="s">
        <v>960</v>
      </c>
      <c r="GYV38" s="290" t="s">
        <v>961</v>
      </c>
      <c r="GYW38" s="290" t="s">
        <v>962</v>
      </c>
      <c r="GYX38" s="290" t="s">
        <v>963</v>
      </c>
      <c r="GYY38" s="59">
        <v>35000000</v>
      </c>
      <c r="GYZ38" s="60" t="s">
        <v>2774</v>
      </c>
      <c r="GZA38" s="287" t="s">
        <v>923</v>
      </c>
      <c r="GZB38" s="289" t="s">
        <v>959</v>
      </c>
      <c r="GZC38" s="290" t="s">
        <v>960</v>
      </c>
      <c r="GZD38" s="290" t="s">
        <v>961</v>
      </c>
      <c r="GZE38" s="290" t="s">
        <v>962</v>
      </c>
      <c r="GZF38" s="290" t="s">
        <v>963</v>
      </c>
      <c r="GZG38" s="59">
        <v>35000000</v>
      </c>
      <c r="GZH38" s="60" t="s">
        <v>2774</v>
      </c>
      <c r="GZI38" s="287" t="s">
        <v>923</v>
      </c>
      <c r="GZJ38" s="289" t="s">
        <v>959</v>
      </c>
      <c r="GZK38" s="290" t="s">
        <v>960</v>
      </c>
      <c r="GZL38" s="290" t="s">
        <v>961</v>
      </c>
      <c r="GZM38" s="290" t="s">
        <v>962</v>
      </c>
      <c r="GZN38" s="290" t="s">
        <v>963</v>
      </c>
      <c r="GZO38" s="59">
        <v>35000000</v>
      </c>
      <c r="GZP38" s="60" t="s">
        <v>2774</v>
      </c>
      <c r="GZQ38" s="287" t="s">
        <v>923</v>
      </c>
      <c r="GZR38" s="289" t="s">
        <v>959</v>
      </c>
      <c r="GZS38" s="290" t="s">
        <v>960</v>
      </c>
      <c r="GZT38" s="290" t="s">
        <v>961</v>
      </c>
      <c r="GZU38" s="290" t="s">
        <v>962</v>
      </c>
      <c r="GZV38" s="290" t="s">
        <v>963</v>
      </c>
      <c r="GZW38" s="59">
        <v>35000000</v>
      </c>
      <c r="GZX38" s="60" t="s">
        <v>2774</v>
      </c>
      <c r="GZY38" s="287" t="s">
        <v>923</v>
      </c>
      <c r="GZZ38" s="289" t="s">
        <v>959</v>
      </c>
      <c r="HAA38" s="290" t="s">
        <v>960</v>
      </c>
      <c r="HAB38" s="290" t="s">
        <v>961</v>
      </c>
      <c r="HAC38" s="290" t="s">
        <v>962</v>
      </c>
      <c r="HAD38" s="290" t="s">
        <v>963</v>
      </c>
      <c r="HAE38" s="59">
        <v>35000000</v>
      </c>
      <c r="HAF38" s="60" t="s">
        <v>2774</v>
      </c>
      <c r="HAG38" s="287" t="s">
        <v>923</v>
      </c>
      <c r="HAH38" s="289" t="s">
        <v>959</v>
      </c>
      <c r="HAI38" s="290" t="s">
        <v>960</v>
      </c>
      <c r="HAJ38" s="290" t="s">
        <v>961</v>
      </c>
      <c r="HAK38" s="290" t="s">
        <v>962</v>
      </c>
      <c r="HAL38" s="290" t="s">
        <v>963</v>
      </c>
      <c r="HAM38" s="59">
        <v>35000000</v>
      </c>
      <c r="HAN38" s="60" t="s">
        <v>2774</v>
      </c>
      <c r="HAO38" s="287" t="s">
        <v>923</v>
      </c>
      <c r="HAP38" s="289" t="s">
        <v>959</v>
      </c>
      <c r="HAQ38" s="290" t="s">
        <v>960</v>
      </c>
      <c r="HAR38" s="290" t="s">
        <v>961</v>
      </c>
      <c r="HAS38" s="290" t="s">
        <v>962</v>
      </c>
      <c r="HAT38" s="290" t="s">
        <v>963</v>
      </c>
      <c r="HAU38" s="59">
        <v>35000000</v>
      </c>
      <c r="HAV38" s="60" t="s">
        <v>2774</v>
      </c>
      <c r="HAW38" s="287" t="s">
        <v>923</v>
      </c>
      <c r="HAX38" s="289" t="s">
        <v>959</v>
      </c>
      <c r="HAY38" s="290" t="s">
        <v>960</v>
      </c>
      <c r="HAZ38" s="290" t="s">
        <v>961</v>
      </c>
      <c r="HBA38" s="290" t="s">
        <v>962</v>
      </c>
      <c r="HBB38" s="290" t="s">
        <v>963</v>
      </c>
      <c r="HBC38" s="59">
        <v>35000000</v>
      </c>
      <c r="HBD38" s="60" t="s">
        <v>2774</v>
      </c>
      <c r="HBE38" s="287" t="s">
        <v>923</v>
      </c>
      <c r="HBF38" s="289" t="s">
        <v>959</v>
      </c>
      <c r="HBG38" s="290" t="s">
        <v>960</v>
      </c>
      <c r="HBH38" s="290" t="s">
        <v>961</v>
      </c>
      <c r="HBI38" s="290" t="s">
        <v>962</v>
      </c>
      <c r="HBJ38" s="290" t="s">
        <v>963</v>
      </c>
      <c r="HBK38" s="59">
        <v>35000000</v>
      </c>
      <c r="HBL38" s="60" t="s">
        <v>2774</v>
      </c>
      <c r="HBM38" s="287" t="s">
        <v>923</v>
      </c>
      <c r="HBN38" s="289" t="s">
        <v>959</v>
      </c>
      <c r="HBO38" s="290" t="s">
        <v>960</v>
      </c>
      <c r="HBP38" s="290" t="s">
        <v>961</v>
      </c>
      <c r="HBQ38" s="290" t="s">
        <v>962</v>
      </c>
      <c r="HBR38" s="290" t="s">
        <v>963</v>
      </c>
      <c r="HBS38" s="59">
        <v>35000000</v>
      </c>
      <c r="HBT38" s="60" t="s">
        <v>2774</v>
      </c>
      <c r="HBU38" s="287" t="s">
        <v>923</v>
      </c>
      <c r="HBV38" s="289" t="s">
        <v>959</v>
      </c>
      <c r="HBW38" s="290" t="s">
        <v>960</v>
      </c>
      <c r="HBX38" s="290" t="s">
        <v>961</v>
      </c>
      <c r="HBY38" s="290" t="s">
        <v>962</v>
      </c>
      <c r="HBZ38" s="290" t="s">
        <v>963</v>
      </c>
      <c r="HCA38" s="59">
        <v>35000000</v>
      </c>
      <c r="HCB38" s="60" t="s">
        <v>2774</v>
      </c>
      <c r="HCC38" s="287" t="s">
        <v>923</v>
      </c>
      <c r="HCD38" s="289" t="s">
        <v>959</v>
      </c>
      <c r="HCE38" s="290" t="s">
        <v>960</v>
      </c>
      <c r="HCF38" s="290" t="s">
        <v>961</v>
      </c>
      <c r="HCG38" s="290" t="s">
        <v>962</v>
      </c>
      <c r="HCH38" s="290" t="s">
        <v>963</v>
      </c>
      <c r="HCI38" s="59">
        <v>35000000</v>
      </c>
      <c r="HCJ38" s="60" t="s">
        <v>2774</v>
      </c>
      <c r="HCK38" s="287" t="s">
        <v>923</v>
      </c>
      <c r="HCL38" s="289" t="s">
        <v>959</v>
      </c>
      <c r="HCM38" s="290" t="s">
        <v>960</v>
      </c>
      <c r="HCN38" s="290" t="s">
        <v>961</v>
      </c>
      <c r="HCO38" s="290" t="s">
        <v>962</v>
      </c>
      <c r="HCP38" s="290" t="s">
        <v>963</v>
      </c>
      <c r="HCQ38" s="59">
        <v>35000000</v>
      </c>
      <c r="HCR38" s="60" t="s">
        <v>2774</v>
      </c>
      <c r="HCS38" s="287" t="s">
        <v>923</v>
      </c>
      <c r="HCT38" s="289" t="s">
        <v>959</v>
      </c>
      <c r="HCU38" s="290" t="s">
        <v>960</v>
      </c>
      <c r="HCV38" s="290" t="s">
        <v>961</v>
      </c>
      <c r="HCW38" s="290" t="s">
        <v>962</v>
      </c>
      <c r="HCX38" s="290" t="s">
        <v>963</v>
      </c>
      <c r="HCY38" s="59">
        <v>35000000</v>
      </c>
      <c r="HCZ38" s="60" t="s">
        <v>2774</v>
      </c>
      <c r="HDA38" s="287" t="s">
        <v>923</v>
      </c>
      <c r="HDB38" s="289" t="s">
        <v>959</v>
      </c>
      <c r="HDC38" s="290" t="s">
        <v>960</v>
      </c>
      <c r="HDD38" s="290" t="s">
        <v>961</v>
      </c>
      <c r="HDE38" s="290" t="s">
        <v>962</v>
      </c>
      <c r="HDF38" s="290" t="s">
        <v>963</v>
      </c>
      <c r="HDG38" s="59">
        <v>35000000</v>
      </c>
      <c r="HDH38" s="60" t="s">
        <v>2774</v>
      </c>
      <c r="HDI38" s="287" t="s">
        <v>923</v>
      </c>
      <c r="HDJ38" s="289" t="s">
        <v>959</v>
      </c>
      <c r="HDK38" s="290" t="s">
        <v>960</v>
      </c>
      <c r="HDL38" s="290" t="s">
        <v>961</v>
      </c>
      <c r="HDM38" s="290" t="s">
        <v>962</v>
      </c>
      <c r="HDN38" s="290" t="s">
        <v>963</v>
      </c>
      <c r="HDO38" s="59">
        <v>35000000</v>
      </c>
      <c r="HDP38" s="60" t="s">
        <v>2774</v>
      </c>
      <c r="HDQ38" s="287" t="s">
        <v>923</v>
      </c>
      <c r="HDR38" s="289" t="s">
        <v>959</v>
      </c>
      <c r="HDS38" s="290" t="s">
        <v>960</v>
      </c>
      <c r="HDT38" s="290" t="s">
        <v>961</v>
      </c>
      <c r="HDU38" s="290" t="s">
        <v>962</v>
      </c>
      <c r="HDV38" s="290" t="s">
        <v>963</v>
      </c>
      <c r="HDW38" s="59">
        <v>35000000</v>
      </c>
      <c r="HDX38" s="60" t="s">
        <v>2774</v>
      </c>
      <c r="HDY38" s="287" t="s">
        <v>923</v>
      </c>
      <c r="HDZ38" s="289" t="s">
        <v>959</v>
      </c>
      <c r="HEA38" s="290" t="s">
        <v>960</v>
      </c>
      <c r="HEB38" s="290" t="s">
        <v>961</v>
      </c>
      <c r="HEC38" s="290" t="s">
        <v>962</v>
      </c>
      <c r="HED38" s="290" t="s">
        <v>963</v>
      </c>
      <c r="HEE38" s="59">
        <v>35000000</v>
      </c>
      <c r="HEF38" s="60" t="s">
        <v>2774</v>
      </c>
      <c r="HEG38" s="287" t="s">
        <v>923</v>
      </c>
      <c r="HEH38" s="289" t="s">
        <v>959</v>
      </c>
      <c r="HEI38" s="290" t="s">
        <v>960</v>
      </c>
      <c r="HEJ38" s="290" t="s">
        <v>961</v>
      </c>
      <c r="HEK38" s="290" t="s">
        <v>962</v>
      </c>
      <c r="HEL38" s="290" t="s">
        <v>963</v>
      </c>
      <c r="HEM38" s="59">
        <v>35000000</v>
      </c>
      <c r="HEN38" s="60" t="s">
        <v>2774</v>
      </c>
      <c r="HEO38" s="287" t="s">
        <v>923</v>
      </c>
      <c r="HEP38" s="289" t="s">
        <v>959</v>
      </c>
      <c r="HEQ38" s="290" t="s">
        <v>960</v>
      </c>
      <c r="HER38" s="290" t="s">
        <v>961</v>
      </c>
      <c r="HES38" s="290" t="s">
        <v>962</v>
      </c>
      <c r="HET38" s="290" t="s">
        <v>963</v>
      </c>
      <c r="HEU38" s="59">
        <v>35000000</v>
      </c>
      <c r="HEV38" s="60" t="s">
        <v>2774</v>
      </c>
      <c r="HEW38" s="287" t="s">
        <v>923</v>
      </c>
      <c r="HEX38" s="289" t="s">
        <v>959</v>
      </c>
      <c r="HEY38" s="290" t="s">
        <v>960</v>
      </c>
      <c r="HEZ38" s="290" t="s">
        <v>961</v>
      </c>
      <c r="HFA38" s="290" t="s">
        <v>962</v>
      </c>
      <c r="HFB38" s="290" t="s">
        <v>963</v>
      </c>
      <c r="HFC38" s="59">
        <v>35000000</v>
      </c>
      <c r="HFD38" s="60" t="s">
        <v>2774</v>
      </c>
      <c r="HFE38" s="287" t="s">
        <v>923</v>
      </c>
      <c r="HFF38" s="289" t="s">
        <v>959</v>
      </c>
      <c r="HFG38" s="290" t="s">
        <v>960</v>
      </c>
      <c r="HFH38" s="290" t="s">
        <v>961</v>
      </c>
      <c r="HFI38" s="290" t="s">
        <v>962</v>
      </c>
      <c r="HFJ38" s="290" t="s">
        <v>963</v>
      </c>
      <c r="HFK38" s="59">
        <v>35000000</v>
      </c>
      <c r="HFL38" s="60" t="s">
        <v>2774</v>
      </c>
      <c r="HFM38" s="287" t="s">
        <v>923</v>
      </c>
      <c r="HFN38" s="289" t="s">
        <v>959</v>
      </c>
      <c r="HFO38" s="290" t="s">
        <v>960</v>
      </c>
      <c r="HFP38" s="290" t="s">
        <v>961</v>
      </c>
      <c r="HFQ38" s="290" t="s">
        <v>962</v>
      </c>
      <c r="HFR38" s="290" t="s">
        <v>963</v>
      </c>
      <c r="HFS38" s="59">
        <v>35000000</v>
      </c>
      <c r="HFT38" s="60" t="s">
        <v>2774</v>
      </c>
      <c r="HFU38" s="287" t="s">
        <v>923</v>
      </c>
      <c r="HFV38" s="289" t="s">
        <v>959</v>
      </c>
      <c r="HFW38" s="290" t="s">
        <v>960</v>
      </c>
      <c r="HFX38" s="290" t="s">
        <v>961</v>
      </c>
      <c r="HFY38" s="290" t="s">
        <v>962</v>
      </c>
      <c r="HFZ38" s="290" t="s">
        <v>963</v>
      </c>
      <c r="HGA38" s="59">
        <v>35000000</v>
      </c>
      <c r="HGB38" s="60" t="s">
        <v>2774</v>
      </c>
      <c r="HGC38" s="287" t="s">
        <v>923</v>
      </c>
      <c r="HGD38" s="289" t="s">
        <v>959</v>
      </c>
      <c r="HGE38" s="290" t="s">
        <v>960</v>
      </c>
      <c r="HGF38" s="290" t="s">
        <v>961</v>
      </c>
      <c r="HGG38" s="290" t="s">
        <v>962</v>
      </c>
      <c r="HGH38" s="290" t="s">
        <v>963</v>
      </c>
      <c r="HGI38" s="59">
        <v>35000000</v>
      </c>
      <c r="HGJ38" s="60" t="s">
        <v>2774</v>
      </c>
      <c r="HGK38" s="287" t="s">
        <v>923</v>
      </c>
      <c r="HGL38" s="289" t="s">
        <v>959</v>
      </c>
      <c r="HGM38" s="290" t="s">
        <v>960</v>
      </c>
      <c r="HGN38" s="290" t="s">
        <v>961</v>
      </c>
      <c r="HGO38" s="290" t="s">
        <v>962</v>
      </c>
      <c r="HGP38" s="290" t="s">
        <v>963</v>
      </c>
      <c r="HGQ38" s="59">
        <v>35000000</v>
      </c>
      <c r="HGR38" s="60" t="s">
        <v>2774</v>
      </c>
      <c r="HGS38" s="287" t="s">
        <v>923</v>
      </c>
      <c r="HGT38" s="289" t="s">
        <v>959</v>
      </c>
      <c r="HGU38" s="290" t="s">
        <v>960</v>
      </c>
      <c r="HGV38" s="290" t="s">
        <v>961</v>
      </c>
      <c r="HGW38" s="290" t="s">
        <v>962</v>
      </c>
      <c r="HGX38" s="290" t="s">
        <v>963</v>
      </c>
      <c r="HGY38" s="59">
        <v>35000000</v>
      </c>
      <c r="HGZ38" s="60" t="s">
        <v>2774</v>
      </c>
      <c r="HHA38" s="287" t="s">
        <v>923</v>
      </c>
      <c r="HHB38" s="289" t="s">
        <v>959</v>
      </c>
      <c r="HHC38" s="290" t="s">
        <v>960</v>
      </c>
      <c r="HHD38" s="290" t="s">
        <v>961</v>
      </c>
      <c r="HHE38" s="290" t="s">
        <v>962</v>
      </c>
      <c r="HHF38" s="290" t="s">
        <v>963</v>
      </c>
      <c r="HHG38" s="59">
        <v>35000000</v>
      </c>
      <c r="HHH38" s="60" t="s">
        <v>2774</v>
      </c>
      <c r="HHI38" s="287" t="s">
        <v>923</v>
      </c>
      <c r="HHJ38" s="289" t="s">
        <v>959</v>
      </c>
      <c r="HHK38" s="290" t="s">
        <v>960</v>
      </c>
      <c r="HHL38" s="290" t="s">
        <v>961</v>
      </c>
      <c r="HHM38" s="290" t="s">
        <v>962</v>
      </c>
      <c r="HHN38" s="290" t="s">
        <v>963</v>
      </c>
      <c r="HHO38" s="59">
        <v>35000000</v>
      </c>
      <c r="HHP38" s="60" t="s">
        <v>2774</v>
      </c>
      <c r="HHQ38" s="287" t="s">
        <v>923</v>
      </c>
      <c r="HHR38" s="289" t="s">
        <v>959</v>
      </c>
      <c r="HHS38" s="290" t="s">
        <v>960</v>
      </c>
      <c r="HHT38" s="290" t="s">
        <v>961</v>
      </c>
      <c r="HHU38" s="290" t="s">
        <v>962</v>
      </c>
      <c r="HHV38" s="290" t="s">
        <v>963</v>
      </c>
      <c r="HHW38" s="59">
        <v>35000000</v>
      </c>
      <c r="HHX38" s="60" t="s">
        <v>2774</v>
      </c>
      <c r="HHY38" s="287" t="s">
        <v>923</v>
      </c>
      <c r="HHZ38" s="289" t="s">
        <v>959</v>
      </c>
      <c r="HIA38" s="290" t="s">
        <v>960</v>
      </c>
      <c r="HIB38" s="290" t="s">
        <v>961</v>
      </c>
      <c r="HIC38" s="290" t="s">
        <v>962</v>
      </c>
      <c r="HID38" s="290" t="s">
        <v>963</v>
      </c>
      <c r="HIE38" s="59">
        <v>35000000</v>
      </c>
      <c r="HIF38" s="60" t="s">
        <v>2774</v>
      </c>
      <c r="HIG38" s="287" t="s">
        <v>923</v>
      </c>
      <c r="HIH38" s="289" t="s">
        <v>959</v>
      </c>
      <c r="HII38" s="290" t="s">
        <v>960</v>
      </c>
      <c r="HIJ38" s="290" t="s">
        <v>961</v>
      </c>
      <c r="HIK38" s="290" t="s">
        <v>962</v>
      </c>
      <c r="HIL38" s="290" t="s">
        <v>963</v>
      </c>
      <c r="HIM38" s="59">
        <v>35000000</v>
      </c>
      <c r="HIN38" s="60" t="s">
        <v>2774</v>
      </c>
      <c r="HIO38" s="287" t="s">
        <v>923</v>
      </c>
      <c r="HIP38" s="289" t="s">
        <v>959</v>
      </c>
      <c r="HIQ38" s="290" t="s">
        <v>960</v>
      </c>
      <c r="HIR38" s="290" t="s">
        <v>961</v>
      </c>
      <c r="HIS38" s="290" t="s">
        <v>962</v>
      </c>
      <c r="HIT38" s="290" t="s">
        <v>963</v>
      </c>
      <c r="HIU38" s="59">
        <v>35000000</v>
      </c>
      <c r="HIV38" s="60" t="s">
        <v>2774</v>
      </c>
      <c r="HIW38" s="287" t="s">
        <v>923</v>
      </c>
      <c r="HIX38" s="289" t="s">
        <v>959</v>
      </c>
      <c r="HIY38" s="290" t="s">
        <v>960</v>
      </c>
      <c r="HIZ38" s="290" t="s">
        <v>961</v>
      </c>
      <c r="HJA38" s="290" t="s">
        <v>962</v>
      </c>
      <c r="HJB38" s="290" t="s">
        <v>963</v>
      </c>
      <c r="HJC38" s="59">
        <v>35000000</v>
      </c>
      <c r="HJD38" s="60" t="s">
        <v>2774</v>
      </c>
      <c r="HJE38" s="287" t="s">
        <v>923</v>
      </c>
      <c r="HJF38" s="289" t="s">
        <v>959</v>
      </c>
      <c r="HJG38" s="290" t="s">
        <v>960</v>
      </c>
      <c r="HJH38" s="290" t="s">
        <v>961</v>
      </c>
      <c r="HJI38" s="290" t="s">
        <v>962</v>
      </c>
      <c r="HJJ38" s="290" t="s">
        <v>963</v>
      </c>
      <c r="HJK38" s="59">
        <v>35000000</v>
      </c>
      <c r="HJL38" s="60" t="s">
        <v>2774</v>
      </c>
      <c r="HJM38" s="287" t="s">
        <v>923</v>
      </c>
      <c r="HJN38" s="289" t="s">
        <v>959</v>
      </c>
      <c r="HJO38" s="290" t="s">
        <v>960</v>
      </c>
      <c r="HJP38" s="290" t="s">
        <v>961</v>
      </c>
      <c r="HJQ38" s="290" t="s">
        <v>962</v>
      </c>
      <c r="HJR38" s="290" t="s">
        <v>963</v>
      </c>
      <c r="HJS38" s="59">
        <v>35000000</v>
      </c>
      <c r="HJT38" s="60" t="s">
        <v>2774</v>
      </c>
      <c r="HJU38" s="287" t="s">
        <v>923</v>
      </c>
      <c r="HJV38" s="289" t="s">
        <v>959</v>
      </c>
      <c r="HJW38" s="290" t="s">
        <v>960</v>
      </c>
      <c r="HJX38" s="290" t="s">
        <v>961</v>
      </c>
      <c r="HJY38" s="290" t="s">
        <v>962</v>
      </c>
      <c r="HJZ38" s="290" t="s">
        <v>963</v>
      </c>
      <c r="HKA38" s="59">
        <v>35000000</v>
      </c>
      <c r="HKB38" s="60" t="s">
        <v>2774</v>
      </c>
      <c r="HKC38" s="287" t="s">
        <v>923</v>
      </c>
      <c r="HKD38" s="289" t="s">
        <v>959</v>
      </c>
      <c r="HKE38" s="290" t="s">
        <v>960</v>
      </c>
      <c r="HKF38" s="290" t="s">
        <v>961</v>
      </c>
      <c r="HKG38" s="290" t="s">
        <v>962</v>
      </c>
      <c r="HKH38" s="290" t="s">
        <v>963</v>
      </c>
      <c r="HKI38" s="59">
        <v>35000000</v>
      </c>
      <c r="HKJ38" s="60" t="s">
        <v>2774</v>
      </c>
      <c r="HKK38" s="287" t="s">
        <v>923</v>
      </c>
      <c r="HKL38" s="289" t="s">
        <v>959</v>
      </c>
      <c r="HKM38" s="290" t="s">
        <v>960</v>
      </c>
      <c r="HKN38" s="290" t="s">
        <v>961</v>
      </c>
      <c r="HKO38" s="290" t="s">
        <v>962</v>
      </c>
      <c r="HKP38" s="290" t="s">
        <v>963</v>
      </c>
      <c r="HKQ38" s="59">
        <v>35000000</v>
      </c>
      <c r="HKR38" s="60" t="s">
        <v>2774</v>
      </c>
      <c r="HKS38" s="287" t="s">
        <v>923</v>
      </c>
      <c r="HKT38" s="289" t="s">
        <v>959</v>
      </c>
      <c r="HKU38" s="290" t="s">
        <v>960</v>
      </c>
      <c r="HKV38" s="290" t="s">
        <v>961</v>
      </c>
      <c r="HKW38" s="290" t="s">
        <v>962</v>
      </c>
      <c r="HKX38" s="290" t="s">
        <v>963</v>
      </c>
      <c r="HKY38" s="59">
        <v>35000000</v>
      </c>
      <c r="HKZ38" s="60" t="s">
        <v>2774</v>
      </c>
      <c r="HLA38" s="287" t="s">
        <v>923</v>
      </c>
      <c r="HLB38" s="289" t="s">
        <v>959</v>
      </c>
      <c r="HLC38" s="290" t="s">
        <v>960</v>
      </c>
      <c r="HLD38" s="290" t="s">
        <v>961</v>
      </c>
      <c r="HLE38" s="290" t="s">
        <v>962</v>
      </c>
      <c r="HLF38" s="290" t="s">
        <v>963</v>
      </c>
      <c r="HLG38" s="59">
        <v>35000000</v>
      </c>
      <c r="HLH38" s="60" t="s">
        <v>2774</v>
      </c>
      <c r="HLI38" s="287" t="s">
        <v>923</v>
      </c>
      <c r="HLJ38" s="289" t="s">
        <v>959</v>
      </c>
      <c r="HLK38" s="290" t="s">
        <v>960</v>
      </c>
      <c r="HLL38" s="290" t="s">
        <v>961</v>
      </c>
      <c r="HLM38" s="290" t="s">
        <v>962</v>
      </c>
      <c r="HLN38" s="290" t="s">
        <v>963</v>
      </c>
      <c r="HLO38" s="59">
        <v>35000000</v>
      </c>
      <c r="HLP38" s="60" t="s">
        <v>2774</v>
      </c>
      <c r="HLQ38" s="287" t="s">
        <v>923</v>
      </c>
      <c r="HLR38" s="289" t="s">
        <v>959</v>
      </c>
      <c r="HLS38" s="290" t="s">
        <v>960</v>
      </c>
      <c r="HLT38" s="290" t="s">
        <v>961</v>
      </c>
      <c r="HLU38" s="290" t="s">
        <v>962</v>
      </c>
      <c r="HLV38" s="290" t="s">
        <v>963</v>
      </c>
      <c r="HLW38" s="59">
        <v>35000000</v>
      </c>
      <c r="HLX38" s="60" t="s">
        <v>2774</v>
      </c>
      <c r="HLY38" s="287" t="s">
        <v>923</v>
      </c>
      <c r="HLZ38" s="289" t="s">
        <v>959</v>
      </c>
      <c r="HMA38" s="290" t="s">
        <v>960</v>
      </c>
      <c r="HMB38" s="290" t="s">
        <v>961</v>
      </c>
      <c r="HMC38" s="290" t="s">
        <v>962</v>
      </c>
      <c r="HMD38" s="290" t="s">
        <v>963</v>
      </c>
      <c r="HME38" s="59">
        <v>35000000</v>
      </c>
      <c r="HMF38" s="60" t="s">
        <v>2774</v>
      </c>
      <c r="HMG38" s="287" t="s">
        <v>923</v>
      </c>
      <c r="HMH38" s="289" t="s">
        <v>959</v>
      </c>
      <c r="HMI38" s="290" t="s">
        <v>960</v>
      </c>
      <c r="HMJ38" s="290" t="s">
        <v>961</v>
      </c>
      <c r="HMK38" s="290" t="s">
        <v>962</v>
      </c>
      <c r="HML38" s="290" t="s">
        <v>963</v>
      </c>
      <c r="HMM38" s="59">
        <v>35000000</v>
      </c>
      <c r="HMN38" s="60" t="s">
        <v>2774</v>
      </c>
      <c r="HMO38" s="287" t="s">
        <v>923</v>
      </c>
      <c r="HMP38" s="289" t="s">
        <v>959</v>
      </c>
      <c r="HMQ38" s="290" t="s">
        <v>960</v>
      </c>
      <c r="HMR38" s="290" t="s">
        <v>961</v>
      </c>
      <c r="HMS38" s="290" t="s">
        <v>962</v>
      </c>
      <c r="HMT38" s="290" t="s">
        <v>963</v>
      </c>
      <c r="HMU38" s="59">
        <v>35000000</v>
      </c>
      <c r="HMV38" s="60" t="s">
        <v>2774</v>
      </c>
      <c r="HMW38" s="287" t="s">
        <v>923</v>
      </c>
      <c r="HMX38" s="289" t="s">
        <v>959</v>
      </c>
      <c r="HMY38" s="290" t="s">
        <v>960</v>
      </c>
      <c r="HMZ38" s="290" t="s">
        <v>961</v>
      </c>
      <c r="HNA38" s="290" t="s">
        <v>962</v>
      </c>
      <c r="HNB38" s="290" t="s">
        <v>963</v>
      </c>
      <c r="HNC38" s="59">
        <v>35000000</v>
      </c>
      <c r="HND38" s="60" t="s">
        <v>2774</v>
      </c>
      <c r="HNE38" s="287" t="s">
        <v>923</v>
      </c>
      <c r="HNF38" s="289" t="s">
        <v>959</v>
      </c>
      <c r="HNG38" s="290" t="s">
        <v>960</v>
      </c>
      <c r="HNH38" s="290" t="s">
        <v>961</v>
      </c>
      <c r="HNI38" s="290" t="s">
        <v>962</v>
      </c>
      <c r="HNJ38" s="290" t="s">
        <v>963</v>
      </c>
      <c r="HNK38" s="59">
        <v>35000000</v>
      </c>
      <c r="HNL38" s="60" t="s">
        <v>2774</v>
      </c>
      <c r="HNM38" s="287" t="s">
        <v>923</v>
      </c>
      <c r="HNN38" s="289" t="s">
        <v>959</v>
      </c>
      <c r="HNO38" s="290" t="s">
        <v>960</v>
      </c>
      <c r="HNP38" s="290" t="s">
        <v>961</v>
      </c>
      <c r="HNQ38" s="290" t="s">
        <v>962</v>
      </c>
      <c r="HNR38" s="290" t="s">
        <v>963</v>
      </c>
      <c r="HNS38" s="59">
        <v>35000000</v>
      </c>
      <c r="HNT38" s="60" t="s">
        <v>2774</v>
      </c>
      <c r="HNU38" s="287" t="s">
        <v>923</v>
      </c>
      <c r="HNV38" s="289" t="s">
        <v>959</v>
      </c>
      <c r="HNW38" s="290" t="s">
        <v>960</v>
      </c>
      <c r="HNX38" s="290" t="s">
        <v>961</v>
      </c>
      <c r="HNY38" s="290" t="s">
        <v>962</v>
      </c>
      <c r="HNZ38" s="290" t="s">
        <v>963</v>
      </c>
      <c r="HOA38" s="59">
        <v>35000000</v>
      </c>
      <c r="HOB38" s="60" t="s">
        <v>2774</v>
      </c>
      <c r="HOC38" s="287" t="s">
        <v>923</v>
      </c>
      <c r="HOD38" s="289" t="s">
        <v>959</v>
      </c>
      <c r="HOE38" s="290" t="s">
        <v>960</v>
      </c>
      <c r="HOF38" s="290" t="s">
        <v>961</v>
      </c>
      <c r="HOG38" s="290" t="s">
        <v>962</v>
      </c>
      <c r="HOH38" s="290" t="s">
        <v>963</v>
      </c>
      <c r="HOI38" s="59">
        <v>35000000</v>
      </c>
      <c r="HOJ38" s="60" t="s">
        <v>2774</v>
      </c>
      <c r="HOK38" s="287" t="s">
        <v>923</v>
      </c>
      <c r="HOL38" s="289" t="s">
        <v>959</v>
      </c>
      <c r="HOM38" s="290" t="s">
        <v>960</v>
      </c>
      <c r="HON38" s="290" t="s">
        <v>961</v>
      </c>
      <c r="HOO38" s="290" t="s">
        <v>962</v>
      </c>
      <c r="HOP38" s="290" t="s">
        <v>963</v>
      </c>
      <c r="HOQ38" s="59">
        <v>35000000</v>
      </c>
      <c r="HOR38" s="60" t="s">
        <v>2774</v>
      </c>
      <c r="HOS38" s="287" t="s">
        <v>923</v>
      </c>
      <c r="HOT38" s="289" t="s">
        <v>959</v>
      </c>
      <c r="HOU38" s="290" t="s">
        <v>960</v>
      </c>
      <c r="HOV38" s="290" t="s">
        <v>961</v>
      </c>
      <c r="HOW38" s="290" t="s">
        <v>962</v>
      </c>
      <c r="HOX38" s="290" t="s">
        <v>963</v>
      </c>
      <c r="HOY38" s="59">
        <v>35000000</v>
      </c>
      <c r="HOZ38" s="60" t="s">
        <v>2774</v>
      </c>
      <c r="HPA38" s="287" t="s">
        <v>923</v>
      </c>
      <c r="HPB38" s="289" t="s">
        <v>959</v>
      </c>
      <c r="HPC38" s="290" t="s">
        <v>960</v>
      </c>
      <c r="HPD38" s="290" t="s">
        <v>961</v>
      </c>
      <c r="HPE38" s="290" t="s">
        <v>962</v>
      </c>
      <c r="HPF38" s="290" t="s">
        <v>963</v>
      </c>
      <c r="HPG38" s="59">
        <v>35000000</v>
      </c>
      <c r="HPH38" s="60" t="s">
        <v>2774</v>
      </c>
      <c r="HPI38" s="287" t="s">
        <v>923</v>
      </c>
      <c r="HPJ38" s="289" t="s">
        <v>959</v>
      </c>
      <c r="HPK38" s="290" t="s">
        <v>960</v>
      </c>
      <c r="HPL38" s="290" t="s">
        <v>961</v>
      </c>
      <c r="HPM38" s="290" t="s">
        <v>962</v>
      </c>
      <c r="HPN38" s="290" t="s">
        <v>963</v>
      </c>
      <c r="HPO38" s="59">
        <v>35000000</v>
      </c>
      <c r="HPP38" s="60" t="s">
        <v>2774</v>
      </c>
      <c r="HPQ38" s="287" t="s">
        <v>923</v>
      </c>
      <c r="HPR38" s="289" t="s">
        <v>959</v>
      </c>
      <c r="HPS38" s="290" t="s">
        <v>960</v>
      </c>
      <c r="HPT38" s="290" t="s">
        <v>961</v>
      </c>
      <c r="HPU38" s="290" t="s">
        <v>962</v>
      </c>
      <c r="HPV38" s="290" t="s">
        <v>963</v>
      </c>
      <c r="HPW38" s="59">
        <v>35000000</v>
      </c>
      <c r="HPX38" s="60" t="s">
        <v>2774</v>
      </c>
      <c r="HPY38" s="287" t="s">
        <v>923</v>
      </c>
      <c r="HPZ38" s="289" t="s">
        <v>959</v>
      </c>
      <c r="HQA38" s="290" t="s">
        <v>960</v>
      </c>
      <c r="HQB38" s="290" t="s">
        <v>961</v>
      </c>
      <c r="HQC38" s="290" t="s">
        <v>962</v>
      </c>
      <c r="HQD38" s="290" t="s">
        <v>963</v>
      </c>
      <c r="HQE38" s="59">
        <v>35000000</v>
      </c>
      <c r="HQF38" s="60" t="s">
        <v>2774</v>
      </c>
      <c r="HQG38" s="287" t="s">
        <v>923</v>
      </c>
      <c r="HQH38" s="289" t="s">
        <v>959</v>
      </c>
      <c r="HQI38" s="290" t="s">
        <v>960</v>
      </c>
      <c r="HQJ38" s="290" t="s">
        <v>961</v>
      </c>
      <c r="HQK38" s="290" t="s">
        <v>962</v>
      </c>
      <c r="HQL38" s="290" t="s">
        <v>963</v>
      </c>
      <c r="HQM38" s="59">
        <v>35000000</v>
      </c>
      <c r="HQN38" s="60" t="s">
        <v>2774</v>
      </c>
      <c r="HQO38" s="287" t="s">
        <v>923</v>
      </c>
      <c r="HQP38" s="289" t="s">
        <v>959</v>
      </c>
      <c r="HQQ38" s="290" t="s">
        <v>960</v>
      </c>
      <c r="HQR38" s="290" t="s">
        <v>961</v>
      </c>
      <c r="HQS38" s="290" t="s">
        <v>962</v>
      </c>
      <c r="HQT38" s="290" t="s">
        <v>963</v>
      </c>
      <c r="HQU38" s="59">
        <v>35000000</v>
      </c>
      <c r="HQV38" s="60" t="s">
        <v>2774</v>
      </c>
      <c r="HQW38" s="287" t="s">
        <v>923</v>
      </c>
      <c r="HQX38" s="289" t="s">
        <v>959</v>
      </c>
      <c r="HQY38" s="290" t="s">
        <v>960</v>
      </c>
      <c r="HQZ38" s="290" t="s">
        <v>961</v>
      </c>
      <c r="HRA38" s="290" t="s">
        <v>962</v>
      </c>
      <c r="HRB38" s="290" t="s">
        <v>963</v>
      </c>
      <c r="HRC38" s="59">
        <v>35000000</v>
      </c>
      <c r="HRD38" s="60" t="s">
        <v>2774</v>
      </c>
      <c r="HRE38" s="287" t="s">
        <v>923</v>
      </c>
      <c r="HRF38" s="289" t="s">
        <v>959</v>
      </c>
      <c r="HRG38" s="290" t="s">
        <v>960</v>
      </c>
      <c r="HRH38" s="290" t="s">
        <v>961</v>
      </c>
      <c r="HRI38" s="290" t="s">
        <v>962</v>
      </c>
      <c r="HRJ38" s="290" t="s">
        <v>963</v>
      </c>
      <c r="HRK38" s="59">
        <v>35000000</v>
      </c>
      <c r="HRL38" s="60" t="s">
        <v>2774</v>
      </c>
      <c r="HRM38" s="287" t="s">
        <v>923</v>
      </c>
      <c r="HRN38" s="289" t="s">
        <v>959</v>
      </c>
      <c r="HRO38" s="290" t="s">
        <v>960</v>
      </c>
      <c r="HRP38" s="290" t="s">
        <v>961</v>
      </c>
      <c r="HRQ38" s="290" t="s">
        <v>962</v>
      </c>
      <c r="HRR38" s="290" t="s">
        <v>963</v>
      </c>
      <c r="HRS38" s="59">
        <v>35000000</v>
      </c>
      <c r="HRT38" s="60" t="s">
        <v>2774</v>
      </c>
      <c r="HRU38" s="287" t="s">
        <v>923</v>
      </c>
      <c r="HRV38" s="289" t="s">
        <v>959</v>
      </c>
      <c r="HRW38" s="290" t="s">
        <v>960</v>
      </c>
      <c r="HRX38" s="290" t="s">
        <v>961</v>
      </c>
      <c r="HRY38" s="290" t="s">
        <v>962</v>
      </c>
      <c r="HRZ38" s="290" t="s">
        <v>963</v>
      </c>
      <c r="HSA38" s="59">
        <v>35000000</v>
      </c>
      <c r="HSB38" s="60" t="s">
        <v>2774</v>
      </c>
      <c r="HSC38" s="287" t="s">
        <v>923</v>
      </c>
      <c r="HSD38" s="289" t="s">
        <v>959</v>
      </c>
      <c r="HSE38" s="290" t="s">
        <v>960</v>
      </c>
      <c r="HSF38" s="290" t="s">
        <v>961</v>
      </c>
      <c r="HSG38" s="290" t="s">
        <v>962</v>
      </c>
      <c r="HSH38" s="290" t="s">
        <v>963</v>
      </c>
      <c r="HSI38" s="59">
        <v>35000000</v>
      </c>
      <c r="HSJ38" s="60" t="s">
        <v>2774</v>
      </c>
      <c r="HSK38" s="287" t="s">
        <v>923</v>
      </c>
      <c r="HSL38" s="289" t="s">
        <v>959</v>
      </c>
      <c r="HSM38" s="290" t="s">
        <v>960</v>
      </c>
      <c r="HSN38" s="290" t="s">
        <v>961</v>
      </c>
      <c r="HSO38" s="290" t="s">
        <v>962</v>
      </c>
      <c r="HSP38" s="290" t="s">
        <v>963</v>
      </c>
      <c r="HSQ38" s="59">
        <v>35000000</v>
      </c>
      <c r="HSR38" s="60" t="s">
        <v>2774</v>
      </c>
      <c r="HSS38" s="287" t="s">
        <v>923</v>
      </c>
      <c r="HST38" s="289" t="s">
        <v>959</v>
      </c>
      <c r="HSU38" s="290" t="s">
        <v>960</v>
      </c>
      <c r="HSV38" s="290" t="s">
        <v>961</v>
      </c>
      <c r="HSW38" s="290" t="s">
        <v>962</v>
      </c>
      <c r="HSX38" s="290" t="s">
        <v>963</v>
      </c>
      <c r="HSY38" s="59">
        <v>35000000</v>
      </c>
      <c r="HSZ38" s="60" t="s">
        <v>2774</v>
      </c>
      <c r="HTA38" s="287" t="s">
        <v>923</v>
      </c>
      <c r="HTB38" s="289" t="s">
        <v>959</v>
      </c>
      <c r="HTC38" s="290" t="s">
        <v>960</v>
      </c>
      <c r="HTD38" s="290" t="s">
        <v>961</v>
      </c>
      <c r="HTE38" s="290" t="s">
        <v>962</v>
      </c>
      <c r="HTF38" s="290" t="s">
        <v>963</v>
      </c>
      <c r="HTG38" s="59">
        <v>35000000</v>
      </c>
      <c r="HTH38" s="60" t="s">
        <v>2774</v>
      </c>
      <c r="HTI38" s="287" t="s">
        <v>923</v>
      </c>
      <c r="HTJ38" s="289" t="s">
        <v>959</v>
      </c>
      <c r="HTK38" s="290" t="s">
        <v>960</v>
      </c>
      <c r="HTL38" s="290" t="s">
        <v>961</v>
      </c>
      <c r="HTM38" s="290" t="s">
        <v>962</v>
      </c>
      <c r="HTN38" s="290" t="s">
        <v>963</v>
      </c>
      <c r="HTO38" s="59">
        <v>35000000</v>
      </c>
      <c r="HTP38" s="60" t="s">
        <v>2774</v>
      </c>
      <c r="HTQ38" s="287" t="s">
        <v>923</v>
      </c>
      <c r="HTR38" s="289" t="s">
        <v>959</v>
      </c>
      <c r="HTS38" s="290" t="s">
        <v>960</v>
      </c>
      <c r="HTT38" s="290" t="s">
        <v>961</v>
      </c>
      <c r="HTU38" s="290" t="s">
        <v>962</v>
      </c>
      <c r="HTV38" s="290" t="s">
        <v>963</v>
      </c>
      <c r="HTW38" s="59">
        <v>35000000</v>
      </c>
      <c r="HTX38" s="60" t="s">
        <v>2774</v>
      </c>
      <c r="HTY38" s="287" t="s">
        <v>923</v>
      </c>
      <c r="HTZ38" s="289" t="s">
        <v>959</v>
      </c>
      <c r="HUA38" s="290" t="s">
        <v>960</v>
      </c>
      <c r="HUB38" s="290" t="s">
        <v>961</v>
      </c>
      <c r="HUC38" s="290" t="s">
        <v>962</v>
      </c>
      <c r="HUD38" s="290" t="s">
        <v>963</v>
      </c>
      <c r="HUE38" s="59">
        <v>35000000</v>
      </c>
      <c r="HUF38" s="60" t="s">
        <v>2774</v>
      </c>
      <c r="HUG38" s="287" t="s">
        <v>923</v>
      </c>
      <c r="HUH38" s="289" t="s">
        <v>959</v>
      </c>
      <c r="HUI38" s="290" t="s">
        <v>960</v>
      </c>
      <c r="HUJ38" s="290" t="s">
        <v>961</v>
      </c>
      <c r="HUK38" s="290" t="s">
        <v>962</v>
      </c>
      <c r="HUL38" s="290" t="s">
        <v>963</v>
      </c>
      <c r="HUM38" s="59">
        <v>35000000</v>
      </c>
      <c r="HUN38" s="60" t="s">
        <v>2774</v>
      </c>
      <c r="HUO38" s="287" t="s">
        <v>923</v>
      </c>
      <c r="HUP38" s="289" t="s">
        <v>959</v>
      </c>
      <c r="HUQ38" s="290" t="s">
        <v>960</v>
      </c>
      <c r="HUR38" s="290" t="s">
        <v>961</v>
      </c>
      <c r="HUS38" s="290" t="s">
        <v>962</v>
      </c>
      <c r="HUT38" s="290" t="s">
        <v>963</v>
      </c>
      <c r="HUU38" s="59">
        <v>35000000</v>
      </c>
      <c r="HUV38" s="60" t="s">
        <v>2774</v>
      </c>
      <c r="HUW38" s="287" t="s">
        <v>923</v>
      </c>
      <c r="HUX38" s="289" t="s">
        <v>959</v>
      </c>
      <c r="HUY38" s="290" t="s">
        <v>960</v>
      </c>
      <c r="HUZ38" s="290" t="s">
        <v>961</v>
      </c>
      <c r="HVA38" s="290" t="s">
        <v>962</v>
      </c>
      <c r="HVB38" s="290" t="s">
        <v>963</v>
      </c>
      <c r="HVC38" s="59">
        <v>35000000</v>
      </c>
      <c r="HVD38" s="60" t="s">
        <v>2774</v>
      </c>
      <c r="HVE38" s="287" t="s">
        <v>923</v>
      </c>
      <c r="HVF38" s="289" t="s">
        <v>959</v>
      </c>
      <c r="HVG38" s="290" t="s">
        <v>960</v>
      </c>
      <c r="HVH38" s="290" t="s">
        <v>961</v>
      </c>
      <c r="HVI38" s="290" t="s">
        <v>962</v>
      </c>
      <c r="HVJ38" s="290" t="s">
        <v>963</v>
      </c>
      <c r="HVK38" s="59">
        <v>35000000</v>
      </c>
      <c r="HVL38" s="60" t="s">
        <v>2774</v>
      </c>
      <c r="HVM38" s="287" t="s">
        <v>923</v>
      </c>
      <c r="HVN38" s="289" t="s">
        <v>959</v>
      </c>
      <c r="HVO38" s="290" t="s">
        <v>960</v>
      </c>
      <c r="HVP38" s="290" t="s">
        <v>961</v>
      </c>
      <c r="HVQ38" s="290" t="s">
        <v>962</v>
      </c>
      <c r="HVR38" s="290" t="s">
        <v>963</v>
      </c>
      <c r="HVS38" s="59">
        <v>35000000</v>
      </c>
      <c r="HVT38" s="60" t="s">
        <v>2774</v>
      </c>
      <c r="HVU38" s="287" t="s">
        <v>923</v>
      </c>
      <c r="HVV38" s="289" t="s">
        <v>959</v>
      </c>
      <c r="HVW38" s="290" t="s">
        <v>960</v>
      </c>
      <c r="HVX38" s="290" t="s">
        <v>961</v>
      </c>
      <c r="HVY38" s="290" t="s">
        <v>962</v>
      </c>
      <c r="HVZ38" s="290" t="s">
        <v>963</v>
      </c>
      <c r="HWA38" s="59">
        <v>35000000</v>
      </c>
      <c r="HWB38" s="60" t="s">
        <v>2774</v>
      </c>
      <c r="HWC38" s="287" t="s">
        <v>923</v>
      </c>
      <c r="HWD38" s="289" t="s">
        <v>959</v>
      </c>
      <c r="HWE38" s="290" t="s">
        <v>960</v>
      </c>
      <c r="HWF38" s="290" t="s">
        <v>961</v>
      </c>
      <c r="HWG38" s="290" t="s">
        <v>962</v>
      </c>
      <c r="HWH38" s="290" t="s">
        <v>963</v>
      </c>
      <c r="HWI38" s="59">
        <v>35000000</v>
      </c>
      <c r="HWJ38" s="60" t="s">
        <v>2774</v>
      </c>
      <c r="HWK38" s="287" t="s">
        <v>923</v>
      </c>
      <c r="HWL38" s="289" t="s">
        <v>959</v>
      </c>
      <c r="HWM38" s="290" t="s">
        <v>960</v>
      </c>
      <c r="HWN38" s="290" t="s">
        <v>961</v>
      </c>
      <c r="HWO38" s="290" t="s">
        <v>962</v>
      </c>
      <c r="HWP38" s="290" t="s">
        <v>963</v>
      </c>
      <c r="HWQ38" s="59">
        <v>35000000</v>
      </c>
      <c r="HWR38" s="60" t="s">
        <v>2774</v>
      </c>
      <c r="HWS38" s="287" t="s">
        <v>923</v>
      </c>
      <c r="HWT38" s="289" t="s">
        <v>959</v>
      </c>
      <c r="HWU38" s="290" t="s">
        <v>960</v>
      </c>
      <c r="HWV38" s="290" t="s">
        <v>961</v>
      </c>
      <c r="HWW38" s="290" t="s">
        <v>962</v>
      </c>
      <c r="HWX38" s="290" t="s">
        <v>963</v>
      </c>
      <c r="HWY38" s="59">
        <v>35000000</v>
      </c>
      <c r="HWZ38" s="60" t="s">
        <v>2774</v>
      </c>
      <c r="HXA38" s="287" t="s">
        <v>923</v>
      </c>
      <c r="HXB38" s="289" t="s">
        <v>959</v>
      </c>
      <c r="HXC38" s="290" t="s">
        <v>960</v>
      </c>
      <c r="HXD38" s="290" t="s">
        <v>961</v>
      </c>
      <c r="HXE38" s="290" t="s">
        <v>962</v>
      </c>
      <c r="HXF38" s="290" t="s">
        <v>963</v>
      </c>
      <c r="HXG38" s="59">
        <v>35000000</v>
      </c>
      <c r="HXH38" s="60" t="s">
        <v>2774</v>
      </c>
      <c r="HXI38" s="287" t="s">
        <v>923</v>
      </c>
      <c r="HXJ38" s="289" t="s">
        <v>959</v>
      </c>
      <c r="HXK38" s="290" t="s">
        <v>960</v>
      </c>
      <c r="HXL38" s="290" t="s">
        <v>961</v>
      </c>
      <c r="HXM38" s="290" t="s">
        <v>962</v>
      </c>
      <c r="HXN38" s="290" t="s">
        <v>963</v>
      </c>
      <c r="HXO38" s="59">
        <v>35000000</v>
      </c>
      <c r="HXP38" s="60" t="s">
        <v>2774</v>
      </c>
      <c r="HXQ38" s="287" t="s">
        <v>923</v>
      </c>
      <c r="HXR38" s="289" t="s">
        <v>959</v>
      </c>
      <c r="HXS38" s="290" t="s">
        <v>960</v>
      </c>
      <c r="HXT38" s="290" t="s">
        <v>961</v>
      </c>
      <c r="HXU38" s="290" t="s">
        <v>962</v>
      </c>
      <c r="HXV38" s="290" t="s">
        <v>963</v>
      </c>
      <c r="HXW38" s="59">
        <v>35000000</v>
      </c>
      <c r="HXX38" s="60" t="s">
        <v>2774</v>
      </c>
      <c r="HXY38" s="287" t="s">
        <v>923</v>
      </c>
      <c r="HXZ38" s="289" t="s">
        <v>959</v>
      </c>
      <c r="HYA38" s="290" t="s">
        <v>960</v>
      </c>
      <c r="HYB38" s="290" t="s">
        <v>961</v>
      </c>
      <c r="HYC38" s="290" t="s">
        <v>962</v>
      </c>
      <c r="HYD38" s="290" t="s">
        <v>963</v>
      </c>
      <c r="HYE38" s="59">
        <v>35000000</v>
      </c>
      <c r="HYF38" s="60" t="s">
        <v>2774</v>
      </c>
      <c r="HYG38" s="287" t="s">
        <v>923</v>
      </c>
      <c r="HYH38" s="289" t="s">
        <v>959</v>
      </c>
      <c r="HYI38" s="290" t="s">
        <v>960</v>
      </c>
      <c r="HYJ38" s="290" t="s">
        <v>961</v>
      </c>
      <c r="HYK38" s="290" t="s">
        <v>962</v>
      </c>
      <c r="HYL38" s="290" t="s">
        <v>963</v>
      </c>
      <c r="HYM38" s="59">
        <v>35000000</v>
      </c>
      <c r="HYN38" s="60" t="s">
        <v>2774</v>
      </c>
      <c r="HYO38" s="287" t="s">
        <v>923</v>
      </c>
      <c r="HYP38" s="289" t="s">
        <v>959</v>
      </c>
      <c r="HYQ38" s="290" t="s">
        <v>960</v>
      </c>
      <c r="HYR38" s="290" t="s">
        <v>961</v>
      </c>
      <c r="HYS38" s="290" t="s">
        <v>962</v>
      </c>
      <c r="HYT38" s="290" t="s">
        <v>963</v>
      </c>
      <c r="HYU38" s="59">
        <v>35000000</v>
      </c>
      <c r="HYV38" s="60" t="s">
        <v>2774</v>
      </c>
      <c r="HYW38" s="287" t="s">
        <v>923</v>
      </c>
      <c r="HYX38" s="289" t="s">
        <v>959</v>
      </c>
      <c r="HYY38" s="290" t="s">
        <v>960</v>
      </c>
      <c r="HYZ38" s="290" t="s">
        <v>961</v>
      </c>
      <c r="HZA38" s="290" t="s">
        <v>962</v>
      </c>
      <c r="HZB38" s="290" t="s">
        <v>963</v>
      </c>
      <c r="HZC38" s="59">
        <v>35000000</v>
      </c>
      <c r="HZD38" s="60" t="s">
        <v>2774</v>
      </c>
      <c r="HZE38" s="287" t="s">
        <v>923</v>
      </c>
      <c r="HZF38" s="289" t="s">
        <v>959</v>
      </c>
      <c r="HZG38" s="290" t="s">
        <v>960</v>
      </c>
      <c r="HZH38" s="290" t="s">
        <v>961</v>
      </c>
      <c r="HZI38" s="290" t="s">
        <v>962</v>
      </c>
      <c r="HZJ38" s="290" t="s">
        <v>963</v>
      </c>
      <c r="HZK38" s="59">
        <v>35000000</v>
      </c>
      <c r="HZL38" s="60" t="s">
        <v>2774</v>
      </c>
      <c r="HZM38" s="287" t="s">
        <v>923</v>
      </c>
      <c r="HZN38" s="289" t="s">
        <v>959</v>
      </c>
      <c r="HZO38" s="290" t="s">
        <v>960</v>
      </c>
      <c r="HZP38" s="290" t="s">
        <v>961</v>
      </c>
      <c r="HZQ38" s="290" t="s">
        <v>962</v>
      </c>
      <c r="HZR38" s="290" t="s">
        <v>963</v>
      </c>
      <c r="HZS38" s="59">
        <v>35000000</v>
      </c>
      <c r="HZT38" s="60" t="s">
        <v>2774</v>
      </c>
      <c r="HZU38" s="287" t="s">
        <v>923</v>
      </c>
      <c r="HZV38" s="289" t="s">
        <v>959</v>
      </c>
      <c r="HZW38" s="290" t="s">
        <v>960</v>
      </c>
      <c r="HZX38" s="290" t="s">
        <v>961</v>
      </c>
      <c r="HZY38" s="290" t="s">
        <v>962</v>
      </c>
      <c r="HZZ38" s="290" t="s">
        <v>963</v>
      </c>
      <c r="IAA38" s="59">
        <v>35000000</v>
      </c>
      <c r="IAB38" s="60" t="s">
        <v>2774</v>
      </c>
      <c r="IAC38" s="287" t="s">
        <v>923</v>
      </c>
      <c r="IAD38" s="289" t="s">
        <v>959</v>
      </c>
      <c r="IAE38" s="290" t="s">
        <v>960</v>
      </c>
      <c r="IAF38" s="290" t="s">
        <v>961</v>
      </c>
      <c r="IAG38" s="290" t="s">
        <v>962</v>
      </c>
      <c r="IAH38" s="290" t="s">
        <v>963</v>
      </c>
      <c r="IAI38" s="59">
        <v>35000000</v>
      </c>
      <c r="IAJ38" s="60" t="s">
        <v>2774</v>
      </c>
      <c r="IAK38" s="287" t="s">
        <v>923</v>
      </c>
      <c r="IAL38" s="289" t="s">
        <v>959</v>
      </c>
      <c r="IAM38" s="290" t="s">
        <v>960</v>
      </c>
      <c r="IAN38" s="290" t="s">
        <v>961</v>
      </c>
      <c r="IAO38" s="290" t="s">
        <v>962</v>
      </c>
      <c r="IAP38" s="290" t="s">
        <v>963</v>
      </c>
      <c r="IAQ38" s="59">
        <v>35000000</v>
      </c>
      <c r="IAR38" s="60" t="s">
        <v>2774</v>
      </c>
      <c r="IAS38" s="287" t="s">
        <v>923</v>
      </c>
      <c r="IAT38" s="289" t="s">
        <v>959</v>
      </c>
      <c r="IAU38" s="290" t="s">
        <v>960</v>
      </c>
      <c r="IAV38" s="290" t="s">
        <v>961</v>
      </c>
      <c r="IAW38" s="290" t="s">
        <v>962</v>
      </c>
      <c r="IAX38" s="290" t="s">
        <v>963</v>
      </c>
      <c r="IAY38" s="59">
        <v>35000000</v>
      </c>
      <c r="IAZ38" s="60" t="s">
        <v>2774</v>
      </c>
      <c r="IBA38" s="287" t="s">
        <v>923</v>
      </c>
      <c r="IBB38" s="289" t="s">
        <v>959</v>
      </c>
      <c r="IBC38" s="290" t="s">
        <v>960</v>
      </c>
      <c r="IBD38" s="290" t="s">
        <v>961</v>
      </c>
      <c r="IBE38" s="290" t="s">
        <v>962</v>
      </c>
      <c r="IBF38" s="290" t="s">
        <v>963</v>
      </c>
      <c r="IBG38" s="59">
        <v>35000000</v>
      </c>
      <c r="IBH38" s="60" t="s">
        <v>2774</v>
      </c>
      <c r="IBI38" s="287" t="s">
        <v>923</v>
      </c>
      <c r="IBJ38" s="289" t="s">
        <v>959</v>
      </c>
      <c r="IBK38" s="290" t="s">
        <v>960</v>
      </c>
      <c r="IBL38" s="290" t="s">
        <v>961</v>
      </c>
      <c r="IBM38" s="290" t="s">
        <v>962</v>
      </c>
      <c r="IBN38" s="290" t="s">
        <v>963</v>
      </c>
      <c r="IBO38" s="59">
        <v>35000000</v>
      </c>
      <c r="IBP38" s="60" t="s">
        <v>2774</v>
      </c>
      <c r="IBQ38" s="287" t="s">
        <v>923</v>
      </c>
      <c r="IBR38" s="289" t="s">
        <v>959</v>
      </c>
      <c r="IBS38" s="290" t="s">
        <v>960</v>
      </c>
      <c r="IBT38" s="290" t="s">
        <v>961</v>
      </c>
      <c r="IBU38" s="290" t="s">
        <v>962</v>
      </c>
      <c r="IBV38" s="290" t="s">
        <v>963</v>
      </c>
      <c r="IBW38" s="59">
        <v>35000000</v>
      </c>
      <c r="IBX38" s="60" t="s">
        <v>2774</v>
      </c>
      <c r="IBY38" s="287" t="s">
        <v>923</v>
      </c>
      <c r="IBZ38" s="289" t="s">
        <v>959</v>
      </c>
      <c r="ICA38" s="290" t="s">
        <v>960</v>
      </c>
      <c r="ICB38" s="290" t="s">
        <v>961</v>
      </c>
      <c r="ICC38" s="290" t="s">
        <v>962</v>
      </c>
      <c r="ICD38" s="290" t="s">
        <v>963</v>
      </c>
      <c r="ICE38" s="59">
        <v>35000000</v>
      </c>
      <c r="ICF38" s="60" t="s">
        <v>2774</v>
      </c>
      <c r="ICG38" s="287" t="s">
        <v>923</v>
      </c>
      <c r="ICH38" s="289" t="s">
        <v>959</v>
      </c>
      <c r="ICI38" s="290" t="s">
        <v>960</v>
      </c>
      <c r="ICJ38" s="290" t="s">
        <v>961</v>
      </c>
      <c r="ICK38" s="290" t="s">
        <v>962</v>
      </c>
      <c r="ICL38" s="290" t="s">
        <v>963</v>
      </c>
      <c r="ICM38" s="59">
        <v>35000000</v>
      </c>
      <c r="ICN38" s="60" t="s">
        <v>2774</v>
      </c>
      <c r="ICO38" s="287" t="s">
        <v>923</v>
      </c>
      <c r="ICP38" s="289" t="s">
        <v>959</v>
      </c>
      <c r="ICQ38" s="290" t="s">
        <v>960</v>
      </c>
      <c r="ICR38" s="290" t="s">
        <v>961</v>
      </c>
      <c r="ICS38" s="290" t="s">
        <v>962</v>
      </c>
      <c r="ICT38" s="290" t="s">
        <v>963</v>
      </c>
      <c r="ICU38" s="59">
        <v>35000000</v>
      </c>
      <c r="ICV38" s="60" t="s">
        <v>2774</v>
      </c>
      <c r="ICW38" s="287" t="s">
        <v>923</v>
      </c>
      <c r="ICX38" s="289" t="s">
        <v>959</v>
      </c>
      <c r="ICY38" s="290" t="s">
        <v>960</v>
      </c>
      <c r="ICZ38" s="290" t="s">
        <v>961</v>
      </c>
      <c r="IDA38" s="290" t="s">
        <v>962</v>
      </c>
      <c r="IDB38" s="290" t="s">
        <v>963</v>
      </c>
      <c r="IDC38" s="59">
        <v>35000000</v>
      </c>
      <c r="IDD38" s="60" t="s">
        <v>2774</v>
      </c>
      <c r="IDE38" s="287" t="s">
        <v>923</v>
      </c>
      <c r="IDF38" s="289" t="s">
        <v>959</v>
      </c>
      <c r="IDG38" s="290" t="s">
        <v>960</v>
      </c>
      <c r="IDH38" s="290" t="s">
        <v>961</v>
      </c>
      <c r="IDI38" s="290" t="s">
        <v>962</v>
      </c>
      <c r="IDJ38" s="290" t="s">
        <v>963</v>
      </c>
      <c r="IDK38" s="59">
        <v>35000000</v>
      </c>
      <c r="IDL38" s="60" t="s">
        <v>2774</v>
      </c>
      <c r="IDM38" s="287" t="s">
        <v>923</v>
      </c>
      <c r="IDN38" s="289" t="s">
        <v>959</v>
      </c>
      <c r="IDO38" s="290" t="s">
        <v>960</v>
      </c>
      <c r="IDP38" s="290" t="s">
        <v>961</v>
      </c>
      <c r="IDQ38" s="290" t="s">
        <v>962</v>
      </c>
      <c r="IDR38" s="290" t="s">
        <v>963</v>
      </c>
      <c r="IDS38" s="59">
        <v>35000000</v>
      </c>
      <c r="IDT38" s="60" t="s">
        <v>2774</v>
      </c>
      <c r="IDU38" s="287" t="s">
        <v>923</v>
      </c>
      <c r="IDV38" s="289" t="s">
        <v>959</v>
      </c>
      <c r="IDW38" s="290" t="s">
        <v>960</v>
      </c>
      <c r="IDX38" s="290" t="s">
        <v>961</v>
      </c>
      <c r="IDY38" s="290" t="s">
        <v>962</v>
      </c>
      <c r="IDZ38" s="290" t="s">
        <v>963</v>
      </c>
      <c r="IEA38" s="59">
        <v>35000000</v>
      </c>
      <c r="IEB38" s="60" t="s">
        <v>2774</v>
      </c>
      <c r="IEC38" s="287" t="s">
        <v>923</v>
      </c>
      <c r="IED38" s="289" t="s">
        <v>959</v>
      </c>
      <c r="IEE38" s="290" t="s">
        <v>960</v>
      </c>
      <c r="IEF38" s="290" t="s">
        <v>961</v>
      </c>
      <c r="IEG38" s="290" t="s">
        <v>962</v>
      </c>
      <c r="IEH38" s="290" t="s">
        <v>963</v>
      </c>
      <c r="IEI38" s="59">
        <v>35000000</v>
      </c>
      <c r="IEJ38" s="60" t="s">
        <v>2774</v>
      </c>
      <c r="IEK38" s="287" t="s">
        <v>923</v>
      </c>
      <c r="IEL38" s="289" t="s">
        <v>959</v>
      </c>
      <c r="IEM38" s="290" t="s">
        <v>960</v>
      </c>
      <c r="IEN38" s="290" t="s">
        <v>961</v>
      </c>
      <c r="IEO38" s="290" t="s">
        <v>962</v>
      </c>
      <c r="IEP38" s="290" t="s">
        <v>963</v>
      </c>
      <c r="IEQ38" s="59">
        <v>35000000</v>
      </c>
      <c r="IER38" s="60" t="s">
        <v>2774</v>
      </c>
      <c r="IES38" s="287" t="s">
        <v>923</v>
      </c>
      <c r="IET38" s="289" t="s">
        <v>959</v>
      </c>
      <c r="IEU38" s="290" t="s">
        <v>960</v>
      </c>
      <c r="IEV38" s="290" t="s">
        <v>961</v>
      </c>
      <c r="IEW38" s="290" t="s">
        <v>962</v>
      </c>
      <c r="IEX38" s="290" t="s">
        <v>963</v>
      </c>
      <c r="IEY38" s="59">
        <v>35000000</v>
      </c>
      <c r="IEZ38" s="60" t="s">
        <v>2774</v>
      </c>
      <c r="IFA38" s="287" t="s">
        <v>923</v>
      </c>
      <c r="IFB38" s="289" t="s">
        <v>959</v>
      </c>
      <c r="IFC38" s="290" t="s">
        <v>960</v>
      </c>
      <c r="IFD38" s="290" t="s">
        <v>961</v>
      </c>
      <c r="IFE38" s="290" t="s">
        <v>962</v>
      </c>
      <c r="IFF38" s="290" t="s">
        <v>963</v>
      </c>
      <c r="IFG38" s="59">
        <v>35000000</v>
      </c>
      <c r="IFH38" s="60" t="s">
        <v>2774</v>
      </c>
      <c r="IFI38" s="287" t="s">
        <v>923</v>
      </c>
      <c r="IFJ38" s="289" t="s">
        <v>959</v>
      </c>
      <c r="IFK38" s="290" t="s">
        <v>960</v>
      </c>
      <c r="IFL38" s="290" t="s">
        <v>961</v>
      </c>
      <c r="IFM38" s="290" t="s">
        <v>962</v>
      </c>
      <c r="IFN38" s="290" t="s">
        <v>963</v>
      </c>
      <c r="IFO38" s="59">
        <v>35000000</v>
      </c>
      <c r="IFP38" s="60" t="s">
        <v>2774</v>
      </c>
      <c r="IFQ38" s="287" t="s">
        <v>923</v>
      </c>
      <c r="IFR38" s="289" t="s">
        <v>959</v>
      </c>
      <c r="IFS38" s="290" t="s">
        <v>960</v>
      </c>
      <c r="IFT38" s="290" t="s">
        <v>961</v>
      </c>
      <c r="IFU38" s="290" t="s">
        <v>962</v>
      </c>
      <c r="IFV38" s="290" t="s">
        <v>963</v>
      </c>
      <c r="IFW38" s="59">
        <v>35000000</v>
      </c>
      <c r="IFX38" s="60" t="s">
        <v>2774</v>
      </c>
      <c r="IFY38" s="287" t="s">
        <v>923</v>
      </c>
      <c r="IFZ38" s="289" t="s">
        <v>959</v>
      </c>
      <c r="IGA38" s="290" t="s">
        <v>960</v>
      </c>
      <c r="IGB38" s="290" t="s">
        <v>961</v>
      </c>
      <c r="IGC38" s="290" t="s">
        <v>962</v>
      </c>
      <c r="IGD38" s="290" t="s">
        <v>963</v>
      </c>
      <c r="IGE38" s="59">
        <v>35000000</v>
      </c>
      <c r="IGF38" s="60" t="s">
        <v>2774</v>
      </c>
      <c r="IGG38" s="287" t="s">
        <v>923</v>
      </c>
      <c r="IGH38" s="289" t="s">
        <v>959</v>
      </c>
      <c r="IGI38" s="290" t="s">
        <v>960</v>
      </c>
      <c r="IGJ38" s="290" t="s">
        <v>961</v>
      </c>
      <c r="IGK38" s="290" t="s">
        <v>962</v>
      </c>
      <c r="IGL38" s="290" t="s">
        <v>963</v>
      </c>
      <c r="IGM38" s="59">
        <v>35000000</v>
      </c>
      <c r="IGN38" s="60" t="s">
        <v>2774</v>
      </c>
      <c r="IGO38" s="287" t="s">
        <v>923</v>
      </c>
      <c r="IGP38" s="289" t="s">
        <v>959</v>
      </c>
      <c r="IGQ38" s="290" t="s">
        <v>960</v>
      </c>
      <c r="IGR38" s="290" t="s">
        <v>961</v>
      </c>
      <c r="IGS38" s="290" t="s">
        <v>962</v>
      </c>
      <c r="IGT38" s="290" t="s">
        <v>963</v>
      </c>
      <c r="IGU38" s="59">
        <v>35000000</v>
      </c>
      <c r="IGV38" s="60" t="s">
        <v>2774</v>
      </c>
      <c r="IGW38" s="287" t="s">
        <v>923</v>
      </c>
      <c r="IGX38" s="289" t="s">
        <v>959</v>
      </c>
      <c r="IGY38" s="290" t="s">
        <v>960</v>
      </c>
      <c r="IGZ38" s="290" t="s">
        <v>961</v>
      </c>
      <c r="IHA38" s="290" t="s">
        <v>962</v>
      </c>
      <c r="IHB38" s="290" t="s">
        <v>963</v>
      </c>
      <c r="IHC38" s="59">
        <v>35000000</v>
      </c>
      <c r="IHD38" s="60" t="s">
        <v>2774</v>
      </c>
      <c r="IHE38" s="287" t="s">
        <v>923</v>
      </c>
      <c r="IHF38" s="289" t="s">
        <v>959</v>
      </c>
      <c r="IHG38" s="290" t="s">
        <v>960</v>
      </c>
      <c r="IHH38" s="290" t="s">
        <v>961</v>
      </c>
      <c r="IHI38" s="290" t="s">
        <v>962</v>
      </c>
      <c r="IHJ38" s="290" t="s">
        <v>963</v>
      </c>
      <c r="IHK38" s="59">
        <v>35000000</v>
      </c>
      <c r="IHL38" s="60" t="s">
        <v>2774</v>
      </c>
      <c r="IHM38" s="287" t="s">
        <v>923</v>
      </c>
      <c r="IHN38" s="289" t="s">
        <v>959</v>
      </c>
      <c r="IHO38" s="290" t="s">
        <v>960</v>
      </c>
      <c r="IHP38" s="290" t="s">
        <v>961</v>
      </c>
      <c r="IHQ38" s="290" t="s">
        <v>962</v>
      </c>
      <c r="IHR38" s="290" t="s">
        <v>963</v>
      </c>
      <c r="IHS38" s="59">
        <v>35000000</v>
      </c>
      <c r="IHT38" s="60" t="s">
        <v>2774</v>
      </c>
      <c r="IHU38" s="287" t="s">
        <v>923</v>
      </c>
      <c r="IHV38" s="289" t="s">
        <v>959</v>
      </c>
      <c r="IHW38" s="290" t="s">
        <v>960</v>
      </c>
      <c r="IHX38" s="290" t="s">
        <v>961</v>
      </c>
      <c r="IHY38" s="290" t="s">
        <v>962</v>
      </c>
      <c r="IHZ38" s="290" t="s">
        <v>963</v>
      </c>
      <c r="IIA38" s="59">
        <v>35000000</v>
      </c>
      <c r="IIB38" s="60" t="s">
        <v>2774</v>
      </c>
      <c r="IIC38" s="287" t="s">
        <v>923</v>
      </c>
      <c r="IID38" s="289" t="s">
        <v>959</v>
      </c>
      <c r="IIE38" s="290" t="s">
        <v>960</v>
      </c>
      <c r="IIF38" s="290" t="s">
        <v>961</v>
      </c>
      <c r="IIG38" s="290" t="s">
        <v>962</v>
      </c>
      <c r="IIH38" s="290" t="s">
        <v>963</v>
      </c>
      <c r="III38" s="59">
        <v>35000000</v>
      </c>
      <c r="IIJ38" s="60" t="s">
        <v>2774</v>
      </c>
      <c r="IIK38" s="287" t="s">
        <v>923</v>
      </c>
      <c r="IIL38" s="289" t="s">
        <v>959</v>
      </c>
      <c r="IIM38" s="290" t="s">
        <v>960</v>
      </c>
      <c r="IIN38" s="290" t="s">
        <v>961</v>
      </c>
      <c r="IIO38" s="290" t="s">
        <v>962</v>
      </c>
      <c r="IIP38" s="290" t="s">
        <v>963</v>
      </c>
      <c r="IIQ38" s="59">
        <v>35000000</v>
      </c>
      <c r="IIR38" s="60" t="s">
        <v>2774</v>
      </c>
      <c r="IIS38" s="287" t="s">
        <v>923</v>
      </c>
      <c r="IIT38" s="289" t="s">
        <v>959</v>
      </c>
      <c r="IIU38" s="290" t="s">
        <v>960</v>
      </c>
      <c r="IIV38" s="290" t="s">
        <v>961</v>
      </c>
      <c r="IIW38" s="290" t="s">
        <v>962</v>
      </c>
      <c r="IIX38" s="290" t="s">
        <v>963</v>
      </c>
      <c r="IIY38" s="59">
        <v>35000000</v>
      </c>
      <c r="IIZ38" s="60" t="s">
        <v>2774</v>
      </c>
      <c r="IJA38" s="287" t="s">
        <v>923</v>
      </c>
      <c r="IJB38" s="289" t="s">
        <v>959</v>
      </c>
      <c r="IJC38" s="290" t="s">
        <v>960</v>
      </c>
      <c r="IJD38" s="290" t="s">
        <v>961</v>
      </c>
      <c r="IJE38" s="290" t="s">
        <v>962</v>
      </c>
      <c r="IJF38" s="290" t="s">
        <v>963</v>
      </c>
      <c r="IJG38" s="59">
        <v>35000000</v>
      </c>
      <c r="IJH38" s="60" t="s">
        <v>2774</v>
      </c>
      <c r="IJI38" s="287" t="s">
        <v>923</v>
      </c>
      <c r="IJJ38" s="289" t="s">
        <v>959</v>
      </c>
      <c r="IJK38" s="290" t="s">
        <v>960</v>
      </c>
      <c r="IJL38" s="290" t="s">
        <v>961</v>
      </c>
      <c r="IJM38" s="290" t="s">
        <v>962</v>
      </c>
      <c r="IJN38" s="290" t="s">
        <v>963</v>
      </c>
      <c r="IJO38" s="59">
        <v>35000000</v>
      </c>
      <c r="IJP38" s="60" t="s">
        <v>2774</v>
      </c>
      <c r="IJQ38" s="287" t="s">
        <v>923</v>
      </c>
      <c r="IJR38" s="289" t="s">
        <v>959</v>
      </c>
      <c r="IJS38" s="290" t="s">
        <v>960</v>
      </c>
      <c r="IJT38" s="290" t="s">
        <v>961</v>
      </c>
      <c r="IJU38" s="290" t="s">
        <v>962</v>
      </c>
      <c r="IJV38" s="290" t="s">
        <v>963</v>
      </c>
      <c r="IJW38" s="59">
        <v>35000000</v>
      </c>
      <c r="IJX38" s="60" t="s">
        <v>2774</v>
      </c>
      <c r="IJY38" s="287" t="s">
        <v>923</v>
      </c>
      <c r="IJZ38" s="289" t="s">
        <v>959</v>
      </c>
      <c r="IKA38" s="290" t="s">
        <v>960</v>
      </c>
      <c r="IKB38" s="290" t="s">
        <v>961</v>
      </c>
      <c r="IKC38" s="290" t="s">
        <v>962</v>
      </c>
      <c r="IKD38" s="290" t="s">
        <v>963</v>
      </c>
      <c r="IKE38" s="59">
        <v>35000000</v>
      </c>
      <c r="IKF38" s="60" t="s">
        <v>2774</v>
      </c>
      <c r="IKG38" s="287" t="s">
        <v>923</v>
      </c>
      <c r="IKH38" s="289" t="s">
        <v>959</v>
      </c>
      <c r="IKI38" s="290" t="s">
        <v>960</v>
      </c>
      <c r="IKJ38" s="290" t="s">
        <v>961</v>
      </c>
      <c r="IKK38" s="290" t="s">
        <v>962</v>
      </c>
      <c r="IKL38" s="290" t="s">
        <v>963</v>
      </c>
      <c r="IKM38" s="59">
        <v>35000000</v>
      </c>
      <c r="IKN38" s="60" t="s">
        <v>2774</v>
      </c>
      <c r="IKO38" s="287" t="s">
        <v>923</v>
      </c>
      <c r="IKP38" s="289" t="s">
        <v>959</v>
      </c>
      <c r="IKQ38" s="290" t="s">
        <v>960</v>
      </c>
      <c r="IKR38" s="290" t="s">
        <v>961</v>
      </c>
      <c r="IKS38" s="290" t="s">
        <v>962</v>
      </c>
      <c r="IKT38" s="290" t="s">
        <v>963</v>
      </c>
      <c r="IKU38" s="59">
        <v>35000000</v>
      </c>
      <c r="IKV38" s="60" t="s">
        <v>2774</v>
      </c>
      <c r="IKW38" s="287" t="s">
        <v>923</v>
      </c>
      <c r="IKX38" s="289" t="s">
        <v>959</v>
      </c>
      <c r="IKY38" s="290" t="s">
        <v>960</v>
      </c>
      <c r="IKZ38" s="290" t="s">
        <v>961</v>
      </c>
      <c r="ILA38" s="290" t="s">
        <v>962</v>
      </c>
      <c r="ILB38" s="290" t="s">
        <v>963</v>
      </c>
      <c r="ILC38" s="59">
        <v>35000000</v>
      </c>
      <c r="ILD38" s="60" t="s">
        <v>2774</v>
      </c>
      <c r="ILE38" s="287" t="s">
        <v>923</v>
      </c>
      <c r="ILF38" s="289" t="s">
        <v>959</v>
      </c>
      <c r="ILG38" s="290" t="s">
        <v>960</v>
      </c>
      <c r="ILH38" s="290" t="s">
        <v>961</v>
      </c>
      <c r="ILI38" s="290" t="s">
        <v>962</v>
      </c>
      <c r="ILJ38" s="290" t="s">
        <v>963</v>
      </c>
      <c r="ILK38" s="59">
        <v>35000000</v>
      </c>
      <c r="ILL38" s="60" t="s">
        <v>2774</v>
      </c>
      <c r="ILM38" s="287" t="s">
        <v>923</v>
      </c>
      <c r="ILN38" s="289" t="s">
        <v>959</v>
      </c>
      <c r="ILO38" s="290" t="s">
        <v>960</v>
      </c>
      <c r="ILP38" s="290" t="s">
        <v>961</v>
      </c>
      <c r="ILQ38" s="290" t="s">
        <v>962</v>
      </c>
      <c r="ILR38" s="290" t="s">
        <v>963</v>
      </c>
      <c r="ILS38" s="59">
        <v>35000000</v>
      </c>
      <c r="ILT38" s="60" t="s">
        <v>2774</v>
      </c>
      <c r="ILU38" s="287" t="s">
        <v>923</v>
      </c>
      <c r="ILV38" s="289" t="s">
        <v>959</v>
      </c>
      <c r="ILW38" s="290" t="s">
        <v>960</v>
      </c>
      <c r="ILX38" s="290" t="s">
        <v>961</v>
      </c>
      <c r="ILY38" s="290" t="s">
        <v>962</v>
      </c>
      <c r="ILZ38" s="290" t="s">
        <v>963</v>
      </c>
      <c r="IMA38" s="59">
        <v>35000000</v>
      </c>
      <c r="IMB38" s="60" t="s">
        <v>2774</v>
      </c>
      <c r="IMC38" s="287" t="s">
        <v>923</v>
      </c>
      <c r="IMD38" s="289" t="s">
        <v>959</v>
      </c>
      <c r="IME38" s="290" t="s">
        <v>960</v>
      </c>
      <c r="IMF38" s="290" t="s">
        <v>961</v>
      </c>
      <c r="IMG38" s="290" t="s">
        <v>962</v>
      </c>
      <c r="IMH38" s="290" t="s">
        <v>963</v>
      </c>
      <c r="IMI38" s="59">
        <v>35000000</v>
      </c>
      <c r="IMJ38" s="60" t="s">
        <v>2774</v>
      </c>
      <c r="IMK38" s="287" t="s">
        <v>923</v>
      </c>
      <c r="IML38" s="289" t="s">
        <v>959</v>
      </c>
      <c r="IMM38" s="290" t="s">
        <v>960</v>
      </c>
      <c r="IMN38" s="290" t="s">
        <v>961</v>
      </c>
      <c r="IMO38" s="290" t="s">
        <v>962</v>
      </c>
      <c r="IMP38" s="290" t="s">
        <v>963</v>
      </c>
      <c r="IMQ38" s="59">
        <v>35000000</v>
      </c>
      <c r="IMR38" s="60" t="s">
        <v>2774</v>
      </c>
      <c r="IMS38" s="287" t="s">
        <v>923</v>
      </c>
      <c r="IMT38" s="289" t="s">
        <v>959</v>
      </c>
      <c r="IMU38" s="290" t="s">
        <v>960</v>
      </c>
      <c r="IMV38" s="290" t="s">
        <v>961</v>
      </c>
      <c r="IMW38" s="290" t="s">
        <v>962</v>
      </c>
      <c r="IMX38" s="290" t="s">
        <v>963</v>
      </c>
      <c r="IMY38" s="59">
        <v>35000000</v>
      </c>
      <c r="IMZ38" s="60" t="s">
        <v>2774</v>
      </c>
      <c r="INA38" s="287" t="s">
        <v>923</v>
      </c>
      <c r="INB38" s="289" t="s">
        <v>959</v>
      </c>
      <c r="INC38" s="290" t="s">
        <v>960</v>
      </c>
      <c r="IND38" s="290" t="s">
        <v>961</v>
      </c>
      <c r="INE38" s="290" t="s">
        <v>962</v>
      </c>
      <c r="INF38" s="290" t="s">
        <v>963</v>
      </c>
      <c r="ING38" s="59">
        <v>35000000</v>
      </c>
      <c r="INH38" s="60" t="s">
        <v>2774</v>
      </c>
      <c r="INI38" s="287" t="s">
        <v>923</v>
      </c>
      <c r="INJ38" s="289" t="s">
        <v>959</v>
      </c>
      <c r="INK38" s="290" t="s">
        <v>960</v>
      </c>
      <c r="INL38" s="290" t="s">
        <v>961</v>
      </c>
      <c r="INM38" s="290" t="s">
        <v>962</v>
      </c>
      <c r="INN38" s="290" t="s">
        <v>963</v>
      </c>
      <c r="INO38" s="59">
        <v>35000000</v>
      </c>
      <c r="INP38" s="60" t="s">
        <v>2774</v>
      </c>
      <c r="INQ38" s="287" t="s">
        <v>923</v>
      </c>
      <c r="INR38" s="289" t="s">
        <v>959</v>
      </c>
      <c r="INS38" s="290" t="s">
        <v>960</v>
      </c>
      <c r="INT38" s="290" t="s">
        <v>961</v>
      </c>
      <c r="INU38" s="290" t="s">
        <v>962</v>
      </c>
      <c r="INV38" s="290" t="s">
        <v>963</v>
      </c>
      <c r="INW38" s="59">
        <v>35000000</v>
      </c>
      <c r="INX38" s="60" t="s">
        <v>2774</v>
      </c>
      <c r="INY38" s="287" t="s">
        <v>923</v>
      </c>
      <c r="INZ38" s="289" t="s">
        <v>959</v>
      </c>
      <c r="IOA38" s="290" t="s">
        <v>960</v>
      </c>
      <c r="IOB38" s="290" t="s">
        <v>961</v>
      </c>
      <c r="IOC38" s="290" t="s">
        <v>962</v>
      </c>
      <c r="IOD38" s="290" t="s">
        <v>963</v>
      </c>
      <c r="IOE38" s="59">
        <v>35000000</v>
      </c>
      <c r="IOF38" s="60" t="s">
        <v>2774</v>
      </c>
      <c r="IOG38" s="287" t="s">
        <v>923</v>
      </c>
      <c r="IOH38" s="289" t="s">
        <v>959</v>
      </c>
      <c r="IOI38" s="290" t="s">
        <v>960</v>
      </c>
      <c r="IOJ38" s="290" t="s">
        <v>961</v>
      </c>
      <c r="IOK38" s="290" t="s">
        <v>962</v>
      </c>
      <c r="IOL38" s="290" t="s">
        <v>963</v>
      </c>
      <c r="IOM38" s="59">
        <v>35000000</v>
      </c>
      <c r="ION38" s="60" t="s">
        <v>2774</v>
      </c>
      <c r="IOO38" s="287" t="s">
        <v>923</v>
      </c>
      <c r="IOP38" s="289" t="s">
        <v>959</v>
      </c>
      <c r="IOQ38" s="290" t="s">
        <v>960</v>
      </c>
      <c r="IOR38" s="290" t="s">
        <v>961</v>
      </c>
      <c r="IOS38" s="290" t="s">
        <v>962</v>
      </c>
      <c r="IOT38" s="290" t="s">
        <v>963</v>
      </c>
      <c r="IOU38" s="59">
        <v>35000000</v>
      </c>
      <c r="IOV38" s="60" t="s">
        <v>2774</v>
      </c>
      <c r="IOW38" s="287" t="s">
        <v>923</v>
      </c>
      <c r="IOX38" s="289" t="s">
        <v>959</v>
      </c>
      <c r="IOY38" s="290" t="s">
        <v>960</v>
      </c>
      <c r="IOZ38" s="290" t="s">
        <v>961</v>
      </c>
      <c r="IPA38" s="290" t="s">
        <v>962</v>
      </c>
      <c r="IPB38" s="290" t="s">
        <v>963</v>
      </c>
      <c r="IPC38" s="59">
        <v>35000000</v>
      </c>
      <c r="IPD38" s="60" t="s">
        <v>2774</v>
      </c>
      <c r="IPE38" s="287" t="s">
        <v>923</v>
      </c>
      <c r="IPF38" s="289" t="s">
        <v>959</v>
      </c>
      <c r="IPG38" s="290" t="s">
        <v>960</v>
      </c>
      <c r="IPH38" s="290" t="s">
        <v>961</v>
      </c>
      <c r="IPI38" s="290" t="s">
        <v>962</v>
      </c>
      <c r="IPJ38" s="290" t="s">
        <v>963</v>
      </c>
      <c r="IPK38" s="59">
        <v>35000000</v>
      </c>
      <c r="IPL38" s="60" t="s">
        <v>2774</v>
      </c>
      <c r="IPM38" s="287" t="s">
        <v>923</v>
      </c>
      <c r="IPN38" s="289" t="s">
        <v>959</v>
      </c>
      <c r="IPO38" s="290" t="s">
        <v>960</v>
      </c>
      <c r="IPP38" s="290" t="s">
        <v>961</v>
      </c>
      <c r="IPQ38" s="290" t="s">
        <v>962</v>
      </c>
      <c r="IPR38" s="290" t="s">
        <v>963</v>
      </c>
      <c r="IPS38" s="59">
        <v>35000000</v>
      </c>
      <c r="IPT38" s="60" t="s">
        <v>2774</v>
      </c>
      <c r="IPU38" s="287" t="s">
        <v>923</v>
      </c>
      <c r="IPV38" s="289" t="s">
        <v>959</v>
      </c>
      <c r="IPW38" s="290" t="s">
        <v>960</v>
      </c>
      <c r="IPX38" s="290" t="s">
        <v>961</v>
      </c>
      <c r="IPY38" s="290" t="s">
        <v>962</v>
      </c>
      <c r="IPZ38" s="290" t="s">
        <v>963</v>
      </c>
      <c r="IQA38" s="59">
        <v>35000000</v>
      </c>
      <c r="IQB38" s="60" t="s">
        <v>2774</v>
      </c>
      <c r="IQC38" s="287" t="s">
        <v>923</v>
      </c>
      <c r="IQD38" s="289" t="s">
        <v>959</v>
      </c>
      <c r="IQE38" s="290" t="s">
        <v>960</v>
      </c>
      <c r="IQF38" s="290" t="s">
        <v>961</v>
      </c>
      <c r="IQG38" s="290" t="s">
        <v>962</v>
      </c>
      <c r="IQH38" s="290" t="s">
        <v>963</v>
      </c>
      <c r="IQI38" s="59">
        <v>35000000</v>
      </c>
      <c r="IQJ38" s="60" t="s">
        <v>2774</v>
      </c>
      <c r="IQK38" s="287" t="s">
        <v>923</v>
      </c>
      <c r="IQL38" s="289" t="s">
        <v>959</v>
      </c>
      <c r="IQM38" s="290" t="s">
        <v>960</v>
      </c>
      <c r="IQN38" s="290" t="s">
        <v>961</v>
      </c>
      <c r="IQO38" s="290" t="s">
        <v>962</v>
      </c>
      <c r="IQP38" s="290" t="s">
        <v>963</v>
      </c>
      <c r="IQQ38" s="59">
        <v>35000000</v>
      </c>
      <c r="IQR38" s="60" t="s">
        <v>2774</v>
      </c>
      <c r="IQS38" s="287" t="s">
        <v>923</v>
      </c>
      <c r="IQT38" s="289" t="s">
        <v>959</v>
      </c>
      <c r="IQU38" s="290" t="s">
        <v>960</v>
      </c>
      <c r="IQV38" s="290" t="s">
        <v>961</v>
      </c>
      <c r="IQW38" s="290" t="s">
        <v>962</v>
      </c>
      <c r="IQX38" s="290" t="s">
        <v>963</v>
      </c>
      <c r="IQY38" s="59">
        <v>35000000</v>
      </c>
      <c r="IQZ38" s="60" t="s">
        <v>2774</v>
      </c>
      <c r="IRA38" s="287" t="s">
        <v>923</v>
      </c>
      <c r="IRB38" s="289" t="s">
        <v>959</v>
      </c>
      <c r="IRC38" s="290" t="s">
        <v>960</v>
      </c>
      <c r="IRD38" s="290" t="s">
        <v>961</v>
      </c>
      <c r="IRE38" s="290" t="s">
        <v>962</v>
      </c>
      <c r="IRF38" s="290" t="s">
        <v>963</v>
      </c>
      <c r="IRG38" s="59">
        <v>35000000</v>
      </c>
      <c r="IRH38" s="60" t="s">
        <v>2774</v>
      </c>
      <c r="IRI38" s="287" t="s">
        <v>923</v>
      </c>
      <c r="IRJ38" s="289" t="s">
        <v>959</v>
      </c>
      <c r="IRK38" s="290" t="s">
        <v>960</v>
      </c>
      <c r="IRL38" s="290" t="s">
        <v>961</v>
      </c>
      <c r="IRM38" s="290" t="s">
        <v>962</v>
      </c>
      <c r="IRN38" s="290" t="s">
        <v>963</v>
      </c>
      <c r="IRO38" s="59">
        <v>35000000</v>
      </c>
      <c r="IRP38" s="60" t="s">
        <v>2774</v>
      </c>
      <c r="IRQ38" s="287" t="s">
        <v>923</v>
      </c>
      <c r="IRR38" s="289" t="s">
        <v>959</v>
      </c>
      <c r="IRS38" s="290" t="s">
        <v>960</v>
      </c>
      <c r="IRT38" s="290" t="s">
        <v>961</v>
      </c>
      <c r="IRU38" s="290" t="s">
        <v>962</v>
      </c>
      <c r="IRV38" s="290" t="s">
        <v>963</v>
      </c>
      <c r="IRW38" s="59">
        <v>35000000</v>
      </c>
      <c r="IRX38" s="60" t="s">
        <v>2774</v>
      </c>
      <c r="IRY38" s="287" t="s">
        <v>923</v>
      </c>
      <c r="IRZ38" s="289" t="s">
        <v>959</v>
      </c>
      <c r="ISA38" s="290" t="s">
        <v>960</v>
      </c>
      <c r="ISB38" s="290" t="s">
        <v>961</v>
      </c>
      <c r="ISC38" s="290" t="s">
        <v>962</v>
      </c>
      <c r="ISD38" s="290" t="s">
        <v>963</v>
      </c>
      <c r="ISE38" s="59">
        <v>35000000</v>
      </c>
      <c r="ISF38" s="60" t="s">
        <v>2774</v>
      </c>
      <c r="ISG38" s="287" t="s">
        <v>923</v>
      </c>
      <c r="ISH38" s="289" t="s">
        <v>959</v>
      </c>
      <c r="ISI38" s="290" t="s">
        <v>960</v>
      </c>
      <c r="ISJ38" s="290" t="s">
        <v>961</v>
      </c>
      <c r="ISK38" s="290" t="s">
        <v>962</v>
      </c>
      <c r="ISL38" s="290" t="s">
        <v>963</v>
      </c>
      <c r="ISM38" s="59">
        <v>35000000</v>
      </c>
      <c r="ISN38" s="60" t="s">
        <v>2774</v>
      </c>
      <c r="ISO38" s="287" t="s">
        <v>923</v>
      </c>
      <c r="ISP38" s="289" t="s">
        <v>959</v>
      </c>
      <c r="ISQ38" s="290" t="s">
        <v>960</v>
      </c>
      <c r="ISR38" s="290" t="s">
        <v>961</v>
      </c>
      <c r="ISS38" s="290" t="s">
        <v>962</v>
      </c>
      <c r="IST38" s="290" t="s">
        <v>963</v>
      </c>
      <c r="ISU38" s="59">
        <v>35000000</v>
      </c>
      <c r="ISV38" s="60" t="s">
        <v>2774</v>
      </c>
      <c r="ISW38" s="287" t="s">
        <v>923</v>
      </c>
      <c r="ISX38" s="289" t="s">
        <v>959</v>
      </c>
      <c r="ISY38" s="290" t="s">
        <v>960</v>
      </c>
      <c r="ISZ38" s="290" t="s">
        <v>961</v>
      </c>
      <c r="ITA38" s="290" t="s">
        <v>962</v>
      </c>
      <c r="ITB38" s="290" t="s">
        <v>963</v>
      </c>
      <c r="ITC38" s="59">
        <v>35000000</v>
      </c>
      <c r="ITD38" s="60" t="s">
        <v>2774</v>
      </c>
      <c r="ITE38" s="287" t="s">
        <v>923</v>
      </c>
      <c r="ITF38" s="289" t="s">
        <v>959</v>
      </c>
      <c r="ITG38" s="290" t="s">
        <v>960</v>
      </c>
      <c r="ITH38" s="290" t="s">
        <v>961</v>
      </c>
      <c r="ITI38" s="290" t="s">
        <v>962</v>
      </c>
      <c r="ITJ38" s="290" t="s">
        <v>963</v>
      </c>
      <c r="ITK38" s="59">
        <v>35000000</v>
      </c>
      <c r="ITL38" s="60" t="s">
        <v>2774</v>
      </c>
      <c r="ITM38" s="287" t="s">
        <v>923</v>
      </c>
      <c r="ITN38" s="289" t="s">
        <v>959</v>
      </c>
      <c r="ITO38" s="290" t="s">
        <v>960</v>
      </c>
      <c r="ITP38" s="290" t="s">
        <v>961</v>
      </c>
      <c r="ITQ38" s="290" t="s">
        <v>962</v>
      </c>
      <c r="ITR38" s="290" t="s">
        <v>963</v>
      </c>
      <c r="ITS38" s="59">
        <v>35000000</v>
      </c>
      <c r="ITT38" s="60" t="s">
        <v>2774</v>
      </c>
      <c r="ITU38" s="287" t="s">
        <v>923</v>
      </c>
      <c r="ITV38" s="289" t="s">
        <v>959</v>
      </c>
      <c r="ITW38" s="290" t="s">
        <v>960</v>
      </c>
      <c r="ITX38" s="290" t="s">
        <v>961</v>
      </c>
      <c r="ITY38" s="290" t="s">
        <v>962</v>
      </c>
      <c r="ITZ38" s="290" t="s">
        <v>963</v>
      </c>
      <c r="IUA38" s="59">
        <v>35000000</v>
      </c>
      <c r="IUB38" s="60" t="s">
        <v>2774</v>
      </c>
      <c r="IUC38" s="287" t="s">
        <v>923</v>
      </c>
      <c r="IUD38" s="289" t="s">
        <v>959</v>
      </c>
      <c r="IUE38" s="290" t="s">
        <v>960</v>
      </c>
      <c r="IUF38" s="290" t="s">
        <v>961</v>
      </c>
      <c r="IUG38" s="290" t="s">
        <v>962</v>
      </c>
      <c r="IUH38" s="290" t="s">
        <v>963</v>
      </c>
      <c r="IUI38" s="59">
        <v>35000000</v>
      </c>
      <c r="IUJ38" s="60" t="s">
        <v>2774</v>
      </c>
      <c r="IUK38" s="287" t="s">
        <v>923</v>
      </c>
      <c r="IUL38" s="289" t="s">
        <v>959</v>
      </c>
      <c r="IUM38" s="290" t="s">
        <v>960</v>
      </c>
      <c r="IUN38" s="290" t="s">
        <v>961</v>
      </c>
      <c r="IUO38" s="290" t="s">
        <v>962</v>
      </c>
      <c r="IUP38" s="290" t="s">
        <v>963</v>
      </c>
      <c r="IUQ38" s="59">
        <v>35000000</v>
      </c>
      <c r="IUR38" s="60" t="s">
        <v>2774</v>
      </c>
      <c r="IUS38" s="287" t="s">
        <v>923</v>
      </c>
      <c r="IUT38" s="289" t="s">
        <v>959</v>
      </c>
      <c r="IUU38" s="290" t="s">
        <v>960</v>
      </c>
      <c r="IUV38" s="290" t="s">
        <v>961</v>
      </c>
      <c r="IUW38" s="290" t="s">
        <v>962</v>
      </c>
      <c r="IUX38" s="290" t="s">
        <v>963</v>
      </c>
      <c r="IUY38" s="59">
        <v>35000000</v>
      </c>
      <c r="IUZ38" s="60" t="s">
        <v>2774</v>
      </c>
      <c r="IVA38" s="287" t="s">
        <v>923</v>
      </c>
      <c r="IVB38" s="289" t="s">
        <v>959</v>
      </c>
      <c r="IVC38" s="290" t="s">
        <v>960</v>
      </c>
      <c r="IVD38" s="290" t="s">
        <v>961</v>
      </c>
      <c r="IVE38" s="290" t="s">
        <v>962</v>
      </c>
      <c r="IVF38" s="290" t="s">
        <v>963</v>
      </c>
      <c r="IVG38" s="59">
        <v>35000000</v>
      </c>
      <c r="IVH38" s="60" t="s">
        <v>2774</v>
      </c>
      <c r="IVI38" s="287" t="s">
        <v>923</v>
      </c>
      <c r="IVJ38" s="289" t="s">
        <v>959</v>
      </c>
      <c r="IVK38" s="290" t="s">
        <v>960</v>
      </c>
      <c r="IVL38" s="290" t="s">
        <v>961</v>
      </c>
      <c r="IVM38" s="290" t="s">
        <v>962</v>
      </c>
      <c r="IVN38" s="290" t="s">
        <v>963</v>
      </c>
      <c r="IVO38" s="59">
        <v>35000000</v>
      </c>
      <c r="IVP38" s="60" t="s">
        <v>2774</v>
      </c>
      <c r="IVQ38" s="287" t="s">
        <v>923</v>
      </c>
      <c r="IVR38" s="289" t="s">
        <v>959</v>
      </c>
      <c r="IVS38" s="290" t="s">
        <v>960</v>
      </c>
      <c r="IVT38" s="290" t="s">
        <v>961</v>
      </c>
      <c r="IVU38" s="290" t="s">
        <v>962</v>
      </c>
      <c r="IVV38" s="290" t="s">
        <v>963</v>
      </c>
      <c r="IVW38" s="59">
        <v>35000000</v>
      </c>
      <c r="IVX38" s="60" t="s">
        <v>2774</v>
      </c>
      <c r="IVY38" s="287" t="s">
        <v>923</v>
      </c>
      <c r="IVZ38" s="289" t="s">
        <v>959</v>
      </c>
      <c r="IWA38" s="290" t="s">
        <v>960</v>
      </c>
      <c r="IWB38" s="290" t="s">
        <v>961</v>
      </c>
      <c r="IWC38" s="290" t="s">
        <v>962</v>
      </c>
      <c r="IWD38" s="290" t="s">
        <v>963</v>
      </c>
      <c r="IWE38" s="59">
        <v>35000000</v>
      </c>
      <c r="IWF38" s="60" t="s">
        <v>2774</v>
      </c>
      <c r="IWG38" s="287" t="s">
        <v>923</v>
      </c>
      <c r="IWH38" s="289" t="s">
        <v>959</v>
      </c>
      <c r="IWI38" s="290" t="s">
        <v>960</v>
      </c>
      <c r="IWJ38" s="290" t="s">
        <v>961</v>
      </c>
      <c r="IWK38" s="290" t="s">
        <v>962</v>
      </c>
      <c r="IWL38" s="290" t="s">
        <v>963</v>
      </c>
      <c r="IWM38" s="59">
        <v>35000000</v>
      </c>
      <c r="IWN38" s="60" t="s">
        <v>2774</v>
      </c>
      <c r="IWO38" s="287" t="s">
        <v>923</v>
      </c>
      <c r="IWP38" s="289" t="s">
        <v>959</v>
      </c>
      <c r="IWQ38" s="290" t="s">
        <v>960</v>
      </c>
      <c r="IWR38" s="290" t="s">
        <v>961</v>
      </c>
      <c r="IWS38" s="290" t="s">
        <v>962</v>
      </c>
      <c r="IWT38" s="290" t="s">
        <v>963</v>
      </c>
      <c r="IWU38" s="59">
        <v>35000000</v>
      </c>
      <c r="IWV38" s="60" t="s">
        <v>2774</v>
      </c>
      <c r="IWW38" s="287" t="s">
        <v>923</v>
      </c>
      <c r="IWX38" s="289" t="s">
        <v>959</v>
      </c>
      <c r="IWY38" s="290" t="s">
        <v>960</v>
      </c>
      <c r="IWZ38" s="290" t="s">
        <v>961</v>
      </c>
      <c r="IXA38" s="290" t="s">
        <v>962</v>
      </c>
      <c r="IXB38" s="290" t="s">
        <v>963</v>
      </c>
      <c r="IXC38" s="59">
        <v>35000000</v>
      </c>
      <c r="IXD38" s="60" t="s">
        <v>2774</v>
      </c>
      <c r="IXE38" s="287" t="s">
        <v>923</v>
      </c>
      <c r="IXF38" s="289" t="s">
        <v>959</v>
      </c>
      <c r="IXG38" s="290" t="s">
        <v>960</v>
      </c>
      <c r="IXH38" s="290" t="s">
        <v>961</v>
      </c>
      <c r="IXI38" s="290" t="s">
        <v>962</v>
      </c>
      <c r="IXJ38" s="290" t="s">
        <v>963</v>
      </c>
      <c r="IXK38" s="59">
        <v>35000000</v>
      </c>
      <c r="IXL38" s="60" t="s">
        <v>2774</v>
      </c>
      <c r="IXM38" s="287" t="s">
        <v>923</v>
      </c>
      <c r="IXN38" s="289" t="s">
        <v>959</v>
      </c>
      <c r="IXO38" s="290" t="s">
        <v>960</v>
      </c>
      <c r="IXP38" s="290" t="s">
        <v>961</v>
      </c>
      <c r="IXQ38" s="290" t="s">
        <v>962</v>
      </c>
      <c r="IXR38" s="290" t="s">
        <v>963</v>
      </c>
      <c r="IXS38" s="59">
        <v>35000000</v>
      </c>
      <c r="IXT38" s="60" t="s">
        <v>2774</v>
      </c>
      <c r="IXU38" s="287" t="s">
        <v>923</v>
      </c>
      <c r="IXV38" s="289" t="s">
        <v>959</v>
      </c>
      <c r="IXW38" s="290" t="s">
        <v>960</v>
      </c>
      <c r="IXX38" s="290" t="s">
        <v>961</v>
      </c>
      <c r="IXY38" s="290" t="s">
        <v>962</v>
      </c>
      <c r="IXZ38" s="290" t="s">
        <v>963</v>
      </c>
      <c r="IYA38" s="59">
        <v>35000000</v>
      </c>
      <c r="IYB38" s="60" t="s">
        <v>2774</v>
      </c>
      <c r="IYC38" s="287" t="s">
        <v>923</v>
      </c>
      <c r="IYD38" s="289" t="s">
        <v>959</v>
      </c>
      <c r="IYE38" s="290" t="s">
        <v>960</v>
      </c>
      <c r="IYF38" s="290" t="s">
        <v>961</v>
      </c>
      <c r="IYG38" s="290" t="s">
        <v>962</v>
      </c>
      <c r="IYH38" s="290" t="s">
        <v>963</v>
      </c>
      <c r="IYI38" s="59">
        <v>35000000</v>
      </c>
      <c r="IYJ38" s="60" t="s">
        <v>2774</v>
      </c>
      <c r="IYK38" s="287" t="s">
        <v>923</v>
      </c>
      <c r="IYL38" s="289" t="s">
        <v>959</v>
      </c>
      <c r="IYM38" s="290" t="s">
        <v>960</v>
      </c>
      <c r="IYN38" s="290" t="s">
        <v>961</v>
      </c>
      <c r="IYO38" s="290" t="s">
        <v>962</v>
      </c>
      <c r="IYP38" s="290" t="s">
        <v>963</v>
      </c>
      <c r="IYQ38" s="59">
        <v>35000000</v>
      </c>
      <c r="IYR38" s="60" t="s">
        <v>2774</v>
      </c>
      <c r="IYS38" s="287" t="s">
        <v>923</v>
      </c>
      <c r="IYT38" s="289" t="s">
        <v>959</v>
      </c>
      <c r="IYU38" s="290" t="s">
        <v>960</v>
      </c>
      <c r="IYV38" s="290" t="s">
        <v>961</v>
      </c>
      <c r="IYW38" s="290" t="s">
        <v>962</v>
      </c>
      <c r="IYX38" s="290" t="s">
        <v>963</v>
      </c>
      <c r="IYY38" s="59">
        <v>35000000</v>
      </c>
      <c r="IYZ38" s="60" t="s">
        <v>2774</v>
      </c>
      <c r="IZA38" s="287" t="s">
        <v>923</v>
      </c>
      <c r="IZB38" s="289" t="s">
        <v>959</v>
      </c>
      <c r="IZC38" s="290" t="s">
        <v>960</v>
      </c>
      <c r="IZD38" s="290" t="s">
        <v>961</v>
      </c>
      <c r="IZE38" s="290" t="s">
        <v>962</v>
      </c>
      <c r="IZF38" s="290" t="s">
        <v>963</v>
      </c>
      <c r="IZG38" s="59">
        <v>35000000</v>
      </c>
      <c r="IZH38" s="60" t="s">
        <v>2774</v>
      </c>
      <c r="IZI38" s="287" t="s">
        <v>923</v>
      </c>
      <c r="IZJ38" s="289" t="s">
        <v>959</v>
      </c>
      <c r="IZK38" s="290" t="s">
        <v>960</v>
      </c>
      <c r="IZL38" s="290" t="s">
        <v>961</v>
      </c>
      <c r="IZM38" s="290" t="s">
        <v>962</v>
      </c>
      <c r="IZN38" s="290" t="s">
        <v>963</v>
      </c>
      <c r="IZO38" s="59">
        <v>35000000</v>
      </c>
      <c r="IZP38" s="60" t="s">
        <v>2774</v>
      </c>
      <c r="IZQ38" s="287" t="s">
        <v>923</v>
      </c>
      <c r="IZR38" s="289" t="s">
        <v>959</v>
      </c>
      <c r="IZS38" s="290" t="s">
        <v>960</v>
      </c>
      <c r="IZT38" s="290" t="s">
        <v>961</v>
      </c>
      <c r="IZU38" s="290" t="s">
        <v>962</v>
      </c>
      <c r="IZV38" s="290" t="s">
        <v>963</v>
      </c>
      <c r="IZW38" s="59">
        <v>35000000</v>
      </c>
      <c r="IZX38" s="60" t="s">
        <v>2774</v>
      </c>
      <c r="IZY38" s="287" t="s">
        <v>923</v>
      </c>
      <c r="IZZ38" s="289" t="s">
        <v>959</v>
      </c>
      <c r="JAA38" s="290" t="s">
        <v>960</v>
      </c>
      <c r="JAB38" s="290" t="s">
        <v>961</v>
      </c>
      <c r="JAC38" s="290" t="s">
        <v>962</v>
      </c>
      <c r="JAD38" s="290" t="s">
        <v>963</v>
      </c>
      <c r="JAE38" s="59">
        <v>35000000</v>
      </c>
      <c r="JAF38" s="60" t="s">
        <v>2774</v>
      </c>
      <c r="JAG38" s="287" t="s">
        <v>923</v>
      </c>
      <c r="JAH38" s="289" t="s">
        <v>959</v>
      </c>
      <c r="JAI38" s="290" t="s">
        <v>960</v>
      </c>
      <c r="JAJ38" s="290" t="s">
        <v>961</v>
      </c>
      <c r="JAK38" s="290" t="s">
        <v>962</v>
      </c>
      <c r="JAL38" s="290" t="s">
        <v>963</v>
      </c>
      <c r="JAM38" s="59">
        <v>35000000</v>
      </c>
      <c r="JAN38" s="60" t="s">
        <v>2774</v>
      </c>
      <c r="JAO38" s="287" t="s">
        <v>923</v>
      </c>
      <c r="JAP38" s="289" t="s">
        <v>959</v>
      </c>
      <c r="JAQ38" s="290" t="s">
        <v>960</v>
      </c>
      <c r="JAR38" s="290" t="s">
        <v>961</v>
      </c>
      <c r="JAS38" s="290" t="s">
        <v>962</v>
      </c>
      <c r="JAT38" s="290" t="s">
        <v>963</v>
      </c>
      <c r="JAU38" s="59">
        <v>35000000</v>
      </c>
      <c r="JAV38" s="60" t="s">
        <v>2774</v>
      </c>
      <c r="JAW38" s="287" t="s">
        <v>923</v>
      </c>
      <c r="JAX38" s="289" t="s">
        <v>959</v>
      </c>
      <c r="JAY38" s="290" t="s">
        <v>960</v>
      </c>
      <c r="JAZ38" s="290" t="s">
        <v>961</v>
      </c>
      <c r="JBA38" s="290" t="s">
        <v>962</v>
      </c>
      <c r="JBB38" s="290" t="s">
        <v>963</v>
      </c>
      <c r="JBC38" s="59">
        <v>35000000</v>
      </c>
      <c r="JBD38" s="60" t="s">
        <v>2774</v>
      </c>
      <c r="JBE38" s="287" t="s">
        <v>923</v>
      </c>
      <c r="JBF38" s="289" t="s">
        <v>959</v>
      </c>
      <c r="JBG38" s="290" t="s">
        <v>960</v>
      </c>
      <c r="JBH38" s="290" t="s">
        <v>961</v>
      </c>
      <c r="JBI38" s="290" t="s">
        <v>962</v>
      </c>
      <c r="JBJ38" s="290" t="s">
        <v>963</v>
      </c>
      <c r="JBK38" s="59">
        <v>35000000</v>
      </c>
      <c r="JBL38" s="60" t="s">
        <v>2774</v>
      </c>
      <c r="JBM38" s="287" t="s">
        <v>923</v>
      </c>
      <c r="JBN38" s="289" t="s">
        <v>959</v>
      </c>
      <c r="JBO38" s="290" t="s">
        <v>960</v>
      </c>
      <c r="JBP38" s="290" t="s">
        <v>961</v>
      </c>
      <c r="JBQ38" s="290" t="s">
        <v>962</v>
      </c>
      <c r="JBR38" s="290" t="s">
        <v>963</v>
      </c>
      <c r="JBS38" s="59">
        <v>35000000</v>
      </c>
      <c r="JBT38" s="60" t="s">
        <v>2774</v>
      </c>
      <c r="JBU38" s="287" t="s">
        <v>923</v>
      </c>
      <c r="JBV38" s="289" t="s">
        <v>959</v>
      </c>
      <c r="JBW38" s="290" t="s">
        <v>960</v>
      </c>
      <c r="JBX38" s="290" t="s">
        <v>961</v>
      </c>
      <c r="JBY38" s="290" t="s">
        <v>962</v>
      </c>
      <c r="JBZ38" s="290" t="s">
        <v>963</v>
      </c>
      <c r="JCA38" s="59">
        <v>35000000</v>
      </c>
      <c r="JCB38" s="60" t="s">
        <v>2774</v>
      </c>
      <c r="JCC38" s="287" t="s">
        <v>923</v>
      </c>
      <c r="JCD38" s="289" t="s">
        <v>959</v>
      </c>
      <c r="JCE38" s="290" t="s">
        <v>960</v>
      </c>
      <c r="JCF38" s="290" t="s">
        <v>961</v>
      </c>
      <c r="JCG38" s="290" t="s">
        <v>962</v>
      </c>
      <c r="JCH38" s="290" t="s">
        <v>963</v>
      </c>
      <c r="JCI38" s="59">
        <v>35000000</v>
      </c>
      <c r="JCJ38" s="60" t="s">
        <v>2774</v>
      </c>
      <c r="JCK38" s="287" t="s">
        <v>923</v>
      </c>
      <c r="JCL38" s="289" t="s">
        <v>959</v>
      </c>
      <c r="JCM38" s="290" t="s">
        <v>960</v>
      </c>
      <c r="JCN38" s="290" t="s">
        <v>961</v>
      </c>
      <c r="JCO38" s="290" t="s">
        <v>962</v>
      </c>
      <c r="JCP38" s="290" t="s">
        <v>963</v>
      </c>
      <c r="JCQ38" s="59">
        <v>35000000</v>
      </c>
      <c r="JCR38" s="60" t="s">
        <v>2774</v>
      </c>
      <c r="JCS38" s="287" t="s">
        <v>923</v>
      </c>
      <c r="JCT38" s="289" t="s">
        <v>959</v>
      </c>
      <c r="JCU38" s="290" t="s">
        <v>960</v>
      </c>
      <c r="JCV38" s="290" t="s">
        <v>961</v>
      </c>
      <c r="JCW38" s="290" t="s">
        <v>962</v>
      </c>
      <c r="JCX38" s="290" t="s">
        <v>963</v>
      </c>
      <c r="JCY38" s="59">
        <v>35000000</v>
      </c>
      <c r="JCZ38" s="60" t="s">
        <v>2774</v>
      </c>
      <c r="JDA38" s="287" t="s">
        <v>923</v>
      </c>
      <c r="JDB38" s="289" t="s">
        <v>959</v>
      </c>
      <c r="JDC38" s="290" t="s">
        <v>960</v>
      </c>
      <c r="JDD38" s="290" t="s">
        <v>961</v>
      </c>
      <c r="JDE38" s="290" t="s">
        <v>962</v>
      </c>
      <c r="JDF38" s="290" t="s">
        <v>963</v>
      </c>
      <c r="JDG38" s="59">
        <v>35000000</v>
      </c>
      <c r="JDH38" s="60" t="s">
        <v>2774</v>
      </c>
      <c r="JDI38" s="287" t="s">
        <v>923</v>
      </c>
      <c r="JDJ38" s="289" t="s">
        <v>959</v>
      </c>
      <c r="JDK38" s="290" t="s">
        <v>960</v>
      </c>
      <c r="JDL38" s="290" t="s">
        <v>961</v>
      </c>
      <c r="JDM38" s="290" t="s">
        <v>962</v>
      </c>
      <c r="JDN38" s="290" t="s">
        <v>963</v>
      </c>
      <c r="JDO38" s="59">
        <v>35000000</v>
      </c>
      <c r="JDP38" s="60" t="s">
        <v>2774</v>
      </c>
      <c r="JDQ38" s="287" t="s">
        <v>923</v>
      </c>
      <c r="JDR38" s="289" t="s">
        <v>959</v>
      </c>
      <c r="JDS38" s="290" t="s">
        <v>960</v>
      </c>
      <c r="JDT38" s="290" t="s">
        <v>961</v>
      </c>
      <c r="JDU38" s="290" t="s">
        <v>962</v>
      </c>
      <c r="JDV38" s="290" t="s">
        <v>963</v>
      </c>
      <c r="JDW38" s="59">
        <v>35000000</v>
      </c>
      <c r="JDX38" s="60" t="s">
        <v>2774</v>
      </c>
      <c r="JDY38" s="287" t="s">
        <v>923</v>
      </c>
      <c r="JDZ38" s="289" t="s">
        <v>959</v>
      </c>
      <c r="JEA38" s="290" t="s">
        <v>960</v>
      </c>
      <c r="JEB38" s="290" t="s">
        <v>961</v>
      </c>
      <c r="JEC38" s="290" t="s">
        <v>962</v>
      </c>
      <c r="JED38" s="290" t="s">
        <v>963</v>
      </c>
      <c r="JEE38" s="59">
        <v>35000000</v>
      </c>
      <c r="JEF38" s="60" t="s">
        <v>2774</v>
      </c>
      <c r="JEG38" s="287" t="s">
        <v>923</v>
      </c>
      <c r="JEH38" s="289" t="s">
        <v>959</v>
      </c>
      <c r="JEI38" s="290" t="s">
        <v>960</v>
      </c>
      <c r="JEJ38" s="290" t="s">
        <v>961</v>
      </c>
      <c r="JEK38" s="290" t="s">
        <v>962</v>
      </c>
      <c r="JEL38" s="290" t="s">
        <v>963</v>
      </c>
      <c r="JEM38" s="59">
        <v>35000000</v>
      </c>
      <c r="JEN38" s="60" t="s">
        <v>2774</v>
      </c>
      <c r="JEO38" s="287" t="s">
        <v>923</v>
      </c>
      <c r="JEP38" s="289" t="s">
        <v>959</v>
      </c>
      <c r="JEQ38" s="290" t="s">
        <v>960</v>
      </c>
      <c r="JER38" s="290" t="s">
        <v>961</v>
      </c>
      <c r="JES38" s="290" t="s">
        <v>962</v>
      </c>
      <c r="JET38" s="290" t="s">
        <v>963</v>
      </c>
      <c r="JEU38" s="59">
        <v>35000000</v>
      </c>
      <c r="JEV38" s="60" t="s">
        <v>2774</v>
      </c>
      <c r="JEW38" s="287" t="s">
        <v>923</v>
      </c>
      <c r="JEX38" s="289" t="s">
        <v>959</v>
      </c>
      <c r="JEY38" s="290" t="s">
        <v>960</v>
      </c>
      <c r="JEZ38" s="290" t="s">
        <v>961</v>
      </c>
      <c r="JFA38" s="290" t="s">
        <v>962</v>
      </c>
      <c r="JFB38" s="290" t="s">
        <v>963</v>
      </c>
      <c r="JFC38" s="59">
        <v>35000000</v>
      </c>
      <c r="JFD38" s="60" t="s">
        <v>2774</v>
      </c>
      <c r="JFE38" s="287" t="s">
        <v>923</v>
      </c>
      <c r="JFF38" s="289" t="s">
        <v>959</v>
      </c>
      <c r="JFG38" s="290" t="s">
        <v>960</v>
      </c>
      <c r="JFH38" s="290" t="s">
        <v>961</v>
      </c>
      <c r="JFI38" s="290" t="s">
        <v>962</v>
      </c>
      <c r="JFJ38" s="290" t="s">
        <v>963</v>
      </c>
      <c r="JFK38" s="59">
        <v>35000000</v>
      </c>
      <c r="JFL38" s="60" t="s">
        <v>2774</v>
      </c>
      <c r="JFM38" s="287" t="s">
        <v>923</v>
      </c>
      <c r="JFN38" s="289" t="s">
        <v>959</v>
      </c>
      <c r="JFO38" s="290" t="s">
        <v>960</v>
      </c>
      <c r="JFP38" s="290" t="s">
        <v>961</v>
      </c>
      <c r="JFQ38" s="290" t="s">
        <v>962</v>
      </c>
      <c r="JFR38" s="290" t="s">
        <v>963</v>
      </c>
      <c r="JFS38" s="59">
        <v>35000000</v>
      </c>
      <c r="JFT38" s="60" t="s">
        <v>2774</v>
      </c>
      <c r="JFU38" s="287" t="s">
        <v>923</v>
      </c>
      <c r="JFV38" s="289" t="s">
        <v>959</v>
      </c>
      <c r="JFW38" s="290" t="s">
        <v>960</v>
      </c>
      <c r="JFX38" s="290" t="s">
        <v>961</v>
      </c>
      <c r="JFY38" s="290" t="s">
        <v>962</v>
      </c>
      <c r="JFZ38" s="290" t="s">
        <v>963</v>
      </c>
      <c r="JGA38" s="59">
        <v>35000000</v>
      </c>
      <c r="JGB38" s="60" t="s">
        <v>2774</v>
      </c>
      <c r="JGC38" s="287" t="s">
        <v>923</v>
      </c>
      <c r="JGD38" s="289" t="s">
        <v>959</v>
      </c>
      <c r="JGE38" s="290" t="s">
        <v>960</v>
      </c>
      <c r="JGF38" s="290" t="s">
        <v>961</v>
      </c>
      <c r="JGG38" s="290" t="s">
        <v>962</v>
      </c>
      <c r="JGH38" s="290" t="s">
        <v>963</v>
      </c>
      <c r="JGI38" s="59">
        <v>35000000</v>
      </c>
      <c r="JGJ38" s="60" t="s">
        <v>2774</v>
      </c>
      <c r="JGK38" s="287" t="s">
        <v>923</v>
      </c>
      <c r="JGL38" s="289" t="s">
        <v>959</v>
      </c>
      <c r="JGM38" s="290" t="s">
        <v>960</v>
      </c>
      <c r="JGN38" s="290" t="s">
        <v>961</v>
      </c>
      <c r="JGO38" s="290" t="s">
        <v>962</v>
      </c>
      <c r="JGP38" s="290" t="s">
        <v>963</v>
      </c>
      <c r="JGQ38" s="59">
        <v>35000000</v>
      </c>
      <c r="JGR38" s="60" t="s">
        <v>2774</v>
      </c>
      <c r="JGS38" s="287" t="s">
        <v>923</v>
      </c>
      <c r="JGT38" s="289" t="s">
        <v>959</v>
      </c>
      <c r="JGU38" s="290" t="s">
        <v>960</v>
      </c>
      <c r="JGV38" s="290" t="s">
        <v>961</v>
      </c>
      <c r="JGW38" s="290" t="s">
        <v>962</v>
      </c>
      <c r="JGX38" s="290" t="s">
        <v>963</v>
      </c>
      <c r="JGY38" s="59">
        <v>35000000</v>
      </c>
      <c r="JGZ38" s="60" t="s">
        <v>2774</v>
      </c>
      <c r="JHA38" s="287" t="s">
        <v>923</v>
      </c>
      <c r="JHB38" s="289" t="s">
        <v>959</v>
      </c>
      <c r="JHC38" s="290" t="s">
        <v>960</v>
      </c>
      <c r="JHD38" s="290" t="s">
        <v>961</v>
      </c>
      <c r="JHE38" s="290" t="s">
        <v>962</v>
      </c>
      <c r="JHF38" s="290" t="s">
        <v>963</v>
      </c>
      <c r="JHG38" s="59">
        <v>35000000</v>
      </c>
      <c r="JHH38" s="60" t="s">
        <v>2774</v>
      </c>
      <c r="JHI38" s="287" t="s">
        <v>923</v>
      </c>
      <c r="JHJ38" s="289" t="s">
        <v>959</v>
      </c>
      <c r="JHK38" s="290" t="s">
        <v>960</v>
      </c>
      <c r="JHL38" s="290" t="s">
        <v>961</v>
      </c>
      <c r="JHM38" s="290" t="s">
        <v>962</v>
      </c>
      <c r="JHN38" s="290" t="s">
        <v>963</v>
      </c>
      <c r="JHO38" s="59">
        <v>35000000</v>
      </c>
      <c r="JHP38" s="60" t="s">
        <v>2774</v>
      </c>
      <c r="JHQ38" s="287" t="s">
        <v>923</v>
      </c>
      <c r="JHR38" s="289" t="s">
        <v>959</v>
      </c>
      <c r="JHS38" s="290" t="s">
        <v>960</v>
      </c>
      <c r="JHT38" s="290" t="s">
        <v>961</v>
      </c>
      <c r="JHU38" s="290" t="s">
        <v>962</v>
      </c>
      <c r="JHV38" s="290" t="s">
        <v>963</v>
      </c>
      <c r="JHW38" s="59">
        <v>35000000</v>
      </c>
      <c r="JHX38" s="60" t="s">
        <v>2774</v>
      </c>
      <c r="JHY38" s="287" t="s">
        <v>923</v>
      </c>
      <c r="JHZ38" s="289" t="s">
        <v>959</v>
      </c>
      <c r="JIA38" s="290" t="s">
        <v>960</v>
      </c>
      <c r="JIB38" s="290" t="s">
        <v>961</v>
      </c>
      <c r="JIC38" s="290" t="s">
        <v>962</v>
      </c>
      <c r="JID38" s="290" t="s">
        <v>963</v>
      </c>
      <c r="JIE38" s="59">
        <v>35000000</v>
      </c>
      <c r="JIF38" s="60" t="s">
        <v>2774</v>
      </c>
      <c r="JIG38" s="287" t="s">
        <v>923</v>
      </c>
      <c r="JIH38" s="289" t="s">
        <v>959</v>
      </c>
      <c r="JII38" s="290" t="s">
        <v>960</v>
      </c>
      <c r="JIJ38" s="290" t="s">
        <v>961</v>
      </c>
      <c r="JIK38" s="290" t="s">
        <v>962</v>
      </c>
      <c r="JIL38" s="290" t="s">
        <v>963</v>
      </c>
      <c r="JIM38" s="59">
        <v>35000000</v>
      </c>
      <c r="JIN38" s="60" t="s">
        <v>2774</v>
      </c>
      <c r="JIO38" s="287" t="s">
        <v>923</v>
      </c>
      <c r="JIP38" s="289" t="s">
        <v>959</v>
      </c>
      <c r="JIQ38" s="290" t="s">
        <v>960</v>
      </c>
      <c r="JIR38" s="290" t="s">
        <v>961</v>
      </c>
      <c r="JIS38" s="290" t="s">
        <v>962</v>
      </c>
      <c r="JIT38" s="290" t="s">
        <v>963</v>
      </c>
      <c r="JIU38" s="59">
        <v>35000000</v>
      </c>
      <c r="JIV38" s="60" t="s">
        <v>2774</v>
      </c>
      <c r="JIW38" s="287" t="s">
        <v>923</v>
      </c>
      <c r="JIX38" s="289" t="s">
        <v>959</v>
      </c>
      <c r="JIY38" s="290" t="s">
        <v>960</v>
      </c>
      <c r="JIZ38" s="290" t="s">
        <v>961</v>
      </c>
      <c r="JJA38" s="290" t="s">
        <v>962</v>
      </c>
      <c r="JJB38" s="290" t="s">
        <v>963</v>
      </c>
      <c r="JJC38" s="59">
        <v>35000000</v>
      </c>
      <c r="JJD38" s="60" t="s">
        <v>2774</v>
      </c>
      <c r="JJE38" s="287" t="s">
        <v>923</v>
      </c>
      <c r="JJF38" s="289" t="s">
        <v>959</v>
      </c>
      <c r="JJG38" s="290" t="s">
        <v>960</v>
      </c>
      <c r="JJH38" s="290" t="s">
        <v>961</v>
      </c>
      <c r="JJI38" s="290" t="s">
        <v>962</v>
      </c>
      <c r="JJJ38" s="290" t="s">
        <v>963</v>
      </c>
      <c r="JJK38" s="59">
        <v>35000000</v>
      </c>
      <c r="JJL38" s="60" t="s">
        <v>2774</v>
      </c>
      <c r="JJM38" s="287" t="s">
        <v>923</v>
      </c>
      <c r="JJN38" s="289" t="s">
        <v>959</v>
      </c>
      <c r="JJO38" s="290" t="s">
        <v>960</v>
      </c>
      <c r="JJP38" s="290" t="s">
        <v>961</v>
      </c>
      <c r="JJQ38" s="290" t="s">
        <v>962</v>
      </c>
      <c r="JJR38" s="290" t="s">
        <v>963</v>
      </c>
      <c r="JJS38" s="59">
        <v>35000000</v>
      </c>
      <c r="JJT38" s="60" t="s">
        <v>2774</v>
      </c>
      <c r="JJU38" s="287" t="s">
        <v>923</v>
      </c>
      <c r="JJV38" s="289" t="s">
        <v>959</v>
      </c>
      <c r="JJW38" s="290" t="s">
        <v>960</v>
      </c>
      <c r="JJX38" s="290" t="s">
        <v>961</v>
      </c>
      <c r="JJY38" s="290" t="s">
        <v>962</v>
      </c>
      <c r="JJZ38" s="290" t="s">
        <v>963</v>
      </c>
      <c r="JKA38" s="59">
        <v>35000000</v>
      </c>
      <c r="JKB38" s="60" t="s">
        <v>2774</v>
      </c>
      <c r="JKC38" s="287" t="s">
        <v>923</v>
      </c>
      <c r="JKD38" s="289" t="s">
        <v>959</v>
      </c>
      <c r="JKE38" s="290" t="s">
        <v>960</v>
      </c>
      <c r="JKF38" s="290" t="s">
        <v>961</v>
      </c>
      <c r="JKG38" s="290" t="s">
        <v>962</v>
      </c>
      <c r="JKH38" s="290" t="s">
        <v>963</v>
      </c>
      <c r="JKI38" s="59">
        <v>35000000</v>
      </c>
      <c r="JKJ38" s="60" t="s">
        <v>2774</v>
      </c>
      <c r="JKK38" s="287" t="s">
        <v>923</v>
      </c>
      <c r="JKL38" s="289" t="s">
        <v>959</v>
      </c>
      <c r="JKM38" s="290" t="s">
        <v>960</v>
      </c>
      <c r="JKN38" s="290" t="s">
        <v>961</v>
      </c>
      <c r="JKO38" s="290" t="s">
        <v>962</v>
      </c>
      <c r="JKP38" s="290" t="s">
        <v>963</v>
      </c>
      <c r="JKQ38" s="59">
        <v>35000000</v>
      </c>
      <c r="JKR38" s="60" t="s">
        <v>2774</v>
      </c>
      <c r="JKS38" s="287" t="s">
        <v>923</v>
      </c>
      <c r="JKT38" s="289" t="s">
        <v>959</v>
      </c>
      <c r="JKU38" s="290" t="s">
        <v>960</v>
      </c>
      <c r="JKV38" s="290" t="s">
        <v>961</v>
      </c>
      <c r="JKW38" s="290" t="s">
        <v>962</v>
      </c>
      <c r="JKX38" s="290" t="s">
        <v>963</v>
      </c>
      <c r="JKY38" s="59">
        <v>35000000</v>
      </c>
      <c r="JKZ38" s="60" t="s">
        <v>2774</v>
      </c>
      <c r="JLA38" s="287" t="s">
        <v>923</v>
      </c>
      <c r="JLB38" s="289" t="s">
        <v>959</v>
      </c>
      <c r="JLC38" s="290" t="s">
        <v>960</v>
      </c>
      <c r="JLD38" s="290" t="s">
        <v>961</v>
      </c>
      <c r="JLE38" s="290" t="s">
        <v>962</v>
      </c>
      <c r="JLF38" s="290" t="s">
        <v>963</v>
      </c>
      <c r="JLG38" s="59">
        <v>35000000</v>
      </c>
      <c r="JLH38" s="60" t="s">
        <v>2774</v>
      </c>
      <c r="JLI38" s="287" t="s">
        <v>923</v>
      </c>
      <c r="JLJ38" s="289" t="s">
        <v>959</v>
      </c>
      <c r="JLK38" s="290" t="s">
        <v>960</v>
      </c>
      <c r="JLL38" s="290" t="s">
        <v>961</v>
      </c>
      <c r="JLM38" s="290" t="s">
        <v>962</v>
      </c>
      <c r="JLN38" s="290" t="s">
        <v>963</v>
      </c>
      <c r="JLO38" s="59">
        <v>35000000</v>
      </c>
      <c r="JLP38" s="60" t="s">
        <v>2774</v>
      </c>
      <c r="JLQ38" s="287" t="s">
        <v>923</v>
      </c>
      <c r="JLR38" s="289" t="s">
        <v>959</v>
      </c>
      <c r="JLS38" s="290" t="s">
        <v>960</v>
      </c>
      <c r="JLT38" s="290" t="s">
        <v>961</v>
      </c>
      <c r="JLU38" s="290" t="s">
        <v>962</v>
      </c>
      <c r="JLV38" s="290" t="s">
        <v>963</v>
      </c>
      <c r="JLW38" s="59">
        <v>35000000</v>
      </c>
      <c r="JLX38" s="60" t="s">
        <v>2774</v>
      </c>
      <c r="JLY38" s="287" t="s">
        <v>923</v>
      </c>
      <c r="JLZ38" s="289" t="s">
        <v>959</v>
      </c>
      <c r="JMA38" s="290" t="s">
        <v>960</v>
      </c>
      <c r="JMB38" s="290" t="s">
        <v>961</v>
      </c>
      <c r="JMC38" s="290" t="s">
        <v>962</v>
      </c>
      <c r="JMD38" s="290" t="s">
        <v>963</v>
      </c>
      <c r="JME38" s="59">
        <v>35000000</v>
      </c>
      <c r="JMF38" s="60" t="s">
        <v>2774</v>
      </c>
      <c r="JMG38" s="287" t="s">
        <v>923</v>
      </c>
      <c r="JMH38" s="289" t="s">
        <v>959</v>
      </c>
      <c r="JMI38" s="290" t="s">
        <v>960</v>
      </c>
      <c r="JMJ38" s="290" t="s">
        <v>961</v>
      </c>
      <c r="JMK38" s="290" t="s">
        <v>962</v>
      </c>
      <c r="JML38" s="290" t="s">
        <v>963</v>
      </c>
      <c r="JMM38" s="59">
        <v>35000000</v>
      </c>
      <c r="JMN38" s="60" t="s">
        <v>2774</v>
      </c>
      <c r="JMO38" s="287" t="s">
        <v>923</v>
      </c>
      <c r="JMP38" s="289" t="s">
        <v>959</v>
      </c>
      <c r="JMQ38" s="290" t="s">
        <v>960</v>
      </c>
      <c r="JMR38" s="290" t="s">
        <v>961</v>
      </c>
      <c r="JMS38" s="290" t="s">
        <v>962</v>
      </c>
      <c r="JMT38" s="290" t="s">
        <v>963</v>
      </c>
      <c r="JMU38" s="59">
        <v>35000000</v>
      </c>
      <c r="JMV38" s="60" t="s">
        <v>2774</v>
      </c>
      <c r="JMW38" s="287" t="s">
        <v>923</v>
      </c>
      <c r="JMX38" s="289" t="s">
        <v>959</v>
      </c>
      <c r="JMY38" s="290" t="s">
        <v>960</v>
      </c>
      <c r="JMZ38" s="290" t="s">
        <v>961</v>
      </c>
      <c r="JNA38" s="290" t="s">
        <v>962</v>
      </c>
      <c r="JNB38" s="290" t="s">
        <v>963</v>
      </c>
      <c r="JNC38" s="59">
        <v>35000000</v>
      </c>
      <c r="JND38" s="60" t="s">
        <v>2774</v>
      </c>
      <c r="JNE38" s="287" t="s">
        <v>923</v>
      </c>
      <c r="JNF38" s="289" t="s">
        <v>959</v>
      </c>
      <c r="JNG38" s="290" t="s">
        <v>960</v>
      </c>
      <c r="JNH38" s="290" t="s">
        <v>961</v>
      </c>
      <c r="JNI38" s="290" t="s">
        <v>962</v>
      </c>
      <c r="JNJ38" s="290" t="s">
        <v>963</v>
      </c>
      <c r="JNK38" s="59">
        <v>35000000</v>
      </c>
      <c r="JNL38" s="60" t="s">
        <v>2774</v>
      </c>
      <c r="JNM38" s="287" t="s">
        <v>923</v>
      </c>
      <c r="JNN38" s="289" t="s">
        <v>959</v>
      </c>
      <c r="JNO38" s="290" t="s">
        <v>960</v>
      </c>
      <c r="JNP38" s="290" t="s">
        <v>961</v>
      </c>
      <c r="JNQ38" s="290" t="s">
        <v>962</v>
      </c>
      <c r="JNR38" s="290" t="s">
        <v>963</v>
      </c>
      <c r="JNS38" s="59">
        <v>35000000</v>
      </c>
      <c r="JNT38" s="60" t="s">
        <v>2774</v>
      </c>
      <c r="JNU38" s="287" t="s">
        <v>923</v>
      </c>
      <c r="JNV38" s="289" t="s">
        <v>959</v>
      </c>
      <c r="JNW38" s="290" t="s">
        <v>960</v>
      </c>
      <c r="JNX38" s="290" t="s">
        <v>961</v>
      </c>
      <c r="JNY38" s="290" t="s">
        <v>962</v>
      </c>
      <c r="JNZ38" s="290" t="s">
        <v>963</v>
      </c>
      <c r="JOA38" s="59">
        <v>35000000</v>
      </c>
      <c r="JOB38" s="60" t="s">
        <v>2774</v>
      </c>
      <c r="JOC38" s="287" t="s">
        <v>923</v>
      </c>
      <c r="JOD38" s="289" t="s">
        <v>959</v>
      </c>
      <c r="JOE38" s="290" t="s">
        <v>960</v>
      </c>
      <c r="JOF38" s="290" t="s">
        <v>961</v>
      </c>
      <c r="JOG38" s="290" t="s">
        <v>962</v>
      </c>
      <c r="JOH38" s="290" t="s">
        <v>963</v>
      </c>
      <c r="JOI38" s="59">
        <v>35000000</v>
      </c>
      <c r="JOJ38" s="60" t="s">
        <v>2774</v>
      </c>
      <c r="JOK38" s="287" t="s">
        <v>923</v>
      </c>
      <c r="JOL38" s="289" t="s">
        <v>959</v>
      </c>
      <c r="JOM38" s="290" t="s">
        <v>960</v>
      </c>
      <c r="JON38" s="290" t="s">
        <v>961</v>
      </c>
      <c r="JOO38" s="290" t="s">
        <v>962</v>
      </c>
      <c r="JOP38" s="290" t="s">
        <v>963</v>
      </c>
      <c r="JOQ38" s="59">
        <v>35000000</v>
      </c>
      <c r="JOR38" s="60" t="s">
        <v>2774</v>
      </c>
      <c r="JOS38" s="287" t="s">
        <v>923</v>
      </c>
      <c r="JOT38" s="289" t="s">
        <v>959</v>
      </c>
      <c r="JOU38" s="290" t="s">
        <v>960</v>
      </c>
      <c r="JOV38" s="290" t="s">
        <v>961</v>
      </c>
      <c r="JOW38" s="290" t="s">
        <v>962</v>
      </c>
      <c r="JOX38" s="290" t="s">
        <v>963</v>
      </c>
      <c r="JOY38" s="59">
        <v>35000000</v>
      </c>
      <c r="JOZ38" s="60" t="s">
        <v>2774</v>
      </c>
      <c r="JPA38" s="287" t="s">
        <v>923</v>
      </c>
      <c r="JPB38" s="289" t="s">
        <v>959</v>
      </c>
      <c r="JPC38" s="290" t="s">
        <v>960</v>
      </c>
      <c r="JPD38" s="290" t="s">
        <v>961</v>
      </c>
      <c r="JPE38" s="290" t="s">
        <v>962</v>
      </c>
      <c r="JPF38" s="290" t="s">
        <v>963</v>
      </c>
      <c r="JPG38" s="59">
        <v>35000000</v>
      </c>
      <c r="JPH38" s="60" t="s">
        <v>2774</v>
      </c>
      <c r="JPI38" s="287" t="s">
        <v>923</v>
      </c>
      <c r="JPJ38" s="289" t="s">
        <v>959</v>
      </c>
      <c r="JPK38" s="290" t="s">
        <v>960</v>
      </c>
      <c r="JPL38" s="290" t="s">
        <v>961</v>
      </c>
      <c r="JPM38" s="290" t="s">
        <v>962</v>
      </c>
      <c r="JPN38" s="290" t="s">
        <v>963</v>
      </c>
      <c r="JPO38" s="59">
        <v>35000000</v>
      </c>
      <c r="JPP38" s="60" t="s">
        <v>2774</v>
      </c>
      <c r="JPQ38" s="287" t="s">
        <v>923</v>
      </c>
      <c r="JPR38" s="289" t="s">
        <v>959</v>
      </c>
      <c r="JPS38" s="290" t="s">
        <v>960</v>
      </c>
      <c r="JPT38" s="290" t="s">
        <v>961</v>
      </c>
      <c r="JPU38" s="290" t="s">
        <v>962</v>
      </c>
      <c r="JPV38" s="290" t="s">
        <v>963</v>
      </c>
      <c r="JPW38" s="59">
        <v>35000000</v>
      </c>
      <c r="JPX38" s="60" t="s">
        <v>2774</v>
      </c>
      <c r="JPY38" s="287" t="s">
        <v>923</v>
      </c>
      <c r="JPZ38" s="289" t="s">
        <v>959</v>
      </c>
      <c r="JQA38" s="290" t="s">
        <v>960</v>
      </c>
      <c r="JQB38" s="290" t="s">
        <v>961</v>
      </c>
      <c r="JQC38" s="290" t="s">
        <v>962</v>
      </c>
      <c r="JQD38" s="290" t="s">
        <v>963</v>
      </c>
      <c r="JQE38" s="59">
        <v>35000000</v>
      </c>
      <c r="JQF38" s="60" t="s">
        <v>2774</v>
      </c>
      <c r="JQG38" s="287" t="s">
        <v>923</v>
      </c>
      <c r="JQH38" s="289" t="s">
        <v>959</v>
      </c>
      <c r="JQI38" s="290" t="s">
        <v>960</v>
      </c>
      <c r="JQJ38" s="290" t="s">
        <v>961</v>
      </c>
      <c r="JQK38" s="290" t="s">
        <v>962</v>
      </c>
      <c r="JQL38" s="290" t="s">
        <v>963</v>
      </c>
      <c r="JQM38" s="59">
        <v>35000000</v>
      </c>
      <c r="JQN38" s="60" t="s">
        <v>2774</v>
      </c>
      <c r="JQO38" s="287" t="s">
        <v>923</v>
      </c>
      <c r="JQP38" s="289" t="s">
        <v>959</v>
      </c>
      <c r="JQQ38" s="290" t="s">
        <v>960</v>
      </c>
      <c r="JQR38" s="290" t="s">
        <v>961</v>
      </c>
      <c r="JQS38" s="290" t="s">
        <v>962</v>
      </c>
      <c r="JQT38" s="290" t="s">
        <v>963</v>
      </c>
      <c r="JQU38" s="59">
        <v>35000000</v>
      </c>
      <c r="JQV38" s="60" t="s">
        <v>2774</v>
      </c>
      <c r="JQW38" s="287" t="s">
        <v>923</v>
      </c>
      <c r="JQX38" s="289" t="s">
        <v>959</v>
      </c>
      <c r="JQY38" s="290" t="s">
        <v>960</v>
      </c>
      <c r="JQZ38" s="290" t="s">
        <v>961</v>
      </c>
      <c r="JRA38" s="290" t="s">
        <v>962</v>
      </c>
      <c r="JRB38" s="290" t="s">
        <v>963</v>
      </c>
      <c r="JRC38" s="59">
        <v>35000000</v>
      </c>
      <c r="JRD38" s="60" t="s">
        <v>2774</v>
      </c>
      <c r="JRE38" s="287" t="s">
        <v>923</v>
      </c>
      <c r="JRF38" s="289" t="s">
        <v>959</v>
      </c>
      <c r="JRG38" s="290" t="s">
        <v>960</v>
      </c>
      <c r="JRH38" s="290" t="s">
        <v>961</v>
      </c>
      <c r="JRI38" s="290" t="s">
        <v>962</v>
      </c>
      <c r="JRJ38" s="290" t="s">
        <v>963</v>
      </c>
      <c r="JRK38" s="59">
        <v>35000000</v>
      </c>
      <c r="JRL38" s="60" t="s">
        <v>2774</v>
      </c>
      <c r="JRM38" s="287" t="s">
        <v>923</v>
      </c>
      <c r="JRN38" s="289" t="s">
        <v>959</v>
      </c>
      <c r="JRO38" s="290" t="s">
        <v>960</v>
      </c>
      <c r="JRP38" s="290" t="s">
        <v>961</v>
      </c>
      <c r="JRQ38" s="290" t="s">
        <v>962</v>
      </c>
      <c r="JRR38" s="290" t="s">
        <v>963</v>
      </c>
      <c r="JRS38" s="59">
        <v>35000000</v>
      </c>
      <c r="JRT38" s="60" t="s">
        <v>2774</v>
      </c>
      <c r="JRU38" s="287" t="s">
        <v>923</v>
      </c>
      <c r="JRV38" s="289" t="s">
        <v>959</v>
      </c>
      <c r="JRW38" s="290" t="s">
        <v>960</v>
      </c>
      <c r="JRX38" s="290" t="s">
        <v>961</v>
      </c>
      <c r="JRY38" s="290" t="s">
        <v>962</v>
      </c>
      <c r="JRZ38" s="290" t="s">
        <v>963</v>
      </c>
      <c r="JSA38" s="59">
        <v>35000000</v>
      </c>
      <c r="JSB38" s="60" t="s">
        <v>2774</v>
      </c>
      <c r="JSC38" s="287" t="s">
        <v>923</v>
      </c>
      <c r="JSD38" s="289" t="s">
        <v>959</v>
      </c>
      <c r="JSE38" s="290" t="s">
        <v>960</v>
      </c>
      <c r="JSF38" s="290" t="s">
        <v>961</v>
      </c>
      <c r="JSG38" s="290" t="s">
        <v>962</v>
      </c>
      <c r="JSH38" s="290" t="s">
        <v>963</v>
      </c>
      <c r="JSI38" s="59">
        <v>35000000</v>
      </c>
      <c r="JSJ38" s="60" t="s">
        <v>2774</v>
      </c>
      <c r="JSK38" s="287" t="s">
        <v>923</v>
      </c>
      <c r="JSL38" s="289" t="s">
        <v>959</v>
      </c>
      <c r="JSM38" s="290" t="s">
        <v>960</v>
      </c>
      <c r="JSN38" s="290" t="s">
        <v>961</v>
      </c>
      <c r="JSO38" s="290" t="s">
        <v>962</v>
      </c>
      <c r="JSP38" s="290" t="s">
        <v>963</v>
      </c>
      <c r="JSQ38" s="59">
        <v>35000000</v>
      </c>
      <c r="JSR38" s="60" t="s">
        <v>2774</v>
      </c>
      <c r="JSS38" s="287" t="s">
        <v>923</v>
      </c>
      <c r="JST38" s="289" t="s">
        <v>959</v>
      </c>
      <c r="JSU38" s="290" t="s">
        <v>960</v>
      </c>
      <c r="JSV38" s="290" t="s">
        <v>961</v>
      </c>
      <c r="JSW38" s="290" t="s">
        <v>962</v>
      </c>
      <c r="JSX38" s="290" t="s">
        <v>963</v>
      </c>
      <c r="JSY38" s="59">
        <v>35000000</v>
      </c>
      <c r="JSZ38" s="60" t="s">
        <v>2774</v>
      </c>
      <c r="JTA38" s="287" t="s">
        <v>923</v>
      </c>
      <c r="JTB38" s="289" t="s">
        <v>959</v>
      </c>
      <c r="JTC38" s="290" t="s">
        <v>960</v>
      </c>
      <c r="JTD38" s="290" t="s">
        <v>961</v>
      </c>
      <c r="JTE38" s="290" t="s">
        <v>962</v>
      </c>
      <c r="JTF38" s="290" t="s">
        <v>963</v>
      </c>
      <c r="JTG38" s="59">
        <v>35000000</v>
      </c>
      <c r="JTH38" s="60" t="s">
        <v>2774</v>
      </c>
      <c r="JTI38" s="287" t="s">
        <v>923</v>
      </c>
      <c r="JTJ38" s="289" t="s">
        <v>959</v>
      </c>
      <c r="JTK38" s="290" t="s">
        <v>960</v>
      </c>
      <c r="JTL38" s="290" t="s">
        <v>961</v>
      </c>
      <c r="JTM38" s="290" t="s">
        <v>962</v>
      </c>
      <c r="JTN38" s="290" t="s">
        <v>963</v>
      </c>
      <c r="JTO38" s="59">
        <v>35000000</v>
      </c>
      <c r="JTP38" s="60" t="s">
        <v>2774</v>
      </c>
      <c r="JTQ38" s="287" t="s">
        <v>923</v>
      </c>
      <c r="JTR38" s="289" t="s">
        <v>959</v>
      </c>
      <c r="JTS38" s="290" t="s">
        <v>960</v>
      </c>
      <c r="JTT38" s="290" t="s">
        <v>961</v>
      </c>
      <c r="JTU38" s="290" t="s">
        <v>962</v>
      </c>
      <c r="JTV38" s="290" t="s">
        <v>963</v>
      </c>
      <c r="JTW38" s="59">
        <v>35000000</v>
      </c>
      <c r="JTX38" s="60" t="s">
        <v>2774</v>
      </c>
      <c r="JTY38" s="287" t="s">
        <v>923</v>
      </c>
      <c r="JTZ38" s="289" t="s">
        <v>959</v>
      </c>
      <c r="JUA38" s="290" t="s">
        <v>960</v>
      </c>
      <c r="JUB38" s="290" t="s">
        <v>961</v>
      </c>
      <c r="JUC38" s="290" t="s">
        <v>962</v>
      </c>
      <c r="JUD38" s="290" t="s">
        <v>963</v>
      </c>
      <c r="JUE38" s="59">
        <v>35000000</v>
      </c>
      <c r="JUF38" s="60" t="s">
        <v>2774</v>
      </c>
      <c r="JUG38" s="287" t="s">
        <v>923</v>
      </c>
      <c r="JUH38" s="289" t="s">
        <v>959</v>
      </c>
      <c r="JUI38" s="290" t="s">
        <v>960</v>
      </c>
      <c r="JUJ38" s="290" t="s">
        <v>961</v>
      </c>
      <c r="JUK38" s="290" t="s">
        <v>962</v>
      </c>
      <c r="JUL38" s="290" t="s">
        <v>963</v>
      </c>
      <c r="JUM38" s="59">
        <v>35000000</v>
      </c>
      <c r="JUN38" s="60" t="s">
        <v>2774</v>
      </c>
      <c r="JUO38" s="287" t="s">
        <v>923</v>
      </c>
      <c r="JUP38" s="289" t="s">
        <v>959</v>
      </c>
      <c r="JUQ38" s="290" t="s">
        <v>960</v>
      </c>
      <c r="JUR38" s="290" t="s">
        <v>961</v>
      </c>
      <c r="JUS38" s="290" t="s">
        <v>962</v>
      </c>
      <c r="JUT38" s="290" t="s">
        <v>963</v>
      </c>
      <c r="JUU38" s="59">
        <v>35000000</v>
      </c>
      <c r="JUV38" s="60" t="s">
        <v>2774</v>
      </c>
      <c r="JUW38" s="287" t="s">
        <v>923</v>
      </c>
      <c r="JUX38" s="289" t="s">
        <v>959</v>
      </c>
      <c r="JUY38" s="290" t="s">
        <v>960</v>
      </c>
      <c r="JUZ38" s="290" t="s">
        <v>961</v>
      </c>
      <c r="JVA38" s="290" t="s">
        <v>962</v>
      </c>
      <c r="JVB38" s="290" t="s">
        <v>963</v>
      </c>
      <c r="JVC38" s="59">
        <v>35000000</v>
      </c>
      <c r="JVD38" s="60" t="s">
        <v>2774</v>
      </c>
      <c r="JVE38" s="287" t="s">
        <v>923</v>
      </c>
      <c r="JVF38" s="289" t="s">
        <v>959</v>
      </c>
      <c r="JVG38" s="290" t="s">
        <v>960</v>
      </c>
      <c r="JVH38" s="290" t="s">
        <v>961</v>
      </c>
      <c r="JVI38" s="290" t="s">
        <v>962</v>
      </c>
      <c r="JVJ38" s="290" t="s">
        <v>963</v>
      </c>
      <c r="JVK38" s="59">
        <v>35000000</v>
      </c>
      <c r="JVL38" s="60" t="s">
        <v>2774</v>
      </c>
      <c r="JVM38" s="287" t="s">
        <v>923</v>
      </c>
      <c r="JVN38" s="289" t="s">
        <v>959</v>
      </c>
      <c r="JVO38" s="290" t="s">
        <v>960</v>
      </c>
      <c r="JVP38" s="290" t="s">
        <v>961</v>
      </c>
      <c r="JVQ38" s="290" t="s">
        <v>962</v>
      </c>
      <c r="JVR38" s="290" t="s">
        <v>963</v>
      </c>
      <c r="JVS38" s="59">
        <v>35000000</v>
      </c>
      <c r="JVT38" s="60" t="s">
        <v>2774</v>
      </c>
      <c r="JVU38" s="287" t="s">
        <v>923</v>
      </c>
      <c r="JVV38" s="289" t="s">
        <v>959</v>
      </c>
      <c r="JVW38" s="290" t="s">
        <v>960</v>
      </c>
      <c r="JVX38" s="290" t="s">
        <v>961</v>
      </c>
      <c r="JVY38" s="290" t="s">
        <v>962</v>
      </c>
      <c r="JVZ38" s="290" t="s">
        <v>963</v>
      </c>
      <c r="JWA38" s="59">
        <v>35000000</v>
      </c>
      <c r="JWB38" s="60" t="s">
        <v>2774</v>
      </c>
      <c r="JWC38" s="287" t="s">
        <v>923</v>
      </c>
      <c r="JWD38" s="289" t="s">
        <v>959</v>
      </c>
      <c r="JWE38" s="290" t="s">
        <v>960</v>
      </c>
      <c r="JWF38" s="290" t="s">
        <v>961</v>
      </c>
      <c r="JWG38" s="290" t="s">
        <v>962</v>
      </c>
      <c r="JWH38" s="290" t="s">
        <v>963</v>
      </c>
      <c r="JWI38" s="59">
        <v>35000000</v>
      </c>
      <c r="JWJ38" s="60" t="s">
        <v>2774</v>
      </c>
      <c r="JWK38" s="287" t="s">
        <v>923</v>
      </c>
      <c r="JWL38" s="289" t="s">
        <v>959</v>
      </c>
      <c r="JWM38" s="290" t="s">
        <v>960</v>
      </c>
      <c r="JWN38" s="290" t="s">
        <v>961</v>
      </c>
      <c r="JWO38" s="290" t="s">
        <v>962</v>
      </c>
      <c r="JWP38" s="290" t="s">
        <v>963</v>
      </c>
      <c r="JWQ38" s="59">
        <v>35000000</v>
      </c>
      <c r="JWR38" s="60" t="s">
        <v>2774</v>
      </c>
      <c r="JWS38" s="287" t="s">
        <v>923</v>
      </c>
      <c r="JWT38" s="289" t="s">
        <v>959</v>
      </c>
      <c r="JWU38" s="290" t="s">
        <v>960</v>
      </c>
      <c r="JWV38" s="290" t="s">
        <v>961</v>
      </c>
      <c r="JWW38" s="290" t="s">
        <v>962</v>
      </c>
      <c r="JWX38" s="290" t="s">
        <v>963</v>
      </c>
      <c r="JWY38" s="59">
        <v>35000000</v>
      </c>
      <c r="JWZ38" s="60" t="s">
        <v>2774</v>
      </c>
      <c r="JXA38" s="287" t="s">
        <v>923</v>
      </c>
      <c r="JXB38" s="289" t="s">
        <v>959</v>
      </c>
      <c r="JXC38" s="290" t="s">
        <v>960</v>
      </c>
      <c r="JXD38" s="290" t="s">
        <v>961</v>
      </c>
      <c r="JXE38" s="290" t="s">
        <v>962</v>
      </c>
      <c r="JXF38" s="290" t="s">
        <v>963</v>
      </c>
      <c r="JXG38" s="59">
        <v>35000000</v>
      </c>
      <c r="JXH38" s="60" t="s">
        <v>2774</v>
      </c>
      <c r="JXI38" s="287" t="s">
        <v>923</v>
      </c>
      <c r="JXJ38" s="289" t="s">
        <v>959</v>
      </c>
      <c r="JXK38" s="290" t="s">
        <v>960</v>
      </c>
      <c r="JXL38" s="290" t="s">
        <v>961</v>
      </c>
      <c r="JXM38" s="290" t="s">
        <v>962</v>
      </c>
      <c r="JXN38" s="290" t="s">
        <v>963</v>
      </c>
      <c r="JXO38" s="59">
        <v>35000000</v>
      </c>
      <c r="JXP38" s="60" t="s">
        <v>2774</v>
      </c>
      <c r="JXQ38" s="287" t="s">
        <v>923</v>
      </c>
      <c r="JXR38" s="289" t="s">
        <v>959</v>
      </c>
      <c r="JXS38" s="290" t="s">
        <v>960</v>
      </c>
      <c r="JXT38" s="290" t="s">
        <v>961</v>
      </c>
      <c r="JXU38" s="290" t="s">
        <v>962</v>
      </c>
      <c r="JXV38" s="290" t="s">
        <v>963</v>
      </c>
      <c r="JXW38" s="59">
        <v>35000000</v>
      </c>
      <c r="JXX38" s="60" t="s">
        <v>2774</v>
      </c>
      <c r="JXY38" s="287" t="s">
        <v>923</v>
      </c>
      <c r="JXZ38" s="289" t="s">
        <v>959</v>
      </c>
      <c r="JYA38" s="290" t="s">
        <v>960</v>
      </c>
      <c r="JYB38" s="290" t="s">
        <v>961</v>
      </c>
      <c r="JYC38" s="290" t="s">
        <v>962</v>
      </c>
      <c r="JYD38" s="290" t="s">
        <v>963</v>
      </c>
      <c r="JYE38" s="59">
        <v>35000000</v>
      </c>
      <c r="JYF38" s="60" t="s">
        <v>2774</v>
      </c>
      <c r="JYG38" s="287" t="s">
        <v>923</v>
      </c>
      <c r="JYH38" s="289" t="s">
        <v>959</v>
      </c>
      <c r="JYI38" s="290" t="s">
        <v>960</v>
      </c>
      <c r="JYJ38" s="290" t="s">
        <v>961</v>
      </c>
      <c r="JYK38" s="290" t="s">
        <v>962</v>
      </c>
      <c r="JYL38" s="290" t="s">
        <v>963</v>
      </c>
      <c r="JYM38" s="59">
        <v>35000000</v>
      </c>
      <c r="JYN38" s="60" t="s">
        <v>2774</v>
      </c>
      <c r="JYO38" s="287" t="s">
        <v>923</v>
      </c>
      <c r="JYP38" s="289" t="s">
        <v>959</v>
      </c>
      <c r="JYQ38" s="290" t="s">
        <v>960</v>
      </c>
      <c r="JYR38" s="290" t="s">
        <v>961</v>
      </c>
      <c r="JYS38" s="290" t="s">
        <v>962</v>
      </c>
      <c r="JYT38" s="290" t="s">
        <v>963</v>
      </c>
      <c r="JYU38" s="59">
        <v>35000000</v>
      </c>
      <c r="JYV38" s="60" t="s">
        <v>2774</v>
      </c>
      <c r="JYW38" s="287" t="s">
        <v>923</v>
      </c>
      <c r="JYX38" s="289" t="s">
        <v>959</v>
      </c>
      <c r="JYY38" s="290" t="s">
        <v>960</v>
      </c>
      <c r="JYZ38" s="290" t="s">
        <v>961</v>
      </c>
      <c r="JZA38" s="290" t="s">
        <v>962</v>
      </c>
      <c r="JZB38" s="290" t="s">
        <v>963</v>
      </c>
      <c r="JZC38" s="59">
        <v>35000000</v>
      </c>
      <c r="JZD38" s="60" t="s">
        <v>2774</v>
      </c>
      <c r="JZE38" s="287" t="s">
        <v>923</v>
      </c>
      <c r="JZF38" s="289" t="s">
        <v>959</v>
      </c>
      <c r="JZG38" s="290" t="s">
        <v>960</v>
      </c>
      <c r="JZH38" s="290" t="s">
        <v>961</v>
      </c>
      <c r="JZI38" s="290" t="s">
        <v>962</v>
      </c>
      <c r="JZJ38" s="290" t="s">
        <v>963</v>
      </c>
      <c r="JZK38" s="59">
        <v>35000000</v>
      </c>
      <c r="JZL38" s="60" t="s">
        <v>2774</v>
      </c>
      <c r="JZM38" s="287" t="s">
        <v>923</v>
      </c>
      <c r="JZN38" s="289" t="s">
        <v>959</v>
      </c>
      <c r="JZO38" s="290" t="s">
        <v>960</v>
      </c>
      <c r="JZP38" s="290" t="s">
        <v>961</v>
      </c>
      <c r="JZQ38" s="290" t="s">
        <v>962</v>
      </c>
      <c r="JZR38" s="290" t="s">
        <v>963</v>
      </c>
      <c r="JZS38" s="59">
        <v>35000000</v>
      </c>
      <c r="JZT38" s="60" t="s">
        <v>2774</v>
      </c>
      <c r="JZU38" s="287" t="s">
        <v>923</v>
      </c>
      <c r="JZV38" s="289" t="s">
        <v>959</v>
      </c>
      <c r="JZW38" s="290" t="s">
        <v>960</v>
      </c>
      <c r="JZX38" s="290" t="s">
        <v>961</v>
      </c>
      <c r="JZY38" s="290" t="s">
        <v>962</v>
      </c>
      <c r="JZZ38" s="290" t="s">
        <v>963</v>
      </c>
      <c r="KAA38" s="59">
        <v>35000000</v>
      </c>
      <c r="KAB38" s="60" t="s">
        <v>2774</v>
      </c>
      <c r="KAC38" s="287" t="s">
        <v>923</v>
      </c>
      <c r="KAD38" s="289" t="s">
        <v>959</v>
      </c>
      <c r="KAE38" s="290" t="s">
        <v>960</v>
      </c>
      <c r="KAF38" s="290" t="s">
        <v>961</v>
      </c>
      <c r="KAG38" s="290" t="s">
        <v>962</v>
      </c>
      <c r="KAH38" s="290" t="s">
        <v>963</v>
      </c>
      <c r="KAI38" s="59">
        <v>35000000</v>
      </c>
      <c r="KAJ38" s="60" t="s">
        <v>2774</v>
      </c>
      <c r="KAK38" s="287" t="s">
        <v>923</v>
      </c>
      <c r="KAL38" s="289" t="s">
        <v>959</v>
      </c>
      <c r="KAM38" s="290" t="s">
        <v>960</v>
      </c>
      <c r="KAN38" s="290" t="s">
        <v>961</v>
      </c>
      <c r="KAO38" s="290" t="s">
        <v>962</v>
      </c>
      <c r="KAP38" s="290" t="s">
        <v>963</v>
      </c>
      <c r="KAQ38" s="59">
        <v>35000000</v>
      </c>
      <c r="KAR38" s="60" t="s">
        <v>2774</v>
      </c>
      <c r="KAS38" s="287" t="s">
        <v>923</v>
      </c>
      <c r="KAT38" s="289" t="s">
        <v>959</v>
      </c>
      <c r="KAU38" s="290" t="s">
        <v>960</v>
      </c>
      <c r="KAV38" s="290" t="s">
        <v>961</v>
      </c>
      <c r="KAW38" s="290" t="s">
        <v>962</v>
      </c>
      <c r="KAX38" s="290" t="s">
        <v>963</v>
      </c>
      <c r="KAY38" s="59">
        <v>35000000</v>
      </c>
      <c r="KAZ38" s="60" t="s">
        <v>2774</v>
      </c>
      <c r="KBA38" s="287" t="s">
        <v>923</v>
      </c>
      <c r="KBB38" s="289" t="s">
        <v>959</v>
      </c>
      <c r="KBC38" s="290" t="s">
        <v>960</v>
      </c>
      <c r="KBD38" s="290" t="s">
        <v>961</v>
      </c>
      <c r="KBE38" s="290" t="s">
        <v>962</v>
      </c>
      <c r="KBF38" s="290" t="s">
        <v>963</v>
      </c>
      <c r="KBG38" s="59">
        <v>35000000</v>
      </c>
      <c r="KBH38" s="60" t="s">
        <v>2774</v>
      </c>
      <c r="KBI38" s="287" t="s">
        <v>923</v>
      </c>
      <c r="KBJ38" s="289" t="s">
        <v>959</v>
      </c>
      <c r="KBK38" s="290" t="s">
        <v>960</v>
      </c>
      <c r="KBL38" s="290" t="s">
        <v>961</v>
      </c>
      <c r="KBM38" s="290" t="s">
        <v>962</v>
      </c>
      <c r="KBN38" s="290" t="s">
        <v>963</v>
      </c>
      <c r="KBO38" s="59">
        <v>35000000</v>
      </c>
      <c r="KBP38" s="60" t="s">
        <v>2774</v>
      </c>
      <c r="KBQ38" s="287" t="s">
        <v>923</v>
      </c>
      <c r="KBR38" s="289" t="s">
        <v>959</v>
      </c>
      <c r="KBS38" s="290" t="s">
        <v>960</v>
      </c>
      <c r="KBT38" s="290" t="s">
        <v>961</v>
      </c>
      <c r="KBU38" s="290" t="s">
        <v>962</v>
      </c>
      <c r="KBV38" s="290" t="s">
        <v>963</v>
      </c>
      <c r="KBW38" s="59">
        <v>35000000</v>
      </c>
      <c r="KBX38" s="60" t="s">
        <v>2774</v>
      </c>
      <c r="KBY38" s="287" t="s">
        <v>923</v>
      </c>
      <c r="KBZ38" s="289" t="s">
        <v>959</v>
      </c>
      <c r="KCA38" s="290" t="s">
        <v>960</v>
      </c>
      <c r="KCB38" s="290" t="s">
        <v>961</v>
      </c>
      <c r="KCC38" s="290" t="s">
        <v>962</v>
      </c>
      <c r="KCD38" s="290" t="s">
        <v>963</v>
      </c>
      <c r="KCE38" s="59">
        <v>35000000</v>
      </c>
      <c r="KCF38" s="60" t="s">
        <v>2774</v>
      </c>
      <c r="KCG38" s="287" t="s">
        <v>923</v>
      </c>
      <c r="KCH38" s="289" t="s">
        <v>959</v>
      </c>
      <c r="KCI38" s="290" t="s">
        <v>960</v>
      </c>
      <c r="KCJ38" s="290" t="s">
        <v>961</v>
      </c>
      <c r="KCK38" s="290" t="s">
        <v>962</v>
      </c>
      <c r="KCL38" s="290" t="s">
        <v>963</v>
      </c>
      <c r="KCM38" s="59">
        <v>35000000</v>
      </c>
      <c r="KCN38" s="60" t="s">
        <v>2774</v>
      </c>
      <c r="KCO38" s="287" t="s">
        <v>923</v>
      </c>
      <c r="KCP38" s="289" t="s">
        <v>959</v>
      </c>
      <c r="KCQ38" s="290" t="s">
        <v>960</v>
      </c>
      <c r="KCR38" s="290" t="s">
        <v>961</v>
      </c>
      <c r="KCS38" s="290" t="s">
        <v>962</v>
      </c>
      <c r="KCT38" s="290" t="s">
        <v>963</v>
      </c>
      <c r="KCU38" s="59">
        <v>35000000</v>
      </c>
      <c r="KCV38" s="60" t="s">
        <v>2774</v>
      </c>
      <c r="KCW38" s="287" t="s">
        <v>923</v>
      </c>
      <c r="KCX38" s="289" t="s">
        <v>959</v>
      </c>
      <c r="KCY38" s="290" t="s">
        <v>960</v>
      </c>
      <c r="KCZ38" s="290" t="s">
        <v>961</v>
      </c>
      <c r="KDA38" s="290" t="s">
        <v>962</v>
      </c>
      <c r="KDB38" s="290" t="s">
        <v>963</v>
      </c>
      <c r="KDC38" s="59">
        <v>35000000</v>
      </c>
      <c r="KDD38" s="60" t="s">
        <v>2774</v>
      </c>
      <c r="KDE38" s="287" t="s">
        <v>923</v>
      </c>
      <c r="KDF38" s="289" t="s">
        <v>959</v>
      </c>
      <c r="KDG38" s="290" t="s">
        <v>960</v>
      </c>
      <c r="KDH38" s="290" t="s">
        <v>961</v>
      </c>
      <c r="KDI38" s="290" t="s">
        <v>962</v>
      </c>
      <c r="KDJ38" s="290" t="s">
        <v>963</v>
      </c>
      <c r="KDK38" s="59">
        <v>35000000</v>
      </c>
      <c r="KDL38" s="60" t="s">
        <v>2774</v>
      </c>
      <c r="KDM38" s="287" t="s">
        <v>923</v>
      </c>
      <c r="KDN38" s="289" t="s">
        <v>959</v>
      </c>
      <c r="KDO38" s="290" t="s">
        <v>960</v>
      </c>
      <c r="KDP38" s="290" t="s">
        <v>961</v>
      </c>
      <c r="KDQ38" s="290" t="s">
        <v>962</v>
      </c>
      <c r="KDR38" s="290" t="s">
        <v>963</v>
      </c>
      <c r="KDS38" s="59">
        <v>35000000</v>
      </c>
      <c r="KDT38" s="60" t="s">
        <v>2774</v>
      </c>
      <c r="KDU38" s="287" t="s">
        <v>923</v>
      </c>
      <c r="KDV38" s="289" t="s">
        <v>959</v>
      </c>
      <c r="KDW38" s="290" t="s">
        <v>960</v>
      </c>
      <c r="KDX38" s="290" t="s">
        <v>961</v>
      </c>
      <c r="KDY38" s="290" t="s">
        <v>962</v>
      </c>
      <c r="KDZ38" s="290" t="s">
        <v>963</v>
      </c>
      <c r="KEA38" s="59">
        <v>35000000</v>
      </c>
      <c r="KEB38" s="60" t="s">
        <v>2774</v>
      </c>
      <c r="KEC38" s="287" t="s">
        <v>923</v>
      </c>
      <c r="KED38" s="289" t="s">
        <v>959</v>
      </c>
      <c r="KEE38" s="290" t="s">
        <v>960</v>
      </c>
      <c r="KEF38" s="290" t="s">
        <v>961</v>
      </c>
      <c r="KEG38" s="290" t="s">
        <v>962</v>
      </c>
      <c r="KEH38" s="290" t="s">
        <v>963</v>
      </c>
      <c r="KEI38" s="59">
        <v>35000000</v>
      </c>
      <c r="KEJ38" s="60" t="s">
        <v>2774</v>
      </c>
      <c r="KEK38" s="287" t="s">
        <v>923</v>
      </c>
      <c r="KEL38" s="289" t="s">
        <v>959</v>
      </c>
      <c r="KEM38" s="290" t="s">
        <v>960</v>
      </c>
      <c r="KEN38" s="290" t="s">
        <v>961</v>
      </c>
      <c r="KEO38" s="290" t="s">
        <v>962</v>
      </c>
      <c r="KEP38" s="290" t="s">
        <v>963</v>
      </c>
      <c r="KEQ38" s="59">
        <v>35000000</v>
      </c>
      <c r="KER38" s="60" t="s">
        <v>2774</v>
      </c>
      <c r="KES38" s="287" t="s">
        <v>923</v>
      </c>
      <c r="KET38" s="289" t="s">
        <v>959</v>
      </c>
      <c r="KEU38" s="290" t="s">
        <v>960</v>
      </c>
      <c r="KEV38" s="290" t="s">
        <v>961</v>
      </c>
      <c r="KEW38" s="290" t="s">
        <v>962</v>
      </c>
      <c r="KEX38" s="290" t="s">
        <v>963</v>
      </c>
      <c r="KEY38" s="59">
        <v>35000000</v>
      </c>
      <c r="KEZ38" s="60" t="s">
        <v>2774</v>
      </c>
      <c r="KFA38" s="287" t="s">
        <v>923</v>
      </c>
      <c r="KFB38" s="289" t="s">
        <v>959</v>
      </c>
      <c r="KFC38" s="290" t="s">
        <v>960</v>
      </c>
      <c r="KFD38" s="290" t="s">
        <v>961</v>
      </c>
      <c r="KFE38" s="290" t="s">
        <v>962</v>
      </c>
      <c r="KFF38" s="290" t="s">
        <v>963</v>
      </c>
      <c r="KFG38" s="59">
        <v>35000000</v>
      </c>
      <c r="KFH38" s="60" t="s">
        <v>2774</v>
      </c>
      <c r="KFI38" s="287" t="s">
        <v>923</v>
      </c>
      <c r="KFJ38" s="289" t="s">
        <v>959</v>
      </c>
      <c r="KFK38" s="290" t="s">
        <v>960</v>
      </c>
      <c r="KFL38" s="290" t="s">
        <v>961</v>
      </c>
      <c r="KFM38" s="290" t="s">
        <v>962</v>
      </c>
      <c r="KFN38" s="290" t="s">
        <v>963</v>
      </c>
      <c r="KFO38" s="59">
        <v>35000000</v>
      </c>
      <c r="KFP38" s="60" t="s">
        <v>2774</v>
      </c>
      <c r="KFQ38" s="287" t="s">
        <v>923</v>
      </c>
      <c r="KFR38" s="289" t="s">
        <v>959</v>
      </c>
      <c r="KFS38" s="290" t="s">
        <v>960</v>
      </c>
      <c r="KFT38" s="290" t="s">
        <v>961</v>
      </c>
      <c r="KFU38" s="290" t="s">
        <v>962</v>
      </c>
      <c r="KFV38" s="290" t="s">
        <v>963</v>
      </c>
      <c r="KFW38" s="59">
        <v>35000000</v>
      </c>
      <c r="KFX38" s="60" t="s">
        <v>2774</v>
      </c>
      <c r="KFY38" s="287" t="s">
        <v>923</v>
      </c>
      <c r="KFZ38" s="289" t="s">
        <v>959</v>
      </c>
      <c r="KGA38" s="290" t="s">
        <v>960</v>
      </c>
      <c r="KGB38" s="290" t="s">
        <v>961</v>
      </c>
      <c r="KGC38" s="290" t="s">
        <v>962</v>
      </c>
      <c r="KGD38" s="290" t="s">
        <v>963</v>
      </c>
      <c r="KGE38" s="59">
        <v>35000000</v>
      </c>
      <c r="KGF38" s="60" t="s">
        <v>2774</v>
      </c>
      <c r="KGG38" s="287" t="s">
        <v>923</v>
      </c>
      <c r="KGH38" s="289" t="s">
        <v>959</v>
      </c>
      <c r="KGI38" s="290" t="s">
        <v>960</v>
      </c>
      <c r="KGJ38" s="290" t="s">
        <v>961</v>
      </c>
      <c r="KGK38" s="290" t="s">
        <v>962</v>
      </c>
      <c r="KGL38" s="290" t="s">
        <v>963</v>
      </c>
      <c r="KGM38" s="59">
        <v>35000000</v>
      </c>
      <c r="KGN38" s="60" t="s">
        <v>2774</v>
      </c>
      <c r="KGO38" s="287" t="s">
        <v>923</v>
      </c>
      <c r="KGP38" s="289" t="s">
        <v>959</v>
      </c>
      <c r="KGQ38" s="290" t="s">
        <v>960</v>
      </c>
      <c r="KGR38" s="290" t="s">
        <v>961</v>
      </c>
      <c r="KGS38" s="290" t="s">
        <v>962</v>
      </c>
      <c r="KGT38" s="290" t="s">
        <v>963</v>
      </c>
      <c r="KGU38" s="59">
        <v>35000000</v>
      </c>
      <c r="KGV38" s="60" t="s">
        <v>2774</v>
      </c>
      <c r="KGW38" s="287" t="s">
        <v>923</v>
      </c>
      <c r="KGX38" s="289" t="s">
        <v>959</v>
      </c>
      <c r="KGY38" s="290" t="s">
        <v>960</v>
      </c>
      <c r="KGZ38" s="290" t="s">
        <v>961</v>
      </c>
      <c r="KHA38" s="290" t="s">
        <v>962</v>
      </c>
      <c r="KHB38" s="290" t="s">
        <v>963</v>
      </c>
      <c r="KHC38" s="59">
        <v>35000000</v>
      </c>
      <c r="KHD38" s="60" t="s">
        <v>2774</v>
      </c>
      <c r="KHE38" s="287" t="s">
        <v>923</v>
      </c>
      <c r="KHF38" s="289" t="s">
        <v>959</v>
      </c>
      <c r="KHG38" s="290" t="s">
        <v>960</v>
      </c>
      <c r="KHH38" s="290" t="s">
        <v>961</v>
      </c>
      <c r="KHI38" s="290" t="s">
        <v>962</v>
      </c>
      <c r="KHJ38" s="290" t="s">
        <v>963</v>
      </c>
      <c r="KHK38" s="59">
        <v>35000000</v>
      </c>
      <c r="KHL38" s="60" t="s">
        <v>2774</v>
      </c>
      <c r="KHM38" s="287" t="s">
        <v>923</v>
      </c>
      <c r="KHN38" s="289" t="s">
        <v>959</v>
      </c>
      <c r="KHO38" s="290" t="s">
        <v>960</v>
      </c>
      <c r="KHP38" s="290" t="s">
        <v>961</v>
      </c>
      <c r="KHQ38" s="290" t="s">
        <v>962</v>
      </c>
      <c r="KHR38" s="290" t="s">
        <v>963</v>
      </c>
      <c r="KHS38" s="59">
        <v>35000000</v>
      </c>
      <c r="KHT38" s="60" t="s">
        <v>2774</v>
      </c>
      <c r="KHU38" s="287" t="s">
        <v>923</v>
      </c>
      <c r="KHV38" s="289" t="s">
        <v>959</v>
      </c>
      <c r="KHW38" s="290" t="s">
        <v>960</v>
      </c>
      <c r="KHX38" s="290" t="s">
        <v>961</v>
      </c>
      <c r="KHY38" s="290" t="s">
        <v>962</v>
      </c>
      <c r="KHZ38" s="290" t="s">
        <v>963</v>
      </c>
      <c r="KIA38" s="59">
        <v>35000000</v>
      </c>
      <c r="KIB38" s="60" t="s">
        <v>2774</v>
      </c>
      <c r="KIC38" s="287" t="s">
        <v>923</v>
      </c>
      <c r="KID38" s="289" t="s">
        <v>959</v>
      </c>
      <c r="KIE38" s="290" t="s">
        <v>960</v>
      </c>
      <c r="KIF38" s="290" t="s">
        <v>961</v>
      </c>
      <c r="KIG38" s="290" t="s">
        <v>962</v>
      </c>
      <c r="KIH38" s="290" t="s">
        <v>963</v>
      </c>
      <c r="KII38" s="59">
        <v>35000000</v>
      </c>
      <c r="KIJ38" s="60" t="s">
        <v>2774</v>
      </c>
      <c r="KIK38" s="287" t="s">
        <v>923</v>
      </c>
      <c r="KIL38" s="289" t="s">
        <v>959</v>
      </c>
      <c r="KIM38" s="290" t="s">
        <v>960</v>
      </c>
      <c r="KIN38" s="290" t="s">
        <v>961</v>
      </c>
      <c r="KIO38" s="290" t="s">
        <v>962</v>
      </c>
      <c r="KIP38" s="290" t="s">
        <v>963</v>
      </c>
      <c r="KIQ38" s="59">
        <v>35000000</v>
      </c>
      <c r="KIR38" s="60" t="s">
        <v>2774</v>
      </c>
      <c r="KIS38" s="287" t="s">
        <v>923</v>
      </c>
      <c r="KIT38" s="289" t="s">
        <v>959</v>
      </c>
      <c r="KIU38" s="290" t="s">
        <v>960</v>
      </c>
      <c r="KIV38" s="290" t="s">
        <v>961</v>
      </c>
      <c r="KIW38" s="290" t="s">
        <v>962</v>
      </c>
      <c r="KIX38" s="290" t="s">
        <v>963</v>
      </c>
      <c r="KIY38" s="59">
        <v>35000000</v>
      </c>
      <c r="KIZ38" s="60" t="s">
        <v>2774</v>
      </c>
      <c r="KJA38" s="287" t="s">
        <v>923</v>
      </c>
      <c r="KJB38" s="289" t="s">
        <v>959</v>
      </c>
      <c r="KJC38" s="290" t="s">
        <v>960</v>
      </c>
      <c r="KJD38" s="290" t="s">
        <v>961</v>
      </c>
      <c r="KJE38" s="290" t="s">
        <v>962</v>
      </c>
      <c r="KJF38" s="290" t="s">
        <v>963</v>
      </c>
      <c r="KJG38" s="59">
        <v>35000000</v>
      </c>
      <c r="KJH38" s="60" t="s">
        <v>2774</v>
      </c>
      <c r="KJI38" s="287" t="s">
        <v>923</v>
      </c>
      <c r="KJJ38" s="289" t="s">
        <v>959</v>
      </c>
      <c r="KJK38" s="290" t="s">
        <v>960</v>
      </c>
      <c r="KJL38" s="290" t="s">
        <v>961</v>
      </c>
      <c r="KJM38" s="290" t="s">
        <v>962</v>
      </c>
      <c r="KJN38" s="290" t="s">
        <v>963</v>
      </c>
      <c r="KJO38" s="59">
        <v>35000000</v>
      </c>
      <c r="KJP38" s="60" t="s">
        <v>2774</v>
      </c>
      <c r="KJQ38" s="287" t="s">
        <v>923</v>
      </c>
      <c r="KJR38" s="289" t="s">
        <v>959</v>
      </c>
      <c r="KJS38" s="290" t="s">
        <v>960</v>
      </c>
      <c r="KJT38" s="290" t="s">
        <v>961</v>
      </c>
      <c r="KJU38" s="290" t="s">
        <v>962</v>
      </c>
      <c r="KJV38" s="290" t="s">
        <v>963</v>
      </c>
      <c r="KJW38" s="59">
        <v>35000000</v>
      </c>
      <c r="KJX38" s="60" t="s">
        <v>2774</v>
      </c>
      <c r="KJY38" s="287" t="s">
        <v>923</v>
      </c>
      <c r="KJZ38" s="289" t="s">
        <v>959</v>
      </c>
      <c r="KKA38" s="290" t="s">
        <v>960</v>
      </c>
      <c r="KKB38" s="290" t="s">
        <v>961</v>
      </c>
      <c r="KKC38" s="290" t="s">
        <v>962</v>
      </c>
      <c r="KKD38" s="290" t="s">
        <v>963</v>
      </c>
      <c r="KKE38" s="59">
        <v>35000000</v>
      </c>
      <c r="KKF38" s="60" t="s">
        <v>2774</v>
      </c>
      <c r="KKG38" s="287" t="s">
        <v>923</v>
      </c>
      <c r="KKH38" s="289" t="s">
        <v>959</v>
      </c>
      <c r="KKI38" s="290" t="s">
        <v>960</v>
      </c>
      <c r="KKJ38" s="290" t="s">
        <v>961</v>
      </c>
      <c r="KKK38" s="290" t="s">
        <v>962</v>
      </c>
      <c r="KKL38" s="290" t="s">
        <v>963</v>
      </c>
      <c r="KKM38" s="59">
        <v>35000000</v>
      </c>
      <c r="KKN38" s="60" t="s">
        <v>2774</v>
      </c>
      <c r="KKO38" s="287" t="s">
        <v>923</v>
      </c>
      <c r="KKP38" s="289" t="s">
        <v>959</v>
      </c>
      <c r="KKQ38" s="290" t="s">
        <v>960</v>
      </c>
      <c r="KKR38" s="290" t="s">
        <v>961</v>
      </c>
      <c r="KKS38" s="290" t="s">
        <v>962</v>
      </c>
      <c r="KKT38" s="290" t="s">
        <v>963</v>
      </c>
      <c r="KKU38" s="59">
        <v>35000000</v>
      </c>
      <c r="KKV38" s="60" t="s">
        <v>2774</v>
      </c>
      <c r="KKW38" s="287" t="s">
        <v>923</v>
      </c>
      <c r="KKX38" s="289" t="s">
        <v>959</v>
      </c>
      <c r="KKY38" s="290" t="s">
        <v>960</v>
      </c>
      <c r="KKZ38" s="290" t="s">
        <v>961</v>
      </c>
      <c r="KLA38" s="290" t="s">
        <v>962</v>
      </c>
      <c r="KLB38" s="290" t="s">
        <v>963</v>
      </c>
      <c r="KLC38" s="59">
        <v>35000000</v>
      </c>
      <c r="KLD38" s="60" t="s">
        <v>2774</v>
      </c>
      <c r="KLE38" s="287" t="s">
        <v>923</v>
      </c>
      <c r="KLF38" s="289" t="s">
        <v>959</v>
      </c>
      <c r="KLG38" s="290" t="s">
        <v>960</v>
      </c>
      <c r="KLH38" s="290" t="s">
        <v>961</v>
      </c>
      <c r="KLI38" s="290" t="s">
        <v>962</v>
      </c>
      <c r="KLJ38" s="290" t="s">
        <v>963</v>
      </c>
      <c r="KLK38" s="59">
        <v>35000000</v>
      </c>
      <c r="KLL38" s="60" t="s">
        <v>2774</v>
      </c>
      <c r="KLM38" s="287" t="s">
        <v>923</v>
      </c>
      <c r="KLN38" s="289" t="s">
        <v>959</v>
      </c>
      <c r="KLO38" s="290" t="s">
        <v>960</v>
      </c>
      <c r="KLP38" s="290" t="s">
        <v>961</v>
      </c>
      <c r="KLQ38" s="290" t="s">
        <v>962</v>
      </c>
      <c r="KLR38" s="290" t="s">
        <v>963</v>
      </c>
      <c r="KLS38" s="59">
        <v>35000000</v>
      </c>
      <c r="KLT38" s="60" t="s">
        <v>2774</v>
      </c>
      <c r="KLU38" s="287" t="s">
        <v>923</v>
      </c>
      <c r="KLV38" s="289" t="s">
        <v>959</v>
      </c>
      <c r="KLW38" s="290" t="s">
        <v>960</v>
      </c>
      <c r="KLX38" s="290" t="s">
        <v>961</v>
      </c>
      <c r="KLY38" s="290" t="s">
        <v>962</v>
      </c>
      <c r="KLZ38" s="290" t="s">
        <v>963</v>
      </c>
      <c r="KMA38" s="59">
        <v>35000000</v>
      </c>
      <c r="KMB38" s="60" t="s">
        <v>2774</v>
      </c>
      <c r="KMC38" s="287" t="s">
        <v>923</v>
      </c>
      <c r="KMD38" s="289" t="s">
        <v>959</v>
      </c>
      <c r="KME38" s="290" t="s">
        <v>960</v>
      </c>
      <c r="KMF38" s="290" t="s">
        <v>961</v>
      </c>
      <c r="KMG38" s="290" t="s">
        <v>962</v>
      </c>
      <c r="KMH38" s="290" t="s">
        <v>963</v>
      </c>
      <c r="KMI38" s="59">
        <v>35000000</v>
      </c>
      <c r="KMJ38" s="60" t="s">
        <v>2774</v>
      </c>
      <c r="KMK38" s="287" t="s">
        <v>923</v>
      </c>
      <c r="KML38" s="289" t="s">
        <v>959</v>
      </c>
      <c r="KMM38" s="290" t="s">
        <v>960</v>
      </c>
      <c r="KMN38" s="290" t="s">
        <v>961</v>
      </c>
      <c r="KMO38" s="290" t="s">
        <v>962</v>
      </c>
      <c r="KMP38" s="290" t="s">
        <v>963</v>
      </c>
      <c r="KMQ38" s="59">
        <v>35000000</v>
      </c>
      <c r="KMR38" s="60" t="s">
        <v>2774</v>
      </c>
      <c r="KMS38" s="287" t="s">
        <v>923</v>
      </c>
      <c r="KMT38" s="289" t="s">
        <v>959</v>
      </c>
      <c r="KMU38" s="290" t="s">
        <v>960</v>
      </c>
      <c r="KMV38" s="290" t="s">
        <v>961</v>
      </c>
      <c r="KMW38" s="290" t="s">
        <v>962</v>
      </c>
      <c r="KMX38" s="290" t="s">
        <v>963</v>
      </c>
      <c r="KMY38" s="59">
        <v>35000000</v>
      </c>
      <c r="KMZ38" s="60" t="s">
        <v>2774</v>
      </c>
      <c r="KNA38" s="287" t="s">
        <v>923</v>
      </c>
      <c r="KNB38" s="289" t="s">
        <v>959</v>
      </c>
      <c r="KNC38" s="290" t="s">
        <v>960</v>
      </c>
      <c r="KND38" s="290" t="s">
        <v>961</v>
      </c>
      <c r="KNE38" s="290" t="s">
        <v>962</v>
      </c>
      <c r="KNF38" s="290" t="s">
        <v>963</v>
      </c>
      <c r="KNG38" s="59">
        <v>35000000</v>
      </c>
      <c r="KNH38" s="60" t="s">
        <v>2774</v>
      </c>
      <c r="KNI38" s="287" t="s">
        <v>923</v>
      </c>
      <c r="KNJ38" s="289" t="s">
        <v>959</v>
      </c>
      <c r="KNK38" s="290" t="s">
        <v>960</v>
      </c>
      <c r="KNL38" s="290" t="s">
        <v>961</v>
      </c>
      <c r="KNM38" s="290" t="s">
        <v>962</v>
      </c>
      <c r="KNN38" s="290" t="s">
        <v>963</v>
      </c>
      <c r="KNO38" s="59">
        <v>35000000</v>
      </c>
      <c r="KNP38" s="60" t="s">
        <v>2774</v>
      </c>
      <c r="KNQ38" s="287" t="s">
        <v>923</v>
      </c>
      <c r="KNR38" s="289" t="s">
        <v>959</v>
      </c>
      <c r="KNS38" s="290" t="s">
        <v>960</v>
      </c>
      <c r="KNT38" s="290" t="s">
        <v>961</v>
      </c>
      <c r="KNU38" s="290" t="s">
        <v>962</v>
      </c>
      <c r="KNV38" s="290" t="s">
        <v>963</v>
      </c>
      <c r="KNW38" s="59">
        <v>35000000</v>
      </c>
      <c r="KNX38" s="60" t="s">
        <v>2774</v>
      </c>
      <c r="KNY38" s="287" t="s">
        <v>923</v>
      </c>
      <c r="KNZ38" s="289" t="s">
        <v>959</v>
      </c>
      <c r="KOA38" s="290" t="s">
        <v>960</v>
      </c>
      <c r="KOB38" s="290" t="s">
        <v>961</v>
      </c>
      <c r="KOC38" s="290" t="s">
        <v>962</v>
      </c>
      <c r="KOD38" s="290" t="s">
        <v>963</v>
      </c>
      <c r="KOE38" s="59">
        <v>35000000</v>
      </c>
      <c r="KOF38" s="60" t="s">
        <v>2774</v>
      </c>
      <c r="KOG38" s="287" t="s">
        <v>923</v>
      </c>
      <c r="KOH38" s="289" t="s">
        <v>959</v>
      </c>
      <c r="KOI38" s="290" t="s">
        <v>960</v>
      </c>
      <c r="KOJ38" s="290" t="s">
        <v>961</v>
      </c>
      <c r="KOK38" s="290" t="s">
        <v>962</v>
      </c>
      <c r="KOL38" s="290" t="s">
        <v>963</v>
      </c>
      <c r="KOM38" s="59">
        <v>35000000</v>
      </c>
      <c r="KON38" s="60" t="s">
        <v>2774</v>
      </c>
      <c r="KOO38" s="287" t="s">
        <v>923</v>
      </c>
      <c r="KOP38" s="289" t="s">
        <v>959</v>
      </c>
      <c r="KOQ38" s="290" t="s">
        <v>960</v>
      </c>
      <c r="KOR38" s="290" t="s">
        <v>961</v>
      </c>
      <c r="KOS38" s="290" t="s">
        <v>962</v>
      </c>
      <c r="KOT38" s="290" t="s">
        <v>963</v>
      </c>
      <c r="KOU38" s="59">
        <v>35000000</v>
      </c>
      <c r="KOV38" s="60" t="s">
        <v>2774</v>
      </c>
      <c r="KOW38" s="287" t="s">
        <v>923</v>
      </c>
      <c r="KOX38" s="289" t="s">
        <v>959</v>
      </c>
      <c r="KOY38" s="290" t="s">
        <v>960</v>
      </c>
      <c r="KOZ38" s="290" t="s">
        <v>961</v>
      </c>
      <c r="KPA38" s="290" t="s">
        <v>962</v>
      </c>
      <c r="KPB38" s="290" t="s">
        <v>963</v>
      </c>
      <c r="KPC38" s="59">
        <v>35000000</v>
      </c>
      <c r="KPD38" s="60" t="s">
        <v>2774</v>
      </c>
      <c r="KPE38" s="287" t="s">
        <v>923</v>
      </c>
      <c r="KPF38" s="289" t="s">
        <v>959</v>
      </c>
      <c r="KPG38" s="290" t="s">
        <v>960</v>
      </c>
      <c r="KPH38" s="290" t="s">
        <v>961</v>
      </c>
      <c r="KPI38" s="290" t="s">
        <v>962</v>
      </c>
      <c r="KPJ38" s="290" t="s">
        <v>963</v>
      </c>
      <c r="KPK38" s="59">
        <v>35000000</v>
      </c>
      <c r="KPL38" s="60" t="s">
        <v>2774</v>
      </c>
      <c r="KPM38" s="287" t="s">
        <v>923</v>
      </c>
      <c r="KPN38" s="289" t="s">
        <v>959</v>
      </c>
      <c r="KPO38" s="290" t="s">
        <v>960</v>
      </c>
      <c r="KPP38" s="290" t="s">
        <v>961</v>
      </c>
      <c r="KPQ38" s="290" t="s">
        <v>962</v>
      </c>
      <c r="KPR38" s="290" t="s">
        <v>963</v>
      </c>
      <c r="KPS38" s="59">
        <v>35000000</v>
      </c>
      <c r="KPT38" s="60" t="s">
        <v>2774</v>
      </c>
      <c r="KPU38" s="287" t="s">
        <v>923</v>
      </c>
      <c r="KPV38" s="289" t="s">
        <v>959</v>
      </c>
      <c r="KPW38" s="290" t="s">
        <v>960</v>
      </c>
      <c r="KPX38" s="290" t="s">
        <v>961</v>
      </c>
      <c r="KPY38" s="290" t="s">
        <v>962</v>
      </c>
      <c r="KPZ38" s="290" t="s">
        <v>963</v>
      </c>
      <c r="KQA38" s="59">
        <v>35000000</v>
      </c>
      <c r="KQB38" s="60" t="s">
        <v>2774</v>
      </c>
      <c r="KQC38" s="287" t="s">
        <v>923</v>
      </c>
      <c r="KQD38" s="289" t="s">
        <v>959</v>
      </c>
      <c r="KQE38" s="290" t="s">
        <v>960</v>
      </c>
      <c r="KQF38" s="290" t="s">
        <v>961</v>
      </c>
      <c r="KQG38" s="290" t="s">
        <v>962</v>
      </c>
      <c r="KQH38" s="290" t="s">
        <v>963</v>
      </c>
      <c r="KQI38" s="59">
        <v>35000000</v>
      </c>
      <c r="KQJ38" s="60" t="s">
        <v>2774</v>
      </c>
      <c r="KQK38" s="287" t="s">
        <v>923</v>
      </c>
      <c r="KQL38" s="289" t="s">
        <v>959</v>
      </c>
      <c r="KQM38" s="290" t="s">
        <v>960</v>
      </c>
      <c r="KQN38" s="290" t="s">
        <v>961</v>
      </c>
      <c r="KQO38" s="290" t="s">
        <v>962</v>
      </c>
      <c r="KQP38" s="290" t="s">
        <v>963</v>
      </c>
      <c r="KQQ38" s="59">
        <v>35000000</v>
      </c>
      <c r="KQR38" s="60" t="s">
        <v>2774</v>
      </c>
      <c r="KQS38" s="287" t="s">
        <v>923</v>
      </c>
      <c r="KQT38" s="289" t="s">
        <v>959</v>
      </c>
      <c r="KQU38" s="290" t="s">
        <v>960</v>
      </c>
      <c r="KQV38" s="290" t="s">
        <v>961</v>
      </c>
      <c r="KQW38" s="290" t="s">
        <v>962</v>
      </c>
      <c r="KQX38" s="290" t="s">
        <v>963</v>
      </c>
      <c r="KQY38" s="59">
        <v>35000000</v>
      </c>
      <c r="KQZ38" s="60" t="s">
        <v>2774</v>
      </c>
      <c r="KRA38" s="287" t="s">
        <v>923</v>
      </c>
      <c r="KRB38" s="289" t="s">
        <v>959</v>
      </c>
      <c r="KRC38" s="290" t="s">
        <v>960</v>
      </c>
      <c r="KRD38" s="290" t="s">
        <v>961</v>
      </c>
      <c r="KRE38" s="290" t="s">
        <v>962</v>
      </c>
      <c r="KRF38" s="290" t="s">
        <v>963</v>
      </c>
      <c r="KRG38" s="59">
        <v>35000000</v>
      </c>
      <c r="KRH38" s="60" t="s">
        <v>2774</v>
      </c>
      <c r="KRI38" s="287" t="s">
        <v>923</v>
      </c>
      <c r="KRJ38" s="289" t="s">
        <v>959</v>
      </c>
      <c r="KRK38" s="290" t="s">
        <v>960</v>
      </c>
      <c r="KRL38" s="290" t="s">
        <v>961</v>
      </c>
      <c r="KRM38" s="290" t="s">
        <v>962</v>
      </c>
      <c r="KRN38" s="290" t="s">
        <v>963</v>
      </c>
      <c r="KRO38" s="59">
        <v>35000000</v>
      </c>
      <c r="KRP38" s="60" t="s">
        <v>2774</v>
      </c>
      <c r="KRQ38" s="287" t="s">
        <v>923</v>
      </c>
      <c r="KRR38" s="289" t="s">
        <v>959</v>
      </c>
      <c r="KRS38" s="290" t="s">
        <v>960</v>
      </c>
      <c r="KRT38" s="290" t="s">
        <v>961</v>
      </c>
      <c r="KRU38" s="290" t="s">
        <v>962</v>
      </c>
      <c r="KRV38" s="290" t="s">
        <v>963</v>
      </c>
      <c r="KRW38" s="59">
        <v>35000000</v>
      </c>
      <c r="KRX38" s="60" t="s">
        <v>2774</v>
      </c>
      <c r="KRY38" s="287" t="s">
        <v>923</v>
      </c>
      <c r="KRZ38" s="289" t="s">
        <v>959</v>
      </c>
      <c r="KSA38" s="290" t="s">
        <v>960</v>
      </c>
      <c r="KSB38" s="290" t="s">
        <v>961</v>
      </c>
      <c r="KSC38" s="290" t="s">
        <v>962</v>
      </c>
      <c r="KSD38" s="290" t="s">
        <v>963</v>
      </c>
      <c r="KSE38" s="59">
        <v>35000000</v>
      </c>
      <c r="KSF38" s="60" t="s">
        <v>2774</v>
      </c>
      <c r="KSG38" s="287" t="s">
        <v>923</v>
      </c>
      <c r="KSH38" s="289" t="s">
        <v>959</v>
      </c>
      <c r="KSI38" s="290" t="s">
        <v>960</v>
      </c>
      <c r="KSJ38" s="290" t="s">
        <v>961</v>
      </c>
      <c r="KSK38" s="290" t="s">
        <v>962</v>
      </c>
      <c r="KSL38" s="290" t="s">
        <v>963</v>
      </c>
      <c r="KSM38" s="59">
        <v>35000000</v>
      </c>
      <c r="KSN38" s="60" t="s">
        <v>2774</v>
      </c>
      <c r="KSO38" s="287" t="s">
        <v>923</v>
      </c>
      <c r="KSP38" s="289" t="s">
        <v>959</v>
      </c>
      <c r="KSQ38" s="290" t="s">
        <v>960</v>
      </c>
      <c r="KSR38" s="290" t="s">
        <v>961</v>
      </c>
      <c r="KSS38" s="290" t="s">
        <v>962</v>
      </c>
      <c r="KST38" s="290" t="s">
        <v>963</v>
      </c>
      <c r="KSU38" s="59">
        <v>35000000</v>
      </c>
      <c r="KSV38" s="60" t="s">
        <v>2774</v>
      </c>
      <c r="KSW38" s="287" t="s">
        <v>923</v>
      </c>
      <c r="KSX38" s="289" t="s">
        <v>959</v>
      </c>
      <c r="KSY38" s="290" t="s">
        <v>960</v>
      </c>
      <c r="KSZ38" s="290" t="s">
        <v>961</v>
      </c>
      <c r="KTA38" s="290" t="s">
        <v>962</v>
      </c>
      <c r="KTB38" s="290" t="s">
        <v>963</v>
      </c>
      <c r="KTC38" s="59">
        <v>35000000</v>
      </c>
      <c r="KTD38" s="60" t="s">
        <v>2774</v>
      </c>
      <c r="KTE38" s="287" t="s">
        <v>923</v>
      </c>
      <c r="KTF38" s="289" t="s">
        <v>959</v>
      </c>
      <c r="KTG38" s="290" t="s">
        <v>960</v>
      </c>
      <c r="KTH38" s="290" t="s">
        <v>961</v>
      </c>
      <c r="KTI38" s="290" t="s">
        <v>962</v>
      </c>
      <c r="KTJ38" s="290" t="s">
        <v>963</v>
      </c>
      <c r="KTK38" s="59">
        <v>35000000</v>
      </c>
      <c r="KTL38" s="60" t="s">
        <v>2774</v>
      </c>
      <c r="KTM38" s="287" t="s">
        <v>923</v>
      </c>
      <c r="KTN38" s="289" t="s">
        <v>959</v>
      </c>
      <c r="KTO38" s="290" t="s">
        <v>960</v>
      </c>
      <c r="KTP38" s="290" t="s">
        <v>961</v>
      </c>
      <c r="KTQ38" s="290" t="s">
        <v>962</v>
      </c>
      <c r="KTR38" s="290" t="s">
        <v>963</v>
      </c>
      <c r="KTS38" s="59">
        <v>35000000</v>
      </c>
      <c r="KTT38" s="60" t="s">
        <v>2774</v>
      </c>
      <c r="KTU38" s="287" t="s">
        <v>923</v>
      </c>
      <c r="KTV38" s="289" t="s">
        <v>959</v>
      </c>
      <c r="KTW38" s="290" t="s">
        <v>960</v>
      </c>
      <c r="KTX38" s="290" t="s">
        <v>961</v>
      </c>
      <c r="KTY38" s="290" t="s">
        <v>962</v>
      </c>
      <c r="KTZ38" s="290" t="s">
        <v>963</v>
      </c>
      <c r="KUA38" s="59">
        <v>35000000</v>
      </c>
      <c r="KUB38" s="60" t="s">
        <v>2774</v>
      </c>
      <c r="KUC38" s="287" t="s">
        <v>923</v>
      </c>
      <c r="KUD38" s="289" t="s">
        <v>959</v>
      </c>
      <c r="KUE38" s="290" t="s">
        <v>960</v>
      </c>
      <c r="KUF38" s="290" t="s">
        <v>961</v>
      </c>
      <c r="KUG38" s="290" t="s">
        <v>962</v>
      </c>
      <c r="KUH38" s="290" t="s">
        <v>963</v>
      </c>
      <c r="KUI38" s="59">
        <v>35000000</v>
      </c>
      <c r="KUJ38" s="60" t="s">
        <v>2774</v>
      </c>
      <c r="KUK38" s="287" t="s">
        <v>923</v>
      </c>
      <c r="KUL38" s="289" t="s">
        <v>959</v>
      </c>
      <c r="KUM38" s="290" t="s">
        <v>960</v>
      </c>
      <c r="KUN38" s="290" t="s">
        <v>961</v>
      </c>
      <c r="KUO38" s="290" t="s">
        <v>962</v>
      </c>
      <c r="KUP38" s="290" t="s">
        <v>963</v>
      </c>
      <c r="KUQ38" s="59">
        <v>35000000</v>
      </c>
      <c r="KUR38" s="60" t="s">
        <v>2774</v>
      </c>
      <c r="KUS38" s="287" t="s">
        <v>923</v>
      </c>
      <c r="KUT38" s="289" t="s">
        <v>959</v>
      </c>
      <c r="KUU38" s="290" t="s">
        <v>960</v>
      </c>
      <c r="KUV38" s="290" t="s">
        <v>961</v>
      </c>
      <c r="KUW38" s="290" t="s">
        <v>962</v>
      </c>
      <c r="KUX38" s="290" t="s">
        <v>963</v>
      </c>
      <c r="KUY38" s="59">
        <v>35000000</v>
      </c>
      <c r="KUZ38" s="60" t="s">
        <v>2774</v>
      </c>
      <c r="KVA38" s="287" t="s">
        <v>923</v>
      </c>
      <c r="KVB38" s="289" t="s">
        <v>959</v>
      </c>
      <c r="KVC38" s="290" t="s">
        <v>960</v>
      </c>
      <c r="KVD38" s="290" t="s">
        <v>961</v>
      </c>
      <c r="KVE38" s="290" t="s">
        <v>962</v>
      </c>
      <c r="KVF38" s="290" t="s">
        <v>963</v>
      </c>
      <c r="KVG38" s="59">
        <v>35000000</v>
      </c>
      <c r="KVH38" s="60" t="s">
        <v>2774</v>
      </c>
      <c r="KVI38" s="287" t="s">
        <v>923</v>
      </c>
      <c r="KVJ38" s="289" t="s">
        <v>959</v>
      </c>
      <c r="KVK38" s="290" t="s">
        <v>960</v>
      </c>
      <c r="KVL38" s="290" t="s">
        <v>961</v>
      </c>
      <c r="KVM38" s="290" t="s">
        <v>962</v>
      </c>
      <c r="KVN38" s="290" t="s">
        <v>963</v>
      </c>
      <c r="KVO38" s="59">
        <v>35000000</v>
      </c>
      <c r="KVP38" s="60" t="s">
        <v>2774</v>
      </c>
      <c r="KVQ38" s="287" t="s">
        <v>923</v>
      </c>
      <c r="KVR38" s="289" t="s">
        <v>959</v>
      </c>
      <c r="KVS38" s="290" t="s">
        <v>960</v>
      </c>
      <c r="KVT38" s="290" t="s">
        <v>961</v>
      </c>
      <c r="KVU38" s="290" t="s">
        <v>962</v>
      </c>
      <c r="KVV38" s="290" t="s">
        <v>963</v>
      </c>
      <c r="KVW38" s="59">
        <v>35000000</v>
      </c>
      <c r="KVX38" s="60" t="s">
        <v>2774</v>
      </c>
      <c r="KVY38" s="287" t="s">
        <v>923</v>
      </c>
      <c r="KVZ38" s="289" t="s">
        <v>959</v>
      </c>
      <c r="KWA38" s="290" t="s">
        <v>960</v>
      </c>
      <c r="KWB38" s="290" t="s">
        <v>961</v>
      </c>
      <c r="KWC38" s="290" t="s">
        <v>962</v>
      </c>
      <c r="KWD38" s="290" t="s">
        <v>963</v>
      </c>
      <c r="KWE38" s="59">
        <v>35000000</v>
      </c>
      <c r="KWF38" s="60" t="s">
        <v>2774</v>
      </c>
      <c r="KWG38" s="287" t="s">
        <v>923</v>
      </c>
      <c r="KWH38" s="289" t="s">
        <v>959</v>
      </c>
      <c r="KWI38" s="290" t="s">
        <v>960</v>
      </c>
      <c r="KWJ38" s="290" t="s">
        <v>961</v>
      </c>
      <c r="KWK38" s="290" t="s">
        <v>962</v>
      </c>
      <c r="KWL38" s="290" t="s">
        <v>963</v>
      </c>
      <c r="KWM38" s="59">
        <v>35000000</v>
      </c>
      <c r="KWN38" s="60" t="s">
        <v>2774</v>
      </c>
      <c r="KWO38" s="287" t="s">
        <v>923</v>
      </c>
      <c r="KWP38" s="289" t="s">
        <v>959</v>
      </c>
      <c r="KWQ38" s="290" t="s">
        <v>960</v>
      </c>
      <c r="KWR38" s="290" t="s">
        <v>961</v>
      </c>
      <c r="KWS38" s="290" t="s">
        <v>962</v>
      </c>
      <c r="KWT38" s="290" t="s">
        <v>963</v>
      </c>
      <c r="KWU38" s="59">
        <v>35000000</v>
      </c>
      <c r="KWV38" s="60" t="s">
        <v>2774</v>
      </c>
      <c r="KWW38" s="287" t="s">
        <v>923</v>
      </c>
      <c r="KWX38" s="289" t="s">
        <v>959</v>
      </c>
      <c r="KWY38" s="290" t="s">
        <v>960</v>
      </c>
      <c r="KWZ38" s="290" t="s">
        <v>961</v>
      </c>
      <c r="KXA38" s="290" t="s">
        <v>962</v>
      </c>
      <c r="KXB38" s="290" t="s">
        <v>963</v>
      </c>
      <c r="KXC38" s="59">
        <v>35000000</v>
      </c>
      <c r="KXD38" s="60" t="s">
        <v>2774</v>
      </c>
      <c r="KXE38" s="287" t="s">
        <v>923</v>
      </c>
      <c r="KXF38" s="289" t="s">
        <v>959</v>
      </c>
      <c r="KXG38" s="290" t="s">
        <v>960</v>
      </c>
      <c r="KXH38" s="290" t="s">
        <v>961</v>
      </c>
      <c r="KXI38" s="290" t="s">
        <v>962</v>
      </c>
      <c r="KXJ38" s="290" t="s">
        <v>963</v>
      </c>
      <c r="KXK38" s="59">
        <v>35000000</v>
      </c>
      <c r="KXL38" s="60" t="s">
        <v>2774</v>
      </c>
      <c r="KXM38" s="287" t="s">
        <v>923</v>
      </c>
      <c r="KXN38" s="289" t="s">
        <v>959</v>
      </c>
      <c r="KXO38" s="290" t="s">
        <v>960</v>
      </c>
      <c r="KXP38" s="290" t="s">
        <v>961</v>
      </c>
      <c r="KXQ38" s="290" t="s">
        <v>962</v>
      </c>
      <c r="KXR38" s="290" t="s">
        <v>963</v>
      </c>
      <c r="KXS38" s="59">
        <v>35000000</v>
      </c>
      <c r="KXT38" s="60" t="s">
        <v>2774</v>
      </c>
      <c r="KXU38" s="287" t="s">
        <v>923</v>
      </c>
      <c r="KXV38" s="289" t="s">
        <v>959</v>
      </c>
      <c r="KXW38" s="290" t="s">
        <v>960</v>
      </c>
      <c r="KXX38" s="290" t="s">
        <v>961</v>
      </c>
      <c r="KXY38" s="290" t="s">
        <v>962</v>
      </c>
      <c r="KXZ38" s="290" t="s">
        <v>963</v>
      </c>
      <c r="KYA38" s="59">
        <v>35000000</v>
      </c>
      <c r="KYB38" s="60" t="s">
        <v>2774</v>
      </c>
      <c r="KYC38" s="287" t="s">
        <v>923</v>
      </c>
      <c r="KYD38" s="289" t="s">
        <v>959</v>
      </c>
      <c r="KYE38" s="290" t="s">
        <v>960</v>
      </c>
      <c r="KYF38" s="290" t="s">
        <v>961</v>
      </c>
      <c r="KYG38" s="290" t="s">
        <v>962</v>
      </c>
      <c r="KYH38" s="290" t="s">
        <v>963</v>
      </c>
      <c r="KYI38" s="59">
        <v>35000000</v>
      </c>
      <c r="KYJ38" s="60" t="s">
        <v>2774</v>
      </c>
      <c r="KYK38" s="287" t="s">
        <v>923</v>
      </c>
      <c r="KYL38" s="289" t="s">
        <v>959</v>
      </c>
      <c r="KYM38" s="290" t="s">
        <v>960</v>
      </c>
      <c r="KYN38" s="290" t="s">
        <v>961</v>
      </c>
      <c r="KYO38" s="290" t="s">
        <v>962</v>
      </c>
      <c r="KYP38" s="290" t="s">
        <v>963</v>
      </c>
      <c r="KYQ38" s="59">
        <v>35000000</v>
      </c>
      <c r="KYR38" s="60" t="s">
        <v>2774</v>
      </c>
      <c r="KYS38" s="287" t="s">
        <v>923</v>
      </c>
      <c r="KYT38" s="289" t="s">
        <v>959</v>
      </c>
      <c r="KYU38" s="290" t="s">
        <v>960</v>
      </c>
      <c r="KYV38" s="290" t="s">
        <v>961</v>
      </c>
      <c r="KYW38" s="290" t="s">
        <v>962</v>
      </c>
      <c r="KYX38" s="290" t="s">
        <v>963</v>
      </c>
      <c r="KYY38" s="59">
        <v>35000000</v>
      </c>
      <c r="KYZ38" s="60" t="s">
        <v>2774</v>
      </c>
      <c r="KZA38" s="287" t="s">
        <v>923</v>
      </c>
      <c r="KZB38" s="289" t="s">
        <v>959</v>
      </c>
      <c r="KZC38" s="290" t="s">
        <v>960</v>
      </c>
      <c r="KZD38" s="290" t="s">
        <v>961</v>
      </c>
      <c r="KZE38" s="290" t="s">
        <v>962</v>
      </c>
      <c r="KZF38" s="290" t="s">
        <v>963</v>
      </c>
      <c r="KZG38" s="59">
        <v>35000000</v>
      </c>
      <c r="KZH38" s="60" t="s">
        <v>2774</v>
      </c>
      <c r="KZI38" s="287" t="s">
        <v>923</v>
      </c>
      <c r="KZJ38" s="289" t="s">
        <v>959</v>
      </c>
      <c r="KZK38" s="290" t="s">
        <v>960</v>
      </c>
      <c r="KZL38" s="290" t="s">
        <v>961</v>
      </c>
      <c r="KZM38" s="290" t="s">
        <v>962</v>
      </c>
      <c r="KZN38" s="290" t="s">
        <v>963</v>
      </c>
      <c r="KZO38" s="59">
        <v>35000000</v>
      </c>
      <c r="KZP38" s="60" t="s">
        <v>2774</v>
      </c>
      <c r="KZQ38" s="287" t="s">
        <v>923</v>
      </c>
      <c r="KZR38" s="289" t="s">
        <v>959</v>
      </c>
      <c r="KZS38" s="290" t="s">
        <v>960</v>
      </c>
      <c r="KZT38" s="290" t="s">
        <v>961</v>
      </c>
      <c r="KZU38" s="290" t="s">
        <v>962</v>
      </c>
      <c r="KZV38" s="290" t="s">
        <v>963</v>
      </c>
      <c r="KZW38" s="59">
        <v>35000000</v>
      </c>
      <c r="KZX38" s="60" t="s">
        <v>2774</v>
      </c>
      <c r="KZY38" s="287" t="s">
        <v>923</v>
      </c>
      <c r="KZZ38" s="289" t="s">
        <v>959</v>
      </c>
      <c r="LAA38" s="290" t="s">
        <v>960</v>
      </c>
      <c r="LAB38" s="290" t="s">
        <v>961</v>
      </c>
      <c r="LAC38" s="290" t="s">
        <v>962</v>
      </c>
      <c r="LAD38" s="290" t="s">
        <v>963</v>
      </c>
      <c r="LAE38" s="59">
        <v>35000000</v>
      </c>
      <c r="LAF38" s="60" t="s">
        <v>2774</v>
      </c>
      <c r="LAG38" s="287" t="s">
        <v>923</v>
      </c>
      <c r="LAH38" s="289" t="s">
        <v>959</v>
      </c>
      <c r="LAI38" s="290" t="s">
        <v>960</v>
      </c>
      <c r="LAJ38" s="290" t="s">
        <v>961</v>
      </c>
      <c r="LAK38" s="290" t="s">
        <v>962</v>
      </c>
      <c r="LAL38" s="290" t="s">
        <v>963</v>
      </c>
      <c r="LAM38" s="59">
        <v>35000000</v>
      </c>
      <c r="LAN38" s="60" t="s">
        <v>2774</v>
      </c>
      <c r="LAO38" s="287" t="s">
        <v>923</v>
      </c>
      <c r="LAP38" s="289" t="s">
        <v>959</v>
      </c>
      <c r="LAQ38" s="290" t="s">
        <v>960</v>
      </c>
      <c r="LAR38" s="290" t="s">
        <v>961</v>
      </c>
      <c r="LAS38" s="290" t="s">
        <v>962</v>
      </c>
      <c r="LAT38" s="290" t="s">
        <v>963</v>
      </c>
      <c r="LAU38" s="59">
        <v>35000000</v>
      </c>
      <c r="LAV38" s="60" t="s">
        <v>2774</v>
      </c>
      <c r="LAW38" s="287" t="s">
        <v>923</v>
      </c>
      <c r="LAX38" s="289" t="s">
        <v>959</v>
      </c>
      <c r="LAY38" s="290" t="s">
        <v>960</v>
      </c>
      <c r="LAZ38" s="290" t="s">
        <v>961</v>
      </c>
      <c r="LBA38" s="290" t="s">
        <v>962</v>
      </c>
      <c r="LBB38" s="290" t="s">
        <v>963</v>
      </c>
      <c r="LBC38" s="59">
        <v>35000000</v>
      </c>
      <c r="LBD38" s="60" t="s">
        <v>2774</v>
      </c>
      <c r="LBE38" s="287" t="s">
        <v>923</v>
      </c>
      <c r="LBF38" s="289" t="s">
        <v>959</v>
      </c>
      <c r="LBG38" s="290" t="s">
        <v>960</v>
      </c>
      <c r="LBH38" s="290" t="s">
        <v>961</v>
      </c>
      <c r="LBI38" s="290" t="s">
        <v>962</v>
      </c>
      <c r="LBJ38" s="290" t="s">
        <v>963</v>
      </c>
      <c r="LBK38" s="59">
        <v>35000000</v>
      </c>
      <c r="LBL38" s="60" t="s">
        <v>2774</v>
      </c>
      <c r="LBM38" s="287" t="s">
        <v>923</v>
      </c>
      <c r="LBN38" s="289" t="s">
        <v>959</v>
      </c>
      <c r="LBO38" s="290" t="s">
        <v>960</v>
      </c>
      <c r="LBP38" s="290" t="s">
        <v>961</v>
      </c>
      <c r="LBQ38" s="290" t="s">
        <v>962</v>
      </c>
      <c r="LBR38" s="290" t="s">
        <v>963</v>
      </c>
      <c r="LBS38" s="59">
        <v>35000000</v>
      </c>
      <c r="LBT38" s="60" t="s">
        <v>2774</v>
      </c>
      <c r="LBU38" s="287" t="s">
        <v>923</v>
      </c>
      <c r="LBV38" s="289" t="s">
        <v>959</v>
      </c>
      <c r="LBW38" s="290" t="s">
        <v>960</v>
      </c>
      <c r="LBX38" s="290" t="s">
        <v>961</v>
      </c>
      <c r="LBY38" s="290" t="s">
        <v>962</v>
      </c>
      <c r="LBZ38" s="290" t="s">
        <v>963</v>
      </c>
      <c r="LCA38" s="59">
        <v>35000000</v>
      </c>
      <c r="LCB38" s="60" t="s">
        <v>2774</v>
      </c>
      <c r="LCC38" s="287" t="s">
        <v>923</v>
      </c>
      <c r="LCD38" s="289" t="s">
        <v>959</v>
      </c>
      <c r="LCE38" s="290" t="s">
        <v>960</v>
      </c>
      <c r="LCF38" s="290" t="s">
        <v>961</v>
      </c>
      <c r="LCG38" s="290" t="s">
        <v>962</v>
      </c>
      <c r="LCH38" s="290" t="s">
        <v>963</v>
      </c>
      <c r="LCI38" s="59">
        <v>35000000</v>
      </c>
      <c r="LCJ38" s="60" t="s">
        <v>2774</v>
      </c>
      <c r="LCK38" s="287" t="s">
        <v>923</v>
      </c>
      <c r="LCL38" s="289" t="s">
        <v>959</v>
      </c>
      <c r="LCM38" s="290" t="s">
        <v>960</v>
      </c>
      <c r="LCN38" s="290" t="s">
        <v>961</v>
      </c>
      <c r="LCO38" s="290" t="s">
        <v>962</v>
      </c>
      <c r="LCP38" s="290" t="s">
        <v>963</v>
      </c>
      <c r="LCQ38" s="59">
        <v>35000000</v>
      </c>
      <c r="LCR38" s="60" t="s">
        <v>2774</v>
      </c>
      <c r="LCS38" s="287" t="s">
        <v>923</v>
      </c>
      <c r="LCT38" s="289" t="s">
        <v>959</v>
      </c>
      <c r="LCU38" s="290" t="s">
        <v>960</v>
      </c>
      <c r="LCV38" s="290" t="s">
        <v>961</v>
      </c>
      <c r="LCW38" s="290" t="s">
        <v>962</v>
      </c>
      <c r="LCX38" s="290" t="s">
        <v>963</v>
      </c>
      <c r="LCY38" s="59">
        <v>35000000</v>
      </c>
      <c r="LCZ38" s="60" t="s">
        <v>2774</v>
      </c>
      <c r="LDA38" s="287" t="s">
        <v>923</v>
      </c>
      <c r="LDB38" s="289" t="s">
        <v>959</v>
      </c>
      <c r="LDC38" s="290" t="s">
        <v>960</v>
      </c>
      <c r="LDD38" s="290" t="s">
        <v>961</v>
      </c>
      <c r="LDE38" s="290" t="s">
        <v>962</v>
      </c>
      <c r="LDF38" s="290" t="s">
        <v>963</v>
      </c>
      <c r="LDG38" s="59">
        <v>35000000</v>
      </c>
      <c r="LDH38" s="60" t="s">
        <v>2774</v>
      </c>
      <c r="LDI38" s="287" t="s">
        <v>923</v>
      </c>
      <c r="LDJ38" s="289" t="s">
        <v>959</v>
      </c>
      <c r="LDK38" s="290" t="s">
        <v>960</v>
      </c>
      <c r="LDL38" s="290" t="s">
        <v>961</v>
      </c>
      <c r="LDM38" s="290" t="s">
        <v>962</v>
      </c>
      <c r="LDN38" s="290" t="s">
        <v>963</v>
      </c>
      <c r="LDO38" s="59">
        <v>35000000</v>
      </c>
      <c r="LDP38" s="60" t="s">
        <v>2774</v>
      </c>
      <c r="LDQ38" s="287" t="s">
        <v>923</v>
      </c>
      <c r="LDR38" s="289" t="s">
        <v>959</v>
      </c>
      <c r="LDS38" s="290" t="s">
        <v>960</v>
      </c>
      <c r="LDT38" s="290" t="s">
        <v>961</v>
      </c>
      <c r="LDU38" s="290" t="s">
        <v>962</v>
      </c>
      <c r="LDV38" s="290" t="s">
        <v>963</v>
      </c>
      <c r="LDW38" s="59">
        <v>35000000</v>
      </c>
      <c r="LDX38" s="60" t="s">
        <v>2774</v>
      </c>
      <c r="LDY38" s="287" t="s">
        <v>923</v>
      </c>
      <c r="LDZ38" s="289" t="s">
        <v>959</v>
      </c>
      <c r="LEA38" s="290" t="s">
        <v>960</v>
      </c>
      <c r="LEB38" s="290" t="s">
        <v>961</v>
      </c>
      <c r="LEC38" s="290" t="s">
        <v>962</v>
      </c>
      <c r="LED38" s="290" t="s">
        <v>963</v>
      </c>
      <c r="LEE38" s="59">
        <v>35000000</v>
      </c>
      <c r="LEF38" s="60" t="s">
        <v>2774</v>
      </c>
      <c r="LEG38" s="287" t="s">
        <v>923</v>
      </c>
      <c r="LEH38" s="289" t="s">
        <v>959</v>
      </c>
      <c r="LEI38" s="290" t="s">
        <v>960</v>
      </c>
      <c r="LEJ38" s="290" t="s">
        <v>961</v>
      </c>
      <c r="LEK38" s="290" t="s">
        <v>962</v>
      </c>
      <c r="LEL38" s="290" t="s">
        <v>963</v>
      </c>
      <c r="LEM38" s="59">
        <v>35000000</v>
      </c>
      <c r="LEN38" s="60" t="s">
        <v>2774</v>
      </c>
      <c r="LEO38" s="287" t="s">
        <v>923</v>
      </c>
      <c r="LEP38" s="289" t="s">
        <v>959</v>
      </c>
      <c r="LEQ38" s="290" t="s">
        <v>960</v>
      </c>
      <c r="LER38" s="290" t="s">
        <v>961</v>
      </c>
      <c r="LES38" s="290" t="s">
        <v>962</v>
      </c>
      <c r="LET38" s="290" t="s">
        <v>963</v>
      </c>
      <c r="LEU38" s="59">
        <v>35000000</v>
      </c>
      <c r="LEV38" s="60" t="s">
        <v>2774</v>
      </c>
      <c r="LEW38" s="287" t="s">
        <v>923</v>
      </c>
      <c r="LEX38" s="289" t="s">
        <v>959</v>
      </c>
      <c r="LEY38" s="290" t="s">
        <v>960</v>
      </c>
      <c r="LEZ38" s="290" t="s">
        <v>961</v>
      </c>
      <c r="LFA38" s="290" t="s">
        <v>962</v>
      </c>
      <c r="LFB38" s="290" t="s">
        <v>963</v>
      </c>
      <c r="LFC38" s="59">
        <v>35000000</v>
      </c>
      <c r="LFD38" s="60" t="s">
        <v>2774</v>
      </c>
      <c r="LFE38" s="287" t="s">
        <v>923</v>
      </c>
      <c r="LFF38" s="289" t="s">
        <v>959</v>
      </c>
      <c r="LFG38" s="290" t="s">
        <v>960</v>
      </c>
      <c r="LFH38" s="290" t="s">
        <v>961</v>
      </c>
      <c r="LFI38" s="290" t="s">
        <v>962</v>
      </c>
      <c r="LFJ38" s="290" t="s">
        <v>963</v>
      </c>
      <c r="LFK38" s="59">
        <v>35000000</v>
      </c>
      <c r="LFL38" s="60" t="s">
        <v>2774</v>
      </c>
      <c r="LFM38" s="287" t="s">
        <v>923</v>
      </c>
      <c r="LFN38" s="289" t="s">
        <v>959</v>
      </c>
      <c r="LFO38" s="290" t="s">
        <v>960</v>
      </c>
      <c r="LFP38" s="290" t="s">
        <v>961</v>
      </c>
      <c r="LFQ38" s="290" t="s">
        <v>962</v>
      </c>
      <c r="LFR38" s="290" t="s">
        <v>963</v>
      </c>
      <c r="LFS38" s="59">
        <v>35000000</v>
      </c>
      <c r="LFT38" s="60" t="s">
        <v>2774</v>
      </c>
      <c r="LFU38" s="287" t="s">
        <v>923</v>
      </c>
      <c r="LFV38" s="289" t="s">
        <v>959</v>
      </c>
      <c r="LFW38" s="290" t="s">
        <v>960</v>
      </c>
      <c r="LFX38" s="290" t="s">
        <v>961</v>
      </c>
      <c r="LFY38" s="290" t="s">
        <v>962</v>
      </c>
      <c r="LFZ38" s="290" t="s">
        <v>963</v>
      </c>
      <c r="LGA38" s="59">
        <v>35000000</v>
      </c>
      <c r="LGB38" s="60" t="s">
        <v>2774</v>
      </c>
      <c r="LGC38" s="287" t="s">
        <v>923</v>
      </c>
      <c r="LGD38" s="289" t="s">
        <v>959</v>
      </c>
      <c r="LGE38" s="290" t="s">
        <v>960</v>
      </c>
      <c r="LGF38" s="290" t="s">
        <v>961</v>
      </c>
      <c r="LGG38" s="290" t="s">
        <v>962</v>
      </c>
      <c r="LGH38" s="290" t="s">
        <v>963</v>
      </c>
      <c r="LGI38" s="59">
        <v>35000000</v>
      </c>
      <c r="LGJ38" s="60" t="s">
        <v>2774</v>
      </c>
      <c r="LGK38" s="287" t="s">
        <v>923</v>
      </c>
      <c r="LGL38" s="289" t="s">
        <v>959</v>
      </c>
      <c r="LGM38" s="290" t="s">
        <v>960</v>
      </c>
      <c r="LGN38" s="290" t="s">
        <v>961</v>
      </c>
      <c r="LGO38" s="290" t="s">
        <v>962</v>
      </c>
      <c r="LGP38" s="290" t="s">
        <v>963</v>
      </c>
      <c r="LGQ38" s="59">
        <v>35000000</v>
      </c>
      <c r="LGR38" s="60" t="s">
        <v>2774</v>
      </c>
      <c r="LGS38" s="287" t="s">
        <v>923</v>
      </c>
      <c r="LGT38" s="289" t="s">
        <v>959</v>
      </c>
      <c r="LGU38" s="290" t="s">
        <v>960</v>
      </c>
      <c r="LGV38" s="290" t="s">
        <v>961</v>
      </c>
      <c r="LGW38" s="290" t="s">
        <v>962</v>
      </c>
      <c r="LGX38" s="290" t="s">
        <v>963</v>
      </c>
      <c r="LGY38" s="59">
        <v>35000000</v>
      </c>
      <c r="LGZ38" s="60" t="s">
        <v>2774</v>
      </c>
      <c r="LHA38" s="287" t="s">
        <v>923</v>
      </c>
      <c r="LHB38" s="289" t="s">
        <v>959</v>
      </c>
      <c r="LHC38" s="290" t="s">
        <v>960</v>
      </c>
      <c r="LHD38" s="290" t="s">
        <v>961</v>
      </c>
      <c r="LHE38" s="290" t="s">
        <v>962</v>
      </c>
      <c r="LHF38" s="290" t="s">
        <v>963</v>
      </c>
      <c r="LHG38" s="59">
        <v>35000000</v>
      </c>
      <c r="LHH38" s="60" t="s">
        <v>2774</v>
      </c>
      <c r="LHI38" s="287" t="s">
        <v>923</v>
      </c>
      <c r="LHJ38" s="289" t="s">
        <v>959</v>
      </c>
      <c r="LHK38" s="290" t="s">
        <v>960</v>
      </c>
      <c r="LHL38" s="290" t="s">
        <v>961</v>
      </c>
      <c r="LHM38" s="290" t="s">
        <v>962</v>
      </c>
      <c r="LHN38" s="290" t="s">
        <v>963</v>
      </c>
      <c r="LHO38" s="59">
        <v>35000000</v>
      </c>
      <c r="LHP38" s="60" t="s">
        <v>2774</v>
      </c>
      <c r="LHQ38" s="287" t="s">
        <v>923</v>
      </c>
      <c r="LHR38" s="289" t="s">
        <v>959</v>
      </c>
      <c r="LHS38" s="290" t="s">
        <v>960</v>
      </c>
      <c r="LHT38" s="290" t="s">
        <v>961</v>
      </c>
      <c r="LHU38" s="290" t="s">
        <v>962</v>
      </c>
      <c r="LHV38" s="290" t="s">
        <v>963</v>
      </c>
      <c r="LHW38" s="59">
        <v>35000000</v>
      </c>
      <c r="LHX38" s="60" t="s">
        <v>2774</v>
      </c>
      <c r="LHY38" s="287" t="s">
        <v>923</v>
      </c>
      <c r="LHZ38" s="289" t="s">
        <v>959</v>
      </c>
      <c r="LIA38" s="290" t="s">
        <v>960</v>
      </c>
      <c r="LIB38" s="290" t="s">
        <v>961</v>
      </c>
      <c r="LIC38" s="290" t="s">
        <v>962</v>
      </c>
      <c r="LID38" s="290" t="s">
        <v>963</v>
      </c>
      <c r="LIE38" s="59">
        <v>35000000</v>
      </c>
      <c r="LIF38" s="60" t="s">
        <v>2774</v>
      </c>
      <c r="LIG38" s="287" t="s">
        <v>923</v>
      </c>
      <c r="LIH38" s="289" t="s">
        <v>959</v>
      </c>
      <c r="LII38" s="290" t="s">
        <v>960</v>
      </c>
      <c r="LIJ38" s="290" t="s">
        <v>961</v>
      </c>
      <c r="LIK38" s="290" t="s">
        <v>962</v>
      </c>
      <c r="LIL38" s="290" t="s">
        <v>963</v>
      </c>
      <c r="LIM38" s="59">
        <v>35000000</v>
      </c>
      <c r="LIN38" s="60" t="s">
        <v>2774</v>
      </c>
      <c r="LIO38" s="287" t="s">
        <v>923</v>
      </c>
      <c r="LIP38" s="289" t="s">
        <v>959</v>
      </c>
      <c r="LIQ38" s="290" t="s">
        <v>960</v>
      </c>
      <c r="LIR38" s="290" t="s">
        <v>961</v>
      </c>
      <c r="LIS38" s="290" t="s">
        <v>962</v>
      </c>
      <c r="LIT38" s="290" t="s">
        <v>963</v>
      </c>
      <c r="LIU38" s="59">
        <v>35000000</v>
      </c>
      <c r="LIV38" s="60" t="s">
        <v>2774</v>
      </c>
      <c r="LIW38" s="287" t="s">
        <v>923</v>
      </c>
      <c r="LIX38" s="289" t="s">
        <v>959</v>
      </c>
      <c r="LIY38" s="290" t="s">
        <v>960</v>
      </c>
      <c r="LIZ38" s="290" t="s">
        <v>961</v>
      </c>
      <c r="LJA38" s="290" t="s">
        <v>962</v>
      </c>
      <c r="LJB38" s="290" t="s">
        <v>963</v>
      </c>
      <c r="LJC38" s="59">
        <v>35000000</v>
      </c>
      <c r="LJD38" s="60" t="s">
        <v>2774</v>
      </c>
      <c r="LJE38" s="287" t="s">
        <v>923</v>
      </c>
      <c r="LJF38" s="289" t="s">
        <v>959</v>
      </c>
      <c r="LJG38" s="290" t="s">
        <v>960</v>
      </c>
      <c r="LJH38" s="290" t="s">
        <v>961</v>
      </c>
      <c r="LJI38" s="290" t="s">
        <v>962</v>
      </c>
      <c r="LJJ38" s="290" t="s">
        <v>963</v>
      </c>
      <c r="LJK38" s="59">
        <v>35000000</v>
      </c>
      <c r="LJL38" s="60" t="s">
        <v>2774</v>
      </c>
      <c r="LJM38" s="287" t="s">
        <v>923</v>
      </c>
      <c r="LJN38" s="289" t="s">
        <v>959</v>
      </c>
      <c r="LJO38" s="290" t="s">
        <v>960</v>
      </c>
      <c r="LJP38" s="290" t="s">
        <v>961</v>
      </c>
      <c r="LJQ38" s="290" t="s">
        <v>962</v>
      </c>
      <c r="LJR38" s="290" t="s">
        <v>963</v>
      </c>
      <c r="LJS38" s="59">
        <v>35000000</v>
      </c>
      <c r="LJT38" s="60" t="s">
        <v>2774</v>
      </c>
      <c r="LJU38" s="287" t="s">
        <v>923</v>
      </c>
      <c r="LJV38" s="289" t="s">
        <v>959</v>
      </c>
      <c r="LJW38" s="290" t="s">
        <v>960</v>
      </c>
      <c r="LJX38" s="290" t="s">
        <v>961</v>
      </c>
      <c r="LJY38" s="290" t="s">
        <v>962</v>
      </c>
      <c r="LJZ38" s="290" t="s">
        <v>963</v>
      </c>
      <c r="LKA38" s="59">
        <v>35000000</v>
      </c>
      <c r="LKB38" s="60" t="s">
        <v>2774</v>
      </c>
      <c r="LKC38" s="287" t="s">
        <v>923</v>
      </c>
      <c r="LKD38" s="289" t="s">
        <v>959</v>
      </c>
      <c r="LKE38" s="290" t="s">
        <v>960</v>
      </c>
      <c r="LKF38" s="290" t="s">
        <v>961</v>
      </c>
      <c r="LKG38" s="290" t="s">
        <v>962</v>
      </c>
      <c r="LKH38" s="290" t="s">
        <v>963</v>
      </c>
      <c r="LKI38" s="59">
        <v>35000000</v>
      </c>
      <c r="LKJ38" s="60" t="s">
        <v>2774</v>
      </c>
      <c r="LKK38" s="287" t="s">
        <v>923</v>
      </c>
      <c r="LKL38" s="289" t="s">
        <v>959</v>
      </c>
      <c r="LKM38" s="290" t="s">
        <v>960</v>
      </c>
      <c r="LKN38" s="290" t="s">
        <v>961</v>
      </c>
      <c r="LKO38" s="290" t="s">
        <v>962</v>
      </c>
      <c r="LKP38" s="290" t="s">
        <v>963</v>
      </c>
      <c r="LKQ38" s="59">
        <v>35000000</v>
      </c>
      <c r="LKR38" s="60" t="s">
        <v>2774</v>
      </c>
      <c r="LKS38" s="287" t="s">
        <v>923</v>
      </c>
      <c r="LKT38" s="289" t="s">
        <v>959</v>
      </c>
      <c r="LKU38" s="290" t="s">
        <v>960</v>
      </c>
      <c r="LKV38" s="290" t="s">
        <v>961</v>
      </c>
      <c r="LKW38" s="290" t="s">
        <v>962</v>
      </c>
      <c r="LKX38" s="290" t="s">
        <v>963</v>
      </c>
      <c r="LKY38" s="59">
        <v>35000000</v>
      </c>
      <c r="LKZ38" s="60" t="s">
        <v>2774</v>
      </c>
      <c r="LLA38" s="287" t="s">
        <v>923</v>
      </c>
      <c r="LLB38" s="289" t="s">
        <v>959</v>
      </c>
      <c r="LLC38" s="290" t="s">
        <v>960</v>
      </c>
      <c r="LLD38" s="290" t="s">
        <v>961</v>
      </c>
      <c r="LLE38" s="290" t="s">
        <v>962</v>
      </c>
      <c r="LLF38" s="290" t="s">
        <v>963</v>
      </c>
      <c r="LLG38" s="59">
        <v>35000000</v>
      </c>
      <c r="LLH38" s="60" t="s">
        <v>2774</v>
      </c>
      <c r="LLI38" s="287" t="s">
        <v>923</v>
      </c>
      <c r="LLJ38" s="289" t="s">
        <v>959</v>
      </c>
      <c r="LLK38" s="290" t="s">
        <v>960</v>
      </c>
      <c r="LLL38" s="290" t="s">
        <v>961</v>
      </c>
      <c r="LLM38" s="290" t="s">
        <v>962</v>
      </c>
      <c r="LLN38" s="290" t="s">
        <v>963</v>
      </c>
      <c r="LLO38" s="59">
        <v>35000000</v>
      </c>
      <c r="LLP38" s="60" t="s">
        <v>2774</v>
      </c>
      <c r="LLQ38" s="287" t="s">
        <v>923</v>
      </c>
      <c r="LLR38" s="289" t="s">
        <v>959</v>
      </c>
      <c r="LLS38" s="290" t="s">
        <v>960</v>
      </c>
      <c r="LLT38" s="290" t="s">
        <v>961</v>
      </c>
      <c r="LLU38" s="290" t="s">
        <v>962</v>
      </c>
      <c r="LLV38" s="290" t="s">
        <v>963</v>
      </c>
      <c r="LLW38" s="59">
        <v>35000000</v>
      </c>
      <c r="LLX38" s="60" t="s">
        <v>2774</v>
      </c>
      <c r="LLY38" s="287" t="s">
        <v>923</v>
      </c>
      <c r="LLZ38" s="289" t="s">
        <v>959</v>
      </c>
      <c r="LMA38" s="290" t="s">
        <v>960</v>
      </c>
      <c r="LMB38" s="290" t="s">
        <v>961</v>
      </c>
      <c r="LMC38" s="290" t="s">
        <v>962</v>
      </c>
      <c r="LMD38" s="290" t="s">
        <v>963</v>
      </c>
      <c r="LME38" s="59">
        <v>35000000</v>
      </c>
      <c r="LMF38" s="60" t="s">
        <v>2774</v>
      </c>
      <c r="LMG38" s="287" t="s">
        <v>923</v>
      </c>
      <c r="LMH38" s="289" t="s">
        <v>959</v>
      </c>
      <c r="LMI38" s="290" t="s">
        <v>960</v>
      </c>
      <c r="LMJ38" s="290" t="s">
        <v>961</v>
      </c>
      <c r="LMK38" s="290" t="s">
        <v>962</v>
      </c>
      <c r="LML38" s="290" t="s">
        <v>963</v>
      </c>
      <c r="LMM38" s="59">
        <v>35000000</v>
      </c>
      <c r="LMN38" s="60" t="s">
        <v>2774</v>
      </c>
      <c r="LMO38" s="287" t="s">
        <v>923</v>
      </c>
      <c r="LMP38" s="289" t="s">
        <v>959</v>
      </c>
      <c r="LMQ38" s="290" t="s">
        <v>960</v>
      </c>
      <c r="LMR38" s="290" t="s">
        <v>961</v>
      </c>
      <c r="LMS38" s="290" t="s">
        <v>962</v>
      </c>
      <c r="LMT38" s="290" t="s">
        <v>963</v>
      </c>
      <c r="LMU38" s="59">
        <v>35000000</v>
      </c>
      <c r="LMV38" s="60" t="s">
        <v>2774</v>
      </c>
      <c r="LMW38" s="287" t="s">
        <v>923</v>
      </c>
      <c r="LMX38" s="289" t="s">
        <v>959</v>
      </c>
      <c r="LMY38" s="290" t="s">
        <v>960</v>
      </c>
      <c r="LMZ38" s="290" t="s">
        <v>961</v>
      </c>
      <c r="LNA38" s="290" t="s">
        <v>962</v>
      </c>
      <c r="LNB38" s="290" t="s">
        <v>963</v>
      </c>
      <c r="LNC38" s="59">
        <v>35000000</v>
      </c>
      <c r="LND38" s="60" t="s">
        <v>2774</v>
      </c>
      <c r="LNE38" s="287" t="s">
        <v>923</v>
      </c>
      <c r="LNF38" s="289" t="s">
        <v>959</v>
      </c>
      <c r="LNG38" s="290" t="s">
        <v>960</v>
      </c>
      <c r="LNH38" s="290" t="s">
        <v>961</v>
      </c>
      <c r="LNI38" s="290" t="s">
        <v>962</v>
      </c>
      <c r="LNJ38" s="290" t="s">
        <v>963</v>
      </c>
      <c r="LNK38" s="59">
        <v>35000000</v>
      </c>
      <c r="LNL38" s="60" t="s">
        <v>2774</v>
      </c>
      <c r="LNM38" s="287" t="s">
        <v>923</v>
      </c>
      <c r="LNN38" s="289" t="s">
        <v>959</v>
      </c>
      <c r="LNO38" s="290" t="s">
        <v>960</v>
      </c>
      <c r="LNP38" s="290" t="s">
        <v>961</v>
      </c>
      <c r="LNQ38" s="290" t="s">
        <v>962</v>
      </c>
      <c r="LNR38" s="290" t="s">
        <v>963</v>
      </c>
      <c r="LNS38" s="59">
        <v>35000000</v>
      </c>
      <c r="LNT38" s="60" t="s">
        <v>2774</v>
      </c>
      <c r="LNU38" s="287" t="s">
        <v>923</v>
      </c>
      <c r="LNV38" s="289" t="s">
        <v>959</v>
      </c>
      <c r="LNW38" s="290" t="s">
        <v>960</v>
      </c>
      <c r="LNX38" s="290" t="s">
        <v>961</v>
      </c>
      <c r="LNY38" s="290" t="s">
        <v>962</v>
      </c>
      <c r="LNZ38" s="290" t="s">
        <v>963</v>
      </c>
      <c r="LOA38" s="59">
        <v>35000000</v>
      </c>
      <c r="LOB38" s="60" t="s">
        <v>2774</v>
      </c>
      <c r="LOC38" s="287" t="s">
        <v>923</v>
      </c>
      <c r="LOD38" s="289" t="s">
        <v>959</v>
      </c>
      <c r="LOE38" s="290" t="s">
        <v>960</v>
      </c>
      <c r="LOF38" s="290" t="s">
        <v>961</v>
      </c>
      <c r="LOG38" s="290" t="s">
        <v>962</v>
      </c>
      <c r="LOH38" s="290" t="s">
        <v>963</v>
      </c>
      <c r="LOI38" s="59">
        <v>35000000</v>
      </c>
      <c r="LOJ38" s="60" t="s">
        <v>2774</v>
      </c>
      <c r="LOK38" s="287" t="s">
        <v>923</v>
      </c>
      <c r="LOL38" s="289" t="s">
        <v>959</v>
      </c>
      <c r="LOM38" s="290" t="s">
        <v>960</v>
      </c>
      <c r="LON38" s="290" t="s">
        <v>961</v>
      </c>
      <c r="LOO38" s="290" t="s">
        <v>962</v>
      </c>
      <c r="LOP38" s="290" t="s">
        <v>963</v>
      </c>
      <c r="LOQ38" s="59">
        <v>35000000</v>
      </c>
      <c r="LOR38" s="60" t="s">
        <v>2774</v>
      </c>
      <c r="LOS38" s="287" t="s">
        <v>923</v>
      </c>
      <c r="LOT38" s="289" t="s">
        <v>959</v>
      </c>
      <c r="LOU38" s="290" t="s">
        <v>960</v>
      </c>
      <c r="LOV38" s="290" t="s">
        <v>961</v>
      </c>
      <c r="LOW38" s="290" t="s">
        <v>962</v>
      </c>
      <c r="LOX38" s="290" t="s">
        <v>963</v>
      </c>
      <c r="LOY38" s="59">
        <v>35000000</v>
      </c>
      <c r="LOZ38" s="60" t="s">
        <v>2774</v>
      </c>
      <c r="LPA38" s="287" t="s">
        <v>923</v>
      </c>
      <c r="LPB38" s="289" t="s">
        <v>959</v>
      </c>
      <c r="LPC38" s="290" t="s">
        <v>960</v>
      </c>
      <c r="LPD38" s="290" t="s">
        <v>961</v>
      </c>
      <c r="LPE38" s="290" t="s">
        <v>962</v>
      </c>
      <c r="LPF38" s="290" t="s">
        <v>963</v>
      </c>
      <c r="LPG38" s="59">
        <v>35000000</v>
      </c>
      <c r="LPH38" s="60" t="s">
        <v>2774</v>
      </c>
      <c r="LPI38" s="287" t="s">
        <v>923</v>
      </c>
      <c r="LPJ38" s="289" t="s">
        <v>959</v>
      </c>
      <c r="LPK38" s="290" t="s">
        <v>960</v>
      </c>
      <c r="LPL38" s="290" t="s">
        <v>961</v>
      </c>
      <c r="LPM38" s="290" t="s">
        <v>962</v>
      </c>
      <c r="LPN38" s="290" t="s">
        <v>963</v>
      </c>
      <c r="LPO38" s="59">
        <v>35000000</v>
      </c>
      <c r="LPP38" s="60" t="s">
        <v>2774</v>
      </c>
      <c r="LPQ38" s="287" t="s">
        <v>923</v>
      </c>
      <c r="LPR38" s="289" t="s">
        <v>959</v>
      </c>
      <c r="LPS38" s="290" t="s">
        <v>960</v>
      </c>
      <c r="LPT38" s="290" t="s">
        <v>961</v>
      </c>
      <c r="LPU38" s="290" t="s">
        <v>962</v>
      </c>
      <c r="LPV38" s="290" t="s">
        <v>963</v>
      </c>
      <c r="LPW38" s="59">
        <v>35000000</v>
      </c>
      <c r="LPX38" s="60" t="s">
        <v>2774</v>
      </c>
      <c r="LPY38" s="287" t="s">
        <v>923</v>
      </c>
      <c r="LPZ38" s="289" t="s">
        <v>959</v>
      </c>
      <c r="LQA38" s="290" t="s">
        <v>960</v>
      </c>
      <c r="LQB38" s="290" t="s">
        <v>961</v>
      </c>
      <c r="LQC38" s="290" t="s">
        <v>962</v>
      </c>
      <c r="LQD38" s="290" t="s">
        <v>963</v>
      </c>
      <c r="LQE38" s="59">
        <v>35000000</v>
      </c>
      <c r="LQF38" s="60" t="s">
        <v>2774</v>
      </c>
      <c r="LQG38" s="287" t="s">
        <v>923</v>
      </c>
      <c r="LQH38" s="289" t="s">
        <v>959</v>
      </c>
      <c r="LQI38" s="290" t="s">
        <v>960</v>
      </c>
      <c r="LQJ38" s="290" t="s">
        <v>961</v>
      </c>
      <c r="LQK38" s="290" t="s">
        <v>962</v>
      </c>
      <c r="LQL38" s="290" t="s">
        <v>963</v>
      </c>
      <c r="LQM38" s="59">
        <v>35000000</v>
      </c>
      <c r="LQN38" s="60" t="s">
        <v>2774</v>
      </c>
      <c r="LQO38" s="287" t="s">
        <v>923</v>
      </c>
      <c r="LQP38" s="289" t="s">
        <v>959</v>
      </c>
      <c r="LQQ38" s="290" t="s">
        <v>960</v>
      </c>
      <c r="LQR38" s="290" t="s">
        <v>961</v>
      </c>
      <c r="LQS38" s="290" t="s">
        <v>962</v>
      </c>
      <c r="LQT38" s="290" t="s">
        <v>963</v>
      </c>
      <c r="LQU38" s="59">
        <v>35000000</v>
      </c>
      <c r="LQV38" s="60" t="s">
        <v>2774</v>
      </c>
      <c r="LQW38" s="287" t="s">
        <v>923</v>
      </c>
      <c r="LQX38" s="289" t="s">
        <v>959</v>
      </c>
      <c r="LQY38" s="290" t="s">
        <v>960</v>
      </c>
      <c r="LQZ38" s="290" t="s">
        <v>961</v>
      </c>
      <c r="LRA38" s="290" t="s">
        <v>962</v>
      </c>
      <c r="LRB38" s="290" t="s">
        <v>963</v>
      </c>
      <c r="LRC38" s="59">
        <v>35000000</v>
      </c>
      <c r="LRD38" s="60" t="s">
        <v>2774</v>
      </c>
      <c r="LRE38" s="287" t="s">
        <v>923</v>
      </c>
      <c r="LRF38" s="289" t="s">
        <v>959</v>
      </c>
      <c r="LRG38" s="290" t="s">
        <v>960</v>
      </c>
      <c r="LRH38" s="290" t="s">
        <v>961</v>
      </c>
      <c r="LRI38" s="290" t="s">
        <v>962</v>
      </c>
      <c r="LRJ38" s="290" t="s">
        <v>963</v>
      </c>
      <c r="LRK38" s="59">
        <v>35000000</v>
      </c>
      <c r="LRL38" s="60" t="s">
        <v>2774</v>
      </c>
      <c r="LRM38" s="287" t="s">
        <v>923</v>
      </c>
      <c r="LRN38" s="289" t="s">
        <v>959</v>
      </c>
      <c r="LRO38" s="290" t="s">
        <v>960</v>
      </c>
      <c r="LRP38" s="290" t="s">
        <v>961</v>
      </c>
      <c r="LRQ38" s="290" t="s">
        <v>962</v>
      </c>
      <c r="LRR38" s="290" t="s">
        <v>963</v>
      </c>
      <c r="LRS38" s="59">
        <v>35000000</v>
      </c>
      <c r="LRT38" s="60" t="s">
        <v>2774</v>
      </c>
      <c r="LRU38" s="287" t="s">
        <v>923</v>
      </c>
      <c r="LRV38" s="289" t="s">
        <v>959</v>
      </c>
      <c r="LRW38" s="290" t="s">
        <v>960</v>
      </c>
      <c r="LRX38" s="290" t="s">
        <v>961</v>
      </c>
      <c r="LRY38" s="290" t="s">
        <v>962</v>
      </c>
      <c r="LRZ38" s="290" t="s">
        <v>963</v>
      </c>
      <c r="LSA38" s="59">
        <v>35000000</v>
      </c>
      <c r="LSB38" s="60" t="s">
        <v>2774</v>
      </c>
      <c r="LSC38" s="287" t="s">
        <v>923</v>
      </c>
      <c r="LSD38" s="289" t="s">
        <v>959</v>
      </c>
      <c r="LSE38" s="290" t="s">
        <v>960</v>
      </c>
      <c r="LSF38" s="290" t="s">
        <v>961</v>
      </c>
      <c r="LSG38" s="290" t="s">
        <v>962</v>
      </c>
      <c r="LSH38" s="290" t="s">
        <v>963</v>
      </c>
      <c r="LSI38" s="59">
        <v>35000000</v>
      </c>
      <c r="LSJ38" s="60" t="s">
        <v>2774</v>
      </c>
      <c r="LSK38" s="287" t="s">
        <v>923</v>
      </c>
      <c r="LSL38" s="289" t="s">
        <v>959</v>
      </c>
      <c r="LSM38" s="290" t="s">
        <v>960</v>
      </c>
      <c r="LSN38" s="290" t="s">
        <v>961</v>
      </c>
      <c r="LSO38" s="290" t="s">
        <v>962</v>
      </c>
      <c r="LSP38" s="290" t="s">
        <v>963</v>
      </c>
      <c r="LSQ38" s="59">
        <v>35000000</v>
      </c>
      <c r="LSR38" s="60" t="s">
        <v>2774</v>
      </c>
      <c r="LSS38" s="287" t="s">
        <v>923</v>
      </c>
      <c r="LST38" s="289" t="s">
        <v>959</v>
      </c>
      <c r="LSU38" s="290" t="s">
        <v>960</v>
      </c>
      <c r="LSV38" s="290" t="s">
        <v>961</v>
      </c>
      <c r="LSW38" s="290" t="s">
        <v>962</v>
      </c>
      <c r="LSX38" s="290" t="s">
        <v>963</v>
      </c>
      <c r="LSY38" s="59">
        <v>35000000</v>
      </c>
      <c r="LSZ38" s="60" t="s">
        <v>2774</v>
      </c>
      <c r="LTA38" s="287" t="s">
        <v>923</v>
      </c>
      <c r="LTB38" s="289" t="s">
        <v>959</v>
      </c>
      <c r="LTC38" s="290" t="s">
        <v>960</v>
      </c>
      <c r="LTD38" s="290" t="s">
        <v>961</v>
      </c>
      <c r="LTE38" s="290" t="s">
        <v>962</v>
      </c>
      <c r="LTF38" s="290" t="s">
        <v>963</v>
      </c>
      <c r="LTG38" s="59">
        <v>35000000</v>
      </c>
      <c r="LTH38" s="60" t="s">
        <v>2774</v>
      </c>
      <c r="LTI38" s="287" t="s">
        <v>923</v>
      </c>
      <c r="LTJ38" s="289" t="s">
        <v>959</v>
      </c>
      <c r="LTK38" s="290" t="s">
        <v>960</v>
      </c>
      <c r="LTL38" s="290" t="s">
        <v>961</v>
      </c>
      <c r="LTM38" s="290" t="s">
        <v>962</v>
      </c>
      <c r="LTN38" s="290" t="s">
        <v>963</v>
      </c>
      <c r="LTO38" s="59">
        <v>35000000</v>
      </c>
      <c r="LTP38" s="60" t="s">
        <v>2774</v>
      </c>
      <c r="LTQ38" s="287" t="s">
        <v>923</v>
      </c>
      <c r="LTR38" s="289" t="s">
        <v>959</v>
      </c>
      <c r="LTS38" s="290" t="s">
        <v>960</v>
      </c>
      <c r="LTT38" s="290" t="s">
        <v>961</v>
      </c>
      <c r="LTU38" s="290" t="s">
        <v>962</v>
      </c>
      <c r="LTV38" s="290" t="s">
        <v>963</v>
      </c>
      <c r="LTW38" s="59">
        <v>35000000</v>
      </c>
      <c r="LTX38" s="60" t="s">
        <v>2774</v>
      </c>
      <c r="LTY38" s="287" t="s">
        <v>923</v>
      </c>
      <c r="LTZ38" s="289" t="s">
        <v>959</v>
      </c>
      <c r="LUA38" s="290" t="s">
        <v>960</v>
      </c>
      <c r="LUB38" s="290" t="s">
        <v>961</v>
      </c>
      <c r="LUC38" s="290" t="s">
        <v>962</v>
      </c>
      <c r="LUD38" s="290" t="s">
        <v>963</v>
      </c>
      <c r="LUE38" s="59">
        <v>35000000</v>
      </c>
      <c r="LUF38" s="60" t="s">
        <v>2774</v>
      </c>
      <c r="LUG38" s="287" t="s">
        <v>923</v>
      </c>
      <c r="LUH38" s="289" t="s">
        <v>959</v>
      </c>
      <c r="LUI38" s="290" t="s">
        <v>960</v>
      </c>
      <c r="LUJ38" s="290" t="s">
        <v>961</v>
      </c>
      <c r="LUK38" s="290" t="s">
        <v>962</v>
      </c>
      <c r="LUL38" s="290" t="s">
        <v>963</v>
      </c>
      <c r="LUM38" s="59">
        <v>35000000</v>
      </c>
      <c r="LUN38" s="60" t="s">
        <v>2774</v>
      </c>
      <c r="LUO38" s="287" t="s">
        <v>923</v>
      </c>
      <c r="LUP38" s="289" t="s">
        <v>959</v>
      </c>
      <c r="LUQ38" s="290" t="s">
        <v>960</v>
      </c>
      <c r="LUR38" s="290" t="s">
        <v>961</v>
      </c>
      <c r="LUS38" s="290" t="s">
        <v>962</v>
      </c>
      <c r="LUT38" s="290" t="s">
        <v>963</v>
      </c>
      <c r="LUU38" s="59">
        <v>35000000</v>
      </c>
      <c r="LUV38" s="60" t="s">
        <v>2774</v>
      </c>
      <c r="LUW38" s="287" t="s">
        <v>923</v>
      </c>
      <c r="LUX38" s="289" t="s">
        <v>959</v>
      </c>
      <c r="LUY38" s="290" t="s">
        <v>960</v>
      </c>
      <c r="LUZ38" s="290" t="s">
        <v>961</v>
      </c>
      <c r="LVA38" s="290" t="s">
        <v>962</v>
      </c>
      <c r="LVB38" s="290" t="s">
        <v>963</v>
      </c>
      <c r="LVC38" s="59">
        <v>35000000</v>
      </c>
      <c r="LVD38" s="60" t="s">
        <v>2774</v>
      </c>
      <c r="LVE38" s="287" t="s">
        <v>923</v>
      </c>
      <c r="LVF38" s="289" t="s">
        <v>959</v>
      </c>
      <c r="LVG38" s="290" t="s">
        <v>960</v>
      </c>
      <c r="LVH38" s="290" t="s">
        <v>961</v>
      </c>
      <c r="LVI38" s="290" t="s">
        <v>962</v>
      </c>
      <c r="LVJ38" s="290" t="s">
        <v>963</v>
      </c>
      <c r="LVK38" s="59">
        <v>35000000</v>
      </c>
      <c r="LVL38" s="60" t="s">
        <v>2774</v>
      </c>
      <c r="LVM38" s="287" t="s">
        <v>923</v>
      </c>
      <c r="LVN38" s="289" t="s">
        <v>959</v>
      </c>
      <c r="LVO38" s="290" t="s">
        <v>960</v>
      </c>
      <c r="LVP38" s="290" t="s">
        <v>961</v>
      </c>
      <c r="LVQ38" s="290" t="s">
        <v>962</v>
      </c>
      <c r="LVR38" s="290" t="s">
        <v>963</v>
      </c>
      <c r="LVS38" s="59">
        <v>35000000</v>
      </c>
      <c r="LVT38" s="60" t="s">
        <v>2774</v>
      </c>
      <c r="LVU38" s="287" t="s">
        <v>923</v>
      </c>
      <c r="LVV38" s="289" t="s">
        <v>959</v>
      </c>
      <c r="LVW38" s="290" t="s">
        <v>960</v>
      </c>
      <c r="LVX38" s="290" t="s">
        <v>961</v>
      </c>
      <c r="LVY38" s="290" t="s">
        <v>962</v>
      </c>
      <c r="LVZ38" s="290" t="s">
        <v>963</v>
      </c>
      <c r="LWA38" s="59">
        <v>35000000</v>
      </c>
      <c r="LWB38" s="60" t="s">
        <v>2774</v>
      </c>
      <c r="LWC38" s="287" t="s">
        <v>923</v>
      </c>
      <c r="LWD38" s="289" t="s">
        <v>959</v>
      </c>
      <c r="LWE38" s="290" t="s">
        <v>960</v>
      </c>
      <c r="LWF38" s="290" t="s">
        <v>961</v>
      </c>
      <c r="LWG38" s="290" t="s">
        <v>962</v>
      </c>
      <c r="LWH38" s="290" t="s">
        <v>963</v>
      </c>
      <c r="LWI38" s="59">
        <v>35000000</v>
      </c>
      <c r="LWJ38" s="60" t="s">
        <v>2774</v>
      </c>
      <c r="LWK38" s="287" t="s">
        <v>923</v>
      </c>
      <c r="LWL38" s="289" t="s">
        <v>959</v>
      </c>
      <c r="LWM38" s="290" t="s">
        <v>960</v>
      </c>
      <c r="LWN38" s="290" t="s">
        <v>961</v>
      </c>
      <c r="LWO38" s="290" t="s">
        <v>962</v>
      </c>
      <c r="LWP38" s="290" t="s">
        <v>963</v>
      </c>
      <c r="LWQ38" s="59">
        <v>35000000</v>
      </c>
      <c r="LWR38" s="60" t="s">
        <v>2774</v>
      </c>
      <c r="LWS38" s="287" t="s">
        <v>923</v>
      </c>
      <c r="LWT38" s="289" t="s">
        <v>959</v>
      </c>
      <c r="LWU38" s="290" t="s">
        <v>960</v>
      </c>
      <c r="LWV38" s="290" t="s">
        <v>961</v>
      </c>
      <c r="LWW38" s="290" t="s">
        <v>962</v>
      </c>
      <c r="LWX38" s="290" t="s">
        <v>963</v>
      </c>
      <c r="LWY38" s="59">
        <v>35000000</v>
      </c>
      <c r="LWZ38" s="60" t="s">
        <v>2774</v>
      </c>
      <c r="LXA38" s="287" t="s">
        <v>923</v>
      </c>
      <c r="LXB38" s="289" t="s">
        <v>959</v>
      </c>
      <c r="LXC38" s="290" t="s">
        <v>960</v>
      </c>
      <c r="LXD38" s="290" t="s">
        <v>961</v>
      </c>
      <c r="LXE38" s="290" t="s">
        <v>962</v>
      </c>
      <c r="LXF38" s="290" t="s">
        <v>963</v>
      </c>
      <c r="LXG38" s="59">
        <v>35000000</v>
      </c>
      <c r="LXH38" s="60" t="s">
        <v>2774</v>
      </c>
      <c r="LXI38" s="287" t="s">
        <v>923</v>
      </c>
      <c r="LXJ38" s="289" t="s">
        <v>959</v>
      </c>
      <c r="LXK38" s="290" t="s">
        <v>960</v>
      </c>
      <c r="LXL38" s="290" t="s">
        <v>961</v>
      </c>
      <c r="LXM38" s="290" t="s">
        <v>962</v>
      </c>
      <c r="LXN38" s="290" t="s">
        <v>963</v>
      </c>
      <c r="LXO38" s="59">
        <v>35000000</v>
      </c>
      <c r="LXP38" s="60" t="s">
        <v>2774</v>
      </c>
      <c r="LXQ38" s="287" t="s">
        <v>923</v>
      </c>
      <c r="LXR38" s="289" t="s">
        <v>959</v>
      </c>
      <c r="LXS38" s="290" t="s">
        <v>960</v>
      </c>
      <c r="LXT38" s="290" t="s">
        <v>961</v>
      </c>
      <c r="LXU38" s="290" t="s">
        <v>962</v>
      </c>
      <c r="LXV38" s="290" t="s">
        <v>963</v>
      </c>
      <c r="LXW38" s="59">
        <v>35000000</v>
      </c>
      <c r="LXX38" s="60" t="s">
        <v>2774</v>
      </c>
      <c r="LXY38" s="287" t="s">
        <v>923</v>
      </c>
      <c r="LXZ38" s="289" t="s">
        <v>959</v>
      </c>
      <c r="LYA38" s="290" t="s">
        <v>960</v>
      </c>
      <c r="LYB38" s="290" t="s">
        <v>961</v>
      </c>
      <c r="LYC38" s="290" t="s">
        <v>962</v>
      </c>
      <c r="LYD38" s="290" t="s">
        <v>963</v>
      </c>
      <c r="LYE38" s="59">
        <v>35000000</v>
      </c>
      <c r="LYF38" s="60" t="s">
        <v>2774</v>
      </c>
      <c r="LYG38" s="287" t="s">
        <v>923</v>
      </c>
      <c r="LYH38" s="289" t="s">
        <v>959</v>
      </c>
      <c r="LYI38" s="290" t="s">
        <v>960</v>
      </c>
      <c r="LYJ38" s="290" t="s">
        <v>961</v>
      </c>
      <c r="LYK38" s="290" t="s">
        <v>962</v>
      </c>
      <c r="LYL38" s="290" t="s">
        <v>963</v>
      </c>
      <c r="LYM38" s="59">
        <v>35000000</v>
      </c>
      <c r="LYN38" s="60" t="s">
        <v>2774</v>
      </c>
      <c r="LYO38" s="287" t="s">
        <v>923</v>
      </c>
      <c r="LYP38" s="289" t="s">
        <v>959</v>
      </c>
      <c r="LYQ38" s="290" t="s">
        <v>960</v>
      </c>
      <c r="LYR38" s="290" t="s">
        <v>961</v>
      </c>
      <c r="LYS38" s="290" t="s">
        <v>962</v>
      </c>
      <c r="LYT38" s="290" t="s">
        <v>963</v>
      </c>
      <c r="LYU38" s="59">
        <v>35000000</v>
      </c>
      <c r="LYV38" s="60" t="s">
        <v>2774</v>
      </c>
      <c r="LYW38" s="287" t="s">
        <v>923</v>
      </c>
      <c r="LYX38" s="289" t="s">
        <v>959</v>
      </c>
      <c r="LYY38" s="290" t="s">
        <v>960</v>
      </c>
      <c r="LYZ38" s="290" t="s">
        <v>961</v>
      </c>
      <c r="LZA38" s="290" t="s">
        <v>962</v>
      </c>
      <c r="LZB38" s="290" t="s">
        <v>963</v>
      </c>
      <c r="LZC38" s="59">
        <v>35000000</v>
      </c>
      <c r="LZD38" s="60" t="s">
        <v>2774</v>
      </c>
      <c r="LZE38" s="287" t="s">
        <v>923</v>
      </c>
      <c r="LZF38" s="289" t="s">
        <v>959</v>
      </c>
      <c r="LZG38" s="290" t="s">
        <v>960</v>
      </c>
      <c r="LZH38" s="290" t="s">
        <v>961</v>
      </c>
      <c r="LZI38" s="290" t="s">
        <v>962</v>
      </c>
      <c r="LZJ38" s="290" t="s">
        <v>963</v>
      </c>
      <c r="LZK38" s="59">
        <v>35000000</v>
      </c>
      <c r="LZL38" s="60" t="s">
        <v>2774</v>
      </c>
      <c r="LZM38" s="287" t="s">
        <v>923</v>
      </c>
      <c r="LZN38" s="289" t="s">
        <v>959</v>
      </c>
      <c r="LZO38" s="290" t="s">
        <v>960</v>
      </c>
      <c r="LZP38" s="290" t="s">
        <v>961</v>
      </c>
      <c r="LZQ38" s="290" t="s">
        <v>962</v>
      </c>
      <c r="LZR38" s="290" t="s">
        <v>963</v>
      </c>
      <c r="LZS38" s="59">
        <v>35000000</v>
      </c>
      <c r="LZT38" s="60" t="s">
        <v>2774</v>
      </c>
      <c r="LZU38" s="287" t="s">
        <v>923</v>
      </c>
      <c r="LZV38" s="289" t="s">
        <v>959</v>
      </c>
      <c r="LZW38" s="290" t="s">
        <v>960</v>
      </c>
      <c r="LZX38" s="290" t="s">
        <v>961</v>
      </c>
      <c r="LZY38" s="290" t="s">
        <v>962</v>
      </c>
      <c r="LZZ38" s="290" t="s">
        <v>963</v>
      </c>
      <c r="MAA38" s="59">
        <v>35000000</v>
      </c>
      <c r="MAB38" s="60" t="s">
        <v>2774</v>
      </c>
      <c r="MAC38" s="287" t="s">
        <v>923</v>
      </c>
      <c r="MAD38" s="289" t="s">
        <v>959</v>
      </c>
      <c r="MAE38" s="290" t="s">
        <v>960</v>
      </c>
      <c r="MAF38" s="290" t="s">
        <v>961</v>
      </c>
      <c r="MAG38" s="290" t="s">
        <v>962</v>
      </c>
      <c r="MAH38" s="290" t="s">
        <v>963</v>
      </c>
      <c r="MAI38" s="59">
        <v>35000000</v>
      </c>
      <c r="MAJ38" s="60" t="s">
        <v>2774</v>
      </c>
      <c r="MAK38" s="287" t="s">
        <v>923</v>
      </c>
      <c r="MAL38" s="289" t="s">
        <v>959</v>
      </c>
      <c r="MAM38" s="290" t="s">
        <v>960</v>
      </c>
      <c r="MAN38" s="290" t="s">
        <v>961</v>
      </c>
      <c r="MAO38" s="290" t="s">
        <v>962</v>
      </c>
      <c r="MAP38" s="290" t="s">
        <v>963</v>
      </c>
      <c r="MAQ38" s="59">
        <v>35000000</v>
      </c>
      <c r="MAR38" s="60" t="s">
        <v>2774</v>
      </c>
      <c r="MAS38" s="287" t="s">
        <v>923</v>
      </c>
      <c r="MAT38" s="289" t="s">
        <v>959</v>
      </c>
      <c r="MAU38" s="290" t="s">
        <v>960</v>
      </c>
      <c r="MAV38" s="290" t="s">
        <v>961</v>
      </c>
      <c r="MAW38" s="290" t="s">
        <v>962</v>
      </c>
      <c r="MAX38" s="290" t="s">
        <v>963</v>
      </c>
      <c r="MAY38" s="59">
        <v>35000000</v>
      </c>
      <c r="MAZ38" s="60" t="s">
        <v>2774</v>
      </c>
      <c r="MBA38" s="287" t="s">
        <v>923</v>
      </c>
      <c r="MBB38" s="289" t="s">
        <v>959</v>
      </c>
      <c r="MBC38" s="290" t="s">
        <v>960</v>
      </c>
      <c r="MBD38" s="290" t="s">
        <v>961</v>
      </c>
      <c r="MBE38" s="290" t="s">
        <v>962</v>
      </c>
      <c r="MBF38" s="290" t="s">
        <v>963</v>
      </c>
      <c r="MBG38" s="59">
        <v>35000000</v>
      </c>
      <c r="MBH38" s="60" t="s">
        <v>2774</v>
      </c>
      <c r="MBI38" s="287" t="s">
        <v>923</v>
      </c>
      <c r="MBJ38" s="289" t="s">
        <v>959</v>
      </c>
      <c r="MBK38" s="290" t="s">
        <v>960</v>
      </c>
      <c r="MBL38" s="290" t="s">
        <v>961</v>
      </c>
      <c r="MBM38" s="290" t="s">
        <v>962</v>
      </c>
      <c r="MBN38" s="290" t="s">
        <v>963</v>
      </c>
      <c r="MBO38" s="59">
        <v>35000000</v>
      </c>
      <c r="MBP38" s="60" t="s">
        <v>2774</v>
      </c>
      <c r="MBQ38" s="287" t="s">
        <v>923</v>
      </c>
      <c r="MBR38" s="289" t="s">
        <v>959</v>
      </c>
      <c r="MBS38" s="290" t="s">
        <v>960</v>
      </c>
      <c r="MBT38" s="290" t="s">
        <v>961</v>
      </c>
      <c r="MBU38" s="290" t="s">
        <v>962</v>
      </c>
      <c r="MBV38" s="290" t="s">
        <v>963</v>
      </c>
      <c r="MBW38" s="59">
        <v>35000000</v>
      </c>
      <c r="MBX38" s="60" t="s">
        <v>2774</v>
      </c>
      <c r="MBY38" s="287" t="s">
        <v>923</v>
      </c>
      <c r="MBZ38" s="289" t="s">
        <v>959</v>
      </c>
      <c r="MCA38" s="290" t="s">
        <v>960</v>
      </c>
      <c r="MCB38" s="290" t="s">
        <v>961</v>
      </c>
      <c r="MCC38" s="290" t="s">
        <v>962</v>
      </c>
      <c r="MCD38" s="290" t="s">
        <v>963</v>
      </c>
      <c r="MCE38" s="59">
        <v>35000000</v>
      </c>
      <c r="MCF38" s="60" t="s">
        <v>2774</v>
      </c>
      <c r="MCG38" s="287" t="s">
        <v>923</v>
      </c>
      <c r="MCH38" s="289" t="s">
        <v>959</v>
      </c>
      <c r="MCI38" s="290" t="s">
        <v>960</v>
      </c>
      <c r="MCJ38" s="290" t="s">
        <v>961</v>
      </c>
      <c r="MCK38" s="290" t="s">
        <v>962</v>
      </c>
      <c r="MCL38" s="290" t="s">
        <v>963</v>
      </c>
      <c r="MCM38" s="59">
        <v>35000000</v>
      </c>
      <c r="MCN38" s="60" t="s">
        <v>2774</v>
      </c>
      <c r="MCO38" s="287" t="s">
        <v>923</v>
      </c>
      <c r="MCP38" s="289" t="s">
        <v>959</v>
      </c>
      <c r="MCQ38" s="290" t="s">
        <v>960</v>
      </c>
      <c r="MCR38" s="290" t="s">
        <v>961</v>
      </c>
      <c r="MCS38" s="290" t="s">
        <v>962</v>
      </c>
      <c r="MCT38" s="290" t="s">
        <v>963</v>
      </c>
      <c r="MCU38" s="59">
        <v>35000000</v>
      </c>
      <c r="MCV38" s="60" t="s">
        <v>2774</v>
      </c>
      <c r="MCW38" s="287" t="s">
        <v>923</v>
      </c>
      <c r="MCX38" s="289" t="s">
        <v>959</v>
      </c>
      <c r="MCY38" s="290" t="s">
        <v>960</v>
      </c>
      <c r="MCZ38" s="290" t="s">
        <v>961</v>
      </c>
      <c r="MDA38" s="290" t="s">
        <v>962</v>
      </c>
      <c r="MDB38" s="290" t="s">
        <v>963</v>
      </c>
      <c r="MDC38" s="59">
        <v>35000000</v>
      </c>
      <c r="MDD38" s="60" t="s">
        <v>2774</v>
      </c>
      <c r="MDE38" s="287" t="s">
        <v>923</v>
      </c>
      <c r="MDF38" s="289" t="s">
        <v>959</v>
      </c>
      <c r="MDG38" s="290" t="s">
        <v>960</v>
      </c>
      <c r="MDH38" s="290" t="s">
        <v>961</v>
      </c>
      <c r="MDI38" s="290" t="s">
        <v>962</v>
      </c>
      <c r="MDJ38" s="290" t="s">
        <v>963</v>
      </c>
      <c r="MDK38" s="59">
        <v>35000000</v>
      </c>
      <c r="MDL38" s="60" t="s">
        <v>2774</v>
      </c>
      <c r="MDM38" s="287" t="s">
        <v>923</v>
      </c>
      <c r="MDN38" s="289" t="s">
        <v>959</v>
      </c>
      <c r="MDO38" s="290" t="s">
        <v>960</v>
      </c>
      <c r="MDP38" s="290" t="s">
        <v>961</v>
      </c>
      <c r="MDQ38" s="290" t="s">
        <v>962</v>
      </c>
      <c r="MDR38" s="290" t="s">
        <v>963</v>
      </c>
      <c r="MDS38" s="59">
        <v>35000000</v>
      </c>
      <c r="MDT38" s="60" t="s">
        <v>2774</v>
      </c>
      <c r="MDU38" s="287" t="s">
        <v>923</v>
      </c>
      <c r="MDV38" s="289" t="s">
        <v>959</v>
      </c>
      <c r="MDW38" s="290" t="s">
        <v>960</v>
      </c>
      <c r="MDX38" s="290" t="s">
        <v>961</v>
      </c>
      <c r="MDY38" s="290" t="s">
        <v>962</v>
      </c>
      <c r="MDZ38" s="290" t="s">
        <v>963</v>
      </c>
      <c r="MEA38" s="59">
        <v>35000000</v>
      </c>
      <c r="MEB38" s="60" t="s">
        <v>2774</v>
      </c>
      <c r="MEC38" s="287" t="s">
        <v>923</v>
      </c>
      <c r="MED38" s="289" t="s">
        <v>959</v>
      </c>
      <c r="MEE38" s="290" t="s">
        <v>960</v>
      </c>
      <c r="MEF38" s="290" t="s">
        <v>961</v>
      </c>
      <c r="MEG38" s="290" t="s">
        <v>962</v>
      </c>
      <c r="MEH38" s="290" t="s">
        <v>963</v>
      </c>
      <c r="MEI38" s="59">
        <v>35000000</v>
      </c>
      <c r="MEJ38" s="60" t="s">
        <v>2774</v>
      </c>
      <c r="MEK38" s="287" t="s">
        <v>923</v>
      </c>
      <c r="MEL38" s="289" t="s">
        <v>959</v>
      </c>
      <c r="MEM38" s="290" t="s">
        <v>960</v>
      </c>
      <c r="MEN38" s="290" t="s">
        <v>961</v>
      </c>
      <c r="MEO38" s="290" t="s">
        <v>962</v>
      </c>
      <c r="MEP38" s="290" t="s">
        <v>963</v>
      </c>
      <c r="MEQ38" s="59">
        <v>35000000</v>
      </c>
      <c r="MER38" s="60" t="s">
        <v>2774</v>
      </c>
      <c r="MES38" s="287" t="s">
        <v>923</v>
      </c>
      <c r="MET38" s="289" t="s">
        <v>959</v>
      </c>
      <c r="MEU38" s="290" t="s">
        <v>960</v>
      </c>
      <c r="MEV38" s="290" t="s">
        <v>961</v>
      </c>
      <c r="MEW38" s="290" t="s">
        <v>962</v>
      </c>
      <c r="MEX38" s="290" t="s">
        <v>963</v>
      </c>
      <c r="MEY38" s="59">
        <v>35000000</v>
      </c>
      <c r="MEZ38" s="60" t="s">
        <v>2774</v>
      </c>
      <c r="MFA38" s="287" t="s">
        <v>923</v>
      </c>
      <c r="MFB38" s="289" t="s">
        <v>959</v>
      </c>
      <c r="MFC38" s="290" t="s">
        <v>960</v>
      </c>
      <c r="MFD38" s="290" t="s">
        <v>961</v>
      </c>
      <c r="MFE38" s="290" t="s">
        <v>962</v>
      </c>
      <c r="MFF38" s="290" t="s">
        <v>963</v>
      </c>
      <c r="MFG38" s="59">
        <v>35000000</v>
      </c>
      <c r="MFH38" s="60" t="s">
        <v>2774</v>
      </c>
      <c r="MFI38" s="287" t="s">
        <v>923</v>
      </c>
      <c r="MFJ38" s="289" t="s">
        <v>959</v>
      </c>
      <c r="MFK38" s="290" t="s">
        <v>960</v>
      </c>
      <c r="MFL38" s="290" t="s">
        <v>961</v>
      </c>
      <c r="MFM38" s="290" t="s">
        <v>962</v>
      </c>
      <c r="MFN38" s="290" t="s">
        <v>963</v>
      </c>
      <c r="MFO38" s="59">
        <v>35000000</v>
      </c>
      <c r="MFP38" s="60" t="s">
        <v>2774</v>
      </c>
      <c r="MFQ38" s="287" t="s">
        <v>923</v>
      </c>
      <c r="MFR38" s="289" t="s">
        <v>959</v>
      </c>
      <c r="MFS38" s="290" t="s">
        <v>960</v>
      </c>
      <c r="MFT38" s="290" t="s">
        <v>961</v>
      </c>
      <c r="MFU38" s="290" t="s">
        <v>962</v>
      </c>
      <c r="MFV38" s="290" t="s">
        <v>963</v>
      </c>
      <c r="MFW38" s="59">
        <v>35000000</v>
      </c>
      <c r="MFX38" s="60" t="s">
        <v>2774</v>
      </c>
      <c r="MFY38" s="287" t="s">
        <v>923</v>
      </c>
      <c r="MFZ38" s="289" t="s">
        <v>959</v>
      </c>
      <c r="MGA38" s="290" t="s">
        <v>960</v>
      </c>
      <c r="MGB38" s="290" t="s">
        <v>961</v>
      </c>
      <c r="MGC38" s="290" t="s">
        <v>962</v>
      </c>
      <c r="MGD38" s="290" t="s">
        <v>963</v>
      </c>
      <c r="MGE38" s="59">
        <v>35000000</v>
      </c>
      <c r="MGF38" s="60" t="s">
        <v>2774</v>
      </c>
      <c r="MGG38" s="287" t="s">
        <v>923</v>
      </c>
      <c r="MGH38" s="289" t="s">
        <v>959</v>
      </c>
      <c r="MGI38" s="290" t="s">
        <v>960</v>
      </c>
      <c r="MGJ38" s="290" t="s">
        <v>961</v>
      </c>
      <c r="MGK38" s="290" t="s">
        <v>962</v>
      </c>
      <c r="MGL38" s="290" t="s">
        <v>963</v>
      </c>
      <c r="MGM38" s="59">
        <v>35000000</v>
      </c>
      <c r="MGN38" s="60" t="s">
        <v>2774</v>
      </c>
      <c r="MGO38" s="287" t="s">
        <v>923</v>
      </c>
      <c r="MGP38" s="289" t="s">
        <v>959</v>
      </c>
      <c r="MGQ38" s="290" t="s">
        <v>960</v>
      </c>
      <c r="MGR38" s="290" t="s">
        <v>961</v>
      </c>
      <c r="MGS38" s="290" t="s">
        <v>962</v>
      </c>
      <c r="MGT38" s="290" t="s">
        <v>963</v>
      </c>
      <c r="MGU38" s="59">
        <v>35000000</v>
      </c>
      <c r="MGV38" s="60" t="s">
        <v>2774</v>
      </c>
      <c r="MGW38" s="287" t="s">
        <v>923</v>
      </c>
      <c r="MGX38" s="289" t="s">
        <v>959</v>
      </c>
      <c r="MGY38" s="290" t="s">
        <v>960</v>
      </c>
      <c r="MGZ38" s="290" t="s">
        <v>961</v>
      </c>
      <c r="MHA38" s="290" t="s">
        <v>962</v>
      </c>
      <c r="MHB38" s="290" t="s">
        <v>963</v>
      </c>
      <c r="MHC38" s="59">
        <v>35000000</v>
      </c>
      <c r="MHD38" s="60" t="s">
        <v>2774</v>
      </c>
      <c r="MHE38" s="287" t="s">
        <v>923</v>
      </c>
      <c r="MHF38" s="289" t="s">
        <v>959</v>
      </c>
      <c r="MHG38" s="290" t="s">
        <v>960</v>
      </c>
      <c r="MHH38" s="290" t="s">
        <v>961</v>
      </c>
      <c r="MHI38" s="290" t="s">
        <v>962</v>
      </c>
      <c r="MHJ38" s="290" t="s">
        <v>963</v>
      </c>
      <c r="MHK38" s="59">
        <v>35000000</v>
      </c>
      <c r="MHL38" s="60" t="s">
        <v>2774</v>
      </c>
      <c r="MHM38" s="287" t="s">
        <v>923</v>
      </c>
      <c r="MHN38" s="289" t="s">
        <v>959</v>
      </c>
      <c r="MHO38" s="290" t="s">
        <v>960</v>
      </c>
      <c r="MHP38" s="290" t="s">
        <v>961</v>
      </c>
      <c r="MHQ38" s="290" t="s">
        <v>962</v>
      </c>
      <c r="MHR38" s="290" t="s">
        <v>963</v>
      </c>
      <c r="MHS38" s="59">
        <v>35000000</v>
      </c>
      <c r="MHT38" s="60" t="s">
        <v>2774</v>
      </c>
      <c r="MHU38" s="287" t="s">
        <v>923</v>
      </c>
      <c r="MHV38" s="289" t="s">
        <v>959</v>
      </c>
      <c r="MHW38" s="290" t="s">
        <v>960</v>
      </c>
      <c r="MHX38" s="290" t="s">
        <v>961</v>
      </c>
      <c r="MHY38" s="290" t="s">
        <v>962</v>
      </c>
      <c r="MHZ38" s="290" t="s">
        <v>963</v>
      </c>
      <c r="MIA38" s="59">
        <v>35000000</v>
      </c>
      <c r="MIB38" s="60" t="s">
        <v>2774</v>
      </c>
      <c r="MIC38" s="287" t="s">
        <v>923</v>
      </c>
      <c r="MID38" s="289" t="s">
        <v>959</v>
      </c>
      <c r="MIE38" s="290" t="s">
        <v>960</v>
      </c>
      <c r="MIF38" s="290" t="s">
        <v>961</v>
      </c>
      <c r="MIG38" s="290" t="s">
        <v>962</v>
      </c>
      <c r="MIH38" s="290" t="s">
        <v>963</v>
      </c>
      <c r="MII38" s="59">
        <v>35000000</v>
      </c>
      <c r="MIJ38" s="60" t="s">
        <v>2774</v>
      </c>
      <c r="MIK38" s="287" t="s">
        <v>923</v>
      </c>
      <c r="MIL38" s="289" t="s">
        <v>959</v>
      </c>
      <c r="MIM38" s="290" t="s">
        <v>960</v>
      </c>
      <c r="MIN38" s="290" t="s">
        <v>961</v>
      </c>
      <c r="MIO38" s="290" t="s">
        <v>962</v>
      </c>
      <c r="MIP38" s="290" t="s">
        <v>963</v>
      </c>
      <c r="MIQ38" s="59">
        <v>35000000</v>
      </c>
      <c r="MIR38" s="60" t="s">
        <v>2774</v>
      </c>
      <c r="MIS38" s="287" t="s">
        <v>923</v>
      </c>
      <c r="MIT38" s="289" t="s">
        <v>959</v>
      </c>
      <c r="MIU38" s="290" t="s">
        <v>960</v>
      </c>
      <c r="MIV38" s="290" t="s">
        <v>961</v>
      </c>
      <c r="MIW38" s="290" t="s">
        <v>962</v>
      </c>
      <c r="MIX38" s="290" t="s">
        <v>963</v>
      </c>
      <c r="MIY38" s="59">
        <v>35000000</v>
      </c>
      <c r="MIZ38" s="60" t="s">
        <v>2774</v>
      </c>
      <c r="MJA38" s="287" t="s">
        <v>923</v>
      </c>
      <c r="MJB38" s="289" t="s">
        <v>959</v>
      </c>
      <c r="MJC38" s="290" t="s">
        <v>960</v>
      </c>
      <c r="MJD38" s="290" t="s">
        <v>961</v>
      </c>
      <c r="MJE38" s="290" t="s">
        <v>962</v>
      </c>
      <c r="MJF38" s="290" t="s">
        <v>963</v>
      </c>
      <c r="MJG38" s="59">
        <v>35000000</v>
      </c>
      <c r="MJH38" s="60" t="s">
        <v>2774</v>
      </c>
      <c r="MJI38" s="287" t="s">
        <v>923</v>
      </c>
      <c r="MJJ38" s="289" t="s">
        <v>959</v>
      </c>
      <c r="MJK38" s="290" t="s">
        <v>960</v>
      </c>
      <c r="MJL38" s="290" t="s">
        <v>961</v>
      </c>
      <c r="MJM38" s="290" t="s">
        <v>962</v>
      </c>
      <c r="MJN38" s="290" t="s">
        <v>963</v>
      </c>
      <c r="MJO38" s="59">
        <v>35000000</v>
      </c>
      <c r="MJP38" s="60" t="s">
        <v>2774</v>
      </c>
      <c r="MJQ38" s="287" t="s">
        <v>923</v>
      </c>
      <c r="MJR38" s="289" t="s">
        <v>959</v>
      </c>
      <c r="MJS38" s="290" t="s">
        <v>960</v>
      </c>
      <c r="MJT38" s="290" t="s">
        <v>961</v>
      </c>
      <c r="MJU38" s="290" t="s">
        <v>962</v>
      </c>
      <c r="MJV38" s="290" t="s">
        <v>963</v>
      </c>
      <c r="MJW38" s="59">
        <v>35000000</v>
      </c>
      <c r="MJX38" s="60" t="s">
        <v>2774</v>
      </c>
      <c r="MJY38" s="287" t="s">
        <v>923</v>
      </c>
      <c r="MJZ38" s="289" t="s">
        <v>959</v>
      </c>
      <c r="MKA38" s="290" t="s">
        <v>960</v>
      </c>
      <c r="MKB38" s="290" t="s">
        <v>961</v>
      </c>
      <c r="MKC38" s="290" t="s">
        <v>962</v>
      </c>
      <c r="MKD38" s="290" t="s">
        <v>963</v>
      </c>
      <c r="MKE38" s="59">
        <v>35000000</v>
      </c>
      <c r="MKF38" s="60" t="s">
        <v>2774</v>
      </c>
      <c r="MKG38" s="287" t="s">
        <v>923</v>
      </c>
      <c r="MKH38" s="289" t="s">
        <v>959</v>
      </c>
      <c r="MKI38" s="290" t="s">
        <v>960</v>
      </c>
      <c r="MKJ38" s="290" t="s">
        <v>961</v>
      </c>
      <c r="MKK38" s="290" t="s">
        <v>962</v>
      </c>
      <c r="MKL38" s="290" t="s">
        <v>963</v>
      </c>
      <c r="MKM38" s="59">
        <v>35000000</v>
      </c>
      <c r="MKN38" s="60" t="s">
        <v>2774</v>
      </c>
      <c r="MKO38" s="287" t="s">
        <v>923</v>
      </c>
      <c r="MKP38" s="289" t="s">
        <v>959</v>
      </c>
      <c r="MKQ38" s="290" t="s">
        <v>960</v>
      </c>
      <c r="MKR38" s="290" t="s">
        <v>961</v>
      </c>
      <c r="MKS38" s="290" t="s">
        <v>962</v>
      </c>
      <c r="MKT38" s="290" t="s">
        <v>963</v>
      </c>
      <c r="MKU38" s="59">
        <v>35000000</v>
      </c>
      <c r="MKV38" s="60" t="s">
        <v>2774</v>
      </c>
      <c r="MKW38" s="287" t="s">
        <v>923</v>
      </c>
      <c r="MKX38" s="289" t="s">
        <v>959</v>
      </c>
      <c r="MKY38" s="290" t="s">
        <v>960</v>
      </c>
      <c r="MKZ38" s="290" t="s">
        <v>961</v>
      </c>
      <c r="MLA38" s="290" t="s">
        <v>962</v>
      </c>
      <c r="MLB38" s="290" t="s">
        <v>963</v>
      </c>
      <c r="MLC38" s="59">
        <v>35000000</v>
      </c>
      <c r="MLD38" s="60" t="s">
        <v>2774</v>
      </c>
      <c r="MLE38" s="287" t="s">
        <v>923</v>
      </c>
      <c r="MLF38" s="289" t="s">
        <v>959</v>
      </c>
      <c r="MLG38" s="290" t="s">
        <v>960</v>
      </c>
      <c r="MLH38" s="290" t="s">
        <v>961</v>
      </c>
      <c r="MLI38" s="290" t="s">
        <v>962</v>
      </c>
      <c r="MLJ38" s="290" t="s">
        <v>963</v>
      </c>
      <c r="MLK38" s="59">
        <v>35000000</v>
      </c>
      <c r="MLL38" s="60" t="s">
        <v>2774</v>
      </c>
      <c r="MLM38" s="287" t="s">
        <v>923</v>
      </c>
      <c r="MLN38" s="289" t="s">
        <v>959</v>
      </c>
      <c r="MLO38" s="290" t="s">
        <v>960</v>
      </c>
      <c r="MLP38" s="290" t="s">
        <v>961</v>
      </c>
      <c r="MLQ38" s="290" t="s">
        <v>962</v>
      </c>
      <c r="MLR38" s="290" t="s">
        <v>963</v>
      </c>
      <c r="MLS38" s="59">
        <v>35000000</v>
      </c>
      <c r="MLT38" s="60" t="s">
        <v>2774</v>
      </c>
      <c r="MLU38" s="287" t="s">
        <v>923</v>
      </c>
      <c r="MLV38" s="289" t="s">
        <v>959</v>
      </c>
      <c r="MLW38" s="290" t="s">
        <v>960</v>
      </c>
      <c r="MLX38" s="290" t="s">
        <v>961</v>
      </c>
      <c r="MLY38" s="290" t="s">
        <v>962</v>
      </c>
      <c r="MLZ38" s="290" t="s">
        <v>963</v>
      </c>
      <c r="MMA38" s="59">
        <v>35000000</v>
      </c>
      <c r="MMB38" s="60" t="s">
        <v>2774</v>
      </c>
      <c r="MMC38" s="287" t="s">
        <v>923</v>
      </c>
      <c r="MMD38" s="289" t="s">
        <v>959</v>
      </c>
      <c r="MME38" s="290" t="s">
        <v>960</v>
      </c>
      <c r="MMF38" s="290" t="s">
        <v>961</v>
      </c>
      <c r="MMG38" s="290" t="s">
        <v>962</v>
      </c>
      <c r="MMH38" s="290" t="s">
        <v>963</v>
      </c>
      <c r="MMI38" s="59">
        <v>35000000</v>
      </c>
      <c r="MMJ38" s="60" t="s">
        <v>2774</v>
      </c>
      <c r="MMK38" s="287" t="s">
        <v>923</v>
      </c>
      <c r="MML38" s="289" t="s">
        <v>959</v>
      </c>
      <c r="MMM38" s="290" t="s">
        <v>960</v>
      </c>
      <c r="MMN38" s="290" t="s">
        <v>961</v>
      </c>
      <c r="MMO38" s="290" t="s">
        <v>962</v>
      </c>
      <c r="MMP38" s="290" t="s">
        <v>963</v>
      </c>
      <c r="MMQ38" s="59">
        <v>35000000</v>
      </c>
      <c r="MMR38" s="60" t="s">
        <v>2774</v>
      </c>
      <c r="MMS38" s="287" t="s">
        <v>923</v>
      </c>
      <c r="MMT38" s="289" t="s">
        <v>959</v>
      </c>
      <c r="MMU38" s="290" t="s">
        <v>960</v>
      </c>
      <c r="MMV38" s="290" t="s">
        <v>961</v>
      </c>
      <c r="MMW38" s="290" t="s">
        <v>962</v>
      </c>
      <c r="MMX38" s="290" t="s">
        <v>963</v>
      </c>
      <c r="MMY38" s="59">
        <v>35000000</v>
      </c>
      <c r="MMZ38" s="60" t="s">
        <v>2774</v>
      </c>
      <c r="MNA38" s="287" t="s">
        <v>923</v>
      </c>
      <c r="MNB38" s="289" t="s">
        <v>959</v>
      </c>
      <c r="MNC38" s="290" t="s">
        <v>960</v>
      </c>
      <c r="MND38" s="290" t="s">
        <v>961</v>
      </c>
      <c r="MNE38" s="290" t="s">
        <v>962</v>
      </c>
      <c r="MNF38" s="290" t="s">
        <v>963</v>
      </c>
      <c r="MNG38" s="59">
        <v>35000000</v>
      </c>
      <c r="MNH38" s="60" t="s">
        <v>2774</v>
      </c>
      <c r="MNI38" s="287" t="s">
        <v>923</v>
      </c>
      <c r="MNJ38" s="289" t="s">
        <v>959</v>
      </c>
      <c r="MNK38" s="290" t="s">
        <v>960</v>
      </c>
      <c r="MNL38" s="290" t="s">
        <v>961</v>
      </c>
      <c r="MNM38" s="290" t="s">
        <v>962</v>
      </c>
      <c r="MNN38" s="290" t="s">
        <v>963</v>
      </c>
      <c r="MNO38" s="59">
        <v>35000000</v>
      </c>
      <c r="MNP38" s="60" t="s">
        <v>2774</v>
      </c>
      <c r="MNQ38" s="287" t="s">
        <v>923</v>
      </c>
      <c r="MNR38" s="289" t="s">
        <v>959</v>
      </c>
      <c r="MNS38" s="290" t="s">
        <v>960</v>
      </c>
      <c r="MNT38" s="290" t="s">
        <v>961</v>
      </c>
      <c r="MNU38" s="290" t="s">
        <v>962</v>
      </c>
      <c r="MNV38" s="290" t="s">
        <v>963</v>
      </c>
      <c r="MNW38" s="59">
        <v>35000000</v>
      </c>
      <c r="MNX38" s="60" t="s">
        <v>2774</v>
      </c>
      <c r="MNY38" s="287" t="s">
        <v>923</v>
      </c>
      <c r="MNZ38" s="289" t="s">
        <v>959</v>
      </c>
      <c r="MOA38" s="290" t="s">
        <v>960</v>
      </c>
      <c r="MOB38" s="290" t="s">
        <v>961</v>
      </c>
      <c r="MOC38" s="290" t="s">
        <v>962</v>
      </c>
      <c r="MOD38" s="290" t="s">
        <v>963</v>
      </c>
      <c r="MOE38" s="59">
        <v>35000000</v>
      </c>
      <c r="MOF38" s="60" t="s">
        <v>2774</v>
      </c>
      <c r="MOG38" s="287" t="s">
        <v>923</v>
      </c>
      <c r="MOH38" s="289" t="s">
        <v>959</v>
      </c>
      <c r="MOI38" s="290" t="s">
        <v>960</v>
      </c>
      <c r="MOJ38" s="290" t="s">
        <v>961</v>
      </c>
      <c r="MOK38" s="290" t="s">
        <v>962</v>
      </c>
      <c r="MOL38" s="290" t="s">
        <v>963</v>
      </c>
      <c r="MOM38" s="59">
        <v>35000000</v>
      </c>
      <c r="MON38" s="60" t="s">
        <v>2774</v>
      </c>
      <c r="MOO38" s="287" t="s">
        <v>923</v>
      </c>
      <c r="MOP38" s="289" t="s">
        <v>959</v>
      </c>
      <c r="MOQ38" s="290" t="s">
        <v>960</v>
      </c>
      <c r="MOR38" s="290" t="s">
        <v>961</v>
      </c>
      <c r="MOS38" s="290" t="s">
        <v>962</v>
      </c>
      <c r="MOT38" s="290" t="s">
        <v>963</v>
      </c>
      <c r="MOU38" s="59">
        <v>35000000</v>
      </c>
      <c r="MOV38" s="60" t="s">
        <v>2774</v>
      </c>
      <c r="MOW38" s="287" t="s">
        <v>923</v>
      </c>
      <c r="MOX38" s="289" t="s">
        <v>959</v>
      </c>
      <c r="MOY38" s="290" t="s">
        <v>960</v>
      </c>
      <c r="MOZ38" s="290" t="s">
        <v>961</v>
      </c>
      <c r="MPA38" s="290" t="s">
        <v>962</v>
      </c>
      <c r="MPB38" s="290" t="s">
        <v>963</v>
      </c>
      <c r="MPC38" s="59">
        <v>35000000</v>
      </c>
      <c r="MPD38" s="60" t="s">
        <v>2774</v>
      </c>
      <c r="MPE38" s="287" t="s">
        <v>923</v>
      </c>
      <c r="MPF38" s="289" t="s">
        <v>959</v>
      </c>
      <c r="MPG38" s="290" t="s">
        <v>960</v>
      </c>
      <c r="MPH38" s="290" t="s">
        <v>961</v>
      </c>
      <c r="MPI38" s="290" t="s">
        <v>962</v>
      </c>
      <c r="MPJ38" s="290" t="s">
        <v>963</v>
      </c>
      <c r="MPK38" s="59">
        <v>35000000</v>
      </c>
      <c r="MPL38" s="60" t="s">
        <v>2774</v>
      </c>
      <c r="MPM38" s="287" t="s">
        <v>923</v>
      </c>
      <c r="MPN38" s="289" t="s">
        <v>959</v>
      </c>
      <c r="MPO38" s="290" t="s">
        <v>960</v>
      </c>
      <c r="MPP38" s="290" t="s">
        <v>961</v>
      </c>
      <c r="MPQ38" s="290" t="s">
        <v>962</v>
      </c>
      <c r="MPR38" s="290" t="s">
        <v>963</v>
      </c>
      <c r="MPS38" s="59">
        <v>35000000</v>
      </c>
      <c r="MPT38" s="60" t="s">
        <v>2774</v>
      </c>
      <c r="MPU38" s="287" t="s">
        <v>923</v>
      </c>
      <c r="MPV38" s="289" t="s">
        <v>959</v>
      </c>
      <c r="MPW38" s="290" t="s">
        <v>960</v>
      </c>
      <c r="MPX38" s="290" t="s">
        <v>961</v>
      </c>
      <c r="MPY38" s="290" t="s">
        <v>962</v>
      </c>
      <c r="MPZ38" s="290" t="s">
        <v>963</v>
      </c>
      <c r="MQA38" s="59">
        <v>35000000</v>
      </c>
      <c r="MQB38" s="60" t="s">
        <v>2774</v>
      </c>
      <c r="MQC38" s="287" t="s">
        <v>923</v>
      </c>
      <c r="MQD38" s="289" t="s">
        <v>959</v>
      </c>
      <c r="MQE38" s="290" t="s">
        <v>960</v>
      </c>
      <c r="MQF38" s="290" t="s">
        <v>961</v>
      </c>
      <c r="MQG38" s="290" t="s">
        <v>962</v>
      </c>
      <c r="MQH38" s="290" t="s">
        <v>963</v>
      </c>
      <c r="MQI38" s="59">
        <v>35000000</v>
      </c>
      <c r="MQJ38" s="60" t="s">
        <v>2774</v>
      </c>
      <c r="MQK38" s="287" t="s">
        <v>923</v>
      </c>
      <c r="MQL38" s="289" t="s">
        <v>959</v>
      </c>
      <c r="MQM38" s="290" t="s">
        <v>960</v>
      </c>
      <c r="MQN38" s="290" t="s">
        <v>961</v>
      </c>
      <c r="MQO38" s="290" t="s">
        <v>962</v>
      </c>
      <c r="MQP38" s="290" t="s">
        <v>963</v>
      </c>
      <c r="MQQ38" s="59">
        <v>35000000</v>
      </c>
      <c r="MQR38" s="60" t="s">
        <v>2774</v>
      </c>
      <c r="MQS38" s="287" t="s">
        <v>923</v>
      </c>
      <c r="MQT38" s="289" t="s">
        <v>959</v>
      </c>
      <c r="MQU38" s="290" t="s">
        <v>960</v>
      </c>
      <c r="MQV38" s="290" t="s">
        <v>961</v>
      </c>
      <c r="MQW38" s="290" t="s">
        <v>962</v>
      </c>
      <c r="MQX38" s="290" t="s">
        <v>963</v>
      </c>
      <c r="MQY38" s="59">
        <v>35000000</v>
      </c>
      <c r="MQZ38" s="60" t="s">
        <v>2774</v>
      </c>
      <c r="MRA38" s="287" t="s">
        <v>923</v>
      </c>
      <c r="MRB38" s="289" t="s">
        <v>959</v>
      </c>
      <c r="MRC38" s="290" t="s">
        <v>960</v>
      </c>
      <c r="MRD38" s="290" t="s">
        <v>961</v>
      </c>
      <c r="MRE38" s="290" t="s">
        <v>962</v>
      </c>
      <c r="MRF38" s="290" t="s">
        <v>963</v>
      </c>
      <c r="MRG38" s="59">
        <v>35000000</v>
      </c>
      <c r="MRH38" s="60" t="s">
        <v>2774</v>
      </c>
      <c r="MRI38" s="287" t="s">
        <v>923</v>
      </c>
      <c r="MRJ38" s="289" t="s">
        <v>959</v>
      </c>
      <c r="MRK38" s="290" t="s">
        <v>960</v>
      </c>
      <c r="MRL38" s="290" t="s">
        <v>961</v>
      </c>
      <c r="MRM38" s="290" t="s">
        <v>962</v>
      </c>
      <c r="MRN38" s="290" t="s">
        <v>963</v>
      </c>
      <c r="MRO38" s="59">
        <v>35000000</v>
      </c>
      <c r="MRP38" s="60" t="s">
        <v>2774</v>
      </c>
      <c r="MRQ38" s="287" t="s">
        <v>923</v>
      </c>
      <c r="MRR38" s="289" t="s">
        <v>959</v>
      </c>
      <c r="MRS38" s="290" t="s">
        <v>960</v>
      </c>
      <c r="MRT38" s="290" t="s">
        <v>961</v>
      </c>
      <c r="MRU38" s="290" t="s">
        <v>962</v>
      </c>
      <c r="MRV38" s="290" t="s">
        <v>963</v>
      </c>
      <c r="MRW38" s="59">
        <v>35000000</v>
      </c>
      <c r="MRX38" s="60" t="s">
        <v>2774</v>
      </c>
      <c r="MRY38" s="287" t="s">
        <v>923</v>
      </c>
      <c r="MRZ38" s="289" t="s">
        <v>959</v>
      </c>
      <c r="MSA38" s="290" t="s">
        <v>960</v>
      </c>
      <c r="MSB38" s="290" t="s">
        <v>961</v>
      </c>
      <c r="MSC38" s="290" t="s">
        <v>962</v>
      </c>
      <c r="MSD38" s="290" t="s">
        <v>963</v>
      </c>
      <c r="MSE38" s="59">
        <v>35000000</v>
      </c>
      <c r="MSF38" s="60" t="s">
        <v>2774</v>
      </c>
      <c r="MSG38" s="287" t="s">
        <v>923</v>
      </c>
      <c r="MSH38" s="289" t="s">
        <v>959</v>
      </c>
      <c r="MSI38" s="290" t="s">
        <v>960</v>
      </c>
      <c r="MSJ38" s="290" t="s">
        <v>961</v>
      </c>
      <c r="MSK38" s="290" t="s">
        <v>962</v>
      </c>
      <c r="MSL38" s="290" t="s">
        <v>963</v>
      </c>
      <c r="MSM38" s="59">
        <v>35000000</v>
      </c>
      <c r="MSN38" s="60" t="s">
        <v>2774</v>
      </c>
      <c r="MSO38" s="287" t="s">
        <v>923</v>
      </c>
      <c r="MSP38" s="289" t="s">
        <v>959</v>
      </c>
      <c r="MSQ38" s="290" t="s">
        <v>960</v>
      </c>
      <c r="MSR38" s="290" t="s">
        <v>961</v>
      </c>
      <c r="MSS38" s="290" t="s">
        <v>962</v>
      </c>
      <c r="MST38" s="290" t="s">
        <v>963</v>
      </c>
      <c r="MSU38" s="59">
        <v>35000000</v>
      </c>
      <c r="MSV38" s="60" t="s">
        <v>2774</v>
      </c>
      <c r="MSW38" s="287" t="s">
        <v>923</v>
      </c>
      <c r="MSX38" s="289" t="s">
        <v>959</v>
      </c>
      <c r="MSY38" s="290" t="s">
        <v>960</v>
      </c>
      <c r="MSZ38" s="290" t="s">
        <v>961</v>
      </c>
      <c r="MTA38" s="290" t="s">
        <v>962</v>
      </c>
      <c r="MTB38" s="290" t="s">
        <v>963</v>
      </c>
      <c r="MTC38" s="59">
        <v>35000000</v>
      </c>
      <c r="MTD38" s="60" t="s">
        <v>2774</v>
      </c>
      <c r="MTE38" s="287" t="s">
        <v>923</v>
      </c>
      <c r="MTF38" s="289" t="s">
        <v>959</v>
      </c>
      <c r="MTG38" s="290" t="s">
        <v>960</v>
      </c>
      <c r="MTH38" s="290" t="s">
        <v>961</v>
      </c>
      <c r="MTI38" s="290" t="s">
        <v>962</v>
      </c>
      <c r="MTJ38" s="290" t="s">
        <v>963</v>
      </c>
      <c r="MTK38" s="59">
        <v>35000000</v>
      </c>
      <c r="MTL38" s="60" t="s">
        <v>2774</v>
      </c>
      <c r="MTM38" s="287" t="s">
        <v>923</v>
      </c>
      <c r="MTN38" s="289" t="s">
        <v>959</v>
      </c>
      <c r="MTO38" s="290" t="s">
        <v>960</v>
      </c>
      <c r="MTP38" s="290" t="s">
        <v>961</v>
      </c>
      <c r="MTQ38" s="290" t="s">
        <v>962</v>
      </c>
      <c r="MTR38" s="290" t="s">
        <v>963</v>
      </c>
      <c r="MTS38" s="59">
        <v>35000000</v>
      </c>
      <c r="MTT38" s="60" t="s">
        <v>2774</v>
      </c>
      <c r="MTU38" s="287" t="s">
        <v>923</v>
      </c>
      <c r="MTV38" s="289" t="s">
        <v>959</v>
      </c>
      <c r="MTW38" s="290" t="s">
        <v>960</v>
      </c>
      <c r="MTX38" s="290" t="s">
        <v>961</v>
      </c>
      <c r="MTY38" s="290" t="s">
        <v>962</v>
      </c>
      <c r="MTZ38" s="290" t="s">
        <v>963</v>
      </c>
      <c r="MUA38" s="59">
        <v>35000000</v>
      </c>
      <c r="MUB38" s="60" t="s">
        <v>2774</v>
      </c>
      <c r="MUC38" s="287" t="s">
        <v>923</v>
      </c>
      <c r="MUD38" s="289" t="s">
        <v>959</v>
      </c>
      <c r="MUE38" s="290" t="s">
        <v>960</v>
      </c>
      <c r="MUF38" s="290" t="s">
        <v>961</v>
      </c>
      <c r="MUG38" s="290" t="s">
        <v>962</v>
      </c>
      <c r="MUH38" s="290" t="s">
        <v>963</v>
      </c>
      <c r="MUI38" s="59">
        <v>35000000</v>
      </c>
      <c r="MUJ38" s="60" t="s">
        <v>2774</v>
      </c>
      <c r="MUK38" s="287" t="s">
        <v>923</v>
      </c>
      <c r="MUL38" s="289" t="s">
        <v>959</v>
      </c>
      <c r="MUM38" s="290" t="s">
        <v>960</v>
      </c>
      <c r="MUN38" s="290" t="s">
        <v>961</v>
      </c>
      <c r="MUO38" s="290" t="s">
        <v>962</v>
      </c>
      <c r="MUP38" s="290" t="s">
        <v>963</v>
      </c>
      <c r="MUQ38" s="59">
        <v>35000000</v>
      </c>
      <c r="MUR38" s="60" t="s">
        <v>2774</v>
      </c>
      <c r="MUS38" s="287" t="s">
        <v>923</v>
      </c>
      <c r="MUT38" s="289" t="s">
        <v>959</v>
      </c>
      <c r="MUU38" s="290" t="s">
        <v>960</v>
      </c>
      <c r="MUV38" s="290" t="s">
        <v>961</v>
      </c>
      <c r="MUW38" s="290" t="s">
        <v>962</v>
      </c>
      <c r="MUX38" s="290" t="s">
        <v>963</v>
      </c>
      <c r="MUY38" s="59">
        <v>35000000</v>
      </c>
      <c r="MUZ38" s="60" t="s">
        <v>2774</v>
      </c>
      <c r="MVA38" s="287" t="s">
        <v>923</v>
      </c>
      <c r="MVB38" s="289" t="s">
        <v>959</v>
      </c>
      <c r="MVC38" s="290" t="s">
        <v>960</v>
      </c>
      <c r="MVD38" s="290" t="s">
        <v>961</v>
      </c>
      <c r="MVE38" s="290" t="s">
        <v>962</v>
      </c>
      <c r="MVF38" s="290" t="s">
        <v>963</v>
      </c>
      <c r="MVG38" s="59">
        <v>35000000</v>
      </c>
      <c r="MVH38" s="60" t="s">
        <v>2774</v>
      </c>
      <c r="MVI38" s="287" t="s">
        <v>923</v>
      </c>
      <c r="MVJ38" s="289" t="s">
        <v>959</v>
      </c>
      <c r="MVK38" s="290" t="s">
        <v>960</v>
      </c>
      <c r="MVL38" s="290" t="s">
        <v>961</v>
      </c>
      <c r="MVM38" s="290" t="s">
        <v>962</v>
      </c>
      <c r="MVN38" s="290" t="s">
        <v>963</v>
      </c>
      <c r="MVO38" s="59">
        <v>35000000</v>
      </c>
      <c r="MVP38" s="60" t="s">
        <v>2774</v>
      </c>
      <c r="MVQ38" s="287" t="s">
        <v>923</v>
      </c>
      <c r="MVR38" s="289" t="s">
        <v>959</v>
      </c>
      <c r="MVS38" s="290" t="s">
        <v>960</v>
      </c>
      <c r="MVT38" s="290" t="s">
        <v>961</v>
      </c>
      <c r="MVU38" s="290" t="s">
        <v>962</v>
      </c>
      <c r="MVV38" s="290" t="s">
        <v>963</v>
      </c>
      <c r="MVW38" s="59">
        <v>35000000</v>
      </c>
      <c r="MVX38" s="60" t="s">
        <v>2774</v>
      </c>
      <c r="MVY38" s="287" t="s">
        <v>923</v>
      </c>
      <c r="MVZ38" s="289" t="s">
        <v>959</v>
      </c>
      <c r="MWA38" s="290" t="s">
        <v>960</v>
      </c>
      <c r="MWB38" s="290" t="s">
        <v>961</v>
      </c>
      <c r="MWC38" s="290" t="s">
        <v>962</v>
      </c>
      <c r="MWD38" s="290" t="s">
        <v>963</v>
      </c>
      <c r="MWE38" s="59">
        <v>35000000</v>
      </c>
      <c r="MWF38" s="60" t="s">
        <v>2774</v>
      </c>
      <c r="MWG38" s="287" t="s">
        <v>923</v>
      </c>
      <c r="MWH38" s="289" t="s">
        <v>959</v>
      </c>
      <c r="MWI38" s="290" t="s">
        <v>960</v>
      </c>
      <c r="MWJ38" s="290" t="s">
        <v>961</v>
      </c>
      <c r="MWK38" s="290" t="s">
        <v>962</v>
      </c>
      <c r="MWL38" s="290" t="s">
        <v>963</v>
      </c>
      <c r="MWM38" s="59">
        <v>35000000</v>
      </c>
      <c r="MWN38" s="60" t="s">
        <v>2774</v>
      </c>
      <c r="MWO38" s="287" t="s">
        <v>923</v>
      </c>
      <c r="MWP38" s="289" t="s">
        <v>959</v>
      </c>
      <c r="MWQ38" s="290" t="s">
        <v>960</v>
      </c>
      <c r="MWR38" s="290" t="s">
        <v>961</v>
      </c>
      <c r="MWS38" s="290" t="s">
        <v>962</v>
      </c>
      <c r="MWT38" s="290" t="s">
        <v>963</v>
      </c>
      <c r="MWU38" s="59">
        <v>35000000</v>
      </c>
      <c r="MWV38" s="60" t="s">
        <v>2774</v>
      </c>
      <c r="MWW38" s="287" t="s">
        <v>923</v>
      </c>
      <c r="MWX38" s="289" t="s">
        <v>959</v>
      </c>
      <c r="MWY38" s="290" t="s">
        <v>960</v>
      </c>
      <c r="MWZ38" s="290" t="s">
        <v>961</v>
      </c>
      <c r="MXA38" s="290" t="s">
        <v>962</v>
      </c>
      <c r="MXB38" s="290" t="s">
        <v>963</v>
      </c>
      <c r="MXC38" s="59">
        <v>35000000</v>
      </c>
      <c r="MXD38" s="60" t="s">
        <v>2774</v>
      </c>
      <c r="MXE38" s="287" t="s">
        <v>923</v>
      </c>
      <c r="MXF38" s="289" t="s">
        <v>959</v>
      </c>
      <c r="MXG38" s="290" t="s">
        <v>960</v>
      </c>
      <c r="MXH38" s="290" t="s">
        <v>961</v>
      </c>
      <c r="MXI38" s="290" t="s">
        <v>962</v>
      </c>
      <c r="MXJ38" s="290" t="s">
        <v>963</v>
      </c>
      <c r="MXK38" s="59">
        <v>35000000</v>
      </c>
      <c r="MXL38" s="60" t="s">
        <v>2774</v>
      </c>
      <c r="MXM38" s="287" t="s">
        <v>923</v>
      </c>
      <c r="MXN38" s="289" t="s">
        <v>959</v>
      </c>
      <c r="MXO38" s="290" t="s">
        <v>960</v>
      </c>
      <c r="MXP38" s="290" t="s">
        <v>961</v>
      </c>
      <c r="MXQ38" s="290" t="s">
        <v>962</v>
      </c>
      <c r="MXR38" s="290" t="s">
        <v>963</v>
      </c>
      <c r="MXS38" s="59">
        <v>35000000</v>
      </c>
      <c r="MXT38" s="60" t="s">
        <v>2774</v>
      </c>
      <c r="MXU38" s="287" t="s">
        <v>923</v>
      </c>
      <c r="MXV38" s="289" t="s">
        <v>959</v>
      </c>
      <c r="MXW38" s="290" t="s">
        <v>960</v>
      </c>
      <c r="MXX38" s="290" t="s">
        <v>961</v>
      </c>
      <c r="MXY38" s="290" t="s">
        <v>962</v>
      </c>
      <c r="MXZ38" s="290" t="s">
        <v>963</v>
      </c>
      <c r="MYA38" s="59">
        <v>35000000</v>
      </c>
      <c r="MYB38" s="60" t="s">
        <v>2774</v>
      </c>
      <c r="MYC38" s="287" t="s">
        <v>923</v>
      </c>
      <c r="MYD38" s="289" t="s">
        <v>959</v>
      </c>
      <c r="MYE38" s="290" t="s">
        <v>960</v>
      </c>
      <c r="MYF38" s="290" t="s">
        <v>961</v>
      </c>
      <c r="MYG38" s="290" t="s">
        <v>962</v>
      </c>
      <c r="MYH38" s="290" t="s">
        <v>963</v>
      </c>
      <c r="MYI38" s="59">
        <v>35000000</v>
      </c>
      <c r="MYJ38" s="60" t="s">
        <v>2774</v>
      </c>
      <c r="MYK38" s="287" t="s">
        <v>923</v>
      </c>
      <c r="MYL38" s="289" t="s">
        <v>959</v>
      </c>
      <c r="MYM38" s="290" t="s">
        <v>960</v>
      </c>
      <c r="MYN38" s="290" t="s">
        <v>961</v>
      </c>
      <c r="MYO38" s="290" t="s">
        <v>962</v>
      </c>
      <c r="MYP38" s="290" t="s">
        <v>963</v>
      </c>
      <c r="MYQ38" s="59">
        <v>35000000</v>
      </c>
      <c r="MYR38" s="60" t="s">
        <v>2774</v>
      </c>
      <c r="MYS38" s="287" t="s">
        <v>923</v>
      </c>
      <c r="MYT38" s="289" t="s">
        <v>959</v>
      </c>
      <c r="MYU38" s="290" t="s">
        <v>960</v>
      </c>
      <c r="MYV38" s="290" t="s">
        <v>961</v>
      </c>
      <c r="MYW38" s="290" t="s">
        <v>962</v>
      </c>
      <c r="MYX38" s="290" t="s">
        <v>963</v>
      </c>
      <c r="MYY38" s="59">
        <v>35000000</v>
      </c>
      <c r="MYZ38" s="60" t="s">
        <v>2774</v>
      </c>
      <c r="MZA38" s="287" t="s">
        <v>923</v>
      </c>
      <c r="MZB38" s="289" t="s">
        <v>959</v>
      </c>
      <c r="MZC38" s="290" t="s">
        <v>960</v>
      </c>
      <c r="MZD38" s="290" t="s">
        <v>961</v>
      </c>
      <c r="MZE38" s="290" t="s">
        <v>962</v>
      </c>
      <c r="MZF38" s="290" t="s">
        <v>963</v>
      </c>
      <c r="MZG38" s="59">
        <v>35000000</v>
      </c>
      <c r="MZH38" s="60" t="s">
        <v>2774</v>
      </c>
      <c r="MZI38" s="287" t="s">
        <v>923</v>
      </c>
      <c r="MZJ38" s="289" t="s">
        <v>959</v>
      </c>
      <c r="MZK38" s="290" t="s">
        <v>960</v>
      </c>
      <c r="MZL38" s="290" t="s">
        <v>961</v>
      </c>
      <c r="MZM38" s="290" t="s">
        <v>962</v>
      </c>
      <c r="MZN38" s="290" t="s">
        <v>963</v>
      </c>
      <c r="MZO38" s="59">
        <v>35000000</v>
      </c>
      <c r="MZP38" s="60" t="s">
        <v>2774</v>
      </c>
      <c r="MZQ38" s="287" t="s">
        <v>923</v>
      </c>
      <c r="MZR38" s="289" t="s">
        <v>959</v>
      </c>
      <c r="MZS38" s="290" t="s">
        <v>960</v>
      </c>
      <c r="MZT38" s="290" t="s">
        <v>961</v>
      </c>
      <c r="MZU38" s="290" t="s">
        <v>962</v>
      </c>
      <c r="MZV38" s="290" t="s">
        <v>963</v>
      </c>
      <c r="MZW38" s="59">
        <v>35000000</v>
      </c>
      <c r="MZX38" s="60" t="s">
        <v>2774</v>
      </c>
      <c r="MZY38" s="287" t="s">
        <v>923</v>
      </c>
      <c r="MZZ38" s="289" t="s">
        <v>959</v>
      </c>
      <c r="NAA38" s="290" t="s">
        <v>960</v>
      </c>
      <c r="NAB38" s="290" t="s">
        <v>961</v>
      </c>
      <c r="NAC38" s="290" t="s">
        <v>962</v>
      </c>
      <c r="NAD38" s="290" t="s">
        <v>963</v>
      </c>
      <c r="NAE38" s="59">
        <v>35000000</v>
      </c>
      <c r="NAF38" s="60" t="s">
        <v>2774</v>
      </c>
      <c r="NAG38" s="287" t="s">
        <v>923</v>
      </c>
      <c r="NAH38" s="289" t="s">
        <v>959</v>
      </c>
      <c r="NAI38" s="290" t="s">
        <v>960</v>
      </c>
      <c r="NAJ38" s="290" t="s">
        <v>961</v>
      </c>
      <c r="NAK38" s="290" t="s">
        <v>962</v>
      </c>
      <c r="NAL38" s="290" t="s">
        <v>963</v>
      </c>
      <c r="NAM38" s="59">
        <v>35000000</v>
      </c>
      <c r="NAN38" s="60" t="s">
        <v>2774</v>
      </c>
      <c r="NAO38" s="287" t="s">
        <v>923</v>
      </c>
      <c r="NAP38" s="289" t="s">
        <v>959</v>
      </c>
      <c r="NAQ38" s="290" t="s">
        <v>960</v>
      </c>
      <c r="NAR38" s="290" t="s">
        <v>961</v>
      </c>
      <c r="NAS38" s="290" t="s">
        <v>962</v>
      </c>
      <c r="NAT38" s="290" t="s">
        <v>963</v>
      </c>
      <c r="NAU38" s="59">
        <v>35000000</v>
      </c>
      <c r="NAV38" s="60" t="s">
        <v>2774</v>
      </c>
      <c r="NAW38" s="287" t="s">
        <v>923</v>
      </c>
      <c r="NAX38" s="289" t="s">
        <v>959</v>
      </c>
      <c r="NAY38" s="290" t="s">
        <v>960</v>
      </c>
      <c r="NAZ38" s="290" t="s">
        <v>961</v>
      </c>
      <c r="NBA38" s="290" t="s">
        <v>962</v>
      </c>
      <c r="NBB38" s="290" t="s">
        <v>963</v>
      </c>
      <c r="NBC38" s="59">
        <v>35000000</v>
      </c>
      <c r="NBD38" s="60" t="s">
        <v>2774</v>
      </c>
      <c r="NBE38" s="287" t="s">
        <v>923</v>
      </c>
      <c r="NBF38" s="289" t="s">
        <v>959</v>
      </c>
      <c r="NBG38" s="290" t="s">
        <v>960</v>
      </c>
      <c r="NBH38" s="290" t="s">
        <v>961</v>
      </c>
      <c r="NBI38" s="290" t="s">
        <v>962</v>
      </c>
      <c r="NBJ38" s="290" t="s">
        <v>963</v>
      </c>
      <c r="NBK38" s="59">
        <v>35000000</v>
      </c>
      <c r="NBL38" s="60" t="s">
        <v>2774</v>
      </c>
      <c r="NBM38" s="287" t="s">
        <v>923</v>
      </c>
      <c r="NBN38" s="289" t="s">
        <v>959</v>
      </c>
      <c r="NBO38" s="290" t="s">
        <v>960</v>
      </c>
      <c r="NBP38" s="290" t="s">
        <v>961</v>
      </c>
      <c r="NBQ38" s="290" t="s">
        <v>962</v>
      </c>
      <c r="NBR38" s="290" t="s">
        <v>963</v>
      </c>
      <c r="NBS38" s="59">
        <v>35000000</v>
      </c>
      <c r="NBT38" s="60" t="s">
        <v>2774</v>
      </c>
      <c r="NBU38" s="287" t="s">
        <v>923</v>
      </c>
      <c r="NBV38" s="289" t="s">
        <v>959</v>
      </c>
      <c r="NBW38" s="290" t="s">
        <v>960</v>
      </c>
      <c r="NBX38" s="290" t="s">
        <v>961</v>
      </c>
      <c r="NBY38" s="290" t="s">
        <v>962</v>
      </c>
      <c r="NBZ38" s="290" t="s">
        <v>963</v>
      </c>
      <c r="NCA38" s="59">
        <v>35000000</v>
      </c>
      <c r="NCB38" s="60" t="s">
        <v>2774</v>
      </c>
      <c r="NCC38" s="287" t="s">
        <v>923</v>
      </c>
      <c r="NCD38" s="289" t="s">
        <v>959</v>
      </c>
      <c r="NCE38" s="290" t="s">
        <v>960</v>
      </c>
      <c r="NCF38" s="290" t="s">
        <v>961</v>
      </c>
      <c r="NCG38" s="290" t="s">
        <v>962</v>
      </c>
      <c r="NCH38" s="290" t="s">
        <v>963</v>
      </c>
      <c r="NCI38" s="59">
        <v>35000000</v>
      </c>
      <c r="NCJ38" s="60" t="s">
        <v>2774</v>
      </c>
      <c r="NCK38" s="287" t="s">
        <v>923</v>
      </c>
      <c r="NCL38" s="289" t="s">
        <v>959</v>
      </c>
      <c r="NCM38" s="290" t="s">
        <v>960</v>
      </c>
      <c r="NCN38" s="290" t="s">
        <v>961</v>
      </c>
      <c r="NCO38" s="290" t="s">
        <v>962</v>
      </c>
      <c r="NCP38" s="290" t="s">
        <v>963</v>
      </c>
      <c r="NCQ38" s="59">
        <v>35000000</v>
      </c>
      <c r="NCR38" s="60" t="s">
        <v>2774</v>
      </c>
      <c r="NCS38" s="287" t="s">
        <v>923</v>
      </c>
      <c r="NCT38" s="289" t="s">
        <v>959</v>
      </c>
      <c r="NCU38" s="290" t="s">
        <v>960</v>
      </c>
      <c r="NCV38" s="290" t="s">
        <v>961</v>
      </c>
      <c r="NCW38" s="290" t="s">
        <v>962</v>
      </c>
      <c r="NCX38" s="290" t="s">
        <v>963</v>
      </c>
      <c r="NCY38" s="59">
        <v>35000000</v>
      </c>
      <c r="NCZ38" s="60" t="s">
        <v>2774</v>
      </c>
      <c r="NDA38" s="287" t="s">
        <v>923</v>
      </c>
      <c r="NDB38" s="289" t="s">
        <v>959</v>
      </c>
      <c r="NDC38" s="290" t="s">
        <v>960</v>
      </c>
      <c r="NDD38" s="290" t="s">
        <v>961</v>
      </c>
      <c r="NDE38" s="290" t="s">
        <v>962</v>
      </c>
      <c r="NDF38" s="290" t="s">
        <v>963</v>
      </c>
      <c r="NDG38" s="59">
        <v>35000000</v>
      </c>
      <c r="NDH38" s="60" t="s">
        <v>2774</v>
      </c>
      <c r="NDI38" s="287" t="s">
        <v>923</v>
      </c>
      <c r="NDJ38" s="289" t="s">
        <v>959</v>
      </c>
      <c r="NDK38" s="290" t="s">
        <v>960</v>
      </c>
      <c r="NDL38" s="290" t="s">
        <v>961</v>
      </c>
      <c r="NDM38" s="290" t="s">
        <v>962</v>
      </c>
      <c r="NDN38" s="290" t="s">
        <v>963</v>
      </c>
      <c r="NDO38" s="59">
        <v>35000000</v>
      </c>
      <c r="NDP38" s="60" t="s">
        <v>2774</v>
      </c>
      <c r="NDQ38" s="287" t="s">
        <v>923</v>
      </c>
      <c r="NDR38" s="289" t="s">
        <v>959</v>
      </c>
      <c r="NDS38" s="290" t="s">
        <v>960</v>
      </c>
      <c r="NDT38" s="290" t="s">
        <v>961</v>
      </c>
      <c r="NDU38" s="290" t="s">
        <v>962</v>
      </c>
      <c r="NDV38" s="290" t="s">
        <v>963</v>
      </c>
      <c r="NDW38" s="59">
        <v>35000000</v>
      </c>
      <c r="NDX38" s="60" t="s">
        <v>2774</v>
      </c>
      <c r="NDY38" s="287" t="s">
        <v>923</v>
      </c>
      <c r="NDZ38" s="289" t="s">
        <v>959</v>
      </c>
      <c r="NEA38" s="290" t="s">
        <v>960</v>
      </c>
      <c r="NEB38" s="290" t="s">
        <v>961</v>
      </c>
      <c r="NEC38" s="290" t="s">
        <v>962</v>
      </c>
      <c r="NED38" s="290" t="s">
        <v>963</v>
      </c>
      <c r="NEE38" s="59">
        <v>35000000</v>
      </c>
      <c r="NEF38" s="60" t="s">
        <v>2774</v>
      </c>
      <c r="NEG38" s="287" t="s">
        <v>923</v>
      </c>
      <c r="NEH38" s="289" t="s">
        <v>959</v>
      </c>
      <c r="NEI38" s="290" t="s">
        <v>960</v>
      </c>
      <c r="NEJ38" s="290" t="s">
        <v>961</v>
      </c>
      <c r="NEK38" s="290" t="s">
        <v>962</v>
      </c>
      <c r="NEL38" s="290" t="s">
        <v>963</v>
      </c>
      <c r="NEM38" s="59">
        <v>35000000</v>
      </c>
      <c r="NEN38" s="60" t="s">
        <v>2774</v>
      </c>
      <c r="NEO38" s="287" t="s">
        <v>923</v>
      </c>
      <c r="NEP38" s="289" t="s">
        <v>959</v>
      </c>
      <c r="NEQ38" s="290" t="s">
        <v>960</v>
      </c>
      <c r="NER38" s="290" t="s">
        <v>961</v>
      </c>
      <c r="NES38" s="290" t="s">
        <v>962</v>
      </c>
      <c r="NET38" s="290" t="s">
        <v>963</v>
      </c>
      <c r="NEU38" s="59">
        <v>35000000</v>
      </c>
      <c r="NEV38" s="60" t="s">
        <v>2774</v>
      </c>
      <c r="NEW38" s="287" t="s">
        <v>923</v>
      </c>
      <c r="NEX38" s="289" t="s">
        <v>959</v>
      </c>
      <c r="NEY38" s="290" t="s">
        <v>960</v>
      </c>
      <c r="NEZ38" s="290" t="s">
        <v>961</v>
      </c>
      <c r="NFA38" s="290" t="s">
        <v>962</v>
      </c>
      <c r="NFB38" s="290" t="s">
        <v>963</v>
      </c>
      <c r="NFC38" s="59">
        <v>35000000</v>
      </c>
      <c r="NFD38" s="60" t="s">
        <v>2774</v>
      </c>
      <c r="NFE38" s="287" t="s">
        <v>923</v>
      </c>
      <c r="NFF38" s="289" t="s">
        <v>959</v>
      </c>
      <c r="NFG38" s="290" t="s">
        <v>960</v>
      </c>
      <c r="NFH38" s="290" t="s">
        <v>961</v>
      </c>
      <c r="NFI38" s="290" t="s">
        <v>962</v>
      </c>
      <c r="NFJ38" s="290" t="s">
        <v>963</v>
      </c>
      <c r="NFK38" s="59">
        <v>35000000</v>
      </c>
      <c r="NFL38" s="60" t="s">
        <v>2774</v>
      </c>
      <c r="NFM38" s="287" t="s">
        <v>923</v>
      </c>
      <c r="NFN38" s="289" t="s">
        <v>959</v>
      </c>
      <c r="NFO38" s="290" t="s">
        <v>960</v>
      </c>
      <c r="NFP38" s="290" t="s">
        <v>961</v>
      </c>
      <c r="NFQ38" s="290" t="s">
        <v>962</v>
      </c>
      <c r="NFR38" s="290" t="s">
        <v>963</v>
      </c>
      <c r="NFS38" s="59">
        <v>35000000</v>
      </c>
      <c r="NFT38" s="60" t="s">
        <v>2774</v>
      </c>
      <c r="NFU38" s="287" t="s">
        <v>923</v>
      </c>
      <c r="NFV38" s="289" t="s">
        <v>959</v>
      </c>
      <c r="NFW38" s="290" t="s">
        <v>960</v>
      </c>
      <c r="NFX38" s="290" t="s">
        <v>961</v>
      </c>
      <c r="NFY38" s="290" t="s">
        <v>962</v>
      </c>
      <c r="NFZ38" s="290" t="s">
        <v>963</v>
      </c>
      <c r="NGA38" s="59">
        <v>35000000</v>
      </c>
      <c r="NGB38" s="60" t="s">
        <v>2774</v>
      </c>
      <c r="NGC38" s="287" t="s">
        <v>923</v>
      </c>
      <c r="NGD38" s="289" t="s">
        <v>959</v>
      </c>
      <c r="NGE38" s="290" t="s">
        <v>960</v>
      </c>
      <c r="NGF38" s="290" t="s">
        <v>961</v>
      </c>
      <c r="NGG38" s="290" t="s">
        <v>962</v>
      </c>
      <c r="NGH38" s="290" t="s">
        <v>963</v>
      </c>
      <c r="NGI38" s="59">
        <v>35000000</v>
      </c>
      <c r="NGJ38" s="60" t="s">
        <v>2774</v>
      </c>
      <c r="NGK38" s="287" t="s">
        <v>923</v>
      </c>
      <c r="NGL38" s="289" t="s">
        <v>959</v>
      </c>
      <c r="NGM38" s="290" t="s">
        <v>960</v>
      </c>
      <c r="NGN38" s="290" t="s">
        <v>961</v>
      </c>
      <c r="NGO38" s="290" t="s">
        <v>962</v>
      </c>
      <c r="NGP38" s="290" t="s">
        <v>963</v>
      </c>
      <c r="NGQ38" s="59">
        <v>35000000</v>
      </c>
      <c r="NGR38" s="60" t="s">
        <v>2774</v>
      </c>
      <c r="NGS38" s="287" t="s">
        <v>923</v>
      </c>
      <c r="NGT38" s="289" t="s">
        <v>959</v>
      </c>
      <c r="NGU38" s="290" t="s">
        <v>960</v>
      </c>
      <c r="NGV38" s="290" t="s">
        <v>961</v>
      </c>
      <c r="NGW38" s="290" t="s">
        <v>962</v>
      </c>
      <c r="NGX38" s="290" t="s">
        <v>963</v>
      </c>
      <c r="NGY38" s="59">
        <v>35000000</v>
      </c>
      <c r="NGZ38" s="60" t="s">
        <v>2774</v>
      </c>
      <c r="NHA38" s="287" t="s">
        <v>923</v>
      </c>
      <c r="NHB38" s="289" t="s">
        <v>959</v>
      </c>
      <c r="NHC38" s="290" t="s">
        <v>960</v>
      </c>
      <c r="NHD38" s="290" t="s">
        <v>961</v>
      </c>
      <c r="NHE38" s="290" t="s">
        <v>962</v>
      </c>
      <c r="NHF38" s="290" t="s">
        <v>963</v>
      </c>
      <c r="NHG38" s="59">
        <v>35000000</v>
      </c>
      <c r="NHH38" s="60" t="s">
        <v>2774</v>
      </c>
      <c r="NHI38" s="287" t="s">
        <v>923</v>
      </c>
      <c r="NHJ38" s="289" t="s">
        <v>959</v>
      </c>
      <c r="NHK38" s="290" t="s">
        <v>960</v>
      </c>
      <c r="NHL38" s="290" t="s">
        <v>961</v>
      </c>
      <c r="NHM38" s="290" t="s">
        <v>962</v>
      </c>
      <c r="NHN38" s="290" t="s">
        <v>963</v>
      </c>
      <c r="NHO38" s="59">
        <v>35000000</v>
      </c>
      <c r="NHP38" s="60" t="s">
        <v>2774</v>
      </c>
      <c r="NHQ38" s="287" t="s">
        <v>923</v>
      </c>
      <c r="NHR38" s="289" t="s">
        <v>959</v>
      </c>
      <c r="NHS38" s="290" t="s">
        <v>960</v>
      </c>
      <c r="NHT38" s="290" t="s">
        <v>961</v>
      </c>
      <c r="NHU38" s="290" t="s">
        <v>962</v>
      </c>
      <c r="NHV38" s="290" t="s">
        <v>963</v>
      </c>
      <c r="NHW38" s="59">
        <v>35000000</v>
      </c>
      <c r="NHX38" s="60" t="s">
        <v>2774</v>
      </c>
      <c r="NHY38" s="287" t="s">
        <v>923</v>
      </c>
      <c r="NHZ38" s="289" t="s">
        <v>959</v>
      </c>
      <c r="NIA38" s="290" t="s">
        <v>960</v>
      </c>
      <c r="NIB38" s="290" t="s">
        <v>961</v>
      </c>
      <c r="NIC38" s="290" t="s">
        <v>962</v>
      </c>
      <c r="NID38" s="290" t="s">
        <v>963</v>
      </c>
      <c r="NIE38" s="59">
        <v>35000000</v>
      </c>
      <c r="NIF38" s="60" t="s">
        <v>2774</v>
      </c>
      <c r="NIG38" s="287" t="s">
        <v>923</v>
      </c>
      <c r="NIH38" s="289" t="s">
        <v>959</v>
      </c>
      <c r="NII38" s="290" t="s">
        <v>960</v>
      </c>
      <c r="NIJ38" s="290" t="s">
        <v>961</v>
      </c>
      <c r="NIK38" s="290" t="s">
        <v>962</v>
      </c>
      <c r="NIL38" s="290" t="s">
        <v>963</v>
      </c>
      <c r="NIM38" s="59">
        <v>35000000</v>
      </c>
      <c r="NIN38" s="60" t="s">
        <v>2774</v>
      </c>
      <c r="NIO38" s="287" t="s">
        <v>923</v>
      </c>
      <c r="NIP38" s="289" t="s">
        <v>959</v>
      </c>
      <c r="NIQ38" s="290" t="s">
        <v>960</v>
      </c>
      <c r="NIR38" s="290" t="s">
        <v>961</v>
      </c>
      <c r="NIS38" s="290" t="s">
        <v>962</v>
      </c>
      <c r="NIT38" s="290" t="s">
        <v>963</v>
      </c>
      <c r="NIU38" s="59">
        <v>35000000</v>
      </c>
      <c r="NIV38" s="60" t="s">
        <v>2774</v>
      </c>
      <c r="NIW38" s="287" t="s">
        <v>923</v>
      </c>
      <c r="NIX38" s="289" t="s">
        <v>959</v>
      </c>
      <c r="NIY38" s="290" t="s">
        <v>960</v>
      </c>
      <c r="NIZ38" s="290" t="s">
        <v>961</v>
      </c>
      <c r="NJA38" s="290" t="s">
        <v>962</v>
      </c>
      <c r="NJB38" s="290" t="s">
        <v>963</v>
      </c>
      <c r="NJC38" s="59">
        <v>35000000</v>
      </c>
      <c r="NJD38" s="60" t="s">
        <v>2774</v>
      </c>
      <c r="NJE38" s="287" t="s">
        <v>923</v>
      </c>
      <c r="NJF38" s="289" t="s">
        <v>959</v>
      </c>
      <c r="NJG38" s="290" t="s">
        <v>960</v>
      </c>
      <c r="NJH38" s="290" t="s">
        <v>961</v>
      </c>
      <c r="NJI38" s="290" t="s">
        <v>962</v>
      </c>
      <c r="NJJ38" s="290" t="s">
        <v>963</v>
      </c>
      <c r="NJK38" s="59">
        <v>35000000</v>
      </c>
      <c r="NJL38" s="60" t="s">
        <v>2774</v>
      </c>
      <c r="NJM38" s="287" t="s">
        <v>923</v>
      </c>
      <c r="NJN38" s="289" t="s">
        <v>959</v>
      </c>
      <c r="NJO38" s="290" t="s">
        <v>960</v>
      </c>
      <c r="NJP38" s="290" t="s">
        <v>961</v>
      </c>
      <c r="NJQ38" s="290" t="s">
        <v>962</v>
      </c>
      <c r="NJR38" s="290" t="s">
        <v>963</v>
      </c>
      <c r="NJS38" s="59">
        <v>35000000</v>
      </c>
      <c r="NJT38" s="60" t="s">
        <v>2774</v>
      </c>
      <c r="NJU38" s="287" t="s">
        <v>923</v>
      </c>
      <c r="NJV38" s="289" t="s">
        <v>959</v>
      </c>
      <c r="NJW38" s="290" t="s">
        <v>960</v>
      </c>
      <c r="NJX38" s="290" t="s">
        <v>961</v>
      </c>
      <c r="NJY38" s="290" t="s">
        <v>962</v>
      </c>
      <c r="NJZ38" s="290" t="s">
        <v>963</v>
      </c>
      <c r="NKA38" s="59">
        <v>35000000</v>
      </c>
      <c r="NKB38" s="60" t="s">
        <v>2774</v>
      </c>
      <c r="NKC38" s="287" t="s">
        <v>923</v>
      </c>
      <c r="NKD38" s="289" t="s">
        <v>959</v>
      </c>
      <c r="NKE38" s="290" t="s">
        <v>960</v>
      </c>
      <c r="NKF38" s="290" t="s">
        <v>961</v>
      </c>
      <c r="NKG38" s="290" t="s">
        <v>962</v>
      </c>
      <c r="NKH38" s="290" t="s">
        <v>963</v>
      </c>
      <c r="NKI38" s="59">
        <v>35000000</v>
      </c>
      <c r="NKJ38" s="60" t="s">
        <v>2774</v>
      </c>
      <c r="NKK38" s="287" t="s">
        <v>923</v>
      </c>
      <c r="NKL38" s="289" t="s">
        <v>959</v>
      </c>
      <c r="NKM38" s="290" t="s">
        <v>960</v>
      </c>
      <c r="NKN38" s="290" t="s">
        <v>961</v>
      </c>
      <c r="NKO38" s="290" t="s">
        <v>962</v>
      </c>
      <c r="NKP38" s="290" t="s">
        <v>963</v>
      </c>
      <c r="NKQ38" s="59">
        <v>35000000</v>
      </c>
      <c r="NKR38" s="60" t="s">
        <v>2774</v>
      </c>
      <c r="NKS38" s="287" t="s">
        <v>923</v>
      </c>
      <c r="NKT38" s="289" t="s">
        <v>959</v>
      </c>
      <c r="NKU38" s="290" t="s">
        <v>960</v>
      </c>
      <c r="NKV38" s="290" t="s">
        <v>961</v>
      </c>
      <c r="NKW38" s="290" t="s">
        <v>962</v>
      </c>
      <c r="NKX38" s="290" t="s">
        <v>963</v>
      </c>
      <c r="NKY38" s="59">
        <v>35000000</v>
      </c>
      <c r="NKZ38" s="60" t="s">
        <v>2774</v>
      </c>
      <c r="NLA38" s="287" t="s">
        <v>923</v>
      </c>
      <c r="NLB38" s="289" t="s">
        <v>959</v>
      </c>
      <c r="NLC38" s="290" t="s">
        <v>960</v>
      </c>
      <c r="NLD38" s="290" t="s">
        <v>961</v>
      </c>
      <c r="NLE38" s="290" t="s">
        <v>962</v>
      </c>
      <c r="NLF38" s="290" t="s">
        <v>963</v>
      </c>
      <c r="NLG38" s="59">
        <v>35000000</v>
      </c>
      <c r="NLH38" s="60" t="s">
        <v>2774</v>
      </c>
      <c r="NLI38" s="287" t="s">
        <v>923</v>
      </c>
      <c r="NLJ38" s="289" t="s">
        <v>959</v>
      </c>
      <c r="NLK38" s="290" t="s">
        <v>960</v>
      </c>
      <c r="NLL38" s="290" t="s">
        <v>961</v>
      </c>
      <c r="NLM38" s="290" t="s">
        <v>962</v>
      </c>
      <c r="NLN38" s="290" t="s">
        <v>963</v>
      </c>
      <c r="NLO38" s="59">
        <v>35000000</v>
      </c>
      <c r="NLP38" s="60" t="s">
        <v>2774</v>
      </c>
      <c r="NLQ38" s="287" t="s">
        <v>923</v>
      </c>
      <c r="NLR38" s="289" t="s">
        <v>959</v>
      </c>
      <c r="NLS38" s="290" t="s">
        <v>960</v>
      </c>
      <c r="NLT38" s="290" t="s">
        <v>961</v>
      </c>
      <c r="NLU38" s="290" t="s">
        <v>962</v>
      </c>
      <c r="NLV38" s="290" t="s">
        <v>963</v>
      </c>
      <c r="NLW38" s="59">
        <v>35000000</v>
      </c>
      <c r="NLX38" s="60" t="s">
        <v>2774</v>
      </c>
      <c r="NLY38" s="287" t="s">
        <v>923</v>
      </c>
      <c r="NLZ38" s="289" t="s">
        <v>959</v>
      </c>
      <c r="NMA38" s="290" t="s">
        <v>960</v>
      </c>
      <c r="NMB38" s="290" t="s">
        <v>961</v>
      </c>
      <c r="NMC38" s="290" t="s">
        <v>962</v>
      </c>
      <c r="NMD38" s="290" t="s">
        <v>963</v>
      </c>
      <c r="NME38" s="59">
        <v>35000000</v>
      </c>
      <c r="NMF38" s="60" t="s">
        <v>2774</v>
      </c>
      <c r="NMG38" s="287" t="s">
        <v>923</v>
      </c>
      <c r="NMH38" s="289" t="s">
        <v>959</v>
      </c>
      <c r="NMI38" s="290" t="s">
        <v>960</v>
      </c>
      <c r="NMJ38" s="290" t="s">
        <v>961</v>
      </c>
      <c r="NMK38" s="290" t="s">
        <v>962</v>
      </c>
      <c r="NML38" s="290" t="s">
        <v>963</v>
      </c>
      <c r="NMM38" s="59">
        <v>35000000</v>
      </c>
      <c r="NMN38" s="60" t="s">
        <v>2774</v>
      </c>
      <c r="NMO38" s="287" t="s">
        <v>923</v>
      </c>
      <c r="NMP38" s="289" t="s">
        <v>959</v>
      </c>
      <c r="NMQ38" s="290" t="s">
        <v>960</v>
      </c>
      <c r="NMR38" s="290" t="s">
        <v>961</v>
      </c>
      <c r="NMS38" s="290" t="s">
        <v>962</v>
      </c>
      <c r="NMT38" s="290" t="s">
        <v>963</v>
      </c>
      <c r="NMU38" s="59">
        <v>35000000</v>
      </c>
      <c r="NMV38" s="60" t="s">
        <v>2774</v>
      </c>
      <c r="NMW38" s="287" t="s">
        <v>923</v>
      </c>
      <c r="NMX38" s="289" t="s">
        <v>959</v>
      </c>
      <c r="NMY38" s="290" t="s">
        <v>960</v>
      </c>
      <c r="NMZ38" s="290" t="s">
        <v>961</v>
      </c>
      <c r="NNA38" s="290" t="s">
        <v>962</v>
      </c>
      <c r="NNB38" s="290" t="s">
        <v>963</v>
      </c>
      <c r="NNC38" s="59">
        <v>35000000</v>
      </c>
      <c r="NND38" s="60" t="s">
        <v>2774</v>
      </c>
      <c r="NNE38" s="287" t="s">
        <v>923</v>
      </c>
      <c r="NNF38" s="289" t="s">
        <v>959</v>
      </c>
      <c r="NNG38" s="290" t="s">
        <v>960</v>
      </c>
      <c r="NNH38" s="290" t="s">
        <v>961</v>
      </c>
      <c r="NNI38" s="290" t="s">
        <v>962</v>
      </c>
      <c r="NNJ38" s="290" t="s">
        <v>963</v>
      </c>
      <c r="NNK38" s="59">
        <v>35000000</v>
      </c>
      <c r="NNL38" s="60" t="s">
        <v>2774</v>
      </c>
      <c r="NNM38" s="287" t="s">
        <v>923</v>
      </c>
      <c r="NNN38" s="289" t="s">
        <v>959</v>
      </c>
      <c r="NNO38" s="290" t="s">
        <v>960</v>
      </c>
      <c r="NNP38" s="290" t="s">
        <v>961</v>
      </c>
      <c r="NNQ38" s="290" t="s">
        <v>962</v>
      </c>
      <c r="NNR38" s="290" t="s">
        <v>963</v>
      </c>
      <c r="NNS38" s="59">
        <v>35000000</v>
      </c>
      <c r="NNT38" s="60" t="s">
        <v>2774</v>
      </c>
      <c r="NNU38" s="287" t="s">
        <v>923</v>
      </c>
      <c r="NNV38" s="289" t="s">
        <v>959</v>
      </c>
      <c r="NNW38" s="290" t="s">
        <v>960</v>
      </c>
      <c r="NNX38" s="290" t="s">
        <v>961</v>
      </c>
      <c r="NNY38" s="290" t="s">
        <v>962</v>
      </c>
      <c r="NNZ38" s="290" t="s">
        <v>963</v>
      </c>
      <c r="NOA38" s="59">
        <v>35000000</v>
      </c>
      <c r="NOB38" s="60" t="s">
        <v>2774</v>
      </c>
      <c r="NOC38" s="287" t="s">
        <v>923</v>
      </c>
      <c r="NOD38" s="289" t="s">
        <v>959</v>
      </c>
      <c r="NOE38" s="290" t="s">
        <v>960</v>
      </c>
      <c r="NOF38" s="290" t="s">
        <v>961</v>
      </c>
      <c r="NOG38" s="290" t="s">
        <v>962</v>
      </c>
      <c r="NOH38" s="290" t="s">
        <v>963</v>
      </c>
      <c r="NOI38" s="59">
        <v>35000000</v>
      </c>
      <c r="NOJ38" s="60" t="s">
        <v>2774</v>
      </c>
      <c r="NOK38" s="287" t="s">
        <v>923</v>
      </c>
      <c r="NOL38" s="289" t="s">
        <v>959</v>
      </c>
      <c r="NOM38" s="290" t="s">
        <v>960</v>
      </c>
      <c r="NON38" s="290" t="s">
        <v>961</v>
      </c>
      <c r="NOO38" s="290" t="s">
        <v>962</v>
      </c>
      <c r="NOP38" s="290" t="s">
        <v>963</v>
      </c>
      <c r="NOQ38" s="59">
        <v>35000000</v>
      </c>
      <c r="NOR38" s="60" t="s">
        <v>2774</v>
      </c>
      <c r="NOS38" s="287" t="s">
        <v>923</v>
      </c>
      <c r="NOT38" s="289" t="s">
        <v>959</v>
      </c>
      <c r="NOU38" s="290" t="s">
        <v>960</v>
      </c>
      <c r="NOV38" s="290" t="s">
        <v>961</v>
      </c>
      <c r="NOW38" s="290" t="s">
        <v>962</v>
      </c>
      <c r="NOX38" s="290" t="s">
        <v>963</v>
      </c>
      <c r="NOY38" s="59">
        <v>35000000</v>
      </c>
      <c r="NOZ38" s="60" t="s">
        <v>2774</v>
      </c>
      <c r="NPA38" s="287" t="s">
        <v>923</v>
      </c>
      <c r="NPB38" s="289" t="s">
        <v>959</v>
      </c>
      <c r="NPC38" s="290" t="s">
        <v>960</v>
      </c>
      <c r="NPD38" s="290" t="s">
        <v>961</v>
      </c>
      <c r="NPE38" s="290" t="s">
        <v>962</v>
      </c>
      <c r="NPF38" s="290" t="s">
        <v>963</v>
      </c>
      <c r="NPG38" s="59">
        <v>35000000</v>
      </c>
      <c r="NPH38" s="60" t="s">
        <v>2774</v>
      </c>
      <c r="NPI38" s="287" t="s">
        <v>923</v>
      </c>
      <c r="NPJ38" s="289" t="s">
        <v>959</v>
      </c>
      <c r="NPK38" s="290" t="s">
        <v>960</v>
      </c>
      <c r="NPL38" s="290" t="s">
        <v>961</v>
      </c>
      <c r="NPM38" s="290" t="s">
        <v>962</v>
      </c>
      <c r="NPN38" s="290" t="s">
        <v>963</v>
      </c>
      <c r="NPO38" s="59">
        <v>35000000</v>
      </c>
      <c r="NPP38" s="60" t="s">
        <v>2774</v>
      </c>
      <c r="NPQ38" s="287" t="s">
        <v>923</v>
      </c>
      <c r="NPR38" s="289" t="s">
        <v>959</v>
      </c>
      <c r="NPS38" s="290" t="s">
        <v>960</v>
      </c>
      <c r="NPT38" s="290" t="s">
        <v>961</v>
      </c>
      <c r="NPU38" s="290" t="s">
        <v>962</v>
      </c>
      <c r="NPV38" s="290" t="s">
        <v>963</v>
      </c>
      <c r="NPW38" s="59">
        <v>35000000</v>
      </c>
      <c r="NPX38" s="60" t="s">
        <v>2774</v>
      </c>
      <c r="NPY38" s="287" t="s">
        <v>923</v>
      </c>
      <c r="NPZ38" s="289" t="s">
        <v>959</v>
      </c>
      <c r="NQA38" s="290" t="s">
        <v>960</v>
      </c>
      <c r="NQB38" s="290" t="s">
        <v>961</v>
      </c>
      <c r="NQC38" s="290" t="s">
        <v>962</v>
      </c>
      <c r="NQD38" s="290" t="s">
        <v>963</v>
      </c>
      <c r="NQE38" s="59">
        <v>35000000</v>
      </c>
      <c r="NQF38" s="60" t="s">
        <v>2774</v>
      </c>
      <c r="NQG38" s="287" t="s">
        <v>923</v>
      </c>
      <c r="NQH38" s="289" t="s">
        <v>959</v>
      </c>
      <c r="NQI38" s="290" t="s">
        <v>960</v>
      </c>
      <c r="NQJ38" s="290" t="s">
        <v>961</v>
      </c>
      <c r="NQK38" s="290" t="s">
        <v>962</v>
      </c>
      <c r="NQL38" s="290" t="s">
        <v>963</v>
      </c>
      <c r="NQM38" s="59">
        <v>35000000</v>
      </c>
      <c r="NQN38" s="60" t="s">
        <v>2774</v>
      </c>
      <c r="NQO38" s="287" t="s">
        <v>923</v>
      </c>
      <c r="NQP38" s="289" t="s">
        <v>959</v>
      </c>
      <c r="NQQ38" s="290" t="s">
        <v>960</v>
      </c>
      <c r="NQR38" s="290" t="s">
        <v>961</v>
      </c>
      <c r="NQS38" s="290" t="s">
        <v>962</v>
      </c>
      <c r="NQT38" s="290" t="s">
        <v>963</v>
      </c>
      <c r="NQU38" s="59">
        <v>35000000</v>
      </c>
      <c r="NQV38" s="60" t="s">
        <v>2774</v>
      </c>
      <c r="NQW38" s="287" t="s">
        <v>923</v>
      </c>
      <c r="NQX38" s="289" t="s">
        <v>959</v>
      </c>
      <c r="NQY38" s="290" t="s">
        <v>960</v>
      </c>
      <c r="NQZ38" s="290" t="s">
        <v>961</v>
      </c>
      <c r="NRA38" s="290" t="s">
        <v>962</v>
      </c>
      <c r="NRB38" s="290" t="s">
        <v>963</v>
      </c>
      <c r="NRC38" s="59">
        <v>35000000</v>
      </c>
      <c r="NRD38" s="60" t="s">
        <v>2774</v>
      </c>
      <c r="NRE38" s="287" t="s">
        <v>923</v>
      </c>
      <c r="NRF38" s="289" t="s">
        <v>959</v>
      </c>
      <c r="NRG38" s="290" t="s">
        <v>960</v>
      </c>
      <c r="NRH38" s="290" t="s">
        <v>961</v>
      </c>
      <c r="NRI38" s="290" t="s">
        <v>962</v>
      </c>
      <c r="NRJ38" s="290" t="s">
        <v>963</v>
      </c>
      <c r="NRK38" s="59">
        <v>35000000</v>
      </c>
      <c r="NRL38" s="60" t="s">
        <v>2774</v>
      </c>
      <c r="NRM38" s="287" t="s">
        <v>923</v>
      </c>
      <c r="NRN38" s="289" t="s">
        <v>959</v>
      </c>
      <c r="NRO38" s="290" t="s">
        <v>960</v>
      </c>
      <c r="NRP38" s="290" t="s">
        <v>961</v>
      </c>
      <c r="NRQ38" s="290" t="s">
        <v>962</v>
      </c>
      <c r="NRR38" s="290" t="s">
        <v>963</v>
      </c>
      <c r="NRS38" s="59">
        <v>35000000</v>
      </c>
      <c r="NRT38" s="60" t="s">
        <v>2774</v>
      </c>
      <c r="NRU38" s="287" t="s">
        <v>923</v>
      </c>
      <c r="NRV38" s="289" t="s">
        <v>959</v>
      </c>
      <c r="NRW38" s="290" t="s">
        <v>960</v>
      </c>
      <c r="NRX38" s="290" t="s">
        <v>961</v>
      </c>
      <c r="NRY38" s="290" t="s">
        <v>962</v>
      </c>
      <c r="NRZ38" s="290" t="s">
        <v>963</v>
      </c>
      <c r="NSA38" s="59">
        <v>35000000</v>
      </c>
      <c r="NSB38" s="60" t="s">
        <v>2774</v>
      </c>
      <c r="NSC38" s="287" t="s">
        <v>923</v>
      </c>
      <c r="NSD38" s="289" t="s">
        <v>959</v>
      </c>
      <c r="NSE38" s="290" t="s">
        <v>960</v>
      </c>
      <c r="NSF38" s="290" t="s">
        <v>961</v>
      </c>
      <c r="NSG38" s="290" t="s">
        <v>962</v>
      </c>
      <c r="NSH38" s="290" t="s">
        <v>963</v>
      </c>
      <c r="NSI38" s="59">
        <v>35000000</v>
      </c>
      <c r="NSJ38" s="60" t="s">
        <v>2774</v>
      </c>
      <c r="NSK38" s="287" t="s">
        <v>923</v>
      </c>
      <c r="NSL38" s="289" t="s">
        <v>959</v>
      </c>
      <c r="NSM38" s="290" t="s">
        <v>960</v>
      </c>
      <c r="NSN38" s="290" t="s">
        <v>961</v>
      </c>
      <c r="NSO38" s="290" t="s">
        <v>962</v>
      </c>
      <c r="NSP38" s="290" t="s">
        <v>963</v>
      </c>
      <c r="NSQ38" s="59">
        <v>35000000</v>
      </c>
      <c r="NSR38" s="60" t="s">
        <v>2774</v>
      </c>
      <c r="NSS38" s="287" t="s">
        <v>923</v>
      </c>
      <c r="NST38" s="289" t="s">
        <v>959</v>
      </c>
      <c r="NSU38" s="290" t="s">
        <v>960</v>
      </c>
      <c r="NSV38" s="290" t="s">
        <v>961</v>
      </c>
      <c r="NSW38" s="290" t="s">
        <v>962</v>
      </c>
      <c r="NSX38" s="290" t="s">
        <v>963</v>
      </c>
      <c r="NSY38" s="59">
        <v>35000000</v>
      </c>
      <c r="NSZ38" s="60" t="s">
        <v>2774</v>
      </c>
      <c r="NTA38" s="287" t="s">
        <v>923</v>
      </c>
      <c r="NTB38" s="289" t="s">
        <v>959</v>
      </c>
      <c r="NTC38" s="290" t="s">
        <v>960</v>
      </c>
      <c r="NTD38" s="290" t="s">
        <v>961</v>
      </c>
      <c r="NTE38" s="290" t="s">
        <v>962</v>
      </c>
      <c r="NTF38" s="290" t="s">
        <v>963</v>
      </c>
      <c r="NTG38" s="59">
        <v>35000000</v>
      </c>
      <c r="NTH38" s="60" t="s">
        <v>2774</v>
      </c>
      <c r="NTI38" s="287" t="s">
        <v>923</v>
      </c>
      <c r="NTJ38" s="289" t="s">
        <v>959</v>
      </c>
      <c r="NTK38" s="290" t="s">
        <v>960</v>
      </c>
      <c r="NTL38" s="290" t="s">
        <v>961</v>
      </c>
      <c r="NTM38" s="290" t="s">
        <v>962</v>
      </c>
      <c r="NTN38" s="290" t="s">
        <v>963</v>
      </c>
      <c r="NTO38" s="59">
        <v>35000000</v>
      </c>
      <c r="NTP38" s="60" t="s">
        <v>2774</v>
      </c>
      <c r="NTQ38" s="287" t="s">
        <v>923</v>
      </c>
      <c r="NTR38" s="289" t="s">
        <v>959</v>
      </c>
      <c r="NTS38" s="290" t="s">
        <v>960</v>
      </c>
      <c r="NTT38" s="290" t="s">
        <v>961</v>
      </c>
      <c r="NTU38" s="290" t="s">
        <v>962</v>
      </c>
      <c r="NTV38" s="290" t="s">
        <v>963</v>
      </c>
      <c r="NTW38" s="59">
        <v>35000000</v>
      </c>
      <c r="NTX38" s="60" t="s">
        <v>2774</v>
      </c>
      <c r="NTY38" s="287" t="s">
        <v>923</v>
      </c>
      <c r="NTZ38" s="289" t="s">
        <v>959</v>
      </c>
      <c r="NUA38" s="290" t="s">
        <v>960</v>
      </c>
      <c r="NUB38" s="290" t="s">
        <v>961</v>
      </c>
      <c r="NUC38" s="290" t="s">
        <v>962</v>
      </c>
      <c r="NUD38" s="290" t="s">
        <v>963</v>
      </c>
      <c r="NUE38" s="59">
        <v>35000000</v>
      </c>
      <c r="NUF38" s="60" t="s">
        <v>2774</v>
      </c>
      <c r="NUG38" s="287" t="s">
        <v>923</v>
      </c>
      <c r="NUH38" s="289" t="s">
        <v>959</v>
      </c>
      <c r="NUI38" s="290" t="s">
        <v>960</v>
      </c>
      <c r="NUJ38" s="290" t="s">
        <v>961</v>
      </c>
      <c r="NUK38" s="290" t="s">
        <v>962</v>
      </c>
      <c r="NUL38" s="290" t="s">
        <v>963</v>
      </c>
      <c r="NUM38" s="59">
        <v>35000000</v>
      </c>
      <c r="NUN38" s="60" t="s">
        <v>2774</v>
      </c>
      <c r="NUO38" s="287" t="s">
        <v>923</v>
      </c>
      <c r="NUP38" s="289" t="s">
        <v>959</v>
      </c>
      <c r="NUQ38" s="290" t="s">
        <v>960</v>
      </c>
      <c r="NUR38" s="290" t="s">
        <v>961</v>
      </c>
      <c r="NUS38" s="290" t="s">
        <v>962</v>
      </c>
      <c r="NUT38" s="290" t="s">
        <v>963</v>
      </c>
      <c r="NUU38" s="59">
        <v>35000000</v>
      </c>
      <c r="NUV38" s="60" t="s">
        <v>2774</v>
      </c>
      <c r="NUW38" s="287" t="s">
        <v>923</v>
      </c>
      <c r="NUX38" s="289" t="s">
        <v>959</v>
      </c>
      <c r="NUY38" s="290" t="s">
        <v>960</v>
      </c>
      <c r="NUZ38" s="290" t="s">
        <v>961</v>
      </c>
      <c r="NVA38" s="290" t="s">
        <v>962</v>
      </c>
      <c r="NVB38" s="290" t="s">
        <v>963</v>
      </c>
      <c r="NVC38" s="59">
        <v>35000000</v>
      </c>
      <c r="NVD38" s="60" t="s">
        <v>2774</v>
      </c>
      <c r="NVE38" s="287" t="s">
        <v>923</v>
      </c>
      <c r="NVF38" s="289" t="s">
        <v>959</v>
      </c>
      <c r="NVG38" s="290" t="s">
        <v>960</v>
      </c>
      <c r="NVH38" s="290" t="s">
        <v>961</v>
      </c>
      <c r="NVI38" s="290" t="s">
        <v>962</v>
      </c>
      <c r="NVJ38" s="290" t="s">
        <v>963</v>
      </c>
      <c r="NVK38" s="59">
        <v>35000000</v>
      </c>
      <c r="NVL38" s="60" t="s">
        <v>2774</v>
      </c>
      <c r="NVM38" s="287" t="s">
        <v>923</v>
      </c>
      <c r="NVN38" s="289" t="s">
        <v>959</v>
      </c>
      <c r="NVO38" s="290" t="s">
        <v>960</v>
      </c>
      <c r="NVP38" s="290" t="s">
        <v>961</v>
      </c>
      <c r="NVQ38" s="290" t="s">
        <v>962</v>
      </c>
      <c r="NVR38" s="290" t="s">
        <v>963</v>
      </c>
      <c r="NVS38" s="59">
        <v>35000000</v>
      </c>
      <c r="NVT38" s="60" t="s">
        <v>2774</v>
      </c>
      <c r="NVU38" s="287" t="s">
        <v>923</v>
      </c>
      <c r="NVV38" s="289" t="s">
        <v>959</v>
      </c>
      <c r="NVW38" s="290" t="s">
        <v>960</v>
      </c>
      <c r="NVX38" s="290" t="s">
        <v>961</v>
      </c>
      <c r="NVY38" s="290" t="s">
        <v>962</v>
      </c>
      <c r="NVZ38" s="290" t="s">
        <v>963</v>
      </c>
      <c r="NWA38" s="59">
        <v>35000000</v>
      </c>
      <c r="NWB38" s="60" t="s">
        <v>2774</v>
      </c>
      <c r="NWC38" s="287" t="s">
        <v>923</v>
      </c>
      <c r="NWD38" s="289" t="s">
        <v>959</v>
      </c>
      <c r="NWE38" s="290" t="s">
        <v>960</v>
      </c>
      <c r="NWF38" s="290" t="s">
        <v>961</v>
      </c>
      <c r="NWG38" s="290" t="s">
        <v>962</v>
      </c>
      <c r="NWH38" s="290" t="s">
        <v>963</v>
      </c>
      <c r="NWI38" s="59">
        <v>35000000</v>
      </c>
      <c r="NWJ38" s="60" t="s">
        <v>2774</v>
      </c>
      <c r="NWK38" s="287" t="s">
        <v>923</v>
      </c>
      <c r="NWL38" s="289" t="s">
        <v>959</v>
      </c>
      <c r="NWM38" s="290" t="s">
        <v>960</v>
      </c>
      <c r="NWN38" s="290" t="s">
        <v>961</v>
      </c>
      <c r="NWO38" s="290" t="s">
        <v>962</v>
      </c>
      <c r="NWP38" s="290" t="s">
        <v>963</v>
      </c>
      <c r="NWQ38" s="59">
        <v>35000000</v>
      </c>
      <c r="NWR38" s="60" t="s">
        <v>2774</v>
      </c>
      <c r="NWS38" s="287" t="s">
        <v>923</v>
      </c>
      <c r="NWT38" s="289" t="s">
        <v>959</v>
      </c>
      <c r="NWU38" s="290" t="s">
        <v>960</v>
      </c>
      <c r="NWV38" s="290" t="s">
        <v>961</v>
      </c>
      <c r="NWW38" s="290" t="s">
        <v>962</v>
      </c>
      <c r="NWX38" s="290" t="s">
        <v>963</v>
      </c>
      <c r="NWY38" s="59">
        <v>35000000</v>
      </c>
      <c r="NWZ38" s="60" t="s">
        <v>2774</v>
      </c>
      <c r="NXA38" s="287" t="s">
        <v>923</v>
      </c>
      <c r="NXB38" s="289" t="s">
        <v>959</v>
      </c>
      <c r="NXC38" s="290" t="s">
        <v>960</v>
      </c>
      <c r="NXD38" s="290" t="s">
        <v>961</v>
      </c>
      <c r="NXE38" s="290" t="s">
        <v>962</v>
      </c>
      <c r="NXF38" s="290" t="s">
        <v>963</v>
      </c>
      <c r="NXG38" s="59">
        <v>35000000</v>
      </c>
      <c r="NXH38" s="60" t="s">
        <v>2774</v>
      </c>
      <c r="NXI38" s="287" t="s">
        <v>923</v>
      </c>
      <c r="NXJ38" s="289" t="s">
        <v>959</v>
      </c>
      <c r="NXK38" s="290" t="s">
        <v>960</v>
      </c>
      <c r="NXL38" s="290" t="s">
        <v>961</v>
      </c>
      <c r="NXM38" s="290" t="s">
        <v>962</v>
      </c>
      <c r="NXN38" s="290" t="s">
        <v>963</v>
      </c>
      <c r="NXO38" s="59">
        <v>35000000</v>
      </c>
      <c r="NXP38" s="60" t="s">
        <v>2774</v>
      </c>
      <c r="NXQ38" s="287" t="s">
        <v>923</v>
      </c>
      <c r="NXR38" s="289" t="s">
        <v>959</v>
      </c>
      <c r="NXS38" s="290" t="s">
        <v>960</v>
      </c>
      <c r="NXT38" s="290" t="s">
        <v>961</v>
      </c>
      <c r="NXU38" s="290" t="s">
        <v>962</v>
      </c>
      <c r="NXV38" s="290" t="s">
        <v>963</v>
      </c>
      <c r="NXW38" s="59">
        <v>35000000</v>
      </c>
      <c r="NXX38" s="60" t="s">
        <v>2774</v>
      </c>
      <c r="NXY38" s="287" t="s">
        <v>923</v>
      </c>
      <c r="NXZ38" s="289" t="s">
        <v>959</v>
      </c>
      <c r="NYA38" s="290" t="s">
        <v>960</v>
      </c>
      <c r="NYB38" s="290" t="s">
        <v>961</v>
      </c>
      <c r="NYC38" s="290" t="s">
        <v>962</v>
      </c>
      <c r="NYD38" s="290" t="s">
        <v>963</v>
      </c>
      <c r="NYE38" s="59">
        <v>35000000</v>
      </c>
      <c r="NYF38" s="60" t="s">
        <v>2774</v>
      </c>
      <c r="NYG38" s="287" t="s">
        <v>923</v>
      </c>
      <c r="NYH38" s="289" t="s">
        <v>959</v>
      </c>
      <c r="NYI38" s="290" t="s">
        <v>960</v>
      </c>
      <c r="NYJ38" s="290" t="s">
        <v>961</v>
      </c>
      <c r="NYK38" s="290" t="s">
        <v>962</v>
      </c>
      <c r="NYL38" s="290" t="s">
        <v>963</v>
      </c>
      <c r="NYM38" s="59">
        <v>35000000</v>
      </c>
      <c r="NYN38" s="60" t="s">
        <v>2774</v>
      </c>
      <c r="NYO38" s="287" t="s">
        <v>923</v>
      </c>
      <c r="NYP38" s="289" t="s">
        <v>959</v>
      </c>
      <c r="NYQ38" s="290" t="s">
        <v>960</v>
      </c>
      <c r="NYR38" s="290" t="s">
        <v>961</v>
      </c>
      <c r="NYS38" s="290" t="s">
        <v>962</v>
      </c>
      <c r="NYT38" s="290" t="s">
        <v>963</v>
      </c>
      <c r="NYU38" s="59">
        <v>35000000</v>
      </c>
      <c r="NYV38" s="60" t="s">
        <v>2774</v>
      </c>
      <c r="NYW38" s="287" t="s">
        <v>923</v>
      </c>
      <c r="NYX38" s="289" t="s">
        <v>959</v>
      </c>
      <c r="NYY38" s="290" t="s">
        <v>960</v>
      </c>
      <c r="NYZ38" s="290" t="s">
        <v>961</v>
      </c>
      <c r="NZA38" s="290" t="s">
        <v>962</v>
      </c>
      <c r="NZB38" s="290" t="s">
        <v>963</v>
      </c>
      <c r="NZC38" s="59">
        <v>35000000</v>
      </c>
      <c r="NZD38" s="60" t="s">
        <v>2774</v>
      </c>
      <c r="NZE38" s="287" t="s">
        <v>923</v>
      </c>
      <c r="NZF38" s="289" t="s">
        <v>959</v>
      </c>
      <c r="NZG38" s="290" t="s">
        <v>960</v>
      </c>
      <c r="NZH38" s="290" t="s">
        <v>961</v>
      </c>
      <c r="NZI38" s="290" t="s">
        <v>962</v>
      </c>
      <c r="NZJ38" s="290" t="s">
        <v>963</v>
      </c>
      <c r="NZK38" s="59">
        <v>35000000</v>
      </c>
      <c r="NZL38" s="60" t="s">
        <v>2774</v>
      </c>
      <c r="NZM38" s="287" t="s">
        <v>923</v>
      </c>
      <c r="NZN38" s="289" t="s">
        <v>959</v>
      </c>
      <c r="NZO38" s="290" t="s">
        <v>960</v>
      </c>
      <c r="NZP38" s="290" t="s">
        <v>961</v>
      </c>
      <c r="NZQ38" s="290" t="s">
        <v>962</v>
      </c>
      <c r="NZR38" s="290" t="s">
        <v>963</v>
      </c>
      <c r="NZS38" s="59">
        <v>35000000</v>
      </c>
      <c r="NZT38" s="60" t="s">
        <v>2774</v>
      </c>
      <c r="NZU38" s="287" t="s">
        <v>923</v>
      </c>
      <c r="NZV38" s="289" t="s">
        <v>959</v>
      </c>
      <c r="NZW38" s="290" t="s">
        <v>960</v>
      </c>
      <c r="NZX38" s="290" t="s">
        <v>961</v>
      </c>
      <c r="NZY38" s="290" t="s">
        <v>962</v>
      </c>
      <c r="NZZ38" s="290" t="s">
        <v>963</v>
      </c>
      <c r="OAA38" s="59">
        <v>35000000</v>
      </c>
      <c r="OAB38" s="60" t="s">
        <v>2774</v>
      </c>
      <c r="OAC38" s="287" t="s">
        <v>923</v>
      </c>
      <c r="OAD38" s="289" t="s">
        <v>959</v>
      </c>
      <c r="OAE38" s="290" t="s">
        <v>960</v>
      </c>
      <c r="OAF38" s="290" t="s">
        <v>961</v>
      </c>
      <c r="OAG38" s="290" t="s">
        <v>962</v>
      </c>
      <c r="OAH38" s="290" t="s">
        <v>963</v>
      </c>
      <c r="OAI38" s="59">
        <v>35000000</v>
      </c>
      <c r="OAJ38" s="60" t="s">
        <v>2774</v>
      </c>
      <c r="OAK38" s="287" t="s">
        <v>923</v>
      </c>
      <c r="OAL38" s="289" t="s">
        <v>959</v>
      </c>
      <c r="OAM38" s="290" t="s">
        <v>960</v>
      </c>
      <c r="OAN38" s="290" t="s">
        <v>961</v>
      </c>
      <c r="OAO38" s="290" t="s">
        <v>962</v>
      </c>
      <c r="OAP38" s="290" t="s">
        <v>963</v>
      </c>
      <c r="OAQ38" s="59">
        <v>35000000</v>
      </c>
      <c r="OAR38" s="60" t="s">
        <v>2774</v>
      </c>
      <c r="OAS38" s="287" t="s">
        <v>923</v>
      </c>
      <c r="OAT38" s="289" t="s">
        <v>959</v>
      </c>
      <c r="OAU38" s="290" t="s">
        <v>960</v>
      </c>
      <c r="OAV38" s="290" t="s">
        <v>961</v>
      </c>
      <c r="OAW38" s="290" t="s">
        <v>962</v>
      </c>
      <c r="OAX38" s="290" t="s">
        <v>963</v>
      </c>
      <c r="OAY38" s="59">
        <v>35000000</v>
      </c>
      <c r="OAZ38" s="60" t="s">
        <v>2774</v>
      </c>
      <c r="OBA38" s="287" t="s">
        <v>923</v>
      </c>
      <c r="OBB38" s="289" t="s">
        <v>959</v>
      </c>
      <c r="OBC38" s="290" t="s">
        <v>960</v>
      </c>
      <c r="OBD38" s="290" t="s">
        <v>961</v>
      </c>
      <c r="OBE38" s="290" t="s">
        <v>962</v>
      </c>
      <c r="OBF38" s="290" t="s">
        <v>963</v>
      </c>
      <c r="OBG38" s="59">
        <v>35000000</v>
      </c>
      <c r="OBH38" s="60" t="s">
        <v>2774</v>
      </c>
      <c r="OBI38" s="287" t="s">
        <v>923</v>
      </c>
      <c r="OBJ38" s="289" t="s">
        <v>959</v>
      </c>
      <c r="OBK38" s="290" t="s">
        <v>960</v>
      </c>
      <c r="OBL38" s="290" t="s">
        <v>961</v>
      </c>
      <c r="OBM38" s="290" t="s">
        <v>962</v>
      </c>
      <c r="OBN38" s="290" t="s">
        <v>963</v>
      </c>
      <c r="OBO38" s="59">
        <v>35000000</v>
      </c>
      <c r="OBP38" s="60" t="s">
        <v>2774</v>
      </c>
      <c r="OBQ38" s="287" t="s">
        <v>923</v>
      </c>
      <c r="OBR38" s="289" t="s">
        <v>959</v>
      </c>
      <c r="OBS38" s="290" t="s">
        <v>960</v>
      </c>
      <c r="OBT38" s="290" t="s">
        <v>961</v>
      </c>
      <c r="OBU38" s="290" t="s">
        <v>962</v>
      </c>
      <c r="OBV38" s="290" t="s">
        <v>963</v>
      </c>
      <c r="OBW38" s="59">
        <v>35000000</v>
      </c>
      <c r="OBX38" s="60" t="s">
        <v>2774</v>
      </c>
      <c r="OBY38" s="287" t="s">
        <v>923</v>
      </c>
      <c r="OBZ38" s="289" t="s">
        <v>959</v>
      </c>
      <c r="OCA38" s="290" t="s">
        <v>960</v>
      </c>
      <c r="OCB38" s="290" t="s">
        <v>961</v>
      </c>
      <c r="OCC38" s="290" t="s">
        <v>962</v>
      </c>
      <c r="OCD38" s="290" t="s">
        <v>963</v>
      </c>
      <c r="OCE38" s="59">
        <v>35000000</v>
      </c>
      <c r="OCF38" s="60" t="s">
        <v>2774</v>
      </c>
      <c r="OCG38" s="287" t="s">
        <v>923</v>
      </c>
      <c r="OCH38" s="289" t="s">
        <v>959</v>
      </c>
      <c r="OCI38" s="290" t="s">
        <v>960</v>
      </c>
      <c r="OCJ38" s="290" t="s">
        <v>961</v>
      </c>
      <c r="OCK38" s="290" t="s">
        <v>962</v>
      </c>
      <c r="OCL38" s="290" t="s">
        <v>963</v>
      </c>
      <c r="OCM38" s="59">
        <v>35000000</v>
      </c>
      <c r="OCN38" s="60" t="s">
        <v>2774</v>
      </c>
      <c r="OCO38" s="287" t="s">
        <v>923</v>
      </c>
      <c r="OCP38" s="289" t="s">
        <v>959</v>
      </c>
      <c r="OCQ38" s="290" t="s">
        <v>960</v>
      </c>
      <c r="OCR38" s="290" t="s">
        <v>961</v>
      </c>
      <c r="OCS38" s="290" t="s">
        <v>962</v>
      </c>
      <c r="OCT38" s="290" t="s">
        <v>963</v>
      </c>
      <c r="OCU38" s="59">
        <v>35000000</v>
      </c>
      <c r="OCV38" s="60" t="s">
        <v>2774</v>
      </c>
      <c r="OCW38" s="287" t="s">
        <v>923</v>
      </c>
      <c r="OCX38" s="289" t="s">
        <v>959</v>
      </c>
      <c r="OCY38" s="290" t="s">
        <v>960</v>
      </c>
      <c r="OCZ38" s="290" t="s">
        <v>961</v>
      </c>
      <c r="ODA38" s="290" t="s">
        <v>962</v>
      </c>
      <c r="ODB38" s="290" t="s">
        <v>963</v>
      </c>
      <c r="ODC38" s="59">
        <v>35000000</v>
      </c>
      <c r="ODD38" s="60" t="s">
        <v>2774</v>
      </c>
      <c r="ODE38" s="287" t="s">
        <v>923</v>
      </c>
      <c r="ODF38" s="289" t="s">
        <v>959</v>
      </c>
      <c r="ODG38" s="290" t="s">
        <v>960</v>
      </c>
      <c r="ODH38" s="290" t="s">
        <v>961</v>
      </c>
      <c r="ODI38" s="290" t="s">
        <v>962</v>
      </c>
      <c r="ODJ38" s="290" t="s">
        <v>963</v>
      </c>
      <c r="ODK38" s="59">
        <v>35000000</v>
      </c>
      <c r="ODL38" s="60" t="s">
        <v>2774</v>
      </c>
      <c r="ODM38" s="287" t="s">
        <v>923</v>
      </c>
      <c r="ODN38" s="289" t="s">
        <v>959</v>
      </c>
      <c r="ODO38" s="290" t="s">
        <v>960</v>
      </c>
      <c r="ODP38" s="290" t="s">
        <v>961</v>
      </c>
      <c r="ODQ38" s="290" t="s">
        <v>962</v>
      </c>
      <c r="ODR38" s="290" t="s">
        <v>963</v>
      </c>
      <c r="ODS38" s="59">
        <v>35000000</v>
      </c>
      <c r="ODT38" s="60" t="s">
        <v>2774</v>
      </c>
      <c r="ODU38" s="287" t="s">
        <v>923</v>
      </c>
      <c r="ODV38" s="289" t="s">
        <v>959</v>
      </c>
      <c r="ODW38" s="290" t="s">
        <v>960</v>
      </c>
      <c r="ODX38" s="290" t="s">
        <v>961</v>
      </c>
      <c r="ODY38" s="290" t="s">
        <v>962</v>
      </c>
      <c r="ODZ38" s="290" t="s">
        <v>963</v>
      </c>
      <c r="OEA38" s="59">
        <v>35000000</v>
      </c>
      <c r="OEB38" s="60" t="s">
        <v>2774</v>
      </c>
      <c r="OEC38" s="287" t="s">
        <v>923</v>
      </c>
      <c r="OED38" s="289" t="s">
        <v>959</v>
      </c>
      <c r="OEE38" s="290" t="s">
        <v>960</v>
      </c>
      <c r="OEF38" s="290" t="s">
        <v>961</v>
      </c>
      <c r="OEG38" s="290" t="s">
        <v>962</v>
      </c>
      <c r="OEH38" s="290" t="s">
        <v>963</v>
      </c>
      <c r="OEI38" s="59">
        <v>35000000</v>
      </c>
      <c r="OEJ38" s="60" t="s">
        <v>2774</v>
      </c>
      <c r="OEK38" s="287" t="s">
        <v>923</v>
      </c>
      <c r="OEL38" s="289" t="s">
        <v>959</v>
      </c>
      <c r="OEM38" s="290" t="s">
        <v>960</v>
      </c>
      <c r="OEN38" s="290" t="s">
        <v>961</v>
      </c>
      <c r="OEO38" s="290" t="s">
        <v>962</v>
      </c>
      <c r="OEP38" s="290" t="s">
        <v>963</v>
      </c>
      <c r="OEQ38" s="59">
        <v>35000000</v>
      </c>
      <c r="OER38" s="60" t="s">
        <v>2774</v>
      </c>
      <c r="OES38" s="287" t="s">
        <v>923</v>
      </c>
      <c r="OET38" s="289" t="s">
        <v>959</v>
      </c>
      <c r="OEU38" s="290" t="s">
        <v>960</v>
      </c>
      <c r="OEV38" s="290" t="s">
        <v>961</v>
      </c>
      <c r="OEW38" s="290" t="s">
        <v>962</v>
      </c>
      <c r="OEX38" s="290" t="s">
        <v>963</v>
      </c>
      <c r="OEY38" s="59">
        <v>35000000</v>
      </c>
      <c r="OEZ38" s="60" t="s">
        <v>2774</v>
      </c>
      <c r="OFA38" s="287" t="s">
        <v>923</v>
      </c>
      <c r="OFB38" s="289" t="s">
        <v>959</v>
      </c>
      <c r="OFC38" s="290" t="s">
        <v>960</v>
      </c>
      <c r="OFD38" s="290" t="s">
        <v>961</v>
      </c>
      <c r="OFE38" s="290" t="s">
        <v>962</v>
      </c>
      <c r="OFF38" s="290" t="s">
        <v>963</v>
      </c>
      <c r="OFG38" s="59">
        <v>35000000</v>
      </c>
      <c r="OFH38" s="60" t="s">
        <v>2774</v>
      </c>
      <c r="OFI38" s="287" t="s">
        <v>923</v>
      </c>
      <c r="OFJ38" s="289" t="s">
        <v>959</v>
      </c>
      <c r="OFK38" s="290" t="s">
        <v>960</v>
      </c>
      <c r="OFL38" s="290" t="s">
        <v>961</v>
      </c>
      <c r="OFM38" s="290" t="s">
        <v>962</v>
      </c>
      <c r="OFN38" s="290" t="s">
        <v>963</v>
      </c>
      <c r="OFO38" s="59">
        <v>35000000</v>
      </c>
      <c r="OFP38" s="60" t="s">
        <v>2774</v>
      </c>
      <c r="OFQ38" s="287" t="s">
        <v>923</v>
      </c>
      <c r="OFR38" s="289" t="s">
        <v>959</v>
      </c>
      <c r="OFS38" s="290" t="s">
        <v>960</v>
      </c>
      <c r="OFT38" s="290" t="s">
        <v>961</v>
      </c>
      <c r="OFU38" s="290" t="s">
        <v>962</v>
      </c>
      <c r="OFV38" s="290" t="s">
        <v>963</v>
      </c>
      <c r="OFW38" s="59">
        <v>35000000</v>
      </c>
      <c r="OFX38" s="60" t="s">
        <v>2774</v>
      </c>
      <c r="OFY38" s="287" t="s">
        <v>923</v>
      </c>
      <c r="OFZ38" s="289" t="s">
        <v>959</v>
      </c>
      <c r="OGA38" s="290" t="s">
        <v>960</v>
      </c>
      <c r="OGB38" s="290" t="s">
        <v>961</v>
      </c>
      <c r="OGC38" s="290" t="s">
        <v>962</v>
      </c>
      <c r="OGD38" s="290" t="s">
        <v>963</v>
      </c>
      <c r="OGE38" s="59">
        <v>35000000</v>
      </c>
      <c r="OGF38" s="60" t="s">
        <v>2774</v>
      </c>
      <c r="OGG38" s="287" t="s">
        <v>923</v>
      </c>
      <c r="OGH38" s="289" t="s">
        <v>959</v>
      </c>
      <c r="OGI38" s="290" t="s">
        <v>960</v>
      </c>
      <c r="OGJ38" s="290" t="s">
        <v>961</v>
      </c>
      <c r="OGK38" s="290" t="s">
        <v>962</v>
      </c>
      <c r="OGL38" s="290" t="s">
        <v>963</v>
      </c>
      <c r="OGM38" s="59">
        <v>35000000</v>
      </c>
      <c r="OGN38" s="60" t="s">
        <v>2774</v>
      </c>
      <c r="OGO38" s="287" t="s">
        <v>923</v>
      </c>
      <c r="OGP38" s="289" t="s">
        <v>959</v>
      </c>
      <c r="OGQ38" s="290" t="s">
        <v>960</v>
      </c>
      <c r="OGR38" s="290" t="s">
        <v>961</v>
      </c>
      <c r="OGS38" s="290" t="s">
        <v>962</v>
      </c>
      <c r="OGT38" s="290" t="s">
        <v>963</v>
      </c>
      <c r="OGU38" s="59">
        <v>35000000</v>
      </c>
      <c r="OGV38" s="60" t="s">
        <v>2774</v>
      </c>
      <c r="OGW38" s="287" t="s">
        <v>923</v>
      </c>
      <c r="OGX38" s="289" t="s">
        <v>959</v>
      </c>
      <c r="OGY38" s="290" t="s">
        <v>960</v>
      </c>
      <c r="OGZ38" s="290" t="s">
        <v>961</v>
      </c>
      <c r="OHA38" s="290" t="s">
        <v>962</v>
      </c>
      <c r="OHB38" s="290" t="s">
        <v>963</v>
      </c>
      <c r="OHC38" s="59">
        <v>35000000</v>
      </c>
      <c r="OHD38" s="60" t="s">
        <v>2774</v>
      </c>
      <c r="OHE38" s="287" t="s">
        <v>923</v>
      </c>
      <c r="OHF38" s="289" t="s">
        <v>959</v>
      </c>
      <c r="OHG38" s="290" t="s">
        <v>960</v>
      </c>
      <c r="OHH38" s="290" t="s">
        <v>961</v>
      </c>
      <c r="OHI38" s="290" t="s">
        <v>962</v>
      </c>
      <c r="OHJ38" s="290" t="s">
        <v>963</v>
      </c>
      <c r="OHK38" s="59">
        <v>35000000</v>
      </c>
      <c r="OHL38" s="60" t="s">
        <v>2774</v>
      </c>
      <c r="OHM38" s="287" t="s">
        <v>923</v>
      </c>
      <c r="OHN38" s="289" t="s">
        <v>959</v>
      </c>
      <c r="OHO38" s="290" t="s">
        <v>960</v>
      </c>
      <c r="OHP38" s="290" t="s">
        <v>961</v>
      </c>
      <c r="OHQ38" s="290" t="s">
        <v>962</v>
      </c>
      <c r="OHR38" s="290" t="s">
        <v>963</v>
      </c>
      <c r="OHS38" s="59">
        <v>35000000</v>
      </c>
      <c r="OHT38" s="60" t="s">
        <v>2774</v>
      </c>
      <c r="OHU38" s="287" t="s">
        <v>923</v>
      </c>
      <c r="OHV38" s="289" t="s">
        <v>959</v>
      </c>
      <c r="OHW38" s="290" t="s">
        <v>960</v>
      </c>
      <c r="OHX38" s="290" t="s">
        <v>961</v>
      </c>
      <c r="OHY38" s="290" t="s">
        <v>962</v>
      </c>
      <c r="OHZ38" s="290" t="s">
        <v>963</v>
      </c>
      <c r="OIA38" s="59">
        <v>35000000</v>
      </c>
      <c r="OIB38" s="60" t="s">
        <v>2774</v>
      </c>
      <c r="OIC38" s="287" t="s">
        <v>923</v>
      </c>
      <c r="OID38" s="289" t="s">
        <v>959</v>
      </c>
      <c r="OIE38" s="290" t="s">
        <v>960</v>
      </c>
      <c r="OIF38" s="290" t="s">
        <v>961</v>
      </c>
      <c r="OIG38" s="290" t="s">
        <v>962</v>
      </c>
      <c r="OIH38" s="290" t="s">
        <v>963</v>
      </c>
      <c r="OII38" s="59">
        <v>35000000</v>
      </c>
      <c r="OIJ38" s="60" t="s">
        <v>2774</v>
      </c>
      <c r="OIK38" s="287" t="s">
        <v>923</v>
      </c>
      <c r="OIL38" s="289" t="s">
        <v>959</v>
      </c>
      <c r="OIM38" s="290" t="s">
        <v>960</v>
      </c>
      <c r="OIN38" s="290" t="s">
        <v>961</v>
      </c>
      <c r="OIO38" s="290" t="s">
        <v>962</v>
      </c>
      <c r="OIP38" s="290" t="s">
        <v>963</v>
      </c>
      <c r="OIQ38" s="59">
        <v>35000000</v>
      </c>
      <c r="OIR38" s="60" t="s">
        <v>2774</v>
      </c>
      <c r="OIS38" s="287" t="s">
        <v>923</v>
      </c>
      <c r="OIT38" s="289" t="s">
        <v>959</v>
      </c>
      <c r="OIU38" s="290" t="s">
        <v>960</v>
      </c>
      <c r="OIV38" s="290" t="s">
        <v>961</v>
      </c>
      <c r="OIW38" s="290" t="s">
        <v>962</v>
      </c>
      <c r="OIX38" s="290" t="s">
        <v>963</v>
      </c>
      <c r="OIY38" s="59">
        <v>35000000</v>
      </c>
      <c r="OIZ38" s="60" t="s">
        <v>2774</v>
      </c>
      <c r="OJA38" s="287" t="s">
        <v>923</v>
      </c>
      <c r="OJB38" s="289" t="s">
        <v>959</v>
      </c>
      <c r="OJC38" s="290" t="s">
        <v>960</v>
      </c>
      <c r="OJD38" s="290" t="s">
        <v>961</v>
      </c>
      <c r="OJE38" s="290" t="s">
        <v>962</v>
      </c>
      <c r="OJF38" s="290" t="s">
        <v>963</v>
      </c>
      <c r="OJG38" s="59">
        <v>35000000</v>
      </c>
      <c r="OJH38" s="60" t="s">
        <v>2774</v>
      </c>
      <c r="OJI38" s="287" t="s">
        <v>923</v>
      </c>
      <c r="OJJ38" s="289" t="s">
        <v>959</v>
      </c>
      <c r="OJK38" s="290" t="s">
        <v>960</v>
      </c>
      <c r="OJL38" s="290" t="s">
        <v>961</v>
      </c>
      <c r="OJM38" s="290" t="s">
        <v>962</v>
      </c>
      <c r="OJN38" s="290" t="s">
        <v>963</v>
      </c>
      <c r="OJO38" s="59">
        <v>35000000</v>
      </c>
      <c r="OJP38" s="60" t="s">
        <v>2774</v>
      </c>
      <c r="OJQ38" s="287" t="s">
        <v>923</v>
      </c>
      <c r="OJR38" s="289" t="s">
        <v>959</v>
      </c>
      <c r="OJS38" s="290" t="s">
        <v>960</v>
      </c>
      <c r="OJT38" s="290" t="s">
        <v>961</v>
      </c>
      <c r="OJU38" s="290" t="s">
        <v>962</v>
      </c>
      <c r="OJV38" s="290" t="s">
        <v>963</v>
      </c>
      <c r="OJW38" s="59">
        <v>35000000</v>
      </c>
      <c r="OJX38" s="60" t="s">
        <v>2774</v>
      </c>
      <c r="OJY38" s="287" t="s">
        <v>923</v>
      </c>
      <c r="OJZ38" s="289" t="s">
        <v>959</v>
      </c>
      <c r="OKA38" s="290" t="s">
        <v>960</v>
      </c>
      <c r="OKB38" s="290" t="s">
        <v>961</v>
      </c>
      <c r="OKC38" s="290" t="s">
        <v>962</v>
      </c>
      <c r="OKD38" s="290" t="s">
        <v>963</v>
      </c>
      <c r="OKE38" s="59">
        <v>35000000</v>
      </c>
      <c r="OKF38" s="60" t="s">
        <v>2774</v>
      </c>
      <c r="OKG38" s="287" t="s">
        <v>923</v>
      </c>
      <c r="OKH38" s="289" t="s">
        <v>959</v>
      </c>
      <c r="OKI38" s="290" t="s">
        <v>960</v>
      </c>
      <c r="OKJ38" s="290" t="s">
        <v>961</v>
      </c>
      <c r="OKK38" s="290" t="s">
        <v>962</v>
      </c>
      <c r="OKL38" s="290" t="s">
        <v>963</v>
      </c>
      <c r="OKM38" s="59">
        <v>35000000</v>
      </c>
      <c r="OKN38" s="60" t="s">
        <v>2774</v>
      </c>
      <c r="OKO38" s="287" t="s">
        <v>923</v>
      </c>
      <c r="OKP38" s="289" t="s">
        <v>959</v>
      </c>
      <c r="OKQ38" s="290" t="s">
        <v>960</v>
      </c>
      <c r="OKR38" s="290" t="s">
        <v>961</v>
      </c>
      <c r="OKS38" s="290" t="s">
        <v>962</v>
      </c>
      <c r="OKT38" s="290" t="s">
        <v>963</v>
      </c>
      <c r="OKU38" s="59">
        <v>35000000</v>
      </c>
      <c r="OKV38" s="60" t="s">
        <v>2774</v>
      </c>
      <c r="OKW38" s="287" t="s">
        <v>923</v>
      </c>
      <c r="OKX38" s="289" t="s">
        <v>959</v>
      </c>
      <c r="OKY38" s="290" t="s">
        <v>960</v>
      </c>
      <c r="OKZ38" s="290" t="s">
        <v>961</v>
      </c>
      <c r="OLA38" s="290" t="s">
        <v>962</v>
      </c>
      <c r="OLB38" s="290" t="s">
        <v>963</v>
      </c>
      <c r="OLC38" s="59">
        <v>35000000</v>
      </c>
      <c r="OLD38" s="60" t="s">
        <v>2774</v>
      </c>
      <c r="OLE38" s="287" t="s">
        <v>923</v>
      </c>
      <c r="OLF38" s="289" t="s">
        <v>959</v>
      </c>
      <c r="OLG38" s="290" t="s">
        <v>960</v>
      </c>
      <c r="OLH38" s="290" t="s">
        <v>961</v>
      </c>
      <c r="OLI38" s="290" t="s">
        <v>962</v>
      </c>
      <c r="OLJ38" s="290" t="s">
        <v>963</v>
      </c>
      <c r="OLK38" s="59">
        <v>35000000</v>
      </c>
      <c r="OLL38" s="60" t="s">
        <v>2774</v>
      </c>
      <c r="OLM38" s="287" t="s">
        <v>923</v>
      </c>
      <c r="OLN38" s="289" t="s">
        <v>959</v>
      </c>
      <c r="OLO38" s="290" t="s">
        <v>960</v>
      </c>
      <c r="OLP38" s="290" t="s">
        <v>961</v>
      </c>
      <c r="OLQ38" s="290" t="s">
        <v>962</v>
      </c>
      <c r="OLR38" s="290" t="s">
        <v>963</v>
      </c>
      <c r="OLS38" s="59">
        <v>35000000</v>
      </c>
      <c r="OLT38" s="60" t="s">
        <v>2774</v>
      </c>
      <c r="OLU38" s="287" t="s">
        <v>923</v>
      </c>
      <c r="OLV38" s="289" t="s">
        <v>959</v>
      </c>
      <c r="OLW38" s="290" t="s">
        <v>960</v>
      </c>
      <c r="OLX38" s="290" t="s">
        <v>961</v>
      </c>
      <c r="OLY38" s="290" t="s">
        <v>962</v>
      </c>
      <c r="OLZ38" s="290" t="s">
        <v>963</v>
      </c>
      <c r="OMA38" s="59">
        <v>35000000</v>
      </c>
      <c r="OMB38" s="60" t="s">
        <v>2774</v>
      </c>
      <c r="OMC38" s="287" t="s">
        <v>923</v>
      </c>
      <c r="OMD38" s="289" t="s">
        <v>959</v>
      </c>
      <c r="OME38" s="290" t="s">
        <v>960</v>
      </c>
      <c r="OMF38" s="290" t="s">
        <v>961</v>
      </c>
      <c r="OMG38" s="290" t="s">
        <v>962</v>
      </c>
      <c r="OMH38" s="290" t="s">
        <v>963</v>
      </c>
      <c r="OMI38" s="59">
        <v>35000000</v>
      </c>
      <c r="OMJ38" s="60" t="s">
        <v>2774</v>
      </c>
      <c r="OMK38" s="287" t="s">
        <v>923</v>
      </c>
      <c r="OML38" s="289" t="s">
        <v>959</v>
      </c>
      <c r="OMM38" s="290" t="s">
        <v>960</v>
      </c>
      <c r="OMN38" s="290" t="s">
        <v>961</v>
      </c>
      <c r="OMO38" s="290" t="s">
        <v>962</v>
      </c>
      <c r="OMP38" s="290" t="s">
        <v>963</v>
      </c>
      <c r="OMQ38" s="59">
        <v>35000000</v>
      </c>
      <c r="OMR38" s="60" t="s">
        <v>2774</v>
      </c>
      <c r="OMS38" s="287" t="s">
        <v>923</v>
      </c>
      <c r="OMT38" s="289" t="s">
        <v>959</v>
      </c>
      <c r="OMU38" s="290" t="s">
        <v>960</v>
      </c>
      <c r="OMV38" s="290" t="s">
        <v>961</v>
      </c>
      <c r="OMW38" s="290" t="s">
        <v>962</v>
      </c>
      <c r="OMX38" s="290" t="s">
        <v>963</v>
      </c>
      <c r="OMY38" s="59">
        <v>35000000</v>
      </c>
      <c r="OMZ38" s="60" t="s">
        <v>2774</v>
      </c>
      <c r="ONA38" s="287" t="s">
        <v>923</v>
      </c>
      <c r="ONB38" s="289" t="s">
        <v>959</v>
      </c>
      <c r="ONC38" s="290" t="s">
        <v>960</v>
      </c>
      <c r="OND38" s="290" t="s">
        <v>961</v>
      </c>
      <c r="ONE38" s="290" t="s">
        <v>962</v>
      </c>
      <c r="ONF38" s="290" t="s">
        <v>963</v>
      </c>
      <c r="ONG38" s="59">
        <v>35000000</v>
      </c>
      <c r="ONH38" s="60" t="s">
        <v>2774</v>
      </c>
      <c r="ONI38" s="287" t="s">
        <v>923</v>
      </c>
      <c r="ONJ38" s="289" t="s">
        <v>959</v>
      </c>
      <c r="ONK38" s="290" t="s">
        <v>960</v>
      </c>
      <c r="ONL38" s="290" t="s">
        <v>961</v>
      </c>
      <c r="ONM38" s="290" t="s">
        <v>962</v>
      </c>
      <c r="ONN38" s="290" t="s">
        <v>963</v>
      </c>
      <c r="ONO38" s="59">
        <v>35000000</v>
      </c>
      <c r="ONP38" s="60" t="s">
        <v>2774</v>
      </c>
      <c r="ONQ38" s="287" t="s">
        <v>923</v>
      </c>
      <c r="ONR38" s="289" t="s">
        <v>959</v>
      </c>
      <c r="ONS38" s="290" t="s">
        <v>960</v>
      </c>
      <c r="ONT38" s="290" t="s">
        <v>961</v>
      </c>
      <c r="ONU38" s="290" t="s">
        <v>962</v>
      </c>
      <c r="ONV38" s="290" t="s">
        <v>963</v>
      </c>
      <c r="ONW38" s="59">
        <v>35000000</v>
      </c>
      <c r="ONX38" s="60" t="s">
        <v>2774</v>
      </c>
      <c r="ONY38" s="287" t="s">
        <v>923</v>
      </c>
      <c r="ONZ38" s="289" t="s">
        <v>959</v>
      </c>
      <c r="OOA38" s="290" t="s">
        <v>960</v>
      </c>
      <c r="OOB38" s="290" t="s">
        <v>961</v>
      </c>
      <c r="OOC38" s="290" t="s">
        <v>962</v>
      </c>
      <c r="OOD38" s="290" t="s">
        <v>963</v>
      </c>
      <c r="OOE38" s="59">
        <v>35000000</v>
      </c>
      <c r="OOF38" s="60" t="s">
        <v>2774</v>
      </c>
      <c r="OOG38" s="287" t="s">
        <v>923</v>
      </c>
      <c r="OOH38" s="289" t="s">
        <v>959</v>
      </c>
      <c r="OOI38" s="290" t="s">
        <v>960</v>
      </c>
      <c r="OOJ38" s="290" t="s">
        <v>961</v>
      </c>
      <c r="OOK38" s="290" t="s">
        <v>962</v>
      </c>
      <c r="OOL38" s="290" t="s">
        <v>963</v>
      </c>
      <c r="OOM38" s="59">
        <v>35000000</v>
      </c>
      <c r="OON38" s="60" t="s">
        <v>2774</v>
      </c>
      <c r="OOO38" s="287" t="s">
        <v>923</v>
      </c>
      <c r="OOP38" s="289" t="s">
        <v>959</v>
      </c>
      <c r="OOQ38" s="290" t="s">
        <v>960</v>
      </c>
      <c r="OOR38" s="290" t="s">
        <v>961</v>
      </c>
      <c r="OOS38" s="290" t="s">
        <v>962</v>
      </c>
      <c r="OOT38" s="290" t="s">
        <v>963</v>
      </c>
      <c r="OOU38" s="59">
        <v>35000000</v>
      </c>
      <c r="OOV38" s="60" t="s">
        <v>2774</v>
      </c>
      <c r="OOW38" s="287" t="s">
        <v>923</v>
      </c>
      <c r="OOX38" s="289" t="s">
        <v>959</v>
      </c>
      <c r="OOY38" s="290" t="s">
        <v>960</v>
      </c>
      <c r="OOZ38" s="290" t="s">
        <v>961</v>
      </c>
      <c r="OPA38" s="290" t="s">
        <v>962</v>
      </c>
      <c r="OPB38" s="290" t="s">
        <v>963</v>
      </c>
      <c r="OPC38" s="59">
        <v>35000000</v>
      </c>
      <c r="OPD38" s="60" t="s">
        <v>2774</v>
      </c>
      <c r="OPE38" s="287" t="s">
        <v>923</v>
      </c>
      <c r="OPF38" s="289" t="s">
        <v>959</v>
      </c>
      <c r="OPG38" s="290" t="s">
        <v>960</v>
      </c>
      <c r="OPH38" s="290" t="s">
        <v>961</v>
      </c>
      <c r="OPI38" s="290" t="s">
        <v>962</v>
      </c>
      <c r="OPJ38" s="290" t="s">
        <v>963</v>
      </c>
      <c r="OPK38" s="59">
        <v>35000000</v>
      </c>
      <c r="OPL38" s="60" t="s">
        <v>2774</v>
      </c>
      <c r="OPM38" s="287" t="s">
        <v>923</v>
      </c>
      <c r="OPN38" s="289" t="s">
        <v>959</v>
      </c>
      <c r="OPO38" s="290" t="s">
        <v>960</v>
      </c>
      <c r="OPP38" s="290" t="s">
        <v>961</v>
      </c>
      <c r="OPQ38" s="290" t="s">
        <v>962</v>
      </c>
      <c r="OPR38" s="290" t="s">
        <v>963</v>
      </c>
      <c r="OPS38" s="59">
        <v>35000000</v>
      </c>
      <c r="OPT38" s="60" t="s">
        <v>2774</v>
      </c>
      <c r="OPU38" s="287" t="s">
        <v>923</v>
      </c>
      <c r="OPV38" s="289" t="s">
        <v>959</v>
      </c>
      <c r="OPW38" s="290" t="s">
        <v>960</v>
      </c>
      <c r="OPX38" s="290" t="s">
        <v>961</v>
      </c>
      <c r="OPY38" s="290" t="s">
        <v>962</v>
      </c>
      <c r="OPZ38" s="290" t="s">
        <v>963</v>
      </c>
      <c r="OQA38" s="59">
        <v>35000000</v>
      </c>
      <c r="OQB38" s="60" t="s">
        <v>2774</v>
      </c>
      <c r="OQC38" s="287" t="s">
        <v>923</v>
      </c>
      <c r="OQD38" s="289" t="s">
        <v>959</v>
      </c>
      <c r="OQE38" s="290" t="s">
        <v>960</v>
      </c>
      <c r="OQF38" s="290" t="s">
        <v>961</v>
      </c>
      <c r="OQG38" s="290" t="s">
        <v>962</v>
      </c>
      <c r="OQH38" s="290" t="s">
        <v>963</v>
      </c>
      <c r="OQI38" s="59">
        <v>35000000</v>
      </c>
      <c r="OQJ38" s="60" t="s">
        <v>2774</v>
      </c>
      <c r="OQK38" s="287" t="s">
        <v>923</v>
      </c>
      <c r="OQL38" s="289" t="s">
        <v>959</v>
      </c>
      <c r="OQM38" s="290" t="s">
        <v>960</v>
      </c>
      <c r="OQN38" s="290" t="s">
        <v>961</v>
      </c>
      <c r="OQO38" s="290" t="s">
        <v>962</v>
      </c>
      <c r="OQP38" s="290" t="s">
        <v>963</v>
      </c>
      <c r="OQQ38" s="59">
        <v>35000000</v>
      </c>
      <c r="OQR38" s="60" t="s">
        <v>2774</v>
      </c>
      <c r="OQS38" s="287" t="s">
        <v>923</v>
      </c>
      <c r="OQT38" s="289" t="s">
        <v>959</v>
      </c>
      <c r="OQU38" s="290" t="s">
        <v>960</v>
      </c>
      <c r="OQV38" s="290" t="s">
        <v>961</v>
      </c>
      <c r="OQW38" s="290" t="s">
        <v>962</v>
      </c>
      <c r="OQX38" s="290" t="s">
        <v>963</v>
      </c>
      <c r="OQY38" s="59">
        <v>35000000</v>
      </c>
      <c r="OQZ38" s="60" t="s">
        <v>2774</v>
      </c>
      <c r="ORA38" s="287" t="s">
        <v>923</v>
      </c>
      <c r="ORB38" s="289" t="s">
        <v>959</v>
      </c>
      <c r="ORC38" s="290" t="s">
        <v>960</v>
      </c>
      <c r="ORD38" s="290" t="s">
        <v>961</v>
      </c>
      <c r="ORE38" s="290" t="s">
        <v>962</v>
      </c>
      <c r="ORF38" s="290" t="s">
        <v>963</v>
      </c>
      <c r="ORG38" s="59">
        <v>35000000</v>
      </c>
      <c r="ORH38" s="60" t="s">
        <v>2774</v>
      </c>
      <c r="ORI38" s="287" t="s">
        <v>923</v>
      </c>
      <c r="ORJ38" s="289" t="s">
        <v>959</v>
      </c>
      <c r="ORK38" s="290" t="s">
        <v>960</v>
      </c>
      <c r="ORL38" s="290" t="s">
        <v>961</v>
      </c>
      <c r="ORM38" s="290" t="s">
        <v>962</v>
      </c>
      <c r="ORN38" s="290" t="s">
        <v>963</v>
      </c>
      <c r="ORO38" s="59">
        <v>35000000</v>
      </c>
      <c r="ORP38" s="60" t="s">
        <v>2774</v>
      </c>
      <c r="ORQ38" s="287" t="s">
        <v>923</v>
      </c>
      <c r="ORR38" s="289" t="s">
        <v>959</v>
      </c>
      <c r="ORS38" s="290" t="s">
        <v>960</v>
      </c>
      <c r="ORT38" s="290" t="s">
        <v>961</v>
      </c>
      <c r="ORU38" s="290" t="s">
        <v>962</v>
      </c>
      <c r="ORV38" s="290" t="s">
        <v>963</v>
      </c>
      <c r="ORW38" s="59">
        <v>35000000</v>
      </c>
      <c r="ORX38" s="60" t="s">
        <v>2774</v>
      </c>
      <c r="ORY38" s="287" t="s">
        <v>923</v>
      </c>
      <c r="ORZ38" s="289" t="s">
        <v>959</v>
      </c>
      <c r="OSA38" s="290" t="s">
        <v>960</v>
      </c>
      <c r="OSB38" s="290" t="s">
        <v>961</v>
      </c>
      <c r="OSC38" s="290" t="s">
        <v>962</v>
      </c>
      <c r="OSD38" s="290" t="s">
        <v>963</v>
      </c>
      <c r="OSE38" s="59">
        <v>35000000</v>
      </c>
      <c r="OSF38" s="60" t="s">
        <v>2774</v>
      </c>
      <c r="OSG38" s="287" t="s">
        <v>923</v>
      </c>
      <c r="OSH38" s="289" t="s">
        <v>959</v>
      </c>
      <c r="OSI38" s="290" t="s">
        <v>960</v>
      </c>
      <c r="OSJ38" s="290" t="s">
        <v>961</v>
      </c>
      <c r="OSK38" s="290" t="s">
        <v>962</v>
      </c>
      <c r="OSL38" s="290" t="s">
        <v>963</v>
      </c>
      <c r="OSM38" s="59">
        <v>35000000</v>
      </c>
      <c r="OSN38" s="60" t="s">
        <v>2774</v>
      </c>
      <c r="OSO38" s="287" t="s">
        <v>923</v>
      </c>
      <c r="OSP38" s="289" t="s">
        <v>959</v>
      </c>
      <c r="OSQ38" s="290" t="s">
        <v>960</v>
      </c>
      <c r="OSR38" s="290" t="s">
        <v>961</v>
      </c>
      <c r="OSS38" s="290" t="s">
        <v>962</v>
      </c>
      <c r="OST38" s="290" t="s">
        <v>963</v>
      </c>
      <c r="OSU38" s="59">
        <v>35000000</v>
      </c>
      <c r="OSV38" s="60" t="s">
        <v>2774</v>
      </c>
      <c r="OSW38" s="287" t="s">
        <v>923</v>
      </c>
      <c r="OSX38" s="289" t="s">
        <v>959</v>
      </c>
      <c r="OSY38" s="290" t="s">
        <v>960</v>
      </c>
      <c r="OSZ38" s="290" t="s">
        <v>961</v>
      </c>
      <c r="OTA38" s="290" t="s">
        <v>962</v>
      </c>
      <c r="OTB38" s="290" t="s">
        <v>963</v>
      </c>
      <c r="OTC38" s="59">
        <v>35000000</v>
      </c>
      <c r="OTD38" s="60" t="s">
        <v>2774</v>
      </c>
      <c r="OTE38" s="287" t="s">
        <v>923</v>
      </c>
      <c r="OTF38" s="289" t="s">
        <v>959</v>
      </c>
      <c r="OTG38" s="290" t="s">
        <v>960</v>
      </c>
      <c r="OTH38" s="290" t="s">
        <v>961</v>
      </c>
      <c r="OTI38" s="290" t="s">
        <v>962</v>
      </c>
      <c r="OTJ38" s="290" t="s">
        <v>963</v>
      </c>
      <c r="OTK38" s="59">
        <v>35000000</v>
      </c>
      <c r="OTL38" s="60" t="s">
        <v>2774</v>
      </c>
      <c r="OTM38" s="287" t="s">
        <v>923</v>
      </c>
      <c r="OTN38" s="289" t="s">
        <v>959</v>
      </c>
      <c r="OTO38" s="290" t="s">
        <v>960</v>
      </c>
      <c r="OTP38" s="290" t="s">
        <v>961</v>
      </c>
      <c r="OTQ38" s="290" t="s">
        <v>962</v>
      </c>
      <c r="OTR38" s="290" t="s">
        <v>963</v>
      </c>
      <c r="OTS38" s="59">
        <v>35000000</v>
      </c>
      <c r="OTT38" s="60" t="s">
        <v>2774</v>
      </c>
      <c r="OTU38" s="287" t="s">
        <v>923</v>
      </c>
      <c r="OTV38" s="289" t="s">
        <v>959</v>
      </c>
      <c r="OTW38" s="290" t="s">
        <v>960</v>
      </c>
      <c r="OTX38" s="290" t="s">
        <v>961</v>
      </c>
      <c r="OTY38" s="290" t="s">
        <v>962</v>
      </c>
      <c r="OTZ38" s="290" t="s">
        <v>963</v>
      </c>
      <c r="OUA38" s="59">
        <v>35000000</v>
      </c>
      <c r="OUB38" s="60" t="s">
        <v>2774</v>
      </c>
      <c r="OUC38" s="287" t="s">
        <v>923</v>
      </c>
      <c r="OUD38" s="289" t="s">
        <v>959</v>
      </c>
      <c r="OUE38" s="290" t="s">
        <v>960</v>
      </c>
      <c r="OUF38" s="290" t="s">
        <v>961</v>
      </c>
      <c r="OUG38" s="290" t="s">
        <v>962</v>
      </c>
      <c r="OUH38" s="290" t="s">
        <v>963</v>
      </c>
      <c r="OUI38" s="59">
        <v>35000000</v>
      </c>
      <c r="OUJ38" s="60" t="s">
        <v>2774</v>
      </c>
      <c r="OUK38" s="287" t="s">
        <v>923</v>
      </c>
      <c r="OUL38" s="289" t="s">
        <v>959</v>
      </c>
      <c r="OUM38" s="290" t="s">
        <v>960</v>
      </c>
      <c r="OUN38" s="290" t="s">
        <v>961</v>
      </c>
      <c r="OUO38" s="290" t="s">
        <v>962</v>
      </c>
      <c r="OUP38" s="290" t="s">
        <v>963</v>
      </c>
      <c r="OUQ38" s="59">
        <v>35000000</v>
      </c>
      <c r="OUR38" s="60" t="s">
        <v>2774</v>
      </c>
      <c r="OUS38" s="287" t="s">
        <v>923</v>
      </c>
      <c r="OUT38" s="289" t="s">
        <v>959</v>
      </c>
      <c r="OUU38" s="290" t="s">
        <v>960</v>
      </c>
      <c r="OUV38" s="290" t="s">
        <v>961</v>
      </c>
      <c r="OUW38" s="290" t="s">
        <v>962</v>
      </c>
      <c r="OUX38" s="290" t="s">
        <v>963</v>
      </c>
      <c r="OUY38" s="59">
        <v>35000000</v>
      </c>
      <c r="OUZ38" s="60" t="s">
        <v>2774</v>
      </c>
      <c r="OVA38" s="287" t="s">
        <v>923</v>
      </c>
      <c r="OVB38" s="289" t="s">
        <v>959</v>
      </c>
      <c r="OVC38" s="290" t="s">
        <v>960</v>
      </c>
      <c r="OVD38" s="290" t="s">
        <v>961</v>
      </c>
      <c r="OVE38" s="290" t="s">
        <v>962</v>
      </c>
      <c r="OVF38" s="290" t="s">
        <v>963</v>
      </c>
      <c r="OVG38" s="59">
        <v>35000000</v>
      </c>
      <c r="OVH38" s="60" t="s">
        <v>2774</v>
      </c>
      <c r="OVI38" s="287" t="s">
        <v>923</v>
      </c>
      <c r="OVJ38" s="289" t="s">
        <v>959</v>
      </c>
      <c r="OVK38" s="290" t="s">
        <v>960</v>
      </c>
      <c r="OVL38" s="290" t="s">
        <v>961</v>
      </c>
      <c r="OVM38" s="290" t="s">
        <v>962</v>
      </c>
      <c r="OVN38" s="290" t="s">
        <v>963</v>
      </c>
      <c r="OVO38" s="59">
        <v>35000000</v>
      </c>
      <c r="OVP38" s="60" t="s">
        <v>2774</v>
      </c>
      <c r="OVQ38" s="287" t="s">
        <v>923</v>
      </c>
      <c r="OVR38" s="289" t="s">
        <v>959</v>
      </c>
      <c r="OVS38" s="290" t="s">
        <v>960</v>
      </c>
      <c r="OVT38" s="290" t="s">
        <v>961</v>
      </c>
      <c r="OVU38" s="290" t="s">
        <v>962</v>
      </c>
      <c r="OVV38" s="290" t="s">
        <v>963</v>
      </c>
      <c r="OVW38" s="59">
        <v>35000000</v>
      </c>
      <c r="OVX38" s="60" t="s">
        <v>2774</v>
      </c>
      <c r="OVY38" s="287" t="s">
        <v>923</v>
      </c>
      <c r="OVZ38" s="289" t="s">
        <v>959</v>
      </c>
      <c r="OWA38" s="290" t="s">
        <v>960</v>
      </c>
      <c r="OWB38" s="290" t="s">
        <v>961</v>
      </c>
      <c r="OWC38" s="290" t="s">
        <v>962</v>
      </c>
      <c r="OWD38" s="290" t="s">
        <v>963</v>
      </c>
      <c r="OWE38" s="59">
        <v>35000000</v>
      </c>
      <c r="OWF38" s="60" t="s">
        <v>2774</v>
      </c>
      <c r="OWG38" s="287" t="s">
        <v>923</v>
      </c>
      <c r="OWH38" s="289" t="s">
        <v>959</v>
      </c>
      <c r="OWI38" s="290" t="s">
        <v>960</v>
      </c>
      <c r="OWJ38" s="290" t="s">
        <v>961</v>
      </c>
      <c r="OWK38" s="290" t="s">
        <v>962</v>
      </c>
      <c r="OWL38" s="290" t="s">
        <v>963</v>
      </c>
      <c r="OWM38" s="59">
        <v>35000000</v>
      </c>
      <c r="OWN38" s="60" t="s">
        <v>2774</v>
      </c>
      <c r="OWO38" s="287" t="s">
        <v>923</v>
      </c>
      <c r="OWP38" s="289" t="s">
        <v>959</v>
      </c>
      <c r="OWQ38" s="290" t="s">
        <v>960</v>
      </c>
      <c r="OWR38" s="290" t="s">
        <v>961</v>
      </c>
      <c r="OWS38" s="290" t="s">
        <v>962</v>
      </c>
      <c r="OWT38" s="290" t="s">
        <v>963</v>
      </c>
      <c r="OWU38" s="59">
        <v>35000000</v>
      </c>
      <c r="OWV38" s="60" t="s">
        <v>2774</v>
      </c>
      <c r="OWW38" s="287" t="s">
        <v>923</v>
      </c>
      <c r="OWX38" s="289" t="s">
        <v>959</v>
      </c>
      <c r="OWY38" s="290" t="s">
        <v>960</v>
      </c>
      <c r="OWZ38" s="290" t="s">
        <v>961</v>
      </c>
      <c r="OXA38" s="290" t="s">
        <v>962</v>
      </c>
      <c r="OXB38" s="290" t="s">
        <v>963</v>
      </c>
      <c r="OXC38" s="59">
        <v>35000000</v>
      </c>
      <c r="OXD38" s="60" t="s">
        <v>2774</v>
      </c>
      <c r="OXE38" s="287" t="s">
        <v>923</v>
      </c>
      <c r="OXF38" s="289" t="s">
        <v>959</v>
      </c>
      <c r="OXG38" s="290" t="s">
        <v>960</v>
      </c>
      <c r="OXH38" s="290" t="s">
        <v>961</v>
      </c>
      <c r="OXI38" s="290" t="s">
        <v>962</v>
      </c>
      <c r="OXJ38" s="290" t="s">
        <v>963</v>
      </c>
      <c r="OXK38" s="59">
        <v>35000000</v>
      </c>
      <c r="OXL38" s="60" t="s">
        <v>2774</v>
      </c>
      <c r="OXM38" s="287" t="s">
        <v>923</v>
      </c>
      <c r="OXN38" s="289" t="s">
        <v>959</v>
      </c>
      <c r="OXO38" s="290" t="s">
        <v>960</v>
      </c>
      <c r="OXP38" s="290" t="s">
        <v>961</v>
      </c>
      <c r="OXQ38" s="290" t="s">
        <v>962</v>
      </c>
      <c r="OXR38" s="290" t="s">
        <v>963</v>
      </c>
      <c r="OXS38" s="59">
        <v>35000000</v>
      </c>
      <c r="OXT38" s="60" t="s">
        <v>2774</v>
      </c>
      <c r="OXU38" s="287" t="s">
        <v>923</v>
      </c>
      <c r="OXV38" s="289" t="s">
        <v>959</v>
      </c>
      <c r="OXW38" s="290" t="s">
        <v>960</v>
      </c>
      <c r="OXX38" s="290" t="s">
        <v>961</v>
      </c>
      <c r="OXY38" s="290" t="s">
        <v>962</v>
      </c>
      <c r="OXZ38" s="290" t="s">
        <v>963</v>
      </c>
      <c r="OYA38" s="59">
        <v>35000000</v>
      </c>
      <c r="OYB38" s="60" t="s">
        <v>2774</v>
      </c>
      <c r="OYC38" s="287" t="s">
        <v>923</v>
      </c>
      <c r="OYD38" s="289" t="s">
        <v>959</v>
      </c>
      <c r="OYE38" s="290" t="s">
        <v>960</v>
      </c>
      <c r="OYF38" s="290" t="s">
        <v>961</v>
      </c>
      <c r="OYG38" s="290" t="s">
        <v>962</v>
      </c>
      <c r="OYH38" s="290" t="s">
        <v>963</v>
      </c>
      <c r="OYI38" s="59">
        <v>35000000</v>
      </c>
      <c r="OYJ38" s="60" t="s">
        <v>2774</v>
      </c>
      <c r="OYK38" s="287" t="s">
        <v>923</v>
      </c>
      <c r="OYL38" s="289" t="s">
        <v>959</v>
      </c>
      <c r="OYM38" s="290" t="s">
        <v>960</v>
      </c>
      <c r="OYN38" s="290" t="s">
        <v>961</v>
      </c>
      <c r="OYO38" s="290" t="s">
        <v>962</v>
      </c>
      <c r="OYP38" s="290" t="s">
        <v>963</v>
      </c>
      <c r="OYQ38" s="59">
        <v>35000000</v>
      </c>
      <c r="OYR38" s="60" t="s">
        <v>2774</v>
      </c>
      <c r="OYS38" s="287" t="s">
        <v>923</v>
      </c>
      <c r="OYT38" s="289" t="s">
        <v>959</v>
      </c>
      <c r="OYU38" s="290" t="s">
        <v>960</v>
      </c>
      <c r="OYV38" s="290" t="s">
        <v>961</v>
      </c>
      <c r="OYW38" s="290" t="s">
        <v>962</v>
      </c>
      <c r="OYX38" s="290" t="s">
        <v>963</v>
      </c>
      <c r="OYY38" s="59">
        <v>35000000</v>
      </c>
      <c r="OYZ38" s="60" t="s">
        <v>2774</v>
      </c>
      <c r="OZA38" s="287" t="s">
        <v>923</v>
      </c>
      <c r="OZB38" s="289" t="s">
        <v>959</v>
      </c>
      <c r="OZC38" s="290" t="s">
        <v>960</v>
      </c>
      <c r="OZD38" s="290" t="s">
        <v>961</v>
      </c>
      <c r="OZE38" s="290" t="s">
        <v>962</v>
      </c>
      <c r="OZF38" s="290" t="s">
        <v>963</v>
      </c>
      <c r="OZG38" s="59">
        <v>35000000</v>
      </c>
      <c r="OZH38" s="60" t="s">
        <v>2774</v>
      </c>
      <c r="OZI38" s="287" t="s">
        <v>923</v>
      </c>
      <c r="OZJ38" s="289" t="s">
        <v>959</v>
      </c>
      <c r="OZK38" s="290" t="s">
        <v>960</v>
      </c>
      <c r="OZL38" s="290" t="s">
        <v>961</v>
      </c>
      <c r="OZM38" s="290" t="s">
        <v>962</v>
      </c>
      <c r="OZN38" s="290" t="s">
        <v>963</v>
      </c>
      <c r="OZO38" s="59">
        <v>35000000</v>
      </c>
      <c r="OZP38" s="60" t="s">
        <v>2774</v>
      </c>
      <c r="OZQ38" s="287" t="s">
        <v>923</v>
      </c>
      <c r="OZR38" s="289" t="s">
        <v>959</v>
      </c>
      <c r="OZS38" s="290" t="s">
        <v>960</v>
      </c>
      <c r="OZT38" s="290" t="s">
        <v>961</v>
      </c>
      <c r="OZU38" s="290" t="s">
        <v>962</v>
      </c>
      <c r="OZV38" s="290" t="s">
        <v>963</v>
      </c>
      <c r="OZW38" s="59">
        <v>35000000</v>
      </c>
      <c r="OZX38" s="60" t="s">
        <v>2774</v>
      </c>
      <c r="OZY38" s="287" t="s">
        <v>923</v>
      </c>
      <c r="OZZ38" s="289" t="s">
        <v>959</v>
      </c>
      <c r="PAA38" s="290" t="s">
        <v>960</v>
      </c>
      <c r="PAB38" s="290" t="s">
        <v>961</v>
      </c>
      <c r="PAC38" s="290" t="s">
        <v>962</v>
      </c>
      <c r="PAD38" s="290" t="s">
        <v>963</v>
      </c>
      <c r="PAE38" s="59">
        <v>35000000</v>
      </c>
      <c r="PAF38" s="60" t="s">
        <v>2774</v>
      </c>
      <c r="PAG38" s="287" t="s">
        <v>923</v>
      </c>
      <c r="PAH38" s="289" t="s">
        <v>959</v>
      </c>
      <c r="PAI38" s="290" t="s">
        <v>960</v>
      </c>
      <c r="PAJ38" s="290" t="s">
        <v>961</v>
      </c>
      <c r="PAK38" s="290" t="s">
        <v>962</v>
      </c>
      <c r="PAL38" s="290" t="s">
        <v>963</v>
      </c>
      <c r="PAM38" s="59">
        <v>35000000</v>
      </c>
      <c r="PAN38" s="60" t="s">
        <v>2774</v>
      </c>
      <c r="PAO38" s="287" t="s">
        <v>923</v>
      </c>
      <c r="PAP38" s="289" t="s">
        <v>959</v>
      </c>
      <c r="PAQ38" s="290" t="s">
        <v>960</v>
      </c>
      <c r="PAR38" s="290" t="s">
        <v>961</v>
      </c>
      <c r="PAS38" s="290" t="s">
        <v>962</v>
      </c>
      <c r="PAT38" s="290" t="s">
        <v>963</v>
      </c>
      <c r="PAU38" s="59">
        <v>35000000</v>
      </c>
      <c r="PAV38" s="60" t="s">
        <v>2774</v>
      </c>
      <c r="PAW38" s="287" t="s">
        <v>923</v>
      </c>
      <c r="PAX38" s="289" t="s">
        <v>959</v>
      </c>
      <c r="PAY38" s="290" t="s">
        <v>960</v>
      </c>
      <c r="PAZ38" s="290" t="s">
        <v>961</v>
      </c>
      <c r="PBA38" s="290" t="s">
        <v>962</v>
      </c>
      <c r="PBB38" s="290" t="s">
        <v>963</v>
      </c>
      <c r="PBC38" s="59">
        <v>35000000</v>
      </c>
      <c r="PBD38" s="60" t="s">
        <v>2774</v>
      </c>
      <c r="PBE38" s="287" t="s">
        <v>923</v>
      </c>
      <c r="PBF38" s="289" t="s">
        <v>959</v>
      </c>
      <c r="PBG38" s="290" t="s">
        <v>960</v>
      </c>
      <c r="PBH38" s="290" t="s">
        <v>961</v>
      </c>
      <c r="PBI38" s="290" t="s">
        <v>962</v>
      </c>
      <c r="PBJ38" s="290" t="s">
        <v>963</v>
      </c>
      <c r="PBK38" s="59">
        <v>35000000</v>
      </c>
      <c r="PBL38" s="60" t="s">
        <v>2774</v>
      </c>
      <c r="PBM38" s="287" t="s">
        <v>923</v>
      </c>
      <c r="PBN38" s="289" t="s">
        <v>959</v>
      </c>
      <c r="PBO38" s="290" t="s">
        <v>960</v>
      </c>
      <c r="PBP38" s="290" t="s">
        <v>961</v>
      </c>
      <c r="PBQ38" s="290" t="s">
        <v>962</v>
      </c>
      <c r="PBR38" s="290" t="s">
        <v>963</v>
      </c>
      <c r="PBS38" s="59">
        <v>35000000</v>
      </c>
      <c r="PBT38" s="60" t="s">
        <v>2774</v>
      </c>
      <c r="PBU38" s="287" t="s">
        <v>923</v>
      </c>
      <c r="PBV38" s="289" t="s">
        <v>959</v>
      </c>
      <c r="PBW38" s="290" t="s">
        <v>960</v>
      </c>
      <c r="PBX38" s="290" t="s">
        <v>961</v>
      </c>
      <c r="PBY38" s="290" t="s">
        <v>962</v>
      </c>
      <c r="PBZ38" s="290" t="s">
        <v>963</v>
      </c>
      <c r="PCA38" s="59">
        <v>35000000</v>
      </c>
      <c r="PCB38" s="60" t="s">
        <v>2774</v>
      </c>
      <c r="PCC38" s="287" t="s">
        <v>923</v>
      </c>
      <c r="PCD38" s="289" t="s">
        <v>959</v>
      </c>
      <c r="PCE38" s="290" t="s">
        <v>960</v>
      </c>
      <c r="PCF38" s="290" t="s">
        <v>961</v>
      </c>
      <c r="PCG38" s="290" t="s">
        <v>962</v>
      </c>
      <c r="PCH38" s="290" t="s">
        <v>963</v>
      </c>
      <c r="PCI38" s="59">
        <v>35000000</v>
      </c>
      <c r="PCJ38" s="60" t="s">
        <v>2774</v>
      </c>
      <c r="PCK38" s="287" t="s">
        <v>923</v>
      </c>
      <c r="PCL38" s="289" t="s">
        <v>959</v>
      </c>
      <c r="PCM38" s="290" t="s">
        <v>960</v>
      </c>
      <c r="PCN38" s="290" t="s">
        <v>961</v>
      </c>
      <c r="PCO38" s="290" t="s">
        <v>962</v>
      </c>
      <c r="PCP38" s="290" t="s">
        <v>963</v>
      </c>
      <c r="PCQ38" s="59">
        <v>35000000</v>
      </c>
      <c r="PCR38" s="60" t="s">
        <v>2774</v>
      </c>
      <c r="PCS38" s="287" t="s">
        <v>923</v>
      </c>
      <c r="PCT38" s="289" t="s">
        <v>959</v>
      </c>
      <c r="PCU38" s="290" t="s">
        <v>960</v>
      </c>
      <c r="PCV38" s="290" t="s">
        <v>961</v>
      </c>
      <c r="PCW38" s="290" t="s">
        <v>962</v>
      </c>
      <c r="PCX38" s="290" t="s">
        <v>963</v>
      </c>
      <c r="PCY38" s="59">
        <v>35000000</v>
      </c>
      <c r="PCZ38" s="60" t="s">
        <v>2774</v>
      </c>
      <c r="PDA38" s="287" t="s">
        <v>923</v>
      </c>
      <c r="PDB38" s="289" t="s">
        <v>959</v>
      </c>
      <c r="PDC38" s="290" t="s">
        <v>960</v>
      </c>
      <c r="PDD38" s="290" t="s">
        <v>961</v>
      </c>
      <c r="PDE38" s="290" t="s">
        <v>962</v>
      </c>
      <c r="PDF38" s="290" t="s">
        <v>963</v>
      </c>
      <c r="PDG38" s="59">
        <v>35000000</v>
      </c>
      <c r="PDH38" s="60" t="s">
        <v>2774</v>
      </c>
      <c r="PDI38" s="287" t="s">
        <v>923</v>
      </c>
      <c r="PDJ38" s="289" t="s">
        <v>959</v>
      </c>
      <c r="PDK38" s="290" t="s">
        <v>960</v>
      </c>
      <c r="PDL38" s="290" t="s">
        <v>961</v>
      </c>
      <c r="PDM38" s="290" t="s">
        <v>962</v>
      </c>
      <c r="PDN38" s="290" t="s">
        <v>963</v>
      </c>
      <c r="PDO38" s="59">
        <v>35000000</v>
      </c>
      <c r="PDP38" s="60" t="s">
        <v>2774</v>
      </c>
      <c r="PDQ38" s="287" t="s">
        <v>923</v>
      </c>
      <c r="PDR38" s="289" t="s">
        <v>959</v>
      </c>
      <c r="PDS38" s="290" t="s">
        <v>960</v>
      </c>
      <c r="PDT38" s="290" t="s">
        <v>961</v>
      </c>
      <c r="PDU38" s="290" t="s">
        <v>962</v>
      </c>
      <c r="PDV38" s="290" t="s">
        <v>963</v>
      </c>
      <c r="PDW38" s="59">
        <v>35000000</v>
      </c>
      <c r="PDX38" s="60" t="s">
        <v>2774</v>
      </c>
      <c r="PDY38" s="287" t="s">
        <v>923</v>
      </c>
      <c r="PDZ38" s="289" t="s">
        <v>959</v>
      </c>
      <c r="PEA38" s="290" t="s">
        <v>960</v>
      </c>
      <c r="PEB38" s="290" t="s">
        <v>961</v>
      </c>
      <c r="PEC38" s="290" t="s">
        <v>962</v>
      </c>
      <c r="PED38" s="290" t="s">
        <v>963</v>
      </c>
      <c r="PEE38" s="59">
        <v>35000000</v>
      </c>
      <c r="PEF38" s="60" t="s">
        <v>2774</v>
      </c>
      <c r="PEG38" s="287" t="s">
        <v>923</v>
      </c>
      <c r="PEH38" s="289" t="s">
        <v>959</v>
      </c>
      <c r="PEI38" s="290" t="s">
        <v>960</v>
      </c>
      <c r="PEJ38" s="290" t="s">
        <v>961</v>
      </c>
      <c r="PEK38" s="290" t="s">
        <v>962</v>
      </c>
      <c r="PEL38" s="290" t="s">
        <v>963</v>
      </c>
      <c r="PEM38" s="59">
        <v>35000000</v>
      </c>
      <c r="PEN38" s="60" t="s">
        <v>2774</v>
      </c>
      <c r="PEO38" s="287" t="s">
        <v>923</v>
      </c>
      <c r="PEP38" s="289" t="s">
        <v>959</v>
      </c>
      <c r="PEQ38" s="290" t="s">
        <v>960</v>
      </c>
      <c r="PER38" s="290" t="s">
        <v>961</v>
      </c>
      <c r="PES38" s="290" t="s">
        <v>962</v>
      </c>
      <c r="PET38" s="290" t="s">
        <v>963</v>
      </c>
      <c r="PEU38" s="59">
        <v>35000000</v>
      </c>
      <c r="PEV38" s="60" t="s">
        <v>2774</v>
      </c>
      <c r="PEW38" s="287" t="s">
        <v>923</v>
      </c>
      <c r="PEX38" s="289" t="s">
        <v>959</v>
      </c>
      <c r="PEY38" s="290" t="s">
        <v>960</v>
      </c>
      <c r="PEZ38" s="290" t="s">
        <v>961</v>
      </c>
      <c r="PFA38" s="290" t="s">
        <v>962</v>
      </c>
      <c r="PFB38" s="290" t="s">
        <v>963</v>
      </c>
      <c r="PFC38" s="59">
        <v>35000000</v>
      </c>
      <c r="PFD38" s="60" t="s">
        <v>2774</v>
      </c>
      <c r="PFE38" s="287" t="s">
        <v>923</v>
      </c>
      <c r="PFF38" s="289" t="s">
        <v>959</v>
      </c>
      <c r="PFG38" s="290" t="s">
        <v>960</v>
      </c>
      <c r="PFH38" s="290" t="s">
        <v>961</v>
      </c>
      <c r="PFI38" s="290" t="s">
        <v>962</v>
      </c>
      <c r="PFJ38" s="290" t="s">
        <v>963</v>
      </c>
      <c r="PFK38" s="59">
        <v>35000000</v>
      </c>
      <c r="PFL38" s="60" t="s">
        <v>2774</v>
      </c>
      <c r="PFM38" s="287" t="s">
        <v>923</v>
      </c>
      <c r="PFN38" s="289" t="s">
        <v>959</v>
      </c>
      <c r="PFO38" s="290" t="s">
        <v>960</v>
      </c>
      <c r="PFP38" s="290" t="s">
        <v>961</v>
      </c>
      <c r="PFQ38" s="290" t="s">
        <v>962</v>
      </c>
      <c r="PFR38" s="290" t="s">
        <v>963</v>
      </c>
      <c r="PFS38" s="59">
        <v>35000000</v>
      </c>
      <c r="PFT38" s="60" t="s">
        <v>2774</v>
      </c>
      <c r="PFU38" s="287" t="s">
        <v>923</v>
      </c>
      <c r="PFV38" s="289" t="s">
        <v>959</v>
      </c>
      <c r="PFW38" s="290" t="s">
        <v>960</v>
      </c>
      <c r="PFX38" s="290" t="s">
        <v>961</v>
      </c>
      <c r="PFY38" s="290" t="s">
        <v>962</v>
      </c>
      <c r="PFZ38" s="290" t="s">
        <v>963</v>
      </c>
      <c r="PGA38" s="59">
        <v>35000000</v>
      </c>
      <c r="PGB38" s="60" t="s">
        <v>2774</v>
      </c>
      <c r="PGC38" s="287" t="s">
        <v>923</v>
      </c>
      <c r="PGD38" s="289" t="s">
        <v>959</v>
      </c>
      <c r="PGE38" s="290" t="s">
        <v>960</v>
      </c>
      <c r="PGF38" s="290" t="s">
        <v>961</v>
      </c>
      <c r="PGG38" s="290" t="s">
        <v>962</v>
      </c>
      <c r="PGH38" s="290" t="s">
        <v>963</v>
      </c>
      <c r="PGI38" s="59">
        <v>35000000</v>
      </c>
      <c r="PGJ38" s="60" t="s">
        <v>2774</v>
      </c>
      <c r="PGK38" s="287" t="s">
        <v>923</v>
      </c>
      <c r="PGL38" s="289" t="s">
        <v>959</v>
      </c>
      <c r="PGM38" s="290" t="s">
        <v>960</v>
      </c>
      <c r="PGN38" s="290" t="s">
        <v>961</v>
      </c>
      <c r="PGO38" s="290" t="s">
        <v>962</v>
      </c>
      <c r="PGP38" s="290" t="s">
        <v>963</v>
      </c>
      <c r="PGQ38" s="59">
        <v>35000000</v>
      </c>
      <c r="PGR38" s="60" t="s">
        <v>2774</v>
      </c>
      <c r="PGS38" s="287" t="s">
        <v>923</v>
      </c>
      <c r="PGT38" s="289" t="s">
        <v>959</v>
      </c>
      <c r="PGU38" s="290" t="s">
        <v>960</v>
      </c>
      <c r="PGV38" s="290" t="s">
        <v>961</v>
      </c>
      <c r="PGW38" s="290" t="s">
        <v>962</v>
      </c>
      <c r="PGX38" s="290" t="s">
        <v>963</v>
      </c>
      <c r="PGY38" s="59">
        <v>35000000</v>
      </c>
      <c r="PGZ38" s="60" t="s">
        <v>2774</v>
      </c>
      <c r="PHA38" s="287" t="s">
        <v>923</v>
      </c>
      <c r="PHB38" s="289" t="s">
        <v>959</v>
      </c>
      <c r="PHC38" s="290" t="s">
        <v>960</v>
      </c>
      <c r="PHD38" s="290" t="s">
        <v>961</v>
      </c>
      <c r="PHE38" s="290" t="s">
        <v>962</v>
      </c>
      <c r="PHF38" s="290" t="s">
        <v>963</v>
      </c>
      <c r="PHG38" s="59">
        <v>35000000</v>
      </c>
      <c r="PHH38" s="60" t="s">
        <v>2774</v>
      </c>
      <c r="PHI38" s="287" t="s">
        <v>923</v>
      </c>
      <c r="PHJ38" s="289" t="s">
        <v>959</v>
      </c>
      <c r="PHK38" s="290" t="s">
        <v>960</v>
      </c>
      <c r="PHL38" s="290" t="s">
        <v>961</v>
      </c>
      <c r="PHM38" s="290" t="s">
        <v>962</v>
      </c>
      <c r="PHN38" s="290" t="s">
        <v>963</v>
      </c>
      <c r="PHO38" s="59">
        <v>35000000</v>
      </c>
      <c r="PHP38" s="60" t="s">
        <v>2774</v>
      </c>
      <c r="PHQ38" s="287" t="s">
        <v>923</v>
      </c>
      <c r="PHR38" s="289" t="s">
        <v>959</v>
      </c>
      <c r="PHS38" s="290" t="s">
        <v>960</v>
      </c>
      <c r="PHT38" s="290" t="s">
        <v>961</v>
      </c>
      <c r="PHU38" s="290" t="s">
        <v>962</v>
      </c>
      <c r="PHV38" s="290" t="s">
        <v>963</v>
      </c>
      <c r="PHW38" s="59">
        <v>35000000</v>
      </c>
      <c r="PHX38" s="60" t="s">
        <v>2774</v>
      </c>
      <c r="PHY38" s="287" t="s">
        <v>923</v>
      </c>
      <c r="PHZ38" s="289" t="s">
        <v>959</v>
      </c>
      <c r="PIA38" s="290" t="s">
        <v>960</v>
      </c>
      <c r="PIB38" s="290" t="s">
        <v>961</v>
      </c>
      <c r="PIC38" s="290" t="s">
        <v>962</v>
      </c>
      <c r="PID38" s="290" t="s">
        <v>963</v>
      </c>
      <c r="PIE38" s="59">
        <v>35000000</v>
      </c>
      <c r="PIF38" s="60" t="s">
        <v>2774</v>
      </c>
      <c r="PIG38" s="287" t="s">
        <v>923</v>
      </c>
      <c r="PIH38" s="289" t="s">
        <v>959</v>
      </c>
      <c r="PII38" s="290" t="s">
        <v>960</v>
      </c>
      <c r="PIJ38" s="290" t="s">
        <v>961</v>
      </c>
      <c r="PIK38" s="290" t="s">
        <v>962</v>
      </c>
      <c r="PIL38" s="290" t="s">
        <v>963</v>
      </c>
      <c r="PIM38" s="59">
        <v>35000000</v>
      </c>
      <c r="PIN38" s="60" t="s">
        <v>2774</v>
      </c>
      <c r="PIO38" s="287" t="s">
        <v>923</v>
      </c>
      <c r="PIP38" s="289" t="s">
        <v>959</v>
      </c>
      <c r="PIQ38" s="290" t="s">
        <v>960</v>
      </c>
      <c r="PIR38" s="290" t="s">
        <v>961</v>
      </c>
      <c r="PIS38" s="290" t="s">
        <v>962</v>
      </c>
      <c r="PIT38" s="290" t="s">
        <v>963</v>
      </c>
      <c r="PIU38" s="59">
        <v>35000000</v>
      </c>
      <c r="PIV38" s="60" t="s">
        <v>2774</v>
      </c>
      <c r="PIW38" s="287" t="s">
        <v>923</v>
      </c>
      <c r="PIX38" s="289" t="s">
        <v>959</v>
      </c>
      <c r="PIY38" s="290" t="s">
        <v>960</v>
      </c>
      <c r="PIZ38" s="290" t="s">
        <v>961</v>
      </c>
      <c r="PJA38" s="290" t="s">
        <v>962</v>
      </c>
      <c r="PJB38" s="290" t="s">
        <v>963</v>
      </c>
      <c r="PJC38" s="59">
        <v>35000000</v>
      </c>
      <c r="PJD38" s="60" t="s">
        <v>2774</v>
      </c>
      <c r="PJE38" s="287" t="s">
        <v>923</v>
      </c>
      <c r="PJF38" s="289" t="s">
        <v>959</v>
      </c>
      <c r="PJG38" s="290" t="s">
        <v>960</v>
      </c>
      <c r="PJH38" s="290" t="s">
        <v>961</v>
      </c>
      <c r="PJI38" s="290" t="s">
        <v>962</v>
      </c>
      <c r="PJJ38" s="290" t="s">
        <v>963</v>
      </c>
      <c r="PJK38" s="59">
        <v>35000000</v>
      </c>
      <c r="PJL38" s="60" t="s">
        <v>2774</v>
      </c>
      <c r="PJM38" s="287" t="s">
        <v>923</v>
      </c>
      <c r="PJN38" s="289" t="s">
        <v>959</v>
      </c>
      <c r="PJO38" s="290" t="s">
        <v>960</v>
      </c>
      <c r="PJP38" s="290" t="s">
        <v>961</v>
      </c>
      <c r="PJQ38" s="290" t="s">
        <v>962</v>
      </c>
      <c r="PJR38" s="290" t="s">
        <v>963</v>
      </c>
      <c r="PJS38" s="59">
        <v>35000000</v>
      </c>
      <c r="PJT38" s="60" t="s">
        <v>2774</v>
      </c>
      <c r="PJU38" s="287" t="s">
        <v>923</v>
      </c>
      <c r="PJV38" s="289" t="s">
        <v>959</v>
      </c>
      <c r="PJW38" s="290" t="s">
        <v>960</v>
      </c>
      <c r="PJX38" s="290" t="s">
        <v>961</v>
      </c>
      <c r="PJY38" s="290" t="s">
        <v>962</v>
      </c>
      <c r="PJZ38" s="290" t="s">
        <v>963</v>
      </c>
      <c r="PKA38" s="59">
        <v>35000000</v>
      </c>
      <c r="PKB38" s="60" t="s">
        <v>2774</v>
      </c>
      <c r="PKC38" s="287" t="s">
        <v>923</v>
      </c>
      <c r="PKD38" s="289" t="s">
        <v>959</v>
      </c>
      <c r="PKE38" s="290" t="s">
        <v>960</v>
      </c>
      <c r="PKF38" s="290" t="s">
        <v>961</v>
      </c>
      <c r="PKG38" s="290" t="s">
        <v>962</v>
      </c>
      <c r="PKH38" s="290" t="s">
        <v>963</v>
      </c>
      <c r="PKI38" s="59">
        <v>35000000</v>
      </c>
      <c r="PKJ38" s="60" t="s">
        <v>2774</v>
      </c>
      <c r="PKK38" s="287" t="s">
        <v>923</v>
      </c>
      <c r="PKL38" s="289" t="s">
        <v>959</v>
      </c>
      <c r="PKM38" s="290" t="s">
        <v>960</v>
      </c>
      <c r="PKN38" s="290" t="s">
        <v>961</v>
      </c>
      <c r="PKO38" s="290" t="s">
        <v>962</v>
      </c>
      <c r="PKP38" s="290" t="s">
        <v>963</v>
      </c>
      <c r="PKQ38" s="59">
        <v>35000000</v>
      </c>
      <c r="PKR38" s="60" t="s">
        <v>2774</v>
      </c>
      <c r="PKS38" s="287" t="s">
        <v>923</v>
      </c>
      <c r="PKT38" s="289" t="s">
        <v>959</v>
      </c>
      <c r="PKU38" s="290" t="s">
        <v>960</v>
      </c>
      <c r="PKV38" s="290" t="s">
        <v>961</v>
      </c>
      <c r="PKW38" s="290" t="s">
        <v>962</v>
      </c>
      <c r="PKX38" s="290" t="s">
        <v>963</v>
      </c>
      <c r="PKY38" s="59">
        <v>35000000</v>
      </c>
      <c r="PKZ38" s="60" t="s">
        <v>2774</v>
      </c>
      <c r="PLA38" s="287" t="s">
        <v>923</v>
      </c>
      <c r="PLB38" s="289" t="s">
        <v>959</v>
      </c>
      <c r="PLC38" s="290" t="s">
        <v>960</v>
      </c>
      <c r="PLD38" s="290" t="s">
        <v>961</v>
      </c>
      <c r="PLE38" s="290" t="s">
        <v>962</v>
      </c>
      <c r="PLF38" s="290" t="s">
        <v>963</v>
      </c>
      <c r="PLG38" s="59">
        <v>35000000</v>
      </c>
      <c r="PLH38" s="60" t="s">
        <v>2774</v>
      </c>
      <c r="PLI38" s="287" t="s">
        <v>923</v>
      </c>
      <c r="PLJ38" s="289" t="s">
        <v>959</v>
      </c>
      <c r="PLK38" s="290" t="s">
        <v>960</v>
      </c>
      <c r="PLL38" s="290" t="s">
        <v>961</v>
      </c>
      <c r="PLM38" s="290" t="s">
        <v>962</v>
      </c>
      <c r="PLN38" s="290" t="s">
        <v>963</v>
      </c>
      <c r="PLO38" s="59">
        <v>35000000</v>
      </c>
      <c r="PLP38" s="60" t="s">
        <v>2774</v>
      </c>
      <c r="PLQ38" s="287" t="s">
        <v>923</v>
      </c>
      <c r="PLR38" s="289" t="s">
        <v>959</v>
      </c>
      <c r="PLS38" s="290" t="s">
        <v>960</v>
      </c>
      <c r="PLT38" s="290" t="s">
        <v>961</v>
      </c>
      <c r="PLU38" s="290" t="s">
        <v>962</v>
      </c>
      <c r="PLV38" s="290" t="s">
        <v>963</v>
      </c>
      <c r="PLW38" s="59">
        <v>35000000</v>
      </c>
      <c r="PLX38" s="60" t="s">
        <v>2774</v>
      </c>
      <c r="PLY38" s="287" t="s">
        <v>923</v>
      </c>
      <c r="PLZ38" s="289" t="s">
        <v>959</v>
      </c>
      <c r="PMA38" s="290" t="s">
        <v>960</v>
      </c>
      <c r="PMB38" s="290" t="s">
        <v>961</v>
      </c>
      <c r="PMC38" s="290" t="s">
        <v>962</v>
      </c>
      <c r="PMD38" s="290" t="s">
        <v>963</v>
      </c>
      <c r="PME38" s="59">
        <v>35000000</v>
      </c>
      <c r="PMF38" s="60" t="s">
        <v>2774</v>
      </c>
      <c r="PMG38" s="287" t="s">
        <v>923</v>
      </c>
      <c r="PMH38" s="289" t="s">
        <v>959</v>
      </c>
      <c r="PMI38" s="290" t="s">
        <v>960</v>
      </c>
      <c r="PMJ38" s="290" t="s">
        <v>961</v>
      </c>
      <c r="PMK38" s="290" t="s">
        <v>962</v>
      </c>
      <c r="PML38" s="290" t="s">
        <v>963</v>
      </c>
      <c r="PMM38" s="59">
        <v>35000000</v>
      </c>
      <c r="PMN38" s="60" t="s">
        <v>2774</v>
      </c>
      <c r="PMO38" s="287" t="s">
        <v>923</v>
      </c>
      <c r="PMP38" s="289" t="s">
        <v>959</v>
      </c>
      <c r="PMQ38" s="290" t="s">
        <v>960</v>
      </c>
      <c r="PMR38" s="290" t="s">
        <v>961</v>
      </c>
      <c r="PMS38" s="290" t="s">
        <v>962</v>
      </c>
      <c r="PMT38" s="290" t="s">
        <v>963</v>
      </c>
      <c r="PMU38" s="59">
        <v>35000000</v>
      </c>
      <c r="PMV38" s="60" t="s">
        <v>2774</v>
      </c>
      <c r="PMW38" s="287" t="s">
        <v>923</v>
      </c>
      <c r="PMX38" s="289" t="s">
        <v>959</v>
      </c>
      <c r="PMY38" s="290" t="s">
        <v>960</v>
      </c>
      <c r="PMZ38" s="290" t="s">
        <v>961</v>
      </c>
      <c r="PNA38" s="290" t="s">
        <v>962</v>
      </c>
      <c r="PNB38" s="290" t="s">
        <v>963</v>
      </c>
      <c r="PNC38" s="59">
        <v>35000000</v>
      </c>
      <c r="PND38" s="60" t="s">
        <v>2774</v>
      </c>
      <c r="PNE38" s="287" t="s">
        <v>923</v>
      </c>
      <c r="PNF38" s="289" t="s">
        <v>959</v>
      </c>
      <c r="PNG38" s="290" t="s">
        <v>960</v>
      </c>
      <c r="PNH38" s="290" t="s">
        <v>961</v>
      </c>
      <c r="PNI38" s="290" t="s">
        <v>962</v>
      </c>
      <c r="PNJ38" s="290" t="s">
        <v>963</v>
      </c>
      <c r="PNK38" s="59">
        <v>35000000</v>
      </c>
      <c r="PNL38" s="60" t="s">
        <v>2774</v>
      </c>
      <c r="PNM38" s="287" t="s">
        <v>923</v>
      </c>
      <c r="PNN38" s="289" t="s">
        <v>959</v>
      </c>
      <c r="PNO38" s="290" t="s">
        <v>960</v>
      </c>
      <c r="PNP38" s="290" t="s">
        <v>961</v>
      </c>
      <c r="PNQ38" s="290" t="s">
        <v>962</v>
      </c>
      <c r="PNR38" s="290" t="s">
        <v>963</v>
      </c>
      <c r="PNS38" s="59">
        <v>35000000</v>
      </c>
      <c r="PNT38" s="60" t="s">
        <v>2774</v>
      </c>
      <c r="PNU38" s="287" t="s">
        <v>923</v>
      </c>
      <c r="PNV38" s="289" t="s">
        <v>959</v>
      </c>
      <c r="PNW38" s="290" t="s">
        <v>960</v>
      </c>
      <c r="PNX38" s="290" t="s">
        <v>961</v>
      </c>
      <c r="PNY38" s="290" t="s">
        <v>962</v>
      </c>
      <c r="PNZ38" s="290" t="s">
        <v>963</v>
      </c>
      <c r="POA38" s="59">
        <v>35000000</v>
      </c>
      <c r="POB38" s="60" t="s">
        <v>2774</v>
      </c>
      <c r="POC38" s="287" t="s">
        <v>923</v>
      </c>
      <c r="POD38" s="289" t="s">
        <v>959</v>
      </c>
      <c r="POE38" s="290" t="s">
        <v>960</v>
      </c>
      <c r="POF38" s="290" t="s">
        <v>961</v>
      </c>
      <c r="POG38" s="290" t="s">
        <v>962</v>
      </c>
      <c r="POH38" s="290" t="s">
        <v>963</v>
      </c>
      <c r="POI38" s="59">
        <v>35000000</v>
      </c>
      <c r="POJ38" s="60" t="s">
        <v>2774</v>
      </c>
      <c r="POK38" s="287" t="s">
        <v>923</v>
      </c>
      <c r="POL38" s="289" t="s">
        <v>959</v>
      </c>
      <c r="POM38" s="290" t="s">
        <v>960</v>
      </c>
      <c r="PON38" s="290" t="s">
        <v>961</v>
      </c>
      <c r="POO38" s="290" t="s">
        <v>962</v>
      </c>
      <c r="POP38" s="290" t="s">
        <v>963</v>
      </c>
      <c r="POQ38" s="59">
        <v>35000000</v>
      </c>
      <c r="POR38" s="60" t="s">
        <v>2774</v>
      </c>
      <c r="POS38" s="287" t="s">
        <v>923</v>
      </c>
      <c r="POT38" s="289" t="s">
        <v>959</v>
      </c>
      <c r="POU38" s="290" t="s">
        <v>960</v>
      </c>
      <c r="POV38" s="290" t="s">
        <v>961</v>
      </c>
      <c r="POW38" s="290" t="s">
        <v>962</v>
      </c>
      <c r="POX38" s="290" t="s">
        <v>963</v>
      </c>
      <c r="POY38" s="59">
        <v>35000000</v>
      </c>
      <c r="POZ38" s="60" t="s">
        <v>2774</v>
      </c>
      <c r="PPA38" s="287" t="s">
        <v>923</v>
      </c>
      <c r="PPB38" s="289" t="s">
        <v>959</v>
      </c>
      <c r="PPC38" s="290" t="s">
        <v>960</v>
      </c>
      <c r="PPD38" s="290" t="s">
        <v>961</v>
      </c>
      <c r="PPE38" s="290" t="s">
        <v>962</v>
      </c>
      <c r="PPF38" s="290" t="s">
        <v>963</v>
      </c>
      <c r="PPG38" s="59">
        <v>35000000</v>
      </c>
      <c r="PPH38" s="60" t="s">
        <v>2774</v>
      </c>
      <c r="PPI38" s="287" t="s">
        <v>923</v>
      </c>
      <c r="PPJ38" s="289" t="s">
        <v>959</v>
      </c>
      <c r="PPK38" s="290" t="s">
        <v>960</v>
      </c>
      <c r="PPL38" s="290" t="s">
        <v>961</v>
      </c>
      <c r="PPM38" s="290" t="s">
        <v>962</v>
      </c>
      <c r="PPN38" s="290" t="s">
        <v>963</v>
      </c>
      <c r="PPO38" s="59">
        <v>35000000</v>
      </c>
      <c r="PPP38" s="60" t="s">
        <v>2774</v>
      </c>
      <c r="PPQ38" s="287" t="s">
        <v>923</v>
      </c>
      <c r="PPR38" s="289" t="s">
        <v>959</v>
      </c>
      <c r="PPS38" s="290" t="s">
        <v>960</v>
      </c>
      <c r="PPT38" s="290" t="s">
        <v>961</v>
      </c>
      <c r="PPU38" s="290" t="s">
        <v>962</v>
      </c>
      <c r="PPV38" s="290" t="s">
        <v>963</v>
      </c>
      <c r="PPW38" s="59">
        <v>35000000</v>
      </c>
      <c r="PPX38" s="60" t="s">
        <v>2774</v>
      </c>
      <c r="PPY38" s="287" t="s">
        <v>923</v>
      </c>
      <c r="PPZ38" s="289" t="s">
        <v>959</v>
      </c>
      <c r="PQA38" s="290" t="s">
        <v>960</v>
      </c>
      <c r="PQB38" s="290" t="s">
        <v>961</v>
      </c>
      <c r="PQC38" s="290" t="s">
        <v>962</v>
      </c>
      <c r="PQD38" s="290" t="s">
        <v>963</v>
      </c>
      <c r="PQE38" s="59">
        <v>35000000</v>
      </c>
      <c r="PQF38" s="60" t="s">
        <v>2774</v>
      </c>
      <c r="PQG38" s="287" t="s">
        <v>923</v>
      </c>
      <c r="PQH38" s="289" t="s">
        <v>959</v>
      </c>
      <c r="PQI38" s="290" t="s">
        <v>960</v>
      </c>
      <c r="PQJ38" s="290" t="s">
        <v>961</v>
      </c>
      <c r="PQK38" s="290" t="s">
        <v>962</v>
      </c>
      <c r="PQL38" s="290" t="s">
        <v>963</v>
      </c>
      <c r="PQM38" s="59">
        <v>35000000</v>
      </c>
      <c r="PQN38" s="60" t="s">
        <v>2774</v>
      </c>
      <c r="PQO38" s="287" t="s">
        <v>923</v>
      </c>
      <c r="PQP38" s="289" t="s">
        <v>959</v>
      </c>
      <c r="PQQ38" s="290" t="s">
        <v>960</v>
      </c>
      <c r="PQR38" s="290" t="s">
        <v>961</v>
      </c>
      <c r="PQS38" s="290" t="s">
        <v>962</v>
      </c>
      <c r="PQT38" s="290" t="s">
        <v>963</v>
      </c>
      <c r="PQU38" s="59">
        <v>35000000</v>
      </c>
      <c r="PQV38" s="60" t="s">
        <v>2774</v>
      </c>
      <c r="PQW38" s="287" t="s">
        <v>923</v>
      </c>
      <c r="PQX38" s="289" t="s">
        <v>959</v>
      </c>
      <c r="PQY38" s="290" t="s">
        <v>960</v>
      </c>
      <c r="PQZ38" s="290" t="s">
        <v>961</v>
      </c>
      <c r="PRA38" s="290" t="s">
        <v>962</v>
      </c>
      <c r="PRB38" s="290" t="s">
        <v>963</v>
      </c>
      <c r="PRC38" s="59">
        <v>35000000</v>
      </c>
      <c r="PRD38" s="60" t="s">
        <v>2774</v>
      </c>
      <c r="PRE38" s="287" t="s">
        <v>923</v>
      </c>
      <c r="PRF38" s="289" t="s">
        <v>959</v>
      </c>
      <c r="PRG38" s="290" t="s">
        <v>960</v>
      </c>
      <c r="PRH38" s="290" t="s">
        <v>961</v>
      </c>
      <c r="PRI38" s="290" t="s">
        <v>962</v>
      </c>
      <c r="PRJ38" s="290" t="s">
        <v>963</v>
      </c>
      <c r="PRK38" s="59">
        <v>35000000</v>
      </c>
      <c r="PRL38" s="60" t="s">
        <v>2774</v>
      </c>
      <c r="PRM38" s="287" t="s">
        <v>923</v>
      </c>
      <c r="PRN38" s="289" t="s">
        <v>959</v>
      </c>
      <c r="PRO38" s="290" t="s">
        <v>960</v>
      </c>
      <c r="PRP38" s="290" t="s">
        <v>961</v>
      </c>
      <c r="PRQ38" s="290" t="s">
        <v>962</v>
      </c>
      <c r="PRR38" s="290" t="s">
        <v>963</v>
      </c>
      <c r="PRS38" s="59">
        <v>35000000</v>
      </c>
      <c r="PRT38" s="60" t="s">
        <v>2774</v>
      </c>
      <c r="PRU38" s="287" t="s">
        <v>923</v>
      </c>
      <c r="PRV38" s="289" t="s">
        <v>959</v>
      </c>
      <c r="PRW38" s="290" t="s">
        <v>960</v>
      </c>
      <c r="PRX38" s="290" t="s">
        <v>961</v>
      </c>
      <c r="PRY38" s="290" t="s">
        <v>962</v>
      </c>
      <c r="PRZ38" s="290" t="s">
        <v>963</v>
      </c>
      <c r="PSA38" s="59">
        <v>35000000</v>
      </c>
      <c r="PSB38" s="60" t="s">
        <v>2774</v>
      </c>
      <c r="PSC38" s="287" t="s">
        <v>923</v>
      </c>
      <c r="PSD38" s="289" t="s">
        <v>959</v>
      </c>
      <c r="PSE38" s="290" t="s">
        <v>960</v>
      </c>
      <c r="PSF38" s="290" t="s">
        <v>961</v>
      </c>
      <c r="PSG38" s="290" t="s">
        <v>962</v>
      </c>
      <c r="PSH38" s="290" t="s">
        <v>963</v>
      </c>
      <c r="PSI38" s="59">
        <v>35000000</v>
      </c>
      <c r="PSJ38" s="60" t="s">
        <v>2774</v>
      </c>
      <c r="PSK38" s="287" t="s">
        <v>923</v>
      </c>
      <c r="PSL38" s="289" t="s">
        <v>959</v>
      </c>
      <c r="PSM38" s="290" t="s">
        <v>960</v>
      </c>
      <c r="PSN38" s="290" t="s">
        <v>961</v>
      </c>
      <c r="PSO38" s="290" t="s">
        <v>962</v>
      </c>
      <c r="PSP38" s="290" t="s">
        <v>963</v>
      </c>
      <c r="PSQ38" s="59">
        <v>35000000</v>
      </c>
      <c r="PSR38" s="60" t="s">
        <v>2774</v>
      </c>
      <c r="PSS38" s="287" t="s">
        <v>923</v>
      </c>
      <c r="PST38" s="289" t="s">
        <v>959</v>
      </c>
      <c r="PSU38" s="290" t="s">
        <v>960</v>
      </c>
      <c r="PSV38" s="290" t="s">
        <v>961</v>
      </c>
      <c r="PSW38" s="290" t="s">
        <v>962</v>
      </c>
      <c r="PSX38" s="290" t="s">
        <v>963</v>
      </c>
      <c r="PSY38" s="59">
        <v>35000000</v>
      </c>
      <c r="PSZ38" s="60" t="s">
        <v>2774</v>
      </c>
      <c r="PTA38" s="287" t="s">
        <v>923</v>
      </c>
      <c r="PTB38" s="289" t="s">
        <v>959</v>
      </c>
      <c r="PTC38" s="290" t="s">
        <v>960</v>
      </c>
      <c r="PTD38" s="290" t="s">
        <v>961</v>
      </c>
      <c r="PTE38" s="290" t="s">
        <v>962</v>
      </c>
      <c r="PTF38" s="290" t="s">
        <v>963</v>
      </c>
      <c r="PTG38" s="59">
        <v>35000000</v>
      </c>
      <c r="PTH38" s="60" t="s">
        <v>2774</v>
      </c>
      <c r="PTI38" s="287" t="s">
        <v>923</v>
      </c>
      <c r="PTJ38" s="289" t="s">
        <v>959</v>
      </c>
      <c r="PTK38" s="290" t="s">
        <v>960</v>
      </c>
      <c r="PTL38" s="290" t="s">
        <v>961</v>
      </c>
      <c r="PTM38" s="290" t="s">
        <v>962</v>
      </c>
      <c r="PTN38" s="290" t="s">
        <v>963</v>
      </c>
      <c r="PTO38" s="59">
        <v>35000000</v>
      </c>
      <c r="PTP38" s="60" t="s">
        <v>2774</v>
      </c>
      <c r="PTQ38" s="287" t="s">
        <v>923</v>
      </c>
      <c r="PTR38" s="289" t="s">
        <v>959</v>
      </c>
      <c r="PTS38" s="290" t="s">
        <v>960</v>
      </c>
      <c r="PTT38" s="290" t="s">
        <v>961</v>
      </c>
      <c r="PTU38" s="290" t="s">
        <v>962</v>
      </c>
      <c r="PTV38" s="290" t="s">
        <v>963</v>
      </c>
      <c r="PTW38" s="59">
        <v>35000000</v>
      </c>
      <c r="PTX38" s="60" t="s">
        <v>2774</v>
      </c>
      <c r="PTY38" s="287" t="s">
        <v>923</v>
      </c>
      <c r="PTZ38" s="289" t="s">
        <v>959</v>
      </c>
      <c r="PUA38" s="290" t="s">
        <v>960</v>
      </c>
      <c r="PUB38" s="290" t="s">
        <v>961</v>
      </c>
      <c r="PUC38" s="290" t="s">
        <v>962</v>
      </c>
      <c r="PUD38" s="290" t="s">
        <v>963</v>
      </c>
      <c r="PUE38" s="59">
        <v>35000000</v>
      </c>
      <c r="PUF38" s="60" t="s">
        <v>2774</v>
      </c>
      <c r="PUG38" s="287" t="s">
        <v>923</v>
      </c>
      <c r="PUH38" s="289" t="s">
        <v>959</v>
      </c>
      <c r="PUI38" s="290" t="s">
        <v>960</v>
      </c>
      <c r="PUJ38" s="290" t="s">
        <v>961</v>
      </c>
      <c r="PUK38" s="290" t="s">
        <v>962</v>
      </c>
      <c r="PUL38" s="290" t="s">
        <v>963</v>
      </c>
      <c r="PUM38" s="59">
        <v>35000000</v>
      </c>
      <c r="PUN38" s="60" t="s">
        <v>2774</v>
      </c>
      <c r="PUO38" s="287" t="s">
        <v>923</v>
      </c>
      <c r="PUP38" s="289" t="s">
        <v>959</v>
      </c>
      <c r="PUQ38" s="290" t="s">
        <v>960</v>
      </c>
      <c r="PUR38" s="290" t="s">
        <v>961</v>
      </c>
      <c r="PUS38" s="290" t="s">
        <v>962</v>
      </c>
      <c r="PUT38" s="290" t="s">
        <v>963</v>
      </c>
      <c r="PUU38" s="59">
        <v>35000000</v>
      </c>
      <c r="PUV38" s="60" t="s">
        <v>2774</v>
      </c>
      <c r="PUW38" s="287" t="s">
        <v>923</v>
      </c>
      <c r="PUX38" s="289" t="s">
        <v>959</v>
      </c>
      <c r="PUY38" s="290" t="s">
        <v>960</v>
      </c>
      <c r="PUZ38" s="290" t="s">
        <v>961</v>
      </c>
      <c r="PVA38" s="290" t="s">
        <v>962</v>
      </c>
      <c r="PVB38" s="290" t="s">
        <v>963</v>
      </c>
      <c r="PVC38" s="59">
        <v>35000000</v>
      </c>
      <c r="PVD38" s="60" t="s">
        <v>2774</v>
      </c>
      <c r="PVE38" s="287" t="s">
        <v>923</v>
      </c>
      <c r="PVF38" s="289" t="s">
        <v>959</v>
      </c>
      <c r="PVG38" s="290" t="s">
        <v>960</v>
      </c>
      <c r="PVH38" s="290" t="s">
        <v>961</v>
      </c>
      <c r="PVI38" s="290" t="s">
        <v>962</v>
      </c>
      <c r="PVJ38" s="290" t="s">
        <v>963</v>
      </c>
      <c r="PVK38" s="59">
        <v>35000000</v>
      </c>
      <c r="PVL38" s="60" t="s">
        <v>2774</v>
      </c>
      <c r="PVM38" s="287" t="s">
        <v>923</v>
      </c>
      <c r="PVN38" s="289" t="s">
        <v>959</v>
      </c>
      <c r="PVO38" s="290" t="s">
        <v>960</v>
      </c>
      <c r="PVP38" s="290" t="s">
        <v>961</v>
      </c>
      <c r="PVQ38" s="290" t="s">
        <v>962</v>
      </c>
      <c r="PVR38" s="290" t="s">
        <v>963</v>
      </c>
      <c r="PVS38" s="59">
        <v>35000000</v>
      </c>
      <c r="PVT38" s="60" t="s">
        <v>2774</v>
      </c>
      <c r="PVU38" s="287" t="s">
        <v>923</v>
      </c>
      <c r="PVV38" s="289" t="s">
        <v>959</v>
      </c>
      <c r="PVW38" s="290" t="s">
        <v>960</v>
      </c>
      <c r="PVX38" s="290" t="s">
        <v>961</v>
      </c>
      <c r="PVY38" s="290" t="s">
        <v>962</v>
      </c>
      <c r="PVZ38" s="290" t="s">
        <v>963</v>
      </c>
      <c r="PWA38" s="59">
        <v>35000000</v>
      </c>
      <c r="PWB38" s="60" t="s">
        <v>2774</v>
      </c>
      <c r="PWC38" s="287" t="s">
        <v>923</v>
      </c>
      <c r="PWD38" s="289" t="s">
        <v>959</v>
      </c>
      <c r="PWE38" s="290" t="s">
        <v>960</v>
      </c>
      <c r="PWF38" s="290" t="s">
        <v>961</v>
      </c>
      <c r="PWG38" s="290" t="s">
        <v>962</v>
      </c>
      <c r="PWH38" s="290" t="s">
        <v>963</v>
      </c>
      <c r="PWI38" s="59">
        <v>35000000</v>
      </c>
      <c r="PWJ38" s="60" t="s">
        <v>2774</v>
      </c>
      <c r="PWK38" s="287" t="s">
        <v>923</v>
      </c>
      <c r="PWL38" s="289" t="s">
        <v>959</v>
      </c>
      <c r="PWM38" s="290" t="s">
        <v>960</v>
      </c>
      <c r="PWN38" s="290" t="s">
        <v>961</v>
      </c>
      <c r="PWO38" s="290" t="s">
        <v>962</v>
      </c>
      <c r="PWP38" s="290" t="s">
        <v>963</v>
      </c>
      <c r="PWQ38" s="59">
        <v>35000000</v>
      </c>
      <c r="PWR38" s="60" t="s">
        <v>2774</v>
      </c>
      <c r="PWS38" s="287" t="s">
        <v>923</v>
      </c>
      <c r="PWT38" s="289" t="s">
        <v>959</v>
      </c>
      <c r="PWU38" s="290" t="s">
        <v>960</v>
      </c>
      <c r="PWV38" s="290" t="s">
        <v>961</v>
      </c>
      <c r="PWW38" s="290" t="s">
        <v>962</v>
      </c>
      <c r="PWX38" s="290" t="s">
        <v>963</v>
      </c>
      <c r="PWY38" s="59">
        <v>35000000</v>
      </c>
      <c r="PWZ38" s="60" t="s">
        <v>2774</v>
      </c>
      <c r="PXA38" s="287" t="s">
        <v>923</v>
      </c>
      <c r="PXB38" s="289" t="s">
        <v>959</v>
      </c>
      <c r="PXC38" s="290" t="s">
        <v>960</v>
      </c>
      <c r="PXD38" s="290" t="s">
        <v>961</v>
      </c>
      <c r="PXE38" s="290" t="s">
        <v>962</v>
      </c>
      <c r="PXF38" s="290" t="s">
        <v>963</v>
      </c>
      <c r="PXG38" s="59">
        <v>35000000</v>
      </c>
      <c r="PXH38" s="60" t="s">
        <v>2774</v>
      </c>
      <c r="PXI38" s="287" t="s">
        <v>923</v>
      </c>
      <c r="PXJ38" s="289" t="s">
        <v>959</v>
      </c>
      <c r="PXK38" s="290" t="s">
        <v>960</v>
      </c>
      <c r="PXL38" s="290" t="s">
        <v>961</v>
      </c>
      <c r="PXM38" s="290" t="s">
        <v>962</v>
      </c>
      <c r="PXN38" s="290" t="s">
        <v>963</v>
      </c>
      <c r="PXO38" s="59">
        <v>35000000</v>
      </c>
      <c r="PXP38" s="60" t="s">
        <v>2774</v>
      </c>
      <c r="PXQ38" s="287" t="s">
        <v>923</v>
      </c>
      <c r="PXR38" s="289" t="s">
        <v>959</v>
      </c>
      <c r="PXS38" s="290" t="s">
        <v>960</v>
      </c>
      <c r="PXT38" s="290" t="s">
        <v>961</v>
      </c>
      <c r="PXU38" s="290" t="s">
        <v>962</v>
      </c>
      <c r="PXV38" s="290" t="s">
        <v>963</v>
      </c>
      <c r="PXW38" s="59">
        <v>35000000</v>
      </c>
      <c r="PXX38" s="60" t="s">
        <v>2774</v>
      </c>
      <c r="PXY38" s="287" t="s">
        <v>923</v>
      </c>
      <c r="PXZ38" s="289" t="s">
        <v>959</v>
      </c>
      <c r="PYA38" s="290" t="s">
        <v>960</v>
      </c>
      <c r="PYB38" s="290" t="s">
        <v>961</v>
      </c>
      <c r="PYC38" s="290" t="s">
        <v>962</v>
      </c>
      <c r="PYD38" s="290" t="s">
        <v>963</v>
      </c>
      <c r="PYE38" s="59">
        <v>35000000</v>
      </c>
      <c r="PYF38" s="60" t="s">
        <v>2774</v>
      </c>
      <c r="PYG38" s="287" t="s">
        <v>923</v>
      </c>
      <c r="PYH38" s="289" t="s">
        <v>959</v>
      </c>
      <c r="PYI38" s="290" t="s">
        <v>960</v>
      </c>
      <c r="PYJ38" s="290" t="s">
        <v>961</v>
      </c>
      <c r="PYK38" s="290" t="s">
        <v>962</v>
      </c>
      <c r="PYL38" s="290" t="s">
        <v>963</v>
      </c>
      <c r="PYM38" s="59">
        <v>35000000</v>
      </c>
      <c r="PYN38" s="60" t="s">
        <v>2774</v>
      </c>
      <c r="PYO38" s="287" t="s">
        <v>923</v>
      </c>
      <c r="PYP38" s="289" t="s">
        <v>959</v>
      </c>
      <c r="PYQ38" s="290" t="s">
        <v>960</v>
      </c>
      <c r="PYR38" s="290" t="s">
        <v>961</v>
      </c>
      <c r="PYS38" s="290" t="s">
        <v>962</v>
      </c>
      <c r="PYT38" s="290" t="s">
        <v>963</v>
      </c>
      <c r="PYU38" s="59">
        <v>35000000</v>
      </c>
      <c r="PYV38" s="60" t="s">
        <v>2774</v>
      </c>
      <c r="PYW38" s="287" t="s">
        <v>923</v>
      </c>
      <c r="PYX38" s="289" t="s">
        <v>959</v>
      </c>
      <c r="PYY38" s="290" t="s">
        <v>960</v>
      </c>
      <c r="PYZ38" s="290" t="s">
        <v>961</v>
      </c>
      <c r="PZA38" s="290" t="s">
        <v>962</v>
      </c>
      <c r="PZB38" s="290" t="s">
        <v>963</v>
      </c>
      <c r="PZC38" s="59">
        <v>35000000</v>
      </c>
      <c r="PZD38" s="60" t="s">
        <v>2774</v>
      </c>
      <c r="PZE38" s="287" t="s">
        <v>923</v>
      </c>
      <c r="PZF38" s="289" t="s">
        <v>959</v>
      </c>
      <c r="PZG38" s="290" t="s">
        <v>960</v>
      </c>
      <c r="PZH38" s="290" t="s">
        <v>961</v>
      </c>
      <c r="PZI38" s="290" t="s">
        <v>962</v>
      </c>
      <c r="PZJ38" s="290" t="s">
        <v>963</v>
      </c>
      <c r="PZK38" s="59">
        <v>35000000</v>
      </c>
      <c r="PZL38" s="60" t="s">
        <v>2774</v>
      </c>
      <c r="PZM38" s="287" t="s">
        <v>923</v>
      </c>
      <c r="PZN38" s="289" t="s">
        <v>959</v>
      </c>
      <c r="PZO38" s="290" t="s">
        <v>960</v>
      </c>
      <c r="PZP38" s="290" t="s">
        <v>961</v>
      </c>
      <c r="PZQ38" s="290" t="s">
        <v>962</v>
      </c>
      <c r="PZR38" s="290" t="s">
        <v>963</v>
      </c>
      <c r="PZS38" s="59">
        <v>35000000</v>
      </c>
      <c r="PZT38" s="60" t="s">
        <v>2774</v>
      </c>
      <c r="PZU38" s="287" t="s">
        <v>923</v>
      </c>
      <c r="PZV38" s="289" t="s">
        <v>959</v>
      </c>
      <c r="PZW38" s="290" t="s">
        <v>960</v>
      </c>
      <c r="PZX38" s="290" t="s">
        <v>961</v>
      </c>
      <c r="PZY38" s="290" t="s">
        <v>962</v>
      </c>
      <c r="PZZ38" s="290" t="s">
        <v>963</v>
      </c>
      <c r="QAA38" s="59">
        <v>35000000</v>
      </c>
      <c r="QAB38" s="60" t="s">
        <v>2774</v>
      </c>
      <c r="QAC38" s="287" t="s">
        <v>923</v>
      </c>
      <c r="QAD38" s="289" t="s">
        <v>959</v>
      </c>
      <c r="QAE38" s="290" t="s">
        <v>960</v>
      </c>
      <c r="QAF38" s="290" t="s">
        <v>961</v>
      </c>
      <c r="QAG38" s="290" t="s">
        <v>962</v>
      </c>
      <c r="QAH38" s="290" t="s">
        <v>963</v>
      </c>
      <c r="QAI38" s="59">
        <v>35000000</v>
      </c>
      <c r="QAJ38" s="60" t="s">
        <v>2774</v>
      </c>
      <c r="QAK38" s="287" t="s">
        <v>923</v>
      </c>
      <c r="QAL38" s="289" t="s">
        <v>959</v>
      </c>
      <c r="QAM38" s="290" t="s">
        <v>960</v>
      </c>
      <c r="QAN38" s="290" t="s">
        <v>961</v>
      </c>
      <c r="QAO38" s="290" t="s">
        <v>962</v>
      </c>
      <c r="QAP38" s="290" t="s">
        <v>963</v>
      </c>
      <c r="QAQ38" s="59">
        <v>35000000</v>
      </c>
      <c r="QAR38" s="60" t="s">
        <v>2774</v>
      </c>
      <c r="QAS38" s="287" t="s">
        <v>923</v>
      </c>
      <c r="QAT38" s="289" t="s">
        <v>959</v>
      </c>
      <c r="QAU38" s="290" t="s">
        <v>960</v>
      </c>
      <c r="QAV38" s="290" t="s">
        <v>961</v>
      </c>
      <c r="QAW38" s="290" t="s">
        <v>962</v>
      </c>
      <c r="QAX38" s="290" t="s">
        <v>963</v>
      </c>
      <c r="QAY38" s="59">
        <v>35000000</v>
      </c>
      <c r="QAZ38" s="60" t="s">
        <v>2774</v>
      </c>
      <c r="QBA38" s="287" t="s">
        <v>923</v>
      </c>
      <c r="QBB38" s="289" t="s">
        <v>959</v>
      </c>
      <c r="QBC38" s="290" t="s">
        <v>960</v>
      </c>
      <c r="QBD38" s="290" t="s">
        <v>961</v>
      </c>
      <c r="QBE38" s="290" t="s">
        <v>962</v>
      </c>
      <c r="QBF38" s="290" t="s">
        <v>963</v>
      </c>
      <c r="QBG38" s="59">
        <v>35000000</v>
      </c>
      <c r="QBH38" s="60" t="s">
        <v>2774</v>
      </c>
      <c r="QBI38" s="287" t="s">
        <v>923</v>
      </c>
      <c r="QBJ38" s="289" t="s">
        <v>959</v>
      </c>
      <c r="QBK38" s="290" t="s">
        <v>960</v>
      </c>
      <c r="QBL38" s="290" t="s">
        <v>961</v>
      </c>
      <c r="QBM38" s="290" t="s">
        <v>962</v>
      </c>
      <c r="QBN38" s="290" t="s">
        <v>963</v>
      </c>
      <c r="QBO38" s="59">
        <v>35000000</v>
      </c>
      <c r="QBP38" s="60" t="s">
        <v>2774</v>
      </c>
      <c r="QBQ38" s="287" t="s">
        <v>923</v>
      </c>
      <c r="QBR38" s="289" t="s">
        <v>959</v>
      </c>
      <c r="QBS38" s="290" t="s">
        <v>960</v>
      </c>
      <c r="QBT38" s="290" t="s">
        <v>961</v>
      </c>
      <c r="QBU38" s="290" t="s">
        <v>962</v>
      </c>
      <c r="QBV38" s="290" t="s">
        <v>963</v>
      </c>
      <c r="QBW38" s="59">
        <v>35000000</v>
      </c>
      <c r="QBX38" s="60" t="s">
        <v>2774</v>
      </c>
      <c r="QBY38" s="287" t="s">
        <v>923</v>
      </c>
      <c r="QBZ38" s="289" t="s">
        <v>959</v>
      </c>
      <c r="QCA38" s="290" t="s">
        <v>960</v>
      </c>
      <c r="QCB38" s="290" t="s">
        <v>961</v>
      </c>
      <c r="QCC38" s="290" t="s">
        <v>962</v>
      </c>
      <c r="QCD38" s="290" t="s">
        <v>963</v>
      </c>
      <c r="QCE38" s="59">
        <v>35000000</v>
      </c>
      <c r="QCF38" s="60" t="s">
        <v>2774</v>
      </c>
      <c r="QCG38" s="287" t="s">
        <v>923</v>
      </c>
      <c r="QCH38" s="289" t="s">
        <v>959</v>
      </c>
      <c r="QCI38" s="290" t="s">
        <v>960</v>
      </c>
      <c r="QCJ38" s="290" t="s">
        <v>961</v>
      </c>
      <c r="QCK38" s="290" t="s">
        <v>962</v>
      </c>
      <c r="QCL38" s="290" t="s">
        <v>963</v>
      </c>
      <c r="QCM38" s="59">
        <v>35000000</v>
      </c>
      <c r="QCN38" s="60" t="s">
        <v>2774</v>
      </c>
      <c r="QCO38" s="287" t="s">
        <v>923</v>
      </c>
      <c r="QCP38" s="289" t="s">
        <v>959</v>
      </c>
      <c r="QCQ38" s="290" t="s">
        <v>960</v>
      </c>
      <c r="QCR38" s="290" t="s">
        <v>961</v>
      </c>
      <c r="QCS38" s="290" t="s">
        <v>962</v>
      </c>
      <c r="QCT38" s="290" t="s">
        <v>963</v>
      </c>
      <c r="QCU38" s="59">
        <v>35000000</v>
      </c>
      <c r="QCV38" s="60" t="s">
        <v>2774</v>
      </c>
      <c r="QCW38" s="287" t="s">
        <v>923</v>
      </c>
      <c r="QCX38" s="289" t="s">
        <v>959</v>
      </c>
      <c r="QCY38" s="290" t="s">
        <v>960</v>
      </c>
      <c r="QCZ38" s="290" t="s">
        <v>961</v>
      </c>
      <c r="QDA38" s="290" t="s">
        <v>962</v>
      </c>
      <c r="QDB38" s="290" t="s">
        <v>963</v>
      </c>
      <c r="QDC38" s="59">
        <v>35000000</v>
      </c>
      <c r="QDD38" s="60" t="s">
        <v>2774</v>
      </c>
      <c r="QDE38" s="287" t="s">
        <v>923</v>
      </c>
      <c r="QDF38" s="289" t="s">
        <v>959</v>
      </c>
      <c r="QDG38" s="290" t="s">
        <v>960</v>
      </c>
      <c r="QDH38" s="290" t="s">
        <v>961</v>
      </c>
      <c r="QDI38" s="290" t="s">
        <v>962</v>
      </c>
      <c r="QDJ38" s="290" t="s">
        <v>963</v>
      </c>
      <c r="QDK38" s="59">
        <v>35000000</v>
      </c>
      <c r="QDL38" s="60" t="s">
        <v>2774</v>
      </c>
      <c r="QDM38" s="287" t="s">
        <v>923</v>
      </c>
      <c r="QDN38" s="289" t="s">
        <v>959</v>
      </c>
      <c r="QDO38" s="290" t="s">
        <v>960</v>
      </c>
      <c r="QDP38" s="290" t="s">
        <v>961</v>
      </c>
      <c r="QDQ38" s="290" t="s">
        <v>962</v>
      </c>
      <c r="QDR38" s="290" t="s">
        <v>963</v>
      </c>
      <c r="QDS38" s="59">
        <v>35000000</v>
      </c>
      <c r="QDT38" s="60" t="s">
        <v>2774</v>
      </c>
      <c r="QDU38" s="287" t="s">
        <v>923</v>
      </c>
      <c r="QDV38" s="289" t="s">
        <v>959</v>
      </c>
      <c r="QDW38" s="290" t="s">
        <v>960</v>
      </c>
      <c r="QDX38" s="290" t="s">
        <v>961</v>
      </c>
      <c r="QDY38" s="290" t="s">
        <v>962</v>
      </c>
      <c r="QDZ38" s="290" t="s">
        <v>963</v>
      </c>
      <c r="QEA38" s="59">
        <v>35000000</v>
      </c>
      <c r="QEB38" s="60" t="s">
        <v>2774</v>
      </c>
      <c r="QEC38" s="287" t="s">
        <v>923</v>
      </c>
      <c r="QED38" s="289" t="s">
        <v>959</v>
      </c>
      <c r="QEE38" s="290" t="s">
        <v>960</v>
      </c>
      <c r="QEF38" s="290" t="s">
        <v>961</v>
      </c>
      <c r="QEG38" s="290" t="s">
        <v>962</v>
      </c>
      <c r="QEH38" s="290" t="s">
        <v>963</v>
      </c>
      <c r="QEI38" s="59">
        <v>35000000</v>
      </c>
      <c r="QEJ38" s="60" t="s">
        <v>2774</v>
      </c>
      <c r="QEK38" s="287" t="s">
        <v>923</v>
      </c>
      <c r="QEL38" s="289" t="s">
        <v>959</v>
      </c>
      <c r="QEM38" s="290" t="s">
        <v>960</v>
      </c>
      <c r="QEN38" s="290" t="s">
        <v>961</v>
      </c>
      <c r="QEO38" s="290" t="s">
        <v>962</v>
      </c>
      <c r="QEP38" s="290" t="s">
        <v>963</v>
      </c>
      <c r="QEQ38" s="59">
        <v>35000000</v>
      </c>
      <c r="QER38" s="60" t="s">
        <v>2774</v>
      </c>
      <c r="QES38" s="287" t="s">
        <v>923</v>
      </c>
      <c r="QET38" s="289" t="s">
        <v>959</v>
      </c>
      <c r="QEU38" s="290" t="s">
        <v>960</v>
      </c>
      <c r="QEV38" s="290" t="s">
        <v>961</v>
      </c>
      <c r="QEW38" s="290" t="s">
        <v>962</v>
      </c>
      <c r="QEX38" s="290" t="s">
        <v>963</v>
      </c>
      <c r="QEY38" s="59">
        <v>35000000</v>
      </c>
      <c r="QEZ38" s="60" t="s">
        <v>2774</v>
      </c>
      <c r="QFA38" s="287" t="s">
        <v>923</v>
      </c>
      <c r="QFB38" s="289" t="s">
        <v>959</v>
      </c>
      <c r="QFC38" s="290" t="s">
        <v>960</v>
      </c>
      <c r="QFD38" s="290" t="s">
        <v>961</v>
      </c>
      <c r="QFE38" s="290" t="s">
        <v>962</v>
      </c>
      <c r="QFF38" s="290" t="s">
        <v>963</v>
      </c>
      <c r="QFG38" s="59">
        <v>35000000</v>
      </c>
      <c r="QFH38" s="60" t="s">
        <v>2774</v>
      </c>
      <c r="QFI38" s="287" t="s">
        <v>923</v>
      </c>
      <c r="QFJ38" s="289" t="s">
        <v>959</v>
      </c>
      <c r="QFK38" s="290" t="s">
        <v>960</v>
      </c>
      <c r="QFL38" s="290" t="s">
        <v>961</v>
      </c>
      <c r="QFM38" s="290" t="s">
        <v>962</v>
      </c>
      <c r="QFN38" s="290" t="s">
        <v>963</v>
      </c>
      <c r="QFO38" s="59">
        <v>35000000</v>
      </c>
      <c r="QFP38" s="60" t="s">
        <v>2774</v>
      </c>
      <c r="QFQ38" s="287" t="s">
        <v>923</v>
      </c>
      <c r="QFR38" s="289" t="s">
        <v>959</v>
      </c>
      <c r="QFS38" s="290" t="s">
        <v>960</v>
      </c>
      <c r="QFT38" s="290" t="s">
        <v>961</v>
      </c>
      <c r="QFU38" s="290" t="s">
        <v>962</v>
      </c>
      <c r="QFV38" s="290" t="s">
        <v>963</v>
      </c>
      <c r="QFW38" s="59">
        <v>35000000</v>
      </c>
      <c r="QFX38" s="60" t="s">
        <v>2774</v>
      </c>
      <c r="QFY38" s="287" t="s">
        <v>923</v>
      </c>
      <c r="QFZ38" s="289" t="s">
        <v>959</v>
      </c>
      <c r="QGA38" s="290" t="s">
        <v>960</v>
      </c>
      <c r="QGB38" s="290" t="s">
        <v>961</v>
      </c>
      <c r="QGC38" s="290" t="s">
        <v>962</v>
      </c>
      <c r="QGD38" s="290" t="s">
        <v>963</v>
      </c>
      <c r="QGE38" s="59">
        <v>35000000</v>
      </c>
      <c r="QGF38" s="60" t="s">
        <v>2774</v>
      </c>
      <c r="QGG38" s="287" t="s">
        <v>923</v>
      </c>
      <c r="QGH38" s="289" t="s">
        <v>959</v>
      </c>
      <c r="QGI38" s="290" t="s">
        <v>960</v>
      </c>
      <c r="QGJ38" s="290" t="s">
        <v>961</v>
      </c>
      <c r="QGK38" s="290" t="s">
        <v>962</v>
      </c>
      <c r="QGL38" s="290" t="s">
        <v>963</v>
      </c>
      <c r="QGM38" s="59">
        <v>35000000</v>
      </c>
      <c r="QGN38" s="60" t="s">
        <v>2774</v>
      </c>
      <c r="QGO38" s="287" t="s">
        <v>923</v>
      </c>
      <c r="QGP38" s="289" t="s">
        <v>959</v>
      </c>
      <c r="QGQ38" s="290" t="s">
        <v>960</v>
      </c>
      <c r="QGR38" s="290" t="s">
        <v>961</v>
      </c>
      <c r="QGS38" s="290" t="s">
        <v>962</v>
      </c>
      <c r="QGT38" s="290" t="s">
        <v>963</v>
      </c>
      <c r="QGU38" s="59">
        <v>35000000</v>
      </c>
      <c r="QGV38" s="60" t="s">
        <v>2774</v>
      </c>
      <c r="QGW38" s="287" t="s">
        <v>923</v>
      </c>
      <c r="QGX38" s="289" t="s">
        <v>959</v>
      </c>
      <c r="QGY38" s="290" t="s">
        <v>960</v>
      </c>
      <c r="QGZ38" s="290" t="s">
        <v>961</v>
      </c>
      <c r="QHA38" s="290" t="s">
        <v>962</v>
      </c>
      <c r="QHB38" s="290" t="s">
        <v>963</v>
      </c>
      <c r="QHC38" s="59">
        <v>35000000</v>
      </c>
      <c r="QHD38" s="60" t="s">
        <v>2774</v>
      </c>
      <c r="QHE38" s="287" t="s">
        <v>923</v>
      </c>
      <c r="QHF38" s="289" t="s">
        <v>959</v>
      </c>
      <c r="QHG38" s="290" t="s">
        <v>960</v>
      </c>
      <c r="QHH38" s="290" t="s">
        <v>961</v>
      </c>
      <c r="QHI38" s="290" t="s">
        <v>962</v>
      </c>
      <c r="QHJ38" s="290" t="s">
        <v>963</v>
      </c>
      <c r="QHK38" s="59">
        <v>35000000</v>
      </c>
      <c r="QHL38" s="60" t="s">
        <v>2774</v>
      </c>
      <c r="QHM38" s="287" t="s">
        <v>923</v>
      </c>
      <c r="QHN38" s="289" t="s">
        <v>959</v>
      </c>
      <c r="QHO38" s="290" t="s">
        <v>960</v>
      </c>
      <c r="QHP38" s="290" t="s">
        <v>961</v>
      </c>
      <c r="QHQ38" s="290" t="s">
        <v>962</v>
      </c>
      <c r="QHR38" s="290" t="s">
        <v>963</v>
      </c>
      <c r="QHS38" s="59">
        <v>35000000</v>
      </c>
      <c r="QHT38" s="60" t="s">
        <v>2774</v>
      </c>
      <c r="QHU38" s="287" t="s">
        <v>923</v>
      </c>
      <c r="QHV38" s="289" t="s">
        <v>959</v>
      </c>
      <c r="QHW38" s="290" t="s">
        <v>960</v>
      </c>
      <c r="QHX38" s="290" t="s">
        <v>961</v>
      </c>
      <c r="QHY38" s="290" t="s">
        <v>962</v>
      </c>
      <c r="QHZ38" s="290" t="s">
        <v>963</v>
      </c>
      <c r="QIA38" s="59">
        <v>35000000</v>
      </c>
      <c r="QIB38" s="60" t="s">
        <v>2774</v>
      </c>
      <c r="QIC38" s="287" t="s">
        <v>923</v>
      </c>
      <c r="QID38" s="289" t="s">
        <v>959</v>
      </c>
      <c r="QIE38" s="290" t="s">
        <v>960</v>
      </c>
      <c r="QIF38" s="290" t="s">
        <v>961</v>
      </c>
      <c r="QIG38" s="290" t="s">
        <v>962</v>
      </c>
      <c r="QIH38" s="290" t="s">
        <v>963</v>
      </c>
      <c r="QII38" s="59">
        <v>35000000</v>
      </c>
      <c r="QIJ38" s="60" t="s">
        <v>2774</v>
      </c>
      <c r="QIK38" s="287" t="s">
        <v>923</v>
      </c>
      <c r="QIL38" s="289" t="s">
        <v>959</v>
      </c>
      <c r="QIM38" s="290" t="s">
        <v>960</v>
      </c>
      <c r="QIN38" s="290" t="s">
        <v>961</v>
      </c>
      <c r="QIO38" s="290" t="s">
        <v>962</v>
      </c>
      <c r="QIP38" s="290" t="s">
        <v>963</v>
      </c>
      <c r="QIQ38" s="59">
        <v>35000000</v>
      </c>
      <c r="QIR38" s="60" t="s">
        <v>2774</v>
      </c>
      <c r="QIS38" s="287" t="s">
        <v>923</v>
      </c>
      <c r="QIT38" s="289" t="s">
        <v>959</v>
      </c>
      <c r="QIU38" s="290" t="s">
        <v>960</v>
      </c>
      <c r="QIV38" s="290" t="s">
        <v>961</v>
      </c>
      <c r="QIW38" s="290" t="s">
        <v>962</v>
      </c>
      <c r="QIX38" s="290" t="s">
        <v>963</v>
      </c>
      <c r="QIY38" s="59">
        <v>35000000</v>
      </c>
      <c r="QIZ38" s="60" t="s">
        <v>2774</v>
      </c>
      <c r="QJA38" s="287" t="s">
        <v>923</v>
      </c>
      <c r="QJB38" s="289" t="s">
        <v>959</v>
      </c>
      <c r="QJC38" s="290" t="s">
        <v>960</v>
      </c>
      <c r="QJD38" s="290" t="s">
        <v>961</v>
      </c>
      <c r="QJE38" s="290" t="s">
        <v>962</v>
      </c>
      <c r="QJF38" s="290" t="s">
        <v>963</v>
      </c>
      <c r="QJG38" s="59">
        <v>35000000</v>
      </c>
      <c r="QJH38" s="60" t="s">
        <v>2774</v>
      </c>
      <c r="QJI38" s="287" t="s">
        <v>923</v>
      </c>
      <c r="QJJ38" s="289" t="s">
        <v>959</v>
      </c>
      <c r="QJK38" s="290" t="s">
        <v>960</v>
      </c>
      <c r="QJL38" s="290" t="s">
        <v>961</v>
      </c>
      <c r="QJM38" s="290" t="s">
        <v>962</v>
      </c>
      <c r="QJN38" s="290" t="s">
        <v>963</v>
      </c>
      <c r="QJO38" s="59">
        <v>35000000</v>
      </c>
      <c r="QJP38" s="60" t="s">
        <v>2774</v>
      </c>
      <c r="QJQ38" s="287" t="s">
        <v>923</v>
      </c>
      <c r="QJR38" s="289" t="s">
        <v>959</v>
      </c>
      <c r="QJS38" s="290" t="s">
        <v>960</v>
      </c>
      <c r="QJT38" s="290" t="s">
        <v>961</v>
      </c>
      <c r="QJU38" s="290" t="s">
        <v>962</v>
      </c>
      <c r="QJV38" s="290" t="s">
        <v>963</v>
      </c>
      <c r="QJW38" s="59">
        <v>35000000</v>
      </c>
      <c r="QJX38" s="60" t="s">
        <v>2774</v>
      </c>
      <c r="QJY38" s="287" t="s">
        <v>923</v>
      </c>
      <c r="QJZ38" s="289" t="s">
        <v>959</v>
      </c>
      <c r="QKA38" s="290" t="s">
        <v>960</v>
      </c>
      <c r="QKB38" s="290" t="s">
        <v>961</v>
      </c>
      <c r="QKC38" s="290" t="s">
        <v>962</v>
      </c>
      <c r="QKD38" s="290" t="s">
        <v>963</v>
      </c>
      <c r="QKE38" s="59">
        <v>35000000</v>
      </c>
      <c r="QKF38" s="60" t="s">
        <v>2774</v>
      </c>
      <c r="QKG38" s="287" t="s">
        <v>923</v>
      </c>
      <c r="QKH38" s="289" t="s">
        <v>959</v>
      </c>
      <c r="QKI38" s="290" t="s">
        <v>960</v>
      </c>
      <c r="QKJ38" s="290" t="s">
        <v>961</v>
      </c>
      <c r="QKK38" s="290" t="s">
        <v>962</v>
      </c>
      <c r="QKL38" s="290" t="s">
        <v>963</v>
      </c>
      <c r="QKM38" s="59">
        <v>35000000</v>
      </c>
      <c r="QKN38" s="60" t="s">
        <v>2774</v>
      </c>
      <c r="QKO38" s="287" t="s">
        <v>923</v>
      </c>
      <c r="QKP38" s="289" t="s">
        <v>959</v>
      </c>
      <c r="QKQ38" s="290" t="s">
        <v>960</v>
      </c>
      <c r="QKR38" s="290" t="s">
        <v>961</v>
      </c>
      <c r="QKS38" s="290" t="s">
        <v>962</v>
      </c>
      <c r="QKT38" s="290" t="s">
        <v>963</v>
      </c>
      <c r="QKU38" s="59">
        <v>35000000</v>
      </c>
      <c r="QKV38" s="60" t="s">
        <v>2774</v>
      </c>
      <c r="QKW38" s="287" t="s">
        <v>923</v>
      </c>
      <c r="QKX38" s="289" t="s">
        <v>959</v>
      </c>
      <c r="QKY38" s="290" t="s">
        <v>960</v>
      </c>
      <c r="QKZ38" s="290" t="s">
        <v>961</v>
      </c>
      <c r="QLA38" s="290" t="s">
        <v>962</v>
      </c>
      <c r="QLB38" s="290" t="s">
        <v>963</v>
      </c>
      <c r="QLC38" s="59">
        <v>35000000</v>
      </c>
      <c r="QLD38" s="60" t="s">
        <v>2774</v>
      </c>
      <c r="QLE38" s="287" t="s">
        <v>923</v>
      </c>
      <c r="QLF38" s="289" t="s">
        <v>959</v>
      </c>
      <c r="QLG38" s="290" t="s">
        <v>960</v>
      </c>
      <c r="QLH38" s="290" t="s">
        <v>961</v>
      </c>
      <c r="QLI38" s="290" t="s">
        <v>962</v>
      </c>
      <c r="QLJ38" s="290" t="s">
        <v>963</v>
      </c>
      <c r="QLK38" s="59">
        <v>35000000</v>
      </c>
      <c r="QLL38" s="60" t="s">
        <v>2774</v>
      </c>
      <c r="QLM38" s="287" t="s">
        <v>923</v>
      </c>
      <c r="QLN38" s="289" t="s">
        <v>959</v>
      </c>
      <c r="QLO38" s="290" t="s">
        <v>960</v>
      </c>
      <c r="QLP38" s="290" t="s">
        <v>961</v>
      </c>
      <c r="QLQ38" s="290" t="s">
        <v>962</v>
      </c>
      <c r="QLR38" s="290" t="s">
        <v>963</v>
      </c>
      <c r="QLS38" s="59">
        <v>35000000</v>
      </c>
      <c r="QLT38" s="60" t="s">
        <v>2774</v>
      </c>
      <c r="QLU38" s="287" t="s">
        <v>923</v>
      </c>
      <c r="QLV38" s="289" t="s">
        <v>959</v>
      </c>
      <c r="QLW38" s="290" t="s">
        <v>960</v>
      </c>
      <c r="QLX38" s="290" t="s">
        <v>961</v>
      </c>
      <c r="QLY38" s="290" t="s">
        <v>962</v>
      </c>
      <c r="QLZ38" s="290" t="s">
        <v>963</v>
      </c>
      <c r="QMA38" s="59">
        <v>35000000</v>
      </c>
      <c r="QMB38" s="60" t="s">
        <v>2774</v>
      </c>
      <c r="QMC38" s="287" t="s">
        <v>923</v>
      </c>
      <c r="QMD38" s="289" t="s">
        <v>959</v>
      </c>
      <c r="QME38" s="290" t="s">
        <v>960</v>
      </c>
      <c r="QMF38" s="290" t="s">
        <v>961</v>
      </c>
      <c r="QMG38" s="290" t="s">
        <v>962</v>
      </c>
      <c r="QMH38" s="290" t="s">
        <v>963</v>
      </c>
      <c r="QMI38" s="59">
        <v>35000000</v>
      </c>
      <c r="QMJ38" s="60" t="s">
        <v>2774</v>
      </c>
      <c r="QMK38" s="287" t="s">
        <v>923</v>
      </c>
      <c r="QML38" s="289" t="s">
        <v>959</v>
      </c>
      <c r="QMM38" s="290" t="s">
        <v>960</v>
      </c>
      <c r="QMN38" s="290" t="s">
        <v>961</v>
      </c>
      <c r="QMO38" s="290" t="s">
        <v>962</v>
      </c>
      <c r="QMP38" s="290" t="s">
        <v>963</v>
      </c>
      <c r="QMQ38" s="59">
        <v>35000000</v>
      </c>
      <c r="QMR38" s="60" t="s">
        <v>2774</v>
      </c>
      <c r="QMS38" s="287" t="s">
        <v>923</v>
      </c>
      <c r="QMT38" s="289" t="s">
        <v>959</v>
      </c>
      <c r="QMU38" s="290" t="s">
        <v>960</v>
      </c>
      <c r="QMV38" s="290" t="s">
        <v>961</v>
      </c>
      <c r="QMW38" s="290" t="s">
        <v>962</v>
      </c>
      <c r="QMX38" s="290" t="s">
        <v>963</v>
      </c>
      <c r="QMY38" s="59">
        <v>35000000</v>
      </c>
      <c r="QMZ38" s="60" t="s">
        <v>2774</v>
      </c>
      <c r="QNA38" s="287" t="s">
        <v>923</v>
      </c>
      <c r="QNB38" s="289" t="s">
        <v>959</v>
      </c>
      <c r="QNC38" s="290" t="s">
        <v>960</v>
      </c>
      <c r="QND38" s="290" t="s">
        <v>961</v>
      </c>
      <c r="QNE38" s="290" t="s">
        <v>962</v>
      </c>
      <c r="QNF38" s="290" t="s">
        <v>963</v>
      </c>
      <c r="QNG38" s="59">
        <v>35000000</v>
      </c>
      <c r="QNH38" s="60" t="s">
        <v>2774</v>
      </c>
      <c r="QNI38" s="287" t="s">
        <v>923</v>
      </c>
      <c r="QNJ38" s="289" t="s">
        <v>959</v>
      </c>
      <c r="QNK38" s="290" t="s">
        <v>960</v>
      </c>
      <c r="QNL38" s="290" t="s">
        <v>961</v>
      </c>
      <c r="QNM38" s="290" t="s">
        <v>962</v>
      </c>
      <c r="QNN38" s="290" t="s">
        <v>963</v>
      </c>
      <c r="QNO38" s="59">
        <v>35000000</v>
      </c>
      <c r="QNP38" s="60" t="s">
        <v>2774</v>
      </c>
      <c r="QNQ38" s="287" t="s">
        <v>923</v>
      </c>
      <c r="QNR38" s="289" t="s">
        <v>959</v>
      </c>
      <c r="QNS38" s="290" t="s">
        <v>960</v>
      </c>
      <c r="QNT38" s="290" t="s">
        <v>961</v>
      </c>
      <c r="QNU38" s="290" t="s">
        <v>962</v>
      </c>
      <c r="QNV38" s="290" t="s">
        <v>963</v>
      </c>
      <c r="QNW38" s="59">
        <v>35000000</v>
      </c>
      <c r="QNX38" s="60" t="s">
        <v>2774</v>
      </c>
      <c r="QNY38" s="287" t="s">
        <v>923</v>
      </c>
      <c r="QNZ38" s="289" t="s">
        <v>959</v>
      </c>
      <c r="QOA38" s="290" t="s">
        <v>960</v>
      </c>
      <c r="QOB38" s="290" t="s">
        <v>961</v>
      </c>
      <c r="QOC38" s="290" t="s">
        <v>962</v>
      </c>
      <c r="QOD38" s="290" t="s">
        <v>963</v>
      </c>
      <c r="QOE38" s="59">
        <v>35000000</v>
      </c>
      <c r="QOF38" s="60" t="s">
        <v>2774</v>
      </c>
      <c r="QOG38" s="287" t="s">
        <v>923</v>
      </c>
      <c r="QOH38" s="289" t="s">
        <v>959</v>
      </c>
      <c r="QOI38" s="290" t="s">
        <v>960</v>
      </c>
      <c r="QOJ38" s="290" t="s">
        <v>961</v>
      </c>
      <c r="QOK38" s="290" t="s">
        <v>962</v>
      </c>
      <c r="QOL38" s="290" t="s">
        <v>963</v>
      </c>
      <c r="QOM38" s="59">
        <v>35000000</v>
      </c>
      <c r="QON38" s="60" t="s">
        <v>2774</v>
      </c>
      <c r="QOO38" s="287" t="s">
        <v>923</v>
      </c>
      <c r="QOP38" s="289" t="s">
        <v>959</v>
      </c>
      <c r="QOQ38" s="290" t="s">
        <v>960</v>
      </c>
      <c r="QOR38" s="290" t="s">
        <v>961</v>
      </c>
      <c r="QOS38" s="290" t="s">
        <v>962</v>
      </c>
      <c r="QOT38" s="290" t="s">
        <v>963</v>
      </c>
      <c r="QOU38" s="59">
        <v>35000000</v>
      </c>
      <c r="QOV38" s="60" t="s">
        <v>2774</v>
      </c>
      <c r="QOW38" s="287" t="s">
        <v>923</v>
      </c>
      <c r="QOX38" s="289" t="s">
        <v>959</v>
      </c>
      <c r="QOY38" s="290" t="s">
        <v>960</v>
      </c>
      <c r="QOZ38" s="290" t="s">
        <v>961</v>
      </c>
      <c r="QPA38" s="290" t="s">
        <v>962</v>
      </c>
      <c r="QPB38" s="290" t="s">
        <v>963</v>
      </c>
      <c r="QPC38" s="59">
        <v>35000000</v>
      </c>
      <c r="QPD38" s="60" t="s">
        <v>2774</v>
      </c>
      <c r="QPE38" s="287" t="s">
        <v>923</v>
      </c>
      <c r="QPF38" s="289" t="s">
        <v>959</v>
      </c>
      <c r="QPG38" s="290" t="s">
        <v>960</v>
      </c>
      <c r="QPH38" s="290" t="s">
        <v>961</v>
      </c>
      <c r="QPI38" s="290" t="s">
        <v>962</v>
      </c>
      <c r="QPJ38" s="290" t="s">
        <v>963</v>
      </c>
      <c r="QPK38" s="59">
        <v>35000000</v>
      </c>
      <c r="QPL38" s="60" t="s">
        <v>2774</v>
      </c>
      <c r="QPM38" s="287" t="s">
        <v>923</v>
      </c>
      <c r="QPN38" s="289" t="s">
        <v>959</v>
      </c>
      <c r="QPO38" s="290" t="s">
        <v>960</v>
      </c>
      <c r="QPP38" s="290" t="s">
        <v>961</v>
      </c>
      <c r="QPQ38" s="290" t="s">
        <v>962</v>
      </c>
      <c r="QPR38" s="290" t="s">
        <v>963</v>
      </c>
      <c r="QPS38" s="59">
        <v>35000000</v>
      </c>
      <c r="QPT38" s="60" t="s">
        <v>2774</v>
      </c>
      <c r="QPU38" s="287" t="s">
        <v>923</v>
      </c>
      <c r="QPV38" s="289" t="s">
        <v>959</v>
      </c>
      <c r="QPW38" s="290" t="s">
        <v>960</v>
      </c>
      <c r="QPX38" s="290" t="s">
        <v>961</v>
      </c>
      <c r="QPY38" s="290" t="s">
        <v>962</v>
      </c>
      <c r="QPZ38" s="290" t="s">
        <v>963</v>
      </c>
      <c r="QQA38" s="59">
        <v>35000000</v>
      </c>
      <c r="QQB38" s="60" t="s">
        <v>2774</v>
      </c>
      <c r="QQC38" s="287" t="s">
        <v>923</v>
      </c>
      <c r="QQD38" s="289" t="s">
        <v>959</v>
      </c>
      <c r="QQE38" s="290" t="s">
        <v>960</v>
      </c>
      <c r="QQF38" s="290" t="s">
        <v>961</v>
      </c>
      <c r="QQG38" s="290" t="s">
        <v>962</v>
      </c>
      <c r="QQH38" s="290" t="s">
        <v>963</v>
      </c>
      <c r="QQI38" s="59">
        <v>35000000</v>
      </c>
      <c r="QQJ38" s="60" t="s">
        <v>2774</v>
      </c>
      <c r="QQK38" s="287" t="s">
        <v>923</v>
      </c>
      <c r="QQL38" s="289" t="s">
        <v>959</v>
      </c>
      <c r="QQM38" s="290" t="s">
        <v>960</v>
      </c>
      <c r="QQN38" s="290" t="s">
        <v>961</v>
      </c>
      <c r="QQO38" s="290" t="s">
        <v>962</v>
      </c>
      <c r="QQP38" s="290" t="s">
        <v>963</v>
      </c>
      <c r="QQQ38" s="59">
        <v>35000000</v>
      </c>
      <c r="QQR38" s="60" t="s">
        <v>2774</v>
      </c>
      <c r="QQS38" s="287" t="s">
        <v>923</v>
      </c>
      <c r="QQT38" s="289" t="s">
        <v>959</v>
      </c>
      <c r="QQU38" s="290" t="s">
        <v>960</v>
      </c>
      <c r="QQV38" s="290" t="s">
        <v>961</v>
      </c>
      <c r="QQW38" s="290" t="s">
        <v>962</v>
      </c>
      <c r="QQX38" s="290" t="s">
        <v>963</v>
      </c>
      <c r="QQY38" s="59">
        <v>35000000</v>
      </c>
      <c r="QQZ38" s="60" t="s">
        <v>2774</v>
      </c>
      <c r="QRA38" s="287" t="s">
        <v>923</v>
      </c>
      <c r="QRB38" s="289" t="s">
        <v>959</v>
      </c>
      <c r="QRC38" s="290" t="s">
        <v>960</v>
      </c>
      <c r="QRD38" s="290" t="s">
        <v>961</v>
      </c>
      <c r="QRE38" s="290" t="s">
        <v>962</v>
      </c>
      <c r="QRF38" s="290" t="s">
        <v>963</v>
      </c>
      <c r="QRG38" s="59">
        <v>35000000</v>
      </c>
      <c r="QRH38" s="60" t="s">
        <v>2774</v>
      </c>
      <c r="QRI38" s="287" t="s">
        <v>923</v>
      </c>
      <c r="QRJ38" s="289" t="s">
        <v>959</v>
      </c>
      <c r="QRK38" s="290" t="s">
        <v>960</v>
      </c>
      <c r="QRL38" s="290" t="s">
        <v>961</v>
      </c>
      <c r="QRM38" s="290" t="s">
        <v>962</v>
      </c>
      <c r="QRN38" s="290" t="s">
        <v>963</v>
      </c>
      <c r="QRO38" s="59">
        <v>35000000</v>
      </c>
      <c r="QRP38" s="60" t="s">
        <v>2774</v>
      </c>
      <c r="QRQ38" s="287" t="s">
        <v>923</v>
      </c>
      <c r="QRR38" s="289" t="s">
        <v>959</v>
      </c>
      <c r="QRS38" s="290" t="s">
        <v>960</v>
      </c>
      <c r="QRT38" s="290" t="s">
        <v>961</v>
      </c>
      <c r="QRU38" s="290" t="s">
        <v>962</v>
      </c>
      <c r="QRV38" s="290" t="s">
        <v>963</v>
      </c>
      <c r="QRW38" s="59">
        <v>35000000</v>
      </c>
      <c r="QRX38" s="60" t="s">
        <v>2774</v>
      </c>
      <c r="QRY38" s="287" t="s">
        <v>923</v>
      </c>
      <c r="QRZ38" s="289" t="s">
        <v>959</v>
      </c>
      <c r="QSA38" s="290" t="s">
        <v>960</v>
      </c>
      <c r="QSB38" s="290" t="s">
        <v>961</v>
      </c>
      <c r="QSC38" s="290" t="s">
        <v>962</v>
      </c>
      <c r="QSD38" s="290" t="s">
        <v>963</v>
      </c>
      <c r="QSE38" s="59">
        <v>35000000</v>
      </c>
      <c r="QSF38" s="60" t="s">
        <v>2774</v>
      </c>
      <c r="QSG38" s="287" t="s">
        <v>923</v>
      </c>
      <c r="QSH38" s="289" t="s">
        <v>959</v>
      </c>
      <c r="QSI38" s="290" t="s">
        <v>960</v>
      </c>
      <c r="QSJ38" s="290" t="s">
        <v>961</v>
      </c>
      <c r="QSK38" s="290" t="s">
        <v>962</v>
      </c>
      <c r="QSL38" s="290" t="s">
        <v>963</v>
      </c>
      <c r="QSM38" s="59">
        <v>35000000</v>
      </c>
      <c r="QSN38" s="60" t="s">
        <v>2774</v>
      </c>
      <c r="QSO38" s="287" t="s">
        <v>923</v>
      </c>
      <c r="QSP38" s="289" t="s">
        <v>959</v>
      </c>
      <c r="QSQ38" s="290" t="s">
        <v>960</v>
      </c>
      <c r="QSR38" s="290" t="s">
        <v>961</v>
      </c>
      <c r="QSS38" s="290" t="s">
        <v>962</v>
      </c>
      <c r="QST38" s="290" t="s">
        <v>963</v>
      </c>
      <c r="QSU38" s="59">
        <v>35000000</v>
      </c>
      <c r="QSV38" s="60" t="s">
        <v>2774</v>
      </c>
      <c r="QSW38" s="287" t="s">
        <v>923</v>
      </c>
      <c r="QSX38" s="289" t="s">
        <v>959</v>
      </c>
      <c r="QSY38" s="290" t="s">
        <v>960</v>
      </c>
      <c r="QSZ38" s="290" t="s">
        <v>961</v>
      </c>
      <c r="QTA38" s="290" t="s">
        <v>962</v>
      </c>
      <c r="QTB38" s="290" t="s">
        <v>963</v>
      </c>
      <c r="QTC38" s="59">
        <v>35000000</v>
      </c>
      <c r="QTD38" s="60" t="s">
        <v>2774</v>
      </c>
      <c r="QTE38" s="287" t="s">
        <v>923</v>
      </c>
      <c r="QTF38" s="289" t="s">
        <v>959</v>
      </c>
      <c r="QTG38" s="290" t="s">
        <v>960</v>
      </c>
      <c r="QTH38" s="290" t="s">
        <v>961</v>
      </c>
      <c r="QTI38" s="290" t="s">
        <v>962</v>
      </c>
      <c r="QTJ38" s="290" t="s">
        <v>963</v>
      </c>
      <c r="QTK38" s="59">
        <v>35000000</v>
      </c>
      <c r="QTL38" s="60" t="s">
        <v>2774</v>
      </c>
      <c r="QTM38" s="287" t="s">
        <v>923</v>
      </c>
      <c r="QTN38" s="289" t="s">
        <v>959</v>
      </c>
      <c r="QTO38" s="290" t="s">
        <v>960</v>
      </c>
      <c r="QTP38" s="290" t="s">
        <v>961</v>
      </c>
      <c r="QTQ38" s="290" t="s">
        <v>962</v>
      </c>
      <c r="QTR38" s="290" t="s">
        <v>963</v>
      </c>
      <c r="QTS38" s="59">
        <v>35000000</v>
      </c>
      <c r="QTT38" s="60" t="s">
        <v>2774</v>
      </c>
      <c r="QTU38" s="287" t="s">
        <v>923</v>
      </c>
      <c r="QTV38" s="289" t="s">
        <v>959</v>
      </c>
      <c r="QTW38" s="290" t="s">
        <v>960</v>
      </c>
      <c r="QTX38" s="290" t="s">
        <v>961</v>
      </c>
      <c r="QTY38" s="290" t="s">
        <v>962</v>
      </c>
      <c r="QTZ38" s="290" t="s">
        <v>963</v>
      </c>
      <c r="QUA38" s="59">
        <v>35000000</v>
      </c>
      <c r="QUB38" s="60" t="s">
        <v>2774</v>
      </c>
      <c r="QUC38" s="287" t="s">
        <v>923</v>
      </c>
      <c r="QUD38" s="289" t="s">
        <v>959</v>
      </c>
      <c r="QUE38" s="290" t="s">
        <v>960</v>
      </c>
      <c r="QUF38" s="290" t="s">
        <v>961</v>
      </c>
      <c r="QUG38" s="290" t="s">
        <v>962</v>
      </c>
      <c r="QUH38" s="290" t="s">
        <v>963</v>
      </c>
      <c r="QUI38" s="59">
        <v>35000000</v>
      </c>
      <c r="QUJ38" s="60" t="s">
        <v>2774</v>
      </c>
      <c r="QUK38" s="287" t="s">
        <v>923</v>
      </c>
      <c r="QUL38" s="289" t="s">
        <v>959</v>
      </c>
      <c r="QUM38" s="290" t="s">
        <v>960</v>
      </c>
      <c r="QUN38" s="290" t="s">
        <v>961</v>
      </c>
      <c r="QUO38" s="290" t="s">
        <v>962</v>
      </c>
      <c r="QUP38" s="290" t="s">
        <v>963</v>
      </c>
      <c r="QUQ38" s="59">
        <v>35000000</v>
      </c>
      <c r="QUR38" s="60" t="s">
        <v>2774</v>
      </c>
      <c r="QUS38" s="287" t="s">
        <v>923</v>
      </c>
      <c r="QUT38" s="289" t="s">
        <v>959</v>
      </c>
      <c r="QUU38" s="290" t="s">
        <v>960</v>
      </c>
      <c r="QUV38" s="290" t="s">
        <v>961</v>
      </c>
      <c r="QUW38" s="290" t="s">
        <v>962</v>
      </c>
      <c r="QUX38" s="290" t="s">
        <v>963</v>
      </c>
      <c r="QUY38" s="59">
        <v>35000000</v>
      </c>
      <c r="QUZ38" s="60" t="s">
        <v>2774</v>
      </c>
      <c r="QVA38" s="287" t="s">
        <v>923</v>
      </c>
      <c r="QVB38" s="289" t="s">
        <v>959</v>
      </c>
      <c r="QVC38" s="290" t="s">
        <v>960</v>
      </c>
      <c r="QVD38" s="290" t="s">
        <v>961</v>
      </c>
      <c r="QVE38" s="290" t="s">
        <v>962</v>
      </c>
      <c r="QVF38" s="290" t="s">
        <v>963</v>
      </c>
      <c r="QVG38" s="59">
        <v>35000000</v>
      </c>
      <c r="QVH38" s="60" t="s">
        <v>2774</v>
      </c>
      <c r="QVI38" s="287" t="s">
        <v>923</v>
      </c>
      <c r="QVJ38" s="289" t="s">
        <v>959</v>
      </c>
      <c r="QVK38" s="290" t="s">
        <v>960</v>
      </c>
      <c r="QVL38" s="290" t="s">
        <v>961</v>
      </c>
      <c r="QVM38" s="290" t="s">
        <v>962</v>
      </c>
      <c r="QVN38" s="290" t="s">
        <v>963</v>
      </c>
      <c r="QVO38" s="59">
        <v>35000000</v>
      </c>
      <c r="QVP38" s="60" t="s">
        <v>2774</v>
      </c>
      <c r="QVQ38" s="287" t="s">
        <v>923</v>
      </c>
      <c r="QVR38" s="289" t="s">
        <v>959</v>
      </c>
      <c r="QVS38" s="290" t="s">
        <v>960</v>
      </c>
      <c r="QVT38" s="290" t="s">
        <v>961</v>
      </c>
      <c r="QVU38" s="290" t="s">
        <v>962</v>
      </c>
      <c r="QVV38" s="290" t="s">
        <v>963</v>
      </c>
      <c r="QVW38" s="59">
        <v>35000000</v>
      </c>
      <c r="QVX38" s="60" t="s">
        <v>2774</v>
      </c>
      <c r="QVY38" s="287" t="s">
        <v>923</v>
      </c>
      <c r="QVZ38" s="289" t="s">
        <v>959</v>
      </c>
      <c r="QWA38" s="290" t="s">
        <v>960</v>
      </c>
      <c r="QWB38" s="290" t="s">
        <v>961</v>
      </c>
      <c r="QWC38" s="290" t="s">
        <v>962</v>
      </c>
      <c r="QWD38" s="290" t="s">
        <v>963</v>
      </c>
      <c r="QWE38" s="59">
        <v>35000000</v>
      </c>
      <c r="QWF38" s="60" t="s">
        <v>2774</v>
      </c>
      <c r="QWG38" s="287" t="s">
        <v>923</v>
      </c>
      <c r="QWH38" s="289" t="s">
        <v>959</v>
      </c>
      <c r="QWI38" s="290" t="s">
        <v>960</v>
      </c>
      <c r="QWJ38" s="290" t="s">
        <v>961</v>
      </c>
      <c r="QWK38" s="290" t="s">
        <v>962</v>
      </c>
      <c r="QWL38" s="290" t="s">
        <v>963</v>
      </c>
      <c r="QWM38" s="59">
        <v>35000000</v>
      </c>
      <c r="QWN38" s="60" t="s">
        <v>2774</v>
      </c>
      <c r="QWO38" s="287" t="s">
        <v>923</v>
      </c>
      <c r="QWP38" s="289" t="s">
        <v>959</v>
      </c>
      <c r="QWQ38" s="290" t="s">
        <v>960</v>
      </c>
      <c r="QWR38" s="290" t="s">
        <v>961</v>
      </c>
      <c r="QWS38" s="290" t="s">
        <v>962</v>
      </c>
      <c r="QWT38" s="290" t="s">
        <v>963</v>
      </c>
      <c r="QWU38" s="59">
        <v>35000000</v>
      </c>
      <c r="QWV38" s="60" t="s">
        <v>2774</v>
      </c>
      <c r="QWW38" s="287" t="s">
        <v>923</v>
      </c>
      <c r="QWX38" s="289" t="s">
        <v>959</v>
      </c>
      <c r="QWY38" s="290" t="s">
        <v>960</v>
      </c>
      <c r="QWZ38" s="290" t="s">
        <v>961</v>
      </c>
      <c r="QXA38" s="290" t="s">
        <v>962</v>
      </c>
      <c r="QXB38" s="290" t="s">
        <v>963</v>
      </c>
      <c r="QXC38" s="59">
        <v>35000000</v>
      </c>
      <c r="QXD38" s="60" t="s">
        <v>2774</v>
      </c>
      <c r="QXE38" s="287" t="s">
        <v>923</v>
      </c>
      <c r="QXF38" s="289" t="s">
        <v>959</v>
      </c>
      <c r="QXG38" s="290" t="s">
        <v>960</v>
      </c>
      <c r="QXH38" s="290" t="s">
        <v>961</v>
      </c>
      <c r="QXI38" s="290" t="s">
        <v>962</v>
      </c>
      <c r="QXJ38" s="290" t="s">
        <v>963</v>
      </c>
      <c r="QXK38" s="59">
        <v>35000000</v>
      </c>
      <c r="QXL38" s="60" t="s">
        <v>2774</v>
      </c>
      <c r="QXM38" s="287" t="s">
        <v>923</v>
      </c>
      <c r="QXN38" s="289" t="s">
        <v>959</v>
      </c>
      <c r="QXO38" s="290" t="s">
        <v>960</v>
      </c>
      <c r="QXP38" s="290" t="s">
        <v>961</v>
      </c>
      <c r="QXQ38" s="290" t="s">
        <v>962</v>
      </c>
      <c r="QXR38" s="290" t="s">
        <v>963</v>
      </c>
      <c r="QXS38" s="59">
        <v>35000000</v>
      </c>
      <c r="QXT38" s="60" t="s">
        <v>2774</v>
      </c>
      <c r="QXU38" s="287" t="s">
        <v>923</v>
      </c>
      <c r="QXV38" s="289" t="s">
        <v>959</v>
      </c>
      <c r="QXW38" s="290" t="s">
        <v>960</v>
      </c>
      <c r="QXX38" s="290" t="s">
        <v>961</v>
      </c>
      <c r="QXY38" s="290" t="s">
        <v>962</v>
      </c>
      <c r="QXZ38" s="290" t="s">
        <v>963</v>
      </c>
      <c r="QYA38" s="59">
        <v>35000000</v>
      </c>
      <c r="QYB38" s="60" t="s">
        <v>2774</v>
      </c>
      <c r="QYC38" s="287" t="s">
        <v>923</v>
      </c>
      <c r="QYD38" s="289" t="s">
        <v>959</v>
      </c>
      <c r="QYE38" s="290" t="s">
        <v>960</v>
      </c>
      <c r="QYF38" s="290" t="s">
        <v>961</v>
      </c>
      <c r="QYG38" s="290" t="s">
        <v>962</v>
      </c>
      <c r="QYH38" s="290" t="s">
        <v>963</v>
      </c>
      <c r="QYI38" s="59">
        <v>35000000</v>
      </c>
      <c r="QYJ38" s="60" t="s">
        <v>2774</v>
      </c>
      <c r="QYK38" s="287" t="s">
        <v>923</v>
      </c>
      <c r="QYL38" s="289" t="s">
        <v>959</v>
      </c>
      <c r="QYM38" s="290" t="s">
        <v>960</v>
      </c>
      <c r="QYN38" s="290" t="s">
        <v>961</v>
      </c>
      <c r="QYO38" s="290" t="s">
        <v>962</v>
      </c>
      <c r="QYP38" s="290" t="s">
        <v>963</v>
      </c>
      <c r="QYQ38" s="59">
        <v>35000000</v>
      </c>
      <c r="QYR38" s="60" t="s">
        <v>2774</v>
      </c>
      <c r="QYS38" s="287" t="s">
        <v>923</v>
      </c>
      <c r="QYT38" s="289" t="s">
        <v>959</v>
      </c>
      <c r="QYU38" s="290" t="s">
        <v>960</v>
      </c>
      <c r="QYV38" s="290" t="s">
        <v>961</v>
      </c>
      <c r="QYW38" s="290" t="s">
        <v>962</v>
      </c>
      <c r="QYX38" s="290" t="s">
        <v>963</v>
      </c>
      <c r="QYY38" s="59">
        <v>35000000</v>
      </c>
      <c r="QYZ38" s="60" t="s">
        <v>2774</v>
      </c>
      <c r="QZA38" s="287" t="s">
        <v>923</v>
      </c>
      <c r="QZB38" s="289" t="s">
        <v>959</v>
      </c>
      <c r="QZC38" s="290" t="s">
        <v>960</v>
      </c>
      <c r="QZD38" s="290" t="s">
        <v>961</v>
      </c>
      <c r="QZE38" s="290" t="s">
        <v>962</v>
      </c>
      <c r="QZF38" s="290" t="s">
        <v>963</v>
      </c>
      <c r="QZG38" s="59">
        <v>35000000</v>
      </c>
      <c r="QZH38" s="60" t="s">
        <v>2774</v>
      </c>
      <c r="QZI38" s="287" t="s">
        <v>923</v>
      </c>
      <c r="QZJ38" s="289" t="s">
        <v>959</v>
      </c>
      <c r="QZK38" s="290" t="s">
        <v>960</v>
      </c>
      <c r="QZL38" s="290" t="s">
        <v>961</v>
      </c>
      <c r="QZM38" s="290" t="s">
        <v>962</v>
      </c>
      <c r="QZN38" s="290" t="s">
        <v>963</v>
      </c>
      <c r="QZO38" s="59">
        <v>35000000</v>
      </c>
      <c r="QZP38" s="60" t="s">
        <v>2774</v>
      </c>
      <c r="QZQ38" s="287" t="s">
        <v>923</v>
      </c>
      <c r="QZR38" s="289" t="s">
        <v>959</v>
      </c>
      <c r="QZS38" s="290" t="s">
        <v>960</v>
      </c>
      <c r="QZT38" s="290" t="s">
        <v>961</v>
      </c>
      <c r="QZU38" s="290" t="s">
        <v>962</v>
      </c>
      <c r="QZV38" s="290" t="s">
        <v>963</v>
      </c>
      <c r="QZW38" s="59">
        <v>35000000</v>
      </c>
      <c r="QZX38" s="60" t="s">
        <v>2774</v>
      </c>
      <c r="QZY38" s="287" t="s">
        <v>923</v>
      </c>
      <c r="QZZ38" s="289" t="s">
        <v>959</v>
      </c>
      <c r="RAA38" s="290" t="s">
        <v>960</v>
      </c>
      <c r="RAB38" s="290" t="s">
        <v>961</v>
      </c>
      <c r="RAC38" s="290" t="s">
        <v>962</v>
      </c>
      <c r="RAD38" s="290" t="s">
        <v>963</v>
      </c>
      <c r="RAE38" s="59">
        <v>35000000</v>
      </c>
      <c r="RAF38" s="60" t="s">
        <v>2774</v>
      </c>
      <c r="RAG38" s="287" t="s">
        <v>923</v>
      </c>
      <c r="RAH38" s="289" t="s">
        <v>959</v>
      </c>
      <c r="RAI38" s="290" t="s">
        <v>960</v>
      </c>
      <c r="RAJ38" s="290" t="s">
        <v>961</v>
      </c>
      <c r="RAK38" s="290" t="s">
        <v>962</v>
      </c>
      <c r="RAL38" s="290" t="s">
        <v>963</v>
      </c>
      <c r="RAM38" s="59">
        <v>35000000</v>
      </c>
      <c r="RAN38" s="60" t="s">
        <v>2774</v>
      </c>
      <c r="RAO38" s="287" t="s">
        <v>923</v>
      </c>
      <c r="RAP38" s="289" t="s">
        <v>959</v>
      </c>
      <c r="RAQ38" s="290" t="s">
        <v>960</v>
      </c>
      <c r="RAR38" s="290" t="s">
        <v>961</v>
      </c>
      <c r="RAS38" s="290" t="s">
        <v>962</v>
      </c>
      <c r="RAT38" s="290" t="s">
        <v>963</v>
      </c>
      <c r="RAU38" s="59">
        <v>35000000</v>
      </c>
      <c r="RAV38" s="60" t="s">
        <v>2774</v>
      </c>
      <c r="RAW38" s="287" t="s">
        <v>923</v>
      </c>
      <c r="RAX38" s="289" t="s">
        <v>959</v>
      </c>
      <c r="RAY38" s="290" t="s">
        <v>960</v>
      </c>
      <c r="RAZ38" s="290" t="s">
        <v>961</v>
      </c>
      <c r="RBA38" s="290" t="s">
        <v>962</v>
      </c>
      <c r="RBB38" s="290" t="s">
        <v>963</v>
      </c>
      <c r="RBC38" s="59">
        <v>35000000</v>
      </c>
      <c r="RBD38" s="60" t="s">
        <v>2774</v>
      </c>
      <c r="RBE38" s="287" t="s">
        <v>923</v>
      </c>
      <c r="RBF38" s="289" t="s">
        <v>959</v>
      </c>
      <c r="RBG38" s="290" t="s">
        <v>960</v>
      </c>
      <c r="RBH38" s="290" t="s">
        <v>961</v>
      </c>
      <c r="RBI38" s="290" t="s">
        <v>962</v>
      </c>
      <c r="RBJ38" s="290" t="s">
        <v>963</v>
      </c>
      <c r="RBK38" s="59">
        <v>35000000</v>
      </c>
      <c r="RBL38" s="60" t="s">
        <v>2774</v>
      </c>
      <c r="RBM38" s="287" t="s">
        <v>923</v>
      </c>
      <c r="RBN38" s="289" t="s">
        <v>959</v>
      </c>
      <c r="RBO38" s="290" t="s">
        <v>960</v>
      </c>
      <c r="RBP38" s="290" t="s">
        <v>961</v>
      </c>
      <c r="RBQ38" s="290" t="s">
        <v>962</v>
      </c>
      <c r="RBR38" s="290" t="s">
        <v>963</v>
      </c>
      <c r="RBS38" s="59">
        <v>35000000</v>
      </c>
      <c r="RBT38" s="60" t="s">
        <v>2774</v>
      </c>
      <c r="RBU38" s="287" t="s">
        <v>923</v>
      </c>
      <c r="RBV38" s="289" t="s">
        <v>959</v>
      </c>
      <c r="RBW38" s="290" t="s">
        <v>960</v>
      </c>
      <c r="RBX38" s="290" t="s">
        <v>961</v>
      </c>
      <c r="RBY38" s="290" t="s">
        <v>962</v>
      </c>
      <c r="RBZ38" s="290" t="s">
        <v>963</v>
      </c>
      <c r="RCA38" s="59">
        <v>35000000</v>
      </c>
      <c r="RCB38" s="60" t="s">
        <v>2774</v>
      </c>
      <c r="RCC38" s="287" t="s">
        <v>923</v>
      </c>
      <c r="RCD38" s="289" t="s">
        <v>959</v>
      </c>
      <c r="RCE38" s="290" t="s">
        <v>960</v>
      </c>
      <c r="RCF38" s="290" t="s">
        <v>961</v>
      </c>
      <c r="RCG38" s="290" t="s">
        <v>962</v>
      </c>
      <c r="RCH38" s="290" t="s">
        <v>963</v>
      </c>
      <c r="RCI38" s="59">
        <v>35000000</v>
      </c>
      <c r="RCJ38" s="60" t="s">
        <v>2774</v>
      </c>
      <c r="RCK38" s="287" t="s">
        <v>923</v>
      </c>
      <c r="RCL38" s="289" t="s">
        <v>959</v>
      </c>
      <c r="RCM38" s="290" t="s">
        <v>960</v>
      </c>
      <c r="RCN38" s="290" t="s">
        <v>961</v>
      </c>
      <c r="RCO38" s="290" t="s">
        <v>962</v>
      </c>
      <c r="RCP38" s="290" t="s">
        <v>963</v>
      </c>
      <c r="RCQ38" s="59">
        <v>35000000</v>
      </c>
      <c r="RCR38" s="60" t="s">
        <v>2774</v>
      </c>
      <c r="RCS38" s="287" t="s">
        <v>923</v>
      </c>
      <c r="RCT38" s="289" t="s">
        <v>959</v>
      </c>
      <c r="RCU38" s="290" t="s">
        <v>960</v>
      </c>
      <c r="RCV38" s="290" t="s">
        <v>961</v>
      </c>
      <c r="RCW38" s="290" t="s">
        <v>962</v>
      </c>
      <c r="RCX38" s="290" t="s">
        <v>963</v>
      </c>
      <c r="RCY38" s="59">
        <v>35000000</v>
      </c>
      <c r="RCZ38" s="60" t="s">
        <v>2774</v>
      </c>
      <c r="RDA38" s="287" t="s">
        <v>923</v>
      </c>
      <c r="RDB38" s="289" t="s">
        <v>959</v>
      </c>
      <c r="RDC38" s="290" t="s">
        <v>960</v>
      </c>
      <c r="RDD38" s="290" t="s">
        <v>961</v>
      </c>
      <c r="RDE38" s="290" t="s">
        <v>962</v>
      </c>
      <c r="RDF38" s="290" t="s">
        <v>963</v>
      </c>
      <c r="RDG38" s="59">
        <v>35000000</v>
      </c>
      <c r="RDH38" s="60" t="s">
        <v>2774</v>
      </c>
      <c r="RDI38" s="287" t="s">
        <v>923</v>
      </c>
      <c r="RDJ38" s="289" t="s">
        <v>959</v>
      </c>
      <c r="RDK38" s="290" t="s">
        <v>960</v>
      </c>
      <c r="RDL38" s="290" t="s">
        <v>961</v>
      </c>
      <c r="RDM38" s="290" t="s">
        <v>962</v>
      </c>
      <c r="RDN38" s="290" t="s">
        <v>963</v>
      </c>
      <c r="RDO38" s="59">
        <v>35000000</v>
      </c>
      <c r="RDP38" s="60" t="s">
        <v>2774</v>
      </c>
      <c r="RDQ38" s="287" t="s">
        <v>923</v>
      </c>
      <c r="RDR38" s="289" t="s">
        <v>959</v>
      </c>
      <c r="RDS38" s="290" t="s">
        <v>960</v>
      </c>
      <c r="RDT38" s="290" t="s">
        <v>961</v>
      </c>
      <c r="RDU38" s="290" t="s">
        <v>962</v>
      </c>
      <c r="RDV38" s="290" t="s">
        <v>963</v>
      </c>
      <c r="RDW38" s="59">
        <v>35000000</v>
      </c>
      <c r="RDX38" s="60" t="s">
        <v>2774</v>
      </c>
      <c r="RDY38" s="287" t="s">
        <v>923</v>
      </c>
      <c r="RDZ38" s="289" t="s">
        <v>959</v>
      </c>
      <c r="REA38" s="290" t="s">
        <v>960</v>
      </c>
      <c r="REB38" s="290" t="s">
        <v>961</v>
      </c>
      <c r="REC38" s="290" t="s">
        <v>962</v>
      </c>
      <c r="RED38" s="290" t="s">
        <v>963</v>
      </c>
      <c r="REE38" s="59">
        <v>35000000</v>
      </c>
      <c r="REF38" s="60" t="s">
        <v>2774</v>
      </c>
      <c r="REG38" s="287" t="s">
        <v>923</v>
      </c>
      <c r="REH38" s="289" t="s">
        <v>959</v>
      </c>
      <c r="REI38" s="290" t="s">
        <v>960</v>
      </c>
      <c r="REJ38" s="290" t="s">
        <v>961</v>
      </c>
      <c r="REK38" s="290" t="s">
        <v>962</v>
      </c>
      <c r="REL38" s="290" t="s">
        <v>963</v>
      </c>
      <c r="REM38" s="59">
        <v>35000000</v>
      </c>
      <c r="REN38" s="60" t="s">
        <v>2774</v>
      </c>
      <c r="REO38" s="287" t="s">
        <v>923</v>
      </c>
      <c r="REP38" s="289" t="s">
        <v>959</v>
      </c>
      <c r="REQ38" s="290" t="s">
        <v>960</v>
      </c>
      <c r="RER38" s="290" t="s">
        <v>961</v>
      </c>
      <c r="RES38" s="290" t="s">
        <v>962</v>
      </c>
      <c r="RET38" s="290" t="s">
        <v>963</v>
      </c>
      <c r="REU38" s="59">
        <v>35000000</v>
      </c>
      <c r="REV38" s="60" t="s">
        <v>2774</v>
      </c>
      <c r="REW38" s="287" t="s">
        <v>923</v>
      </c>
      <c r="REX38" s="289" t="s">
        <v>959</v>
      </c>
      <c r="REY38" s="290" t="s">
        <v>960</v>
      </c>
      <c r="REZ38" s="290" t="s">
        <v>961</v>
      </c>
      <c r="RFA38" s="290" t="s">
        <v>962</v>
      </c>
      <c r="RFB38" s="290" t="s">
        <v>963</v>
      </c>
      <c r="RFC38" s="59">
        <v>35000000</v>
      </c>
      <c r="RFD38" s="60" t="s">
        <v>2774</v>
      </c>
      <c r="RFE38" s="287" t="s">
        <v>923</v>
      </c>
      <c r="RFF38" s="289" t="s">
        <v>959</v>
      </c>
      <c r="RFG38" s="290" t="s">
        <v>960</v>
      </c>
      <c r="RFH38" s="290" t="s">
        <v>961</v>
      </c>
      <c r="RFI38" s="290" t="s">
        <v>962</v>
      </c>
      <c r="RFJ38" s="290" t="s">
        <v>963</v>
      </c>
      <c r="RFK38" s="59">
        <v>35000000</v>
      </c>
      <c r="RFL38" s="60" t="s">
        <v>2774</v>
      </c>
      <c r="RFM38" s="287" t="s">
        <v>923</v>
      </c>
      <c r="RFN38" s="289" t="s">
        <v>959</v>
      </c>
      <c r="RFO38" s="290" t="s">
        <v>960</v>
      </c>
      <c r="RFP38" s="290" t="s">
        <v>961</v>
      </c>
      <c r="RFQ38" s="290" t="s">
        <v>962</v>
      </c>
      <c r="RFR38" s="290" t="s">
        <v>963</v>
      </c>
      <c r="RFS38" s="59">
        <v>35000000</v>
      </c>
      <c r="RFT38" s="60" t="s">
        <v>2774</v>
      </c>
      <c r="RFU38" s="287" t="s">
        <v>923</v>
      </c>
      <c r="RFV38" s="289" t="s">
        <v>959</v>
      </c>
      <c r="RFW38" s="290" t="s">
        <v>960</v>
      </c>
      <c r="RFX38" s="290" t="s">
        <v>961</v>
      </c>
      <c r="RFY38" s="290" t="s">
        <v>962</v>
      </c>
      <c r="RFZ38" s="290" t="s">
        <v>963</v>
      </c>
      <c r="RGA38" s="59">
        <v>35000000</v>
      </c>
      <c r="RGB38" s="60" t="s">
        <v>2774</v>
      </c>
      <c r="RGC38" s="287" t="s">
        <v>923</v>
      </c>
      <c r="RGD38" s="289" t="s">
        <v>959</v>
      </c>
      <c r="RGE38" s="290" t="s">
        <v>960</v>
      </c>
      <c r="RGF38" s="290" t="s">
        <v>961</v>
      </c>
      <c r="RGG38" s="290" t="s">
        <v>962</v>
      </c>
      <c r="RGH38" s="290" t="s">
        <v>963</v>
      </c>
      <c r="RGI38" s="59">
        <v>35000000</v>
      </c>
      <c r="RGJ38" s="60" t="s">
        <v>2774</v>
      </c>
      <c r="RGK38" s="287" t="s">
        <v>923</v>
      </c>
      <c r="RGL38" s="289" t="s">
        <v>959</v>
      </c>
      <c r="RGM38" s="290" t="s">
        <v>960</v>
      </c>
      <c r="RGN38" s="290" t="s">
        <v>961</v>
      </c>
      <c r="RGO38" s="290" t="s">
        <v>962</v>
      </c>
      <c r="RGP38" s="290" t="s">
        <v>963</v>
      </c>
      <c r="RGQ38" s="59">
        <v>35000000</v>
      </c>
      <c r="RGR38" s="60" t="s">
        <v>2774</v>
      </c>
      <c r="RGS38" s="287" t="s">
        <v>923</v>
      </c>
      <c r="RGT38" s="289" t="s">
        <v>959</v>
      </c>
      <c r="RGU38" s="290" t="s">
        <v>960</v>
      </c>
      <c r="RGV38" s="290" t="s">
        <v>961</v>
      </c>
      <c r="RGW38" s="290" t="s">
        <v>962</v>
      </c>
      <c r="RGX38" s="290" t="s">
        <v>963</v>
      </c>
      <c r="RGY38" s="59">
        <v>35000000</v>
      </c>
      <c r="RGZ38" s="60" t="s">
        <v>2774</v>
      </c>
      <c r="RHA38" s="287" t="s">
        <v>923</v>
      </c>
      <c r="RHB38" s="289" t="s">
        <v>959</v>
      </c>
      <c r="RHC38" s="290" t="s">
        <v>960</v>
      </c>
      <c r="RHD38" s="290" t="s">
        <v>961</v>
      </c>
      <c r="RHE38" s="290" t="s">
        <v>962</v>
      </c>
      <c r="RHF38" s="290" t="s">
        <v>963</v>
      </c>
      <c r="RHG38" s="59">
        <v>35000000</v>
      </c>
      <c r="RHH38" s="60" t="s">
        <v>2774</v>
      </c>
      <c r="RHI38" s="287" t="s">
        <v>923</v>
      </c>
      <c r="RHJ38" s="289" t="s">
        <v>959</v>
      </c>
      <c r="RHK38" s="290" t="s">
        <v>960</v>
      </c>
      <c r="RHL38" s="290" t="s">
        <v>961</v>
      </c>
      <c r="RHM38" s="290" t="s">
        <v>962</v>
      </c>
      <c r="RHN38" s="290" t="s">
        <v>963</v>
      </c>
      <c r="RHO38" s="59">
        <v>35000000</v>
      </c>
      <c r="RHP38" s="60" t="s">
        <v>2774</v>
      </c>
      <c r="RHQ38" s="287" t="s">
        <v>923</v>
      </c>
      <c r="RHR38" s="289" t="s">
        <v>959</v>
      </c>
      <c r="RHS38" s="290" t="s">
        <v>960</v>
      </c>
      <c r="RHT38" s="290" t="s">
        <v>961</v>
      </c>
      <c r="RHU38" s="290" t="s">
        <v>962</v>
      </c>
      <c r="RHV38" s="290" t="s">
        <v>963</v>
      </c>
      <c r="RHW38" s="59">
        <v>35000000</v>
      </c>
      <c r="RHX38" s="60" t="s">
        <v>2774</v>
      </c>
      <c r="RHY38" s="287" t="s">
        <v>923</v>
      </c>
      <c r="RHZ38" s="289" t="s">
        <v>959</v>
      </c>
      <c r="RIA38" s="290" t="s">
        <v>960</v>
      </c>
      <c r="RIB38" s="290" t="s">
        <v>961</v>
      </c>
      <c r="RIC38" s="290" t="s">
        <v>962</v>
      </c>
      <c r="RID38" s="290" t="s">
        <v>963</v>
      </c>
      <c r="RIE38" s="59">
        <v>35000000</v>
      </c>
      <c r="RIF38" s="60" t="s">
        <v>2774</v>
      </c>
      <c r="RIG38" s="287" t="s">
        <v>923</v>
      </c>
      <c r="RIH38" s="289" t="s">
        <v>959</v>
      </c>
      <c r="RII38" s="290" t="s">
        <v>960</v>
      </c>
      <c r="RIJ38" s="290" t="s">
        <v>961</v>
      </c>
      <c r="RIK38" s="290" t="s">
        <v>962</v>
      </c>
      <c r="RIL38" s="290" t="s">
        <v>963</v>
      </c>
      <c r="RIM38" s="59">
        <v>35000000</v>
      </c>
      <c r="RIN38" s="60" t="s">
        <v>2774</v>
      </c>
      <c r="RIO38" s="287" t="s">
        <v>923</v>
      </c>
      <c r="RIP38" s="289" t="s">
        <v>959</v>
      </c>
      <c r="RIQ38" s="290" t="s">
        <v>960</v>
      </c>
      <c r="RIR38" s="290" t="s">
        <v>961</v>
      </c>
      <c r="RIS38" s="290" t="s">
        <v>962</v>
      </c>
      <c r="RIT38" s="290" t="s">
        <v>963</v>
      </c>
      <c r="RIU38" s="59">
        <v>35000000</v>
      </c>
      <c r="RIV38" s="60" t="s">
        <v>2774</v>
      </c>
      <c r="RIW38" s="287" t="s">
        <v>923</v>
      </c>
      <c r="RIX38" s="289" t="s">
        <v>959</v>
      </c>
      <c r="RIY38" s="290" t="s">
        <v>960</v>
      </c>
      <c r="RIZ38" s="290" t="s">
        <v>961</v>
      </c>
      <c r="RJA38" s="290" t="s">
        <v>962</v>
      </c>
      <c r="RJB38" s="290" t="s">
        <v>963</v>
      </c>
      <c r="RJC38" s="59">
        <v>35000000</v>
      </c>
      <c r="RJD38" s="60" t="s">
        <v>2774</v>
      </c>
      <c r="RJE38" s="287" t="s">
        <v>923</v>
      </c>
      <c r="RJF38" s="289" t="s">
        <v>959</v>
      </c>
      <c r="RJG38" s="290" t="s">
        <v>960</v>
      </c>
      <c r="RJH38" s="290" t="s">
        <v>961</v>
      </c>
      <c r="RJI38" s="290" t="s">
        <v>962</v>
      </c>
      <c r="RJJ38" s="290" t="s">
        <v>963</v>
      </c>
      <c r="RJK38" s="59">
        <v>35000000</v>
      </c>
      <c r="RJL38" s="60" t="s">
        <v>2774</v>
      </c>
      <c r="RJM38" s="287" t="s">
        <v>923</v>
      </c>
      <c r="RJN38" s="289" t="s">
        <v>959</v>
      </c>
      <c r="RJO38" s="290" t="s">
        <v>960</v>
      </c>
      <c r="RJP38" s="290" t="s">
        <v>961</v>
      </c>
      <c r="RJQ38" s="290" t="s">
        <v>962</v>
      </c>
      <c r="RJR38" s="290" t="s">
        <v>963</v>
      </c>
      <c r="RJS38" s="59">
        <v>35000000</v>
      </c>
      <c r="RJT38" s="60" t="s">
        <v>2774</v>
      </c>
      <c r="RJU38" s="287" t="s">
        <v>923</v>
      </c>
      <c r="RJV38" s="289" t="s">
        <v>959</v>
      </c>
      <c r="RJW38" s="290" t="s">
        <v>960</v>
      </c>
      <c r="RJX38" s="290" t="s">
        <v>961</v>
      </c>
      <c r="RJY38" s="290" t="s">
        <v>962</v>
      </c>
      <c r="RJZ38" s="290" t="s">
        <v>963</v>
      </c>
      <c r="RKA38" s="59">
        <v>35000000</v>
      </c>
      <c r="RKB38" s="60" t="s">
        <v>2774</v>
      </c>
      <c r="RKC38" s="287" t="s">
        <v>923</v>
      </c>
      <c r="RKD38" s="289" t="s">
        <v>959</v>
      </c>
      <c r="RKE38" s="290" t="s">
        <v>960</v>
      </c>
      <c r="RKF38" s="290" t="s">
        <v>961</v>
      </c>
      <c r="RKG38" s="290" t="s">
        <v>962</v>
      </c>
      <c r="RKH38" s="290" t="s">
        <v>963</v>
      </c>
      <c r="RKI38" s="59">
        <v>35000000</v>
      </c>
      <c r="RKJ38" s="60" t="s">
        <v>2774</v>
      </c>
      <c r="RKK38" s="287" t="s">
        <v>923</v>
      </c>
      <c r="RKL38" s="289" t="s">
        <v>959</v>
      </c>
      <c r="RKM38" s="290" t="s">
        <v>960</v>
      </c>
      <c r="RKN38" s="290" t="s">
        <v>961</v>
      </c>
      <c r="RKO38" s="290" t="s">
        <v>962</v>
      </c>
      <c r="RKP38" s="290" t="s">
        <v>963</v>
      </c>
      <c r="RKQ38" s="59">
        <v>35000000</v>
      </c>
      <c r="RKR38" s="60" t="s">
        <v>2774</v>
      </c>
      <c r="RKS38" s="287" t="s">
        <v>923</v>
      </c>
      <c r="RKT38" s="289" t="s">
        <v>959</v>
      </c>
      <c r="RKU38" s="290" t="s">
        <v>960</v>
      </c>
      <c r="RKV38" s="290" t="s">
        <v>961</v>
      </c>
      <c r="RKW38" s="290" t="s">
        <v>962</v>
      </c>
      <c r="RKX38" s="290" t="s">
        <v>963</v>
      </c>
      <c r="RKY38" s="59">
        <v>35000000</v>
      </c>
      <c r="RKZ38" s="60" t="s">
        <v>2774</v>
      </c>
      <c r="RLA38" s="287" t="s">
        <v>923</v>
      </c>
      <c r="RLB38" s="289" t="s">
        <v>959</v>
      </c>
      <c r="RLC38" s="290" t="s">
        <v>960</v>
      </c>
      <c r="RLD38" s="290" t="s">
        <v>961</v>
      </c>
      <c r="RLE38" s="290" t="s">
        <v>962</v>
      </c>
      <c r="RLF38" s="290" t="s">
        <v>963</v>
      </c>
      <c r="RLG38" s="59">
        <v>35000000</v>
      </c>
      <c r="RLH38" s="60" t="s">
        <v>2774</v>
      </c>
      <c r="RLI38" s="287" t="s">
        <v>923</v>
      </c>
      <c r="RLJ38" s="289" t="s">
        <v>959</v>
      </c>
      <c r="RLK38" s="290" t="s">
        <v>960</v>
      </c>
      <c r="RLL38" s="290" t="s">
        <v>961</v>
      </c>
      <c r="RLM38" s="290" t="s">
        <v>962</v>
      </c>
      <c r="RLN38" s="290" t="s">
        <v>963</v>
      </c>
      <c r="RLO38" s="59">
        <v>35000000</v>
      </c>
      <c r="RLP38" s="60" t="s">
        <v>2774</v>
      </c>
      <c r="RLQ38" s="287" t="s">
        <v>923</v>
      </c>
      <c r="RLR38" s="289" t="s">
        <v>959</v>
      </c>
      <c r="RLS38" s="290" t="s">
        <v>960</v>
      </c>
      <c r="RLT38" s="290" t="s">
        <v>961</v>
      </c>
      <c r="RLU38" s="290" t="s">
        <v>962</v>
      </c>
      <c r="RLV38" s="290" t="s">
        <v>963</v>
      </c>
      <c r="RLW38" s="59">
        <v>35000000</v>
      </c>
      <c r="RLX38" s="60" t="s">
        <v>2774</v>
      </c>
      <c r="RLY38" s="287" t="s">
        <v>923</v>
      </c>
      <c r="RLZ38" s="289" t="s">
        <v>959</v>
      </c>
      <c r="RMA38" s="290" t="s">
        <v>960</v>
      </c>
      <c r="RMB38" s="290" t="s">
        <v>961</v>
      </c>
      <c r="RMC38" s="290" t="s">
        <v>962</v>
      </c>
      <c r="RMD38" s="290" t="s">
        <v>963</v>
      </c>
      <c r="RME38" s="59">
        <v>35000000</v>
      </c>
      <c r="RMF38" s="60" t="s">
        <v>2774</v>
      </c>
      <c r="RMG38" s="287" t="s">
        <v>923</v>
      </c>
      <c r="RMH38" s="289" t="s">
        <v>959</v>
      </c>
      <c r="RMI38" s="290" t="s">
        <v>960</v>
      </c>
      <c r="RMJ38" s="290" t="s">
        <v>961</v>
      </c>
      <c r="RMK38" s="290" t="s">
        <v>962</v>
      </c>
      <c r="RML38" s="290" t="s">
        <v>963</v>
      </c>
      <c r="RMM38" s="59">
        <v>35000000</v>
      </c>
      <c r="RMN38" s="60" t="s">
        <v>2774</v>
      </c>
      <c r="RMO38" s="287" t="s">
        <v>923</v>
      </c>
      <c r="RMP38" s="289" t="s">
        <v>959</v>
      </c>
      <c r="RMQ38" s="290" t="s">
        <v>960</v>
      </c>
      <c r="RMR38" s="290" t="s">
        <v>961</v>
      </c>
      <c r="RMS38" s="290" t="s">
        <v>962</v>
      </c>
      <c r="RMT38" s="290" t="s">
        <v>963</v>
      </c>
      <c r="RMU38" s="59">
        <v>35000000</v>
      </c>
      <c r="RMV38" s="60" t="s">
        <v>2774</v>
      </c>
      <c r="RMW38" s="287" t="s">
        <v>923</v>
      </c>
      <c r="RMX38" s="289" t="s">
        <v>959</v>
      </c>
      <c r="RMY38" s="290" t="s">
        <v>960</v>
      </c>
      <c r="RMZ38" s="290" t="s">
        <v>961</v>
      </c>
      <c r="RNA38" s="290" t="s">
        <v>962</v>
      </c>
      <c r="RNB38" s="290" t="s">
        <v>963</v>
      </c>
      <c r="RNC38" s="59">
        <v>35000000</v>
      </c>
      <c r="RND38" s="60" t="s">
        <v>2774</v>
      </c>
      <c r="RNE38" s="287" t="s">
        <v>923</v>
      </c>
      <c r="RNF38" s="289" t="s">
        <v>959</v>
      </c>
      <c r="RNG38" s="290" t="s">
        <v>960</v>
      </c>
      <c r="RNH38" s="290" t="s">
        <v>961</v>
      </c>
      <c r="RNI38" s="290" t="s">
        <v>962</v>
      </c>
      <c r="RNJ38" s="290" t="s">
        <v>963</v>
      </c>
      <c r="RNK38" s="59">
        <v>35000000</v>
      </c>
      <c r="RNL38" s="60" t="s">
        <v>2774</v>
      </c>
      <c r="RNM38" s="287" t="s">
        <v>923</v>
      </c>
      <c r="RNN38" s="289" t="s">
        <v>959</v>
      </c>
      <c r="RNO38" s="290" t="s">
        <v>960</v>
      </c>
      <c r="RNP38" s="290" t="s">
        <v>961</v>
      </c>
      <c r="RNQ38" s="290" t="s">
        <v>962</v>
      </c>
      <c r="RNR38" s="290" t="s">
        <v>963</v>
      </c>
      <c r="RNS38" s="59">
        <v>35000000</v>
      </c>
      <c r="RNT38" s="60" t="s">
        <v>2774</v>
      </c>
      <c r="RNU38" s="287" t="s">
        <v>923</v>
      </c>
      <c r="RNV38" s="289" t="s">
        <v>959</v>
      </c>
      <c r="RNW38" s="290" t="s">
        <v>960</v>
      </c>
      <c r="RNX38" s="290" t="s">
        <v>961</v>
      </c>
      <c r="RNY38" s="290" t="s">
        <v>962</v>
      </c>
      <c r="RNZ38" s="290" t="s">
        <v>963</v>
      </c>
      <c r="ROA38" s="59">
        <v>35000000</v>
      </c>
      <c r="ROB38" s="60" t="s">
        <v>2774</v>
      </c>
      <c r="ROC38" s="287" t="s">
        <v>923</v>
      </c>
      <c r="ROD38" s="289" t="s">
        <v>959</v>
      </c>
      <c r="ROE38" s="290" t="s">
        <v>960</v>
      </c>
      <c r="ROF38" s="290" t="s">
        <v>961</v>
      </c>
      <c r="ROG38" s="290" t="s">
        <v>962</v>
      </c>
      <c r="ROH38" s="290" t="s">
        <v>963</v>
      </c>
      <c r="ROI38" s="59">
        <v>35000000</v>
      </c>
      <c r="ROJ38" s="60" t="s">
        <v>2774</v>
      </c>
      <c r="ROK38" s="287" t="s">
        <v>923</v>
      </c>
      <c r="ROL38" s="289" t="s">
        <v>959</v>
      </c>
      <c r="ROM38" s="290" t="s">
        <v>960</v>
      </c>
      <c r="RON38" s="290" t="s">
        <v>961</v>
      </c>
      <c r="ROO38" s="290" t="s">
        <v>962</v>
      </c>
      <c r="ROP38" s="290" t="s">
        <v>963</v>
      </c>
      <c r="ROQ38" s="59">
        <v>35000000</v>
      </c>
      <c r="ROR38" s="60" t="s">
        <v>2774</v>
      </c>
      <c r="ROS38" s="287" t="s">
        <v>923</v>
      </c>
      <c r="ROT38" s="289" t="s">
        <v>959</v>
      </c>
      <c r="ROU38" s="290" t="s">
        <v>960</v>
      </c>
      <c r="ROV38" s="290" t="s">
        <v>961</v>
      </c>
      <c r="ROW38" s="290" t="s">
        <v>962</v>
      </c>
      <c r="ROX38" s="290" t="s">
        <v>963</v>
      </c>
      <c r="ROY38" s="59">
        <v>35000000</v>
      </c>
      <c r="ROZ38" s="60" t="s">
        <v>2774</v>
      </c>
      <c r="RPA38" s="287" t="s">
        <v>923</v>
      </c>
      <c r="RPB38" s="289" t="s">
        <v>959</v>
      </c>
      <c r="RPC38" s="290" t="s">
        <v>960</v>
      </c>
      <c r="RPD38" s="290" t="s">
        <v>961</v>
      </c>
      <c r="RPE38" s="290" t="s">
        <v>962</v>
      </c>
      <c r="RPF38" s="290" t="s">
        <v>963</v>
      </c>
      <c r="RPG38" s="59">
        <v>35000000</v>
      </c>
      <c r="RPH38" s="60" t="s">
        <v>2774</v>
      </c>
      <c r="RPI38" s="287" t="s">
        <v>923</v>
      </c>
      <c r="RPJ38" s="289" t="s">
        <v>959</v>
      </c>
      <c r="RPK38" s="290" t="s">
        <v>960</v>
      </c>
      <c r="RPL38" s="290" t="s">
        <v>961</v>
      </c>
      <c r="RPM38" s="290" t="s">
        <v>962</v>
      </c>
      <c r="RPN38" s="290" t="s">
        <v>963</v>
      </c>
      <c r="RPO38" s="59">
        <v>35000000</v>
      </c>
      <c r="RPP38" s="60" t="s">
        <v>2774</v>
      </c>
      <c r="RPQ38" s="287" t="s">
        <v>923</v>
      </c>
      <c r="RPR38" s="289" t="s">
        <v>959</v>
      </c>
      <c r="RPS38" s="290" t="s">
        <v>960</v>
      </c>
      <c r="RPT38" s="290" t="s">
        <v>961</v>
      </c>
      <c r="RPU38" s="290" t="s">
        <v>962</v>
      </c>
      <c r="RPV38" s="290" t="s">
        <v>963</v>
      </c>
      <c r="RPW38" s="59">
        <v>35000000</v>
      </c>
      <c r="RPX38" s="60" t="s">
        <v>2774</v>
      </c>
      <c r="RPY38" s="287" t="s">
        <v>923</v>
      </c>
      <c r="RPZ38" s="289" t="s">
        <v>959</v>
      </c>
      <c r="RQA38" s="290" t="s">
        <v>960</v>
      </c>
      <c r="RQB38" s="290" t="s">
        <v>961</v>
      </c>
      <c r="RQC38" s="290" t="s">
        <v>962</v>
      </c>
      <c r="RQD38" s="290" t="s">
        <v>963</v>
      </c>
      <c r="RQE38" s="59">
        <v>35000000</v>
      </c>
      <c r="RQF38" s="60" t="s">
        <v>2774</v>
      </c>
      <c r="RQG38" s="287" t="s">
        <v>923</v>
      </c>
      <c r="RQH38" s="289" t="s">
        <v>959</v>
      </c>
      <c r="RQI38" s="290" t="s">
        <v>960</v>
      </c>
      <c r="RQJ38" s="290" t="s">
        <v>961</v>
      </c>
      <c r="RQK38" s="290" t="s">
        <v>962</v>
      </c>
      <c r="RQL38" s="290" t="s">
        <v>963</v>
      </c>
      <c r="RQM38" s="59">
        <v>35000000</v>
      </c>
      <c r="RQN38" s="60" t="s">
        <v>2774</v>
      </c>
      <c r="RQO38" s="287" t="s">
        <v>923</v>
      </c>
      <c r="RQP38" s="289" t="s">
        <v>959</v>
      </c>
      <c r="RQQ38" s="290" t="s">
        <v>960</v>
      </c>
      <c r="RQR38" s="290" t="s">
        <v>961</v>
      </c>
      <c r="RQS38" s="290" t="s">
        <v>962</v>
      </c>
      <c r="RQT38" s="290" t="s">
        <v>963</v>
      </c>
      <c r="RQU38" s="59">
        <v>35000000</v>
      </c>
      <c r="RQV38" s="60" t="s">
        <v>2774</v>
      </c>
      <c r="RQW38" s="287" t="s">
        <v>923</v>
      </c>
      <c r="RQX38" s="289" t="s">
        <v>959</v>
      </c>
      <c r="RQY38" s="290" t="s">
        <v>960</v>
      </c>
      <c r="RQZ38" s="290" t="s">
        <v>961</v>
      </c>
      <c r="RRA38" s="290" t="s">
        <v>962</v>
      </c>
      <c r="RRB38" s="290" t="s">
        <v>963</v>
      </c>
      <c r="RRC38" s="59">
        <v>35000000</v>
      </c>
      <c r="RRD38" s="60" t="s">
        <v>2774</v>
      </c>
      <c r="RRE38" s="287" t="s">
        <v>923</v>
      </c>
      <c r="RRF38" s="289" t="s">
        <v>959</v>
      </c>
      <c r="RRG38" s="290" t="s">
        <v>960</v>
      </c>
      <c r="RRH38" s="290" t="s">
        <v>961</v>
      </c>
      <c r="RRI38" s="290" t="s">
        <v>962</v>
      </c>
      <c r="RRJ38" s="290" t="s">
        <v>963</v>
      </c>
      <c r="RRK38" s="59">
        <v>35000000</v>
      </c>
      <c r="RRL38" s="60" t="s">
        <v>2774</v>
      </c>
      <c r="RRM38" s="287" t="s">
        <v>923</v>
      </c>
      <c r="RRN38" s="289" t="s">
        <v>959</v>
      </c>
      <c r="RRO38" s="290" t="s">
        <v>960</v>
      </c>
      <c r="RRP38" s="290" t="s">
        <v>961</v>
      </c>
      <c r="RRQ38" s="290" t="s">
        <v>962</v>
      </c>
      <c r="RRR38" s="290" t="s">
        <v>963</v>
      </c>
      <c r="RRS38" s="59">
        <v>35000000</v>
      </c>
      <c r="RRT38" s="60" t="s">
        <v>2774</v>
      </c>
      <c r="RRU38" s="287" t="s">
        <v>923</v>
      </c>
      <c r="RRV38" s="289" t="s">
        <v>959</v>
      </c>
      <c r="RRW38" s="290" t="s">
        <v>960</v>
      </c>
      <c r="RRX38" s="290" t="s">
        <v>961</v>
      </c>
      <c r="RRY38" s="290" t="s">
        <v>962</v>
      </c>
      <c r="RRZ38" s="290" t="s">
        <v>963</v>
      </c>
      <c r="RSA38" s="59">
        <v>35000000</v>
      </c>
      <c r="RSB38" s="60" t="s">
        <v>2774</v>
      </c>
      <c r="RSC38" s="287" t="s">
        <v>923</v>
      </c>
      <c r="RSD38" s="289" t="s">
        <v>959</v>
      </c>
      <c r="RSE38" s="290" t="s">
        <v>960</v>
      </c>
      <c r="RSF38" s="290" t="s">
        <v>961</v>
      </c>
      <c r="RSG38" s="290" t="s">
        <v>962</v>
      </c>
      <c r="RSH38" s="290" t="s">
        <v>963</v>
      </c>
      <c r="RSI38" s="59">
        <v>35000000</v>
      </c>
      <c r="RSJ38" s="60" t="s">
        <v>2774</v>
      </c>
      <c r="RSK38" s="287" t="s">
        <v>923</v>
      </c>
      <c r="RSL38" s="289" t="s">
        <v>959</v>
      </c>
      <c r="RSM38" s="290" t="s">
        <v>960</v>
      </c>
      <c r="RSN38" s="290" t="s">
        <v>961</v>
      </c>
      <c r="RSO38" s="290" t="s">
        <v>962</v>
      </c>
      <c r="RSP38" s="290" t="s">
        <v>963</v>
      </c>
      <c r="RSQ38" s="59">
        <v>35000000</v>
      </c>
      <c r="RSR38" s="60" t="s">
        <v>2774</v>
      </c>
      <c r="RSS38" s="287" t="s">
        <v>923</v>
      </c>
      <c r="RST38" s="289" t="s">
        <v>959</v>
      </c>
      <c r="RSU38" s="290" t="s">
        <v>960</v>
      </c>
      <c r="RSV38" s="290" t="s">
        <v>961</v>
      </c>
      <c r="RSW38" s="290" t="s">
        <v>962</v>
      </c>
      <c r="RSX38" s="290" t="s">
        <v>963</v>
      </c>
      <c r="RSY38" s="59">
        <v>35000000</v>
      </c>
      <c r="RSZ38" s="60" t="s">
        <v>2774</v>
      </c>
      <c r="RTA38" s="287" t="s">
        <v>923</v>
      </c>
      <c r="RTB38" s="289" t="s">
        <v>959</v>
      </c>
      <c r="RTC38" s="290" t="s">
        <v>960</v>
      </c>
      <c r="RTD38" s="290" t="s">
        <v>961</v>
      </c>
      <c r="RTE38" s="290" t="s">
        <v>962</v>
      </c>
      <c r="RTF38" s="290" t="s">
        <v>963</v>
      </c>
      <c r="RTG38" s="59">
        <v>35000000</v>
      </c>
      <c r="RTH38" s="60" t="s">
        <v>2774</v>
      </c>
      <c r="RTI38" s="287" t="s">
        <v>923</v>
      </c>
      <c r="RTJ38" s="289" t="s">
        <v>959</v>
      </c>
      <c r="RTK38" s="290" t="s">
        <v>960</v>
      </c>
      <c r="RTL38" s="290" t="s">
        <v>961</v>
      </c>
      <c r="RTM38" s="290" t="s">
        <v>962</v>
      </c>
      <c r="RTN38" s="290" t="s">
        <v>963</v>
      </c>
      <c r="RTO38" s="59">
        <v>35000000</v>
      </c>
      <c r="RTP38" s="60" t="s">
        <v>2774</v>
      </c>
      <c r="RTQ38" s="287" t="s">
        <v>923</v>
      </c>
      <c r="RTR38" s="289" t="s">
        <v>959</v>
      </c>
      <c r="RTS38" s="290" t="s">
        <v>960</v>
      </c>
      <c r="RTT38" s="290" t="s">
        <v>961</v>
      </c>
      <c r="RTU38" s="290" t="s">
        <v>962</v>
      </c>
      <c r="RTV38" s="290" t="s">
        <v>963</v>
      </c>
      <c r="RTW38" s="59">
        <v>35000000</v>
      </c>
      <c r="RTX38" s="60" t="s">
        <v>2774</v>
      </c>
      <c r="RTY38" s="287" t="s">
        <v>923</v>
      </c>
      <c r="RTZ38" s="289" t="s">
        <v>959</v>
      </c>
      <c r="RUA38" s="290" t="s">
        <v>960</v>
      </c>
      <c r="RUB38" s="290" t="s">
        <v>961</v>
      </c>
      <c r="RUC38" s="290" t="s">
        <v>962</v>
      </c>
      <c r="RUD38" s="290" t="s">
        <v>963</v>
      </c>
      <c r="RUE38" s="59">
        <v>35000000</v>
      </c>
      <c r="RUF38" s="60" t="s">
        <v>2774</v>
      </c>
      <c r="RUG38" s="287" t="s">
        <v>923</v>
      </c>
      <c r="RUH38" s="289" t="s">
        <v>959</v>
      </c>
      <c r="RUI38" s="290" t="s">
        <v>960</v>
      </c>
      <c r="RUJ38" s="290" t="s">
        <v>961</v>
      </c>
      <c r="RUK38" s="290" t="s">
        <v>962</v>
      </c>
      <c r="RUL38" s="290" t="s">
        <v>963</v>
      </c>
      <c r="RUM38" s="59">
        <v>35000000</v>
      </c>
      <c r="RUN38" s="60" t="s">
        <v>2774</v>
      </c>
      <c r="RUO38" s="287" t="s">
        <v>923</v>
      </c>
      <c r="RUP38" s="289" t="s">
        <v>959</v>
      </c>
      <c r="RUQ38" s="290" t="s">
        <v>960</v>
      </c>
      <c r="RUR38" s="290" t="s">
        <v>961</v>
      </c>
      <c r="RUS38" s="290" t="s">
        <v>962</v>
      </c>
      <c r="RUT38" s="290" t="s">
        <v>963</v>
      </c>
      <c r="RUU38" s="59">
        <v>35000000</v>
      </c>
      <c r="RUV38" s="60" t="s">
        <v>2774</v>
      </c>
      <c r="RUW38" s="287" t="s">
        <v>923</v>
      </c>
      <c r="RUX38" s="289" t="s">
        <v>959</v>
      </c>
      <c r="RUY38" s="290" t="s">
        <v>960</v>
      </c>
      <c r="RUZ38" s="290" t="s">
        <v>961</v>
      </c>
      <c r="RVA38" s="290" t="s">
        <v>962</v>
      </c>
      <c r="RVB38" s="290" t="s">
        <v>963</v>
      </c>
      <c r="RVC38" s="59">
        <v>35000000</v>
      </c>
      <c r="RVD38" s="60" t="s">
        <v>2774</v>
      </c>
      <c r="RVE38" s="287" t="s">
        <v>923</v>
      </c>
      <c r="RVF38" s="289" t="s">
        <v>959</v>
      </c>
      <c r="RVG38" s="290" t="s">
        <v>960</v>
      </c>
      <c r="RVH38" s="290" t="s">
        <v>961</v>
      </c>
      <c r="RVI38" s="290" t="s">
        <v>962</v>
      </c>
      <c r="RVJ38" s="290" t="s">
        <v>963</v>
      </c>
      <c r="RVK38" s="59">
        <v>35000000</v>
      </c>
      <c r="RVL38" s="60" t="s">
        <v>2774</v>
      </c>
      <c r="RVM38" s="287" t="s">
        <v>923</v>
      </c>
      <c r="RVN38" s="289" t="s">
        <v>959</v>
      </c>
      <c r="RVO38" s="290" t="s">
        <v>960</v>
      </c>
      <c r="RVP38" s="290" t="s">
        <v>961</v>
      </c>
      <c r="RVQ38" s="290" t="s">
        <v>962</v>
      </c>
      <c r="RVR38" s="290" t="s">
        <v>963</v>
      </c>
      <c r="RVS38" s="59">
        <v>35000000</v>
      </c>
      <c r="RVT38" s="60" t="s">
        <v>2774</v>
      </c>
      <c r="RVU38" s="287" t="s">
        <v>923</v>
      </c>
      <c r="RVV38" s="289" t="s">
        <v>959</v>
      </c>
      <c r="RVW38" s="290" t="s">
        <v>960</v>
      </c>
      <c r="RVX38" s="290" t="s">
        <v>961</v>
      </c>
      <c r="RVY38" s="290" t="s">
        <v>962</v>
      </c>
      <c r="RVZ38" s="290" t="s">
        <v>963</v>
      </c>
      <c r="RWA38" s="59">
        <v>35000000</v>
      </c>
      <c r="RWB38" s="60" t="s">
        <v>2774</v>
      </c>
      <c r="RWC38" s="287" t="s">
        <v>923</v>
      </c>
      <c r="RWD38" s="289" t="s">
        <v>959</v>
      </c>
      <c r="RWE38" s="290" t="s">
        <v>960</v>
      </c>
      <c r="RWF38" s="290" t="s">
        <v>961</v>
      </c>
      <c r="RWG38" s="290" t="s">
        <v>962</v>
      </c>
      <c r="RWH38" s="290" t="s">
        <v>963</v>
      </c>
      <c r="RWI38" s="59">
        <v>35000000</v>
      </c>
      <c r="RWJ38" s="60" t="s">
        <v>2774</v>
      </c>
      <c r="RWK38" s="287" t="s">
        <v>923</v>
      </c>
      <c r="RWL38" s="289" t="s">
        <v>959</v>
      </c>
      <c r="RWM38" s="290" t="s">
        <v>960</v>
      </c>
      <c r="RWN38" s="290" t="s">
        <v>961</v>
      </c>
      <c r="RWO38" s="290" t="s">
        <v>962</v>
      </c>
      <c r="RWP38" s="290" t="s">
        <v>963</v>
      </c>
      <c r="RWQ38" s="59">
        <v>35000000</v>
      </c>
      <c r="RWR38" s="60" t="s">
        <v>2774</v>
      </c>
      <c r="RWS38" s="287" t="s">
        <v>923</v>
      </c>
      <c r="RWT38" s="289" t="s">
        <v>959</v>
      </c>
      <c r="RWU38" s="290" t="s">
        <v>960</v>
      </c>
      <c r="RWV38" s="290" t="s">
        <v>961</v>
      </c>
      <c r="RWW38" s="290" t="s">
        <v>962</v>
      </c>
      <c r="RWX38" s="290" t="s">
        <v>963</v>
      </c>
      <c r="RWY38" s="59">
        <v>35000000</v>
      </c>
      <c r="RWZ38" s="60" t="s">
        <v>2774</v>
      </c>
      <c r="RXA38" s="287" t="s">
        <v>923</v>
      </c>
      <c r="RXB38" s="289" t="s">
        <v>959</v>
      </c>
      <c r="RXC38" s="290" t="s">
        <v>960</v>
      </c>
      <c r="RXD38" s="290" t="s">
        <v>961</v>
      </c>
      <c r="RXE38" s="290" t="s">
        <v>962</v>
      </c>
      <c r="RXF38" s="290" t="s">
        <v>963</v>
      </c>
      <c r="RXG38" s="59">
        <v>35000000</v>
      </c>
      <c r="RXH38" s="60" t="s">
        <v>2774</v>
      </c>
      <c r="RXI38" s="287" t="s">
        <v>923</v>
      </c>
      <c r="RXJ38" s="289" t="s">
        <v>959</v>
      </c>
      <c r="RXK38" s="290" t="s">
        <v>960</v>
      </c>
      <c r="RXL38" s="290" t="s">
        <v>961</v>
      </c>
      <c r="RXM38" s="290" t="s">
        <v>962</v>
      </c>
      <c r="RXN38" s="290" t="s">
        <v>963</v>
      </c>
      <c r="RXO38" s="59">
        <v>35000000</v>
      </c>
      <c r="RXP38" s="60" t="s">
        <v>2774</v>
      </c>
      <c r="RXQ38" s="287" t="s">
        <v>923</v>
      </c>
      <c r="RXR38" s="289" t="s">
        <v>959</v>
      </c>
      <c r="RXS38" s="290" t="s">
        <v>960</v>
      </c>
      <c r="RXT38" s="290" t="s">
        <v>961</v>
      </c>
      <c r="RXU38" s="290" t="s">
        <v>962</v>
      </c>
      <c r="RXV38" s="290" t="s">
        <v>963</v>
      </c>
      <c r="RXW38" s="59">
        <v>35000000</v>
      </c>
      <c r="RXX38" s="60" t="s">
        <v>2774</v>
      </c>
      <c r="RXY38" s="287" t="s">
        <v>923</v>
      </c>
      <c r="RXZ38" s="289" t="s">
        <v>959</v>
      </c>
      <c r="RYA38" s="290" t="s">
        <v>960</v>
      </c>
      <c r="RYB38" s="290" t="s">
        <v>961</v>
      </c>
      <c r="RYC38" s="290" t="s">
        <v>962</v>
      </c>
      <c r="RYD38" s="290" t="s">
        <v>963</v>
      </c>
      <c r="RYE38" s="59">
        <v>35000000</v>
      </c>
      <c r="RYF38" s="60" t="s">
        <v>2774</v>
      </c>
      <c r="RYG38" s="287" t="s">
        <v>923</v>
      </c>
      <c r="RYH38" s="289" t="s">
        <v>959</v>
      </c>
      <c r="RYI38" s="290" t="s">
        <v>960</v>
      </c>
      <c r="RYJ38" s="290" t="s">
        <v>961</v>
      </c>
      <c r="RYK38" s="290" t="s">
        <v>962</v>
      </c>
      <c r="RYL38" s="290" t="s">
        <v>963</v>
      </c>
      <c r="RYM38" s="59">
        <v>35000000</v>
      </c>
      <c r="RYN38" s="60" t="s">
        <v>2774</v>
      </c>
      <c r="RYO38" s="287" t="s">
        <v>923</v>
      </c>
      <c r="RYP38" s="289" t="s">
        <v>959</v>
      </c>
      <c r="RYQ38" s="290" t="s">
        <v>960</v>
      </c>
      <c r="RYR38" s="290" t="s">
        <v>961</v>
      </c>
      <c r="RYS38" s="290" t="s">
        <v>962</v>
      </c>
      <c r="RYT38" s="290" t="s">
        <v>963</v>
      </c>
      <c r="RYU38" s="59">
        <v>35000000</v>
      </c>
      <c r="RYV38" s="60" t="s">
        <v>2774</v>
      </c>
      <c r="RYW38" s="287" t="s">
        <v>923</v>
      </c>
      <c r="RYX38" s="289" t="s">
        <v>959</v>
      </c>
      <c r="RYY38" s="290" t="s">
        <v>960</v>
      </c>
      <c r="RYZ38" s="290" t="s">
        <v>961</v>
      </c>
      <c r="RZA38" s="290" t="s">
        <v>962</v>
      </c>
      <c r="RZB38" s="290" t="s">
        <v>963</v>
      </c>
      <c r="RZC38" s="59">
        <v>35000000</v>
      </c>
      <c r="RZD38" s="60" t="s">
        <v>2774</v>
      </c>
      <c r="RZE38" s="287" t="s">
        <v>923</v>
      </c>
      <c r="RZF38" s="289" t="s">
        <v>959</v>
      </c>
      <c r="RZG38" s="290" t="s">
        <v>960</v>
      </c>
      <c r="RZH38" s="290" t="s">
        <v>961</v>
      </c>
      <c r="RZI38" s="290" t="s">
        <v>962</v>
      </c>
      <c r="RZJ38" s="290" t="s">
        <v>963</v>
      </c>
      <c r="RZK38" s="59">
        <v>35000000</v>
      </c>
      <c r="RZL38" s="60" t="s">
        <v>2774</v>
      </c>
      <c r="RZM38" s="287" t="s">
        <v>923</v>
      </c>
      <c r="RZN38" s="289" t="s">
        <v>959</v>
      </c>
      <c r="RZO38" s="290" t="s">
        <v>960</v>
      </c>
      <c r="RZP38" s="290" t="s">
        <v>961</v>
      </c>
      <c r="RZQ38" s="290" t="s">
        <v>962</v>
      </c>
      <c r="RZR38" s="290" t="s">
        <v>963</v>
      </c>
      <c r="RZS38" s="59">
        <v>35000000</v>
      </c>
      <c r="RZT38" s="60" t="s">
        <v>2774</v>
      </c>
      <c r="RZU38" s="287" t="s">
        <v>923</v>
      </c>
      <c r="RZV38" s="289" t="s">
        <v>959</v>
      </c>
      <c r="RZW38" s="290" t="s">
        <v>960</v>
      </c>
      <c r="RZX38" s="290" t="s">
        <v>961</v>
      </c>
      <c r="RZY38" s="290" t="s">
        <v>962</v>
      </c>
      <c r="RZZ38" s="290" t="s">
        <v>963</v>
      </c>
      <c r="SAA38" s="59">
        <v>35000000</v>
      </c>
      <c r="SAB38" s="60" t="s">
        <v>2774</v>
      </c>
      <c r="SAC38" s="287" t="s">
        <v>923</v>
      </c>
      <c r="SAD38" s="289" t="s">
        <v>959</v>
      </c>
      <c r="SAE38" s="290" t="s">
        <v>960</v>
      </c>
      <c r="SAF38" s="290" t="s">
        <v>961</v>
      </c>
      <c r="SAG38" s="290" t="s">
        <v>962</v>
      </c>
      <c r="SAH38" s="290" t="s">
        <v>963</v>
      </c>
      <c r="SAI38" s="59">
        <v>35000000</v>
      </c>
      <c r="SAJ38" s="60" t="s">
        <v>2774</v>
      </c>
      <c r="SAK38" s="287" t="s">
        <v>923</v>
      </c>
      <c r="SAL38" s="289" t="s">
        <v>959</v>
      </c>
      <c r="SAM38" s="290" t="s">
        <v>960</v>
      </c>
      <c r="SAN38" s="290" t="s">
        <v>961</v>
      </c>
      <c r="SAO38" s="290" t="s">
        <v>962</v>
      </c>
      <c r="SAP38" s="290" t="s">
        <v>963</v>
      </c>
      <c r="SAQ38" s="59">
        <v>35000000</v>
      </c>
      <c r="SAR38" s="60" t="s">
        <v>2774</v>
      </c>
      <c r="SAS38" s="287" t="s">
        <v>923</v>
      </c>
      <c r="SAT38" s="289" t="s">
        <v>959</v>
      </c>
      <c r="SAU38" s="290" t="s">
        <v>960</v>
      </c>
      <c r="SAV38" s="290" t="s">
        <v>961</v>
      </c>
      <c r="SAW38" s="290" t="s">
        <v>962</v>
      </c>
      <c r="SAX38" s="290" t="s">
        <v>963</v>
      </c>
      <c r="SAY38" s="59">
        <v>35000000</v>
      </c>
      <c r="SAZ38" s="60" t="s">
        <v>2774</v>
      </c>
      <c r="SBA38" s="287" t="s">
        <v>923</v>
      </c>
      <c r="SBB38" s="289" t="s">
        <v>959</v>
      </c>
      <c r="SBC38" s="290" t="s">
        <v>960</v>
      </c>
      <c r="SBD38" s="290" t="s">
        <v>961</v>
      </c>
      <c r="SBE38" s="290" t="s">
        <v>962</v>
      </c>
      <c r="SBF38" s="290" t="s">
        <v>963</v>
      </c>
      <c r="SBG38" s="59">
        <v>35000000</v>
      </c>
      <c r="SBH38" s="60" t="s">
        <v>2774</v>
      </c>
      <c r="SBI38" s="287" t="s">
        <v>923</v>
      </c>
      <c r="SBJ38" s="289" t="s">
        <v>959</v>
      </c>
      <c r="SBK38" s="290" t="s">
        <v>960</v>
      </c>
      <c r="SBL38" s="290" t="s">
        <v>961</v>
      </c>
      <c r="SBM38" s="290" t="s">
        <v>962</v>
      </c>
      <c r="SBN38" s="290" t="s">
        <v>963</v>
      </c>
      <c r="SBO38" s="59">
        <v>35000000</v>
      </c>
      <c r="SBP38" s="60" t="s">
        <v>2774</v>
      </c>
      <c r="SBQ38" s="287" t="s">
        <v>923</v>
      </c>
      <c r="SBR38" s="289" t="s">
        <v>959</v>
      </c>
      <c r="SBS38" s="290" t="s">
        <v>960</v>
      </c>
      <c r="SBT38" s="290" t="s">
        <v>961</v>
      </c>
      <c r="SBU38" s="290" t="s">
        <v>962</v>
      </c>
      <c r="SBV38" s="290" t="s">
        <v>963</v>
      </c>
      <c r="SBW38" s="59">
        <v>35000000</v>
      </c>
      <c r="SBX38" s="60" t="s">
        <v>2774</v>
      </c>
      <c r="SBY38" s="287" t="s">
        <v>923</v>
      </c>
      <c r="SBZ38" s="289" t="s">
        <v>959</v>
      </c>
      <c r="SCA38" s="290" t="s">
        <v>960</v>
      </c>
      <c r="SCB38" s="290" t="s">
        <v>961</v>
      </c>
      <c r="SCC38" s="290" t="s">
        <v>962</v>
      </c>
      <c r="SCD38" s="290" t="s">
        <v>963</v>
      </c>
      <c r="SCE38" s="59">
        <v>35000000</v>
      </c>
      <c r="SCF38" s="60" t="s">
        <v>2774</v>
      </c>
      <c r="SCG38" s="287" t="s">
        <v>923</v>
      </c>
      <c r="SCH38" s="289" t="s">
        <v>959</v>
      </c>
      <c r="SCI38" s="290" t="s">
        <v>960</v>
      </c>
      <c r="SCJ38" s="290" t="s">
        <v>961</v>
      </c>
      <c r="SCK38" s="290" t="s">
        <v>962</v>
      </c>
      <c r="SCL38" s="290" t="s">
        <v>963</v>
      </c>
      <c r="SCM38" s="59">
        <v>35000000</v>
      </c>
      <c r="SCN38" s="60" t="s">
        <v>2774</v>
      </c>
      <c r="SCO38" s="287" t="s">
        <v>923</v>
      </c>
      <c r="SCP38" s="289" t="s">
        <v>959</v>
      </c>
      <c r="SCQ38" s="290" t="s">
        <v>960</v>
      </c>
      <c r="SCR38" s="290" t="s">
        <v>961</v>
      </c>
      <c r="SCS38" s="290" t="s">
        <v>962</v>
      </c>
      <c r="SCT38" s="290" t="s">
        <v>963</v>
      </c>
      <c r="SCU38" s="59">
        <v>35000000</v>
      </c>
      <c r="SCV38" s="60" t="s">
        <v>2774</v>
      </c>
      <c r="SCW38" s="287" t="s">
        <v>923</v>
      </c>
      <c r="SCX38" s="289" t="s">
        <v>959</v>
      </c>
      <c r="SCY38" s="290" t="s">
        <v>960</v>
      </c>
      <c r="SCZ38" s="290" t="s">
        <v>961</v>
      </c>
      <c r="SDA38" s="290" t="s">
        <v>962</v>
      </c>
      <c r="SDB38" s="290" t="s">
        <v>963</v>
      </c>
      <c r="SDC38" s="59">
        <v>35000000</v>
      </c>
      <c r="SDD38" s="60" t="s">
        <v>2774</v>
      </c>
      <c r="SDE38" s="287" t="s">
        <v>923</v>
      </c>
      <c r="SDF38" s="289" t="s">
        <v>959</v>
      </c>
      <c r="SDG38" s="290" t="s">
        <v>960</v>
      </c>
      <c r="SDH38" s="290" t="s">
        <v>961</v>
      </c>
      <c r="SDI38" s="290" t="s">
        <v>962</v>
      </c>
      <c r="SDJ38" s="290" t="s">
        <v>963</v>
      </c>
      <c r="SDK38" s="59">
        <v>35000000</v>
      </c>
      <c r="SDL38" s="60" t="s">
        <v>2774</v>
      </c>
      <c r="SDM38" s="287" t="s">
        <v>923</v>
      </c>
      <c r="SDN38" s="289" t="s">
        <v>959</v>
      </c>
      <c r="SDO38" s="290" t="s">
        <v>960</v>
      </c>
      <c r="SDP38" s="290" t="s">
        <v>961</v>
      </c>
      <c r="SDQ38" s="290" t="s">
        <v>962</v>
      </c>
      <c r="SDR38" s="290" t="s">
        <v>963</v>
      </c>
      <c r="SDS38" s="59">
        <v>35000000</v>
      </c>
      <c r="SDT38" s="60" t="s">
        <v>2774</v>
      </c>
      <c r="SDU38" s="287" t="s">
        <v>923</v>
      </c>
      <c r="SDV38" s="289" t="s">
        <v>959</v>
      </c>
      <c r="SDW38" s="290" t="s">
        <v>960</v>
      </c>
      <c r="SDX38" s="290" t="s">
        <v>961</v>
      </c>
      <c r="SDY38" s="290" t="s">
        <v>962</v>
      </c>
      <c r="SDZ38" s="290" t="s">
        <v>963</v>
      </c>
      <c r="SEA38" s="59">
        <v>35000000</v>
      </c>
      <c r="SEB38" s="60" t="s">
        <v>2774</v>
      </c>
      <c r="SEC38" s="287" t="s">
        <v>923</v>
      </c>
      <c r="SED38" s="289" t="s">
        <v>959</v>
      </c>
      <c r="SEE38" s="290" t="s">
        <v>960</v>
      </c>
      <c r="SEF38" s="290" t="s">
        <v>961</v>
      </c>
      <c r="SEG38" s="290" t="s">
        <v>962</v>
      </c>
      <c r="SEH38" s="290" t="s">
        <v>963</v>
      </c>
      <c r="SEI38" s="59">
        <v>35000000</v>
      </c>
      <c r="SEJ38" s="60" t="s">
        <v>2774</v>
      </c>
      <c r="SEK38" s="287" t="s">
        <v>923</v>
      </c>
      <c r="SEL38" s="289" t="s">
        <v>959</v>
      </c>
      <c r="SEM38" s="290" t="s">
        <v>960</v>
      </c>
      <c r="SEN38" s="290" t="s">
        <v>961</v>
      </c>
      <c r="SEO38" s="290" t="s">
        <v>962</v>
      </c>
      <c r="SEP38" s="290" t="s">
        <v>963</v>
      </c>
      <c r="SEQ38" s="59">
        <v>35000000</v>
      </c>
      <c r="SER38" s="60" t="s">
        <v>2774</v>
      </c>
      <c r="SES38" s="287" t="s">
        <v>923</v>
      </c>
      <c r="SET38" s="289" t="s">
        <v>959</v>
      </c>
      <c r="SEU38" s="290" t="s">
        <v>960</v>
      </c>
      <c r="SEV38" s="290" t="s">
        <v>961</v>
      </c>
      <c r="SEW38" s="290" t="s">
        <v>962</v>
      </c>
      <c r="SEX38" s="290" t="s">
        <v>963</v>
      </c>
      <c r="SEY38" s="59">
        <v>35000000</v>
      </c>
      <c r="SEZ38" s="60" t="s">
        <v>2774</v>
      </c>
      <c r="SFA38" s="287" t="s">
        <v>923</v>
      </c>
      <c r="SFB38" s="289" t="s">
        <v>959</v>
      </c>
      <c r="SFC38" s="290" t="s">
        <v>960</v>
      </c>
      <c r="SFD38" s="290" t="s">
        <v>961</v>
      </c>
      <c r="SFE38" s="290" t="s">
        <v>962</v>
      </c>
      <c r="SFF38" s="290" t="s">
        <v>963</v>
      </c>
      <c r="SFG38" s="59">
        <v>35000000</v>
      </c>
      <c r="SFH38" s="60" t="s">
        <v>2774</v>
      </c>
      <c r="SFI38" s="287" t="s">
        <v>923</v>
      </c>
      <c r="SFJ38" s="289" t="s">
        <v>959</v>
      </c>
      <c r="SFK38" s="290" t="s">
        <v>960</v>
      </c>
      <c r="SFL38" s="290" t="s">
        <v>961</v>
      </c>
      <c r="SFM38" s="290" t="s">
        <v>962</v>
      </c>
      <c r="SFN38" s="290" t="s">
        <v>963</v>
      </c>
      <c r="SFO38" s="59">
        <v>35000000</v>
      </c>
      <c r="SFP38" s="60" t="s">
        <v>2774</v>
      </c>
      <c r="SFQ38" s="287" t="s">
        <v>923</v>
      </c>
      <c r="SFR38" s="289" t="s">
        <v>959</v>
      </c>
      <c r="SFS38" s="290" t="s">
        <v>960</v>
      </c>
      <c r="SFT38" s="290" t="s">
        <v>961</v>
      </c>
      <c r="SFU38" s="290" t="s">
        <v>962</v>
      </c>
      <c r="SFV38" s="290" t="s">
        <v>963</v>
      </c>
      <c r="SFW38" s="59">
        <v>35000000</v>
      </c>
      <c r="SFX38" s="60" t="s">
        <v>2774</v>
      </c>
      <c r="SFY38" s="287" t="s">
        <v>923</v>
      </c>
      <c r="SFZ38" s="289" t="s">
        <v>959</v>
      </c>
      <c r="SGA38" s="290" t="s">
        <v>960</v>
      </c>
      <c r="SGB38" s="290" t="s">
        <v>961</v>
      </c>
      <c r="SGC38" s="290" t="s">
        <v>962</v>
      </c>
      <c r="SGD38" s="290" t="s">
        <v>963</v>
      </c>
      <c r="SGE38" s="59">
        <v>35000000</v>
      </c>
      <c r="SGF38" s="60" t="s">
        <v>2774</v>
      </c>
      <c r="SGG38" s="287" t="s">
        <v>923</v>
      </c>
      <c r="SGH38" s="289" t="s">
        <v>959</v>
      </c>
      <c r="SGI38" s="290" t="s">
        <v>960</v>
      </c>
      <c r="SGJ38" s="290" t="s">
        <v>961</v>
      </c>
      <c r="SGK38" s="290" t="s">
        <v>962</v>
      </c>
      <c r="SGL38" s="290" t="s">
        <v>963</v>
      </c>
      <c r="SGM38" s="59">
        <v>35000000</v>
      </c>
      <c r="SGN38" s="60" t="s">
        <v>2774</v>
      </c>
      <c r="SGO38" s="287" t="s">
        <v>923</v>
      </c>
      <c r="SGP38" s="289" t="s">
        <v>959</v>
      </c>
      <c r="SGQ38" s="290" t="s">
        <v>960</v>
      </c>
      <c r="SGR38" s="290" t="s">
        <v>961</v>
      </c>
      <c r="SGS38" s="290" t="s">
        <v>962</v>
      </c>
      <c r="SGT38" s="290" t="s">
        <v>963</v>
      </c>
      <c r="SGU38" s="59">
        <v>35000000</v>
      </c>
      <c r="SGV38" s="60" t="s">
        <v>2774</v>
      </c>
      <c r="SGW38" s="287" t="s">
        <v>923</v>
      </c>
      <c r="SGX38" s="289" t="s">
        <v>959</v>
      </c>
      <c r="SGY38" s="290" t="s">
        <v>960</v>
      </c>
      <c r="SGZ38" s="290" t="s">
        <v>961</v>
      </c>
      <c r="SHA38" s="290" t="s">
        <v>962</v>
      </c>
      <c r="SHB38" s="290" t="s">
        <v>963</v>
      </c>
      <c r="SHC38" s="59">
        <v>35000000</v>
      </c>
      <c r="SHD38" s="60" t="s">
        <v>2774</v>
      </c>
      <c r="SHE38" s="287" t="s">
        <v>923</v>
      </c>
      <c r="SHF38" s="289" t="s">
        <v>959</v>
      </c>
      <c r="SHG38" s="290" t="s">
        <v>960</v>
      </c>
      <c r="SHH38" s="290" t="s">
        <v>961</v>
      </c>
      <c r="SHI38" s="290" t="s">
        <v>962</v>
      </c>
      <c r="SHJ38" s="290" t="s">
        <v>963</v>
      </c>
      <c r="SHK38" s="59">
        <v>35000000</v>
      </c>
      <c r="SHL38" s="60" t="s">
        <v>2774</v>
      </c>
      <c r="SHM38" s="287" t="s">
        <v>923</v>
      </c>
      <c r="SHN38" s="289" t="s">
        <v>959</v>
      </c>
      <c r="SHO38" s="290" t="s">
        <v>960</v>
      </c>
      <c r="SHP38" s="290" t="s">
        <v>961</v>
      </c>
      <c r="SHQ38" s="290" t="s">
        <v>962</v>
      </c>
      <c r="SHR38" s="290" t="s">
        <v>963</v>
      </c>
      <c r="SHS38" s="59">
        <v>35000000</v>
      </c>
      <c r="SHT38" s="60" t="s">
        <v>2774</v>
      </c>
      <c r="SHU38" s="287" t="s">
        <v>923</v>
      </c>
      <c r="SHV38" s="289" t="s">
        <v>959</v>
      </c>
      <c r="SHW38" s="290" t="s">
        <v>960</v>
      </c>
      <c r="SHX38" s="290" t="s">
        <v>961</v>
      </c>
      <c r="SHY38" s="290" t="s">
        <v>962</v>
      </c>
      <c r="SHZ38" s="290" t="s">
        <v>963</v>
      </c>
      <c r="SIA38" s="59">
        <v>35000000</v>
      </c>
      <c r="SIB38" s="60" t="s">
        <v>2774</v>
      </c>
      <c r="SIC38" s="287" t="s">
        <v>923</v>
      </c>
      <c r="SID38" s="289" t="s">
        <v>959</v>
      </c>
      <c r="SIE38" s="290" t="s">
        <v>960</v>
      </c>
      <c r="SIF38" s="290" t="s">
        <v>961</v>
      </c>
      <c r="SIG38" s="290" t="s">
        <v>962</v>
      </c>
      <c r="SIH38" s="290" t="s">
        <v>963</v>
      </c>
      <c r="SII38" s="59">
        <v>35000000</v>
      </c>
      <c r="SIJ38" s="60" t="s">
        <v>2774</v>
      </c>
      <c r="SIK38" s="287" t="s">
        <v>923</v>
      </c>
      <c r="SIL38" s="289" t="s">
        <v>959</v>
      </c>
      <c r="SIM38" s="290" t="s">
        <v>960</v>
      </c>
      <c r="SIN38" s="290" t="s">
        <v>961</v>
      </c>
      <c r="SIO38" s="290" t="s">
        <v>962</v>
      </c>
      <c r="SIP38" s="290" t="s">
        <v>963</v>
      </c>
      <c r="SIQ38" s="59">
        <v>35000000</v>
      </c>
      <c r="SIR38" s="60" t="s">
        <v>2774</v>
      </c>
      <c r="SIS38" s="287" t="s">
        <v>923</v>
      </c>
      <c r="SIT38" s="289" t="s">
        <v>959</v>
      </c>
      <c r="SIU38" s="290" t="s">
        <v>960</v>
      </c>
      <c r="SIV38" s="290" t="s">
        <v>961</v>
      </c>
      <c r="SIW38" s="290" t="s">
        <v>962</v>
      </c>
      <c r="SIX38" s="290" t="s">
        <v>963</v>
      </c>
      <c r="SIY38" s="59">
        <v>35000000</v>
      </c>
      <c r="SIZ38" s="60" t="s">
        <v>2774</v>
      </c>
      <c r="SJA38" s="287" t="s">
        <v>923</v>
      </c>
      <c r="SJB38" s="289" t="s">
        <v>959</v>
      </c>
      <c r="SJC38" s="290" t="s">
        <v>960</v>
      </c>
      <c r="SJD38" s="290" t="s">
        <v>961</v>
      </c>
      <c r="SJE38" s="290" t="s">
        <v>962</v>
      </c>
      <c r="SJF38" s="290" t="s">
        <v>963</v>
      </c>
      <c r="SJG38" s="59">
        <v>35000000</v>
      </c>
      <c r="SJH38" s="60" t="s">
        <v>2774</v>
      </c>
      <c r="SJI38" s="287" t="s">
        <v>923</v>
      </c>
      <c r="SJJ38" s="289" t="s">
        <v>959</v>
      </c>
      <c r="SJK38" s="290" t="s">
        <v>960</v>
      </c>
      <c r="SJL38" s="290" t="s">
        <v>961</v>
      </c>
      <c r="SJM38" s="290" t="s">
        <v>962</v>
      </c>
      <c r="SJN38" s="290" t="s">
        <v>963</v>
      </c>
      <c r="SJO38" s="59">
        <v>35000000</v>
      </c>
      <c r="SJP38" s="60" t="s">
        <v>2774</v>
      </c>
      <c r="SJQ38" s="287" t="s">
        <v>923</v>
      </c>
      <c r="SJR38" s="289" t="s">
        <v>959</v>
      </c>
      <c r="SJS38" s="290" t="s">
        <v>960</v>
      </c>
      <c r="SJT38" s="290" t="s">
        <v>961</v>
      </c>
      <c r="SJU38" s="290" t="s">
        <v>962</v>
      </c>
      <c r="SJV38" s="290" t="s">
        <v>963</v>
      </c>
      <c r="SJW38" s="59">
        <v>35000000</v>
      </c>
      <c r="SJX38" s="60" t="s">
        <v>2774</v>
      </c>
      <c r="SJY38" s="287" t="s">
        <v>923</v>
      </c>
      <c r="SJZ38" s="289" t="s">
        <v>959</v>
      </c>
      <c r="SKA38" s="290" t="s">
        <v>960</v>
      </c>
      <c r="SKB38" s="290" t="s">
        <v>961</v>
      </c>
      <c r="SKC38" s="290" t="s">
        <v>962</v>
      </c>
      <c r="SKD38" s="290" t="s">
        <v>963</v>
      </c>
      <c r="SKE38" s="59">
        <v>35000000</v>
      </c>
      <c r="SKF38" s="60" t="s">
        <v>2774</v>
      </c>
      <c r="SKG38" s="287" t="s">
        <v>923</v>
      </c>
      <c r="SKH38" s="289" t="s">
        <v>959</v>
      </c>
      <c r="SKI38" s="290" t="s">
        <v>960</v>
      </c>
      <c r="SKJ38" s="290" t="s">
        <v>961</v>
      </c>
      <c r="SKK38" s="290" t="s">
        <v>962</v>
      </c>
      <c r="SKL38" s="290" t="s">
        <v>963</v>
      </c>
      <c r="SKM38" s="59">
        <v>35000000</v>
      </c>
      <c r="SKN38" s="60" t="s">
        <v>2774</v>
      </c>
      <c r="SKO38" s="287" t="s">
        <v>923</v>
      </c>
      <c r="SKP38" s="289" t="s">
        <v>959</v>
      </c>
      <c r="SKQ38" s="290" t="s">
        <v>960</v>
      </c>
      <c r="SKR38" s="290" t="s">
        <v>961</v>
      </c>
      <c r="SKS38" s="290" t="s">
        <v>962</v>
      </c>
      <c r="SKT38" s="290" t="s">
        <v>963</v>
      </c>
      <c r="SKU38" s="59">
        <v>35000000</v>
      </c>
      <c r="SKV38" s="60" t="s">
        <v>2774</v>
      </c>
      <c r="SKW38" s="287" t="s">
        <v>923</v>
      </c>
      <c r="SKX38" s="289" t="s">
        <v>959</v>
      </c>
      <c r="SKY38" s="290" t="s">
        <v>960</v>
      </c>
      <c r="SKZ38" s="290" t="s">
        <v>961</v>
      </c>
      <c r="SLA38" s="290" t="s">
        <v>962</v>
      </c>
      <c r="SLB38" s="290" t="s">
        <v>963</v>
      </c>
      <c r="SLC38" s="59">
        <v>35000000</v>
      </c>
      <c r="SLD38" s="60" t="s">
        <v>2774</v>
      </c>
      <c r="SLE38" s="287" t="s">
        <v>923</v>
      </c>
      <c r="SLF38" s="289" t="s">
        <v>959</v>
      </c>
      <c r="SLG38" s="290" t="s">
        <v>960</v>
      </c>
      <c r="SLH38" s="290" t="s">
        <v>961</v>
      </c>
      <c r="SLI38" s="290" t="s">
        <v>962</v>
      </c>
      <c r="SLJ38" s="290" t="s">
        <v>963</v>
      </c>
      <c r="SLK38" s="59">
        <v>35000000</v>
      </c>
      <c r="SLL38" s="60" t="s">
        <v>2774</v>
      </c>
      <c r="SLM38" s="287" t="s">
        <v>923</v>
      </c>
      <c r="SLN38" s="289" t="s">
        <v>959</v>
      </c>
      <c r="SLO38" s="290" t="s">
        <v>960</v>
      </c>
      <c r="SLP38" s="290" t="s">
        <v>961</v>
      </c>
      <c r="SLQ38" s="290" t="s">
        <v>962</v>
      </c>
      <c r="SLR38" s="290" t="s">
        <v>963</v>
      </c>
      <c r="SLS38" s="59">
        <v>35000000</v>
      </c>
      <c r="SLT38" s="60" t="s">
        <v>2774</v>
      </c>
      <c r="SLU38" s="287" t="s">
        <v>923</v>
      </c>
      <c r="SLV38" s="289" t="s">
        <v>959</v>
      </c>
      <c r="SLW38" s="290" t="s">
        <v>960</v>
      </c>
      <c r="SLX38" s="290" t="s">
        <v>961</v>
      </c>
      <c r="SLY38" s="290" t="s">
        <v>962</v>
      </c>
      <c r="SLZ38" s="290" t="s">
        <v>963</v>
      </c>
      <c r="SMA38" s="59">
        <v>35000000</v>
      </c>
      <c r="SMB38" s="60" t="s">
        <v>2774</v>
      </c>
      <c r="SMC38" s="287" t="s">
        <v>923</v>
      </c>
      <c r="SMD38" s="289" t="s">
        <v>959</v>
      </c>
      <c r="SME38" s="290" t="s">
        <v>960</v>
      </c>
      <c r="SMF38" s="290" t="s">
        <v>961</v>
      </c>
      <c r="SMG38" s="290" t="s">
        <v>962</v>
      </c>
      <c r="SMH38" s="290" t="s">
        <v>963</v>
      </c>
      <c r="SMI38" s="59">
        <v>35000000</v>
      </c>
      <c r="SMJ38" s="60" t="s">
        <v>2774</v>
      </c>
      <c r="SMK38" s="287" t="s">
        <v>923</v>
      </c>
      <c r="SML38" s="289" t="s">
        <v>959</v>
      </c>
      <c r="SMM38" s="290" t="s">
        <v>960</v>
      </c>
      <c r="SMN38" s="290" t="s">
        <v>961</v>
      </c>
      <c r="SMO38" s="290" t="s">
        <v>962</v>
      </c>
      <c r="SMP38" s="290" t="s">
        <v>963</v>
      </c>
      <c r="SMQ38" s="59">
        <v>35000000</v>
      </c>
      <c r="SMR38" s="60" t="s">
        <v>2774</v>
      </c>
      <c r="SMS38" s="287" t="s">
        <v>923</v>
      </c>
      <c r="SMT38" s="289" t="s">
        <v>959</v>
      </c>
      <c r="SMU38" s="290" t="s">
        <v>960</v>
      </c>
      <c r="SMV38" s="290" t="s">
        <v>961</v>
      </c>
      <c r="SMW38" s="290" t="s">
        <v>962</v>
      </c>
      <c r="SMX38" s="290" t="s">
        <v>963</v>
      </c>
      <c r="SMY38" s="59">
        <v>35000000</v>
      </c>
      <c r="SMZ38" s="60" t="s">
        <v>2774</v>
      </c>
      <c r="SNA38" s="287" t="s">
        <v>923</v>
      </c>
      <c r="SNB38" s="289" t="s">
        <v>959</v>
      </c>
      <c r="SNC38" s="290" t="s">
        <v>960</v>
      </c>
      <c r="SND38" s="290" t="s">
        <v>961</v>
      </c>
      <c r="SNE38" s="290" t="s">
        <v>962</v>
      </c>
      <c r="SNF38" s="290" t="s">
        <v>963</v>
      </c>
      <c r="SNG38" s="59">
        <v>35000000</v>
      </c>
      <c r="SNH38" s="60" t="s">
        <v>2774</v>
      </c>
      <c r="SNI38" s="287" t="s">
        <v>923</v>
      </c>
      <c r="SNJ38" s="289" t="s">
        <v>959</v>
      </c>
      <c r="SNK38" s="290" t="s">
        <v>960</v>
      </c>
      <c r="SNL38" s="290" t="s">
        <v>961</v>
      </c>
      <c r="SNM38" s="290" t="s">
        <v>962</v>
      </c>
      <c r="SNN38" s="290" t="s">
        <v>963</v>
      </c>
      <c r="SNO38" s="59">
        <v>35000000</v>
      </c>
      <c r="SNP38" s="60" t="s">
        <v>2774</v>
      </c>
      <c r="SNQ38" s="287" t="s">
        <v>923</v>
      </c>
      <c r="SNR38" s="289" t="s">
        <v>959</v>
      </c>
      <c r="SNS38" s="290" t="s">
        <v>960</v>
      </c>
      <c r="SNT38" s="290" t="s">
        <v>961</v>
      </c>
      <c r="SNU38" s="290" t="s">
        <v>962</v>
      </c>
      <c r="SNV38" s="290" t="s">
        <v>963</v>
      </c>
      <c r="SNW38" s="59">
        <v>35000000</v>
      </c>
      <c r="SNX38" s="60" t="s">
        <v>2774</v>
      </c>
      <c r="SNY38" s="287" t="s">
        <v>923</v>
      </c>
      <c r="SNZ38" s="289" t="s">
        <v>959</v>
      </c>
      <c r="SOA38" s="290" t="s">
        <v>960</v>
      </c>
      <c r="SOB38" s="290" t="s">
        <v>961</v>
      </c>
      <c r="SOC38" s="290" t="s">
        <v>962</v>
      </c>
      <c r="SOD38" s="290" t="s">
        <v>963</v>
      </c>
      <c r="SOE38" s="59">
        <v>35000000</v>
      </c>
      <c r="SOF38" s="60" t="s">
        <v>2774</v>
      </c>
      <c r="SOG38" s="287" t="s">
        <v>923</v>
      </c>
      <c r="SOH38" s="289" t="s">
        <v>959</v>
      </c>
      <c r="SOI38" s="290" t="s">
        <v>960</v>
      </c>
      <c r="SOJ38" s="290" t="s">
        <v>961</v>
      </c>
      <c r="SOK38" s="290" t="s">
        <v>962</v>
      </c>
      <c r="SOL38" s="290" t="s">
        <v>963</v>
      </c>
      <c r="SOM38" s="59">
        <v>35000000</v>
      </c>
      <c r="SON38" s="60" t="s">
        <v>2774</v>
      </c>
      <c r="SOO38" s="287" t="s">
        <v>923</v>
      </c>
      <c r="SOP38" s="289" t="s">
        <v>959</v>
      </c>
      <c r="SOQ38" s="290" t="s">
        <v>960</v>
      </c>
      <c r="SOR38" s="290" t="s">
        <v>961</v>
      </c>
      <c r="SOS38" s="290" t="s">
        <v>962</v>
      </c>
      <c r="SOT38" s="290" t="s">
        <v>963</v>
      </c>
      <c r="SOU38" s="59">
        <v>35000000</v>
      </c>
      <c r="SOV38" s="60" t="s">
        <v>2774</v>
      </c>
      <c r="SOW38" s="287" t="s">
        <v>923</v>
      </c>
      <c r="SOX38" s="289" t="s">
        <v>959</v>
      </c>
      <c r="SOY38" s="290" t="s">
        <v>960</v>
      </c>
      <c r="SOZ38" s="290" t="s">
        <v>961</v>
      </c>
      <c r="SPA38" s="290" t="s">
        <v>962</v>
      </c>
      <c r="SPB38" s="290" t="s">
        <v>963</v>
      </c>
      <c r="SPC38" s="59">
        <v>35000000</v>
      </c>
      <c r="SPD38" s="60" t="s">
        <v>2774</v>
      </c>
      <c r="SPE38" s="287" t="s">
        <v>923</v>
      </c>
      <c r="SPF38" s="289" t="s">
        <v>959</v>
      </c>
      <c r="SPG38" s="290" t="s">
        <v>960</v>
      </c>
      <c r="SPH38" s="290" t="s">
        <v>961</v>
      </c>
      <c r="SPI38" s="290" t="s">
        <v>962</v>
      </c>
      <c r="SPJ38" s="290" t="s">
        <v>963</v>
      </c>
      <c r="SPK38" s="59">
        <v>35000000</v>
      </c>
      <c r="SPL38" s="60" t="s">
        <v>2774</v>
      </c>
      <c r="SPM38" s="287" t="s">
        <v>923</v>
      </c>
      <c r="SPN38" s="289" t="s">
        <v>959</v>
      </c>
      <c r="SPO38" s="290" t="s">
        <v>960</v>
      </c>
      <c r="SPP38" s="290" t="s">
        <v>961</v>
      </c>
      <c r="SPQ38" s="290" t="s">
        <v>962</v>
      </c>
      <c r="SPR38" s="290" t="s">
        <v>963</v>
      </c>
      <c r="SPS38" s="59">
        <v>35000000</v>
      </c>
      <c r="SPT38" s="60" t="s">
        <v>2774</v>
      </c>
      <c r="SPU38" s="287" t="s">
        <v>923</v>
      </c>
      <c r="SPV38" s="289" t="s">
        <v>959</v>
      </c>
      <c r="SPW38" s="290" t="s">
        <v>960</v>
      </c>
      <c r="SPX38" s="290" t="s">
        <v>961</v>
      </c>
      <c r="SPY38" s="290" t="s">
        <v>962</v>
      </c>
      <c r="SPZ38" s="290" t="s">
        <v>963</v>
      </c>
      <c r="SQA38" s="59">
        <v>35000000</v>
      </c>
      <c r="SQB38" s="60" t="s">
        <v>2774</v>
      </c>
      <c r="SQC38" s="287" t="s">
        <v>923</v>
      </c>
      <c r="SQD38" s="289" t="s">
        <v>959</v>
      </c>
      <c r="SQE38" s="290" t="s">
        <v>960</v>
      </c>
      <c r="SQF38" s="290" t="s">
        <v>961</v>
      </c>
      <c r="SQG38" s="290" t="s">
        <v>962</v>
      </c>
      <c r="SQH38" s="290" t="s">
        <v>963</v>
      </c>
      <c r="SQI38" s="59">
        <v>35000000</v>
      </c>
      <c r="SQJ38" s="60" t="s">
        <v>2774</v>
      </c>
      <c r="SQK38" s="287" t="s">
        <v>923</v>
      </c>
      <c r="SQL38" s="289" t="s">
        <v>959</v>
      </c>
      <c r="SQM38" s="290" t="s">
        <v>960</v>
      </c>
      <c r="SQN38" s="290" t="s">
        <v>961</v>
      </c>
      <c r="SQO38" s="290" t="s">
        <v>962</v>
      </c>
      <c r="SQP38" s="290" t="s">
        <v>963</v>
      </c>
      <c r="SQQ38" s="59">
        <v>35000000</v>
      </c>
      <c r="SQR38" s="60" t="s">
        <v>2774</v>
      </c>
      <c r="SQS38" s="287" t="s">
        <v>923</v>
      </c>
      <c r="SQT38" s="289" t="s">
        <v>959</v>
      </c>
      <c r="SQU38" s="290" t="s">
        <v>960</v>
      </c>
      <c r="SQV38" s="290" t="s">
        <v>961</v>
      </c>
      <c r="SQW38" s="290" t="s">
        <v>962</v>
      </c>
      <c r="SQX38" s="290" t="s">
        <v>963</v>
      </c>
      <c r="SQY38" s="59">
        <v>35000000</v>
      </c>
      <c r="SQZ38" s="60" t="s">
        <v>2774</v>
      </c>
      <c r="SRA38" s="287" t="s">
        <v>923</v>
      </c>
      <c r="SRB38" s="289" t="s">
        <v>959</v>
      </c>
      <c r="SRC38" s="290" t="s">
        <v>960</v>
      </c>
      <c r="SRD38" s="290" t="s">
        <v>961</v>
      </c>
      <c r="SRE38" s="290" t="s">
        <v>962</v>
      </c>
      <c r="SRF38" s="290" t="s">
        <v>963</v>
      </c>
      <c r="SRG38" s="59">
        <v>35000000</v>
      </c>
      <c r="SRH38" s="60" t="s">
        <v>2774</v>
      </c>
      <c r="SRI38" s="287" t="s">
        <v>923</v>
      </c>
      <c r="SRJ38" s="289" t="s">
        <v>959</v>
      </c>
      <c r="SRK38" s="290" t="s">
        <v>960</v>
      </c>
      <c r="SRL38" s="290" t="s">
        <v>961</v>
      </c>
      <c r="SRM38" s="290" t="s">
        <v>962</v>
      </c>
      <c r="SRN38" s="290" t="s">
        <v>963</v>
      </c>
      <c r="SRO38" s="59">
        <v>35000000</v>
      </c>
      <c r="SRP38" s="60" t="s">
        <v>2774</v>
      </c>
      <c r="SRQ38" s="287" t="s">
        <v>923</v>
      </c>
      <c r="SRR38" s="289" t="s">
        <v>959</v>
      </c>
      <c r="SRS38" s="290" t="s">
        <v>960</v>
      </c>
      <c r="SRT38" s="290" t="s">
        <v>961</v>
      </c>
      <c r="SRU38" s="290" t="s">
        <v>962</v>
      </c>
      <c r="SRV38" s="290" t="s">
        <v>963</v>
      </c>
      <c r="SRW38" s="59">
        <v>35000000</v>
      </c>
      <c r="SRX38" s="60" t="s">
        <v>2774</v>
      </c>
      <c r="SRY38" s="287" t="s">
        <v>923</v>
      </c>
      <c r="SRZ38" s="289" t="s">
        <v>959</v>
      </c>
      <c r="SSA38" s="290" t="s">
        <v>960</v>
      </c>
      <c r="SSB38" s="290" t="s">
        <v>961</v>
      </c>
      <c r="SSC38" s="290" t="s">
        <v>962</v>
      </c>
      <c r="SSD38" s="290" t="s">
        <v>963</v>
      </c>
      <c r="SSE38" s="59">
        <v>35000000</v>
      </c>
      <c r="SSF38" s="60" t="s">
        <v>2774</v>
      </c>
      <c r="SSG38" s="287" t="s">
        <v>923</v>
      </c>
      <c r="SSH38" s="289" t="s">
        <v>959</v>
      </c>
      <c r="SSI38" s="290" t="s">
        <v>960</v>
      </c>
      <c r="SSJ38" s="290" t="s">
        <v>961</v>
      </c>
      <c r="SSK38" s="290" t="s">
        <v>962</v>
      </c>
      <c r="SSL38" s="290" t="s">
        <v>963</v>
      </c>
      <c r="SSM38" s="59">
        <v>35000000</v>
      </c>
      <c r="SSN38" s="60" t="s">
        <v>2774</v>
      </c>
      <c r="SSO38" s="287" t="s">
        <v>923</v>
      </c>
      <c r="SSP38" s="289" t="s">
        <v>959</v>
      </c>
      <c r="SSQ38" s="290" t="s">
        <v>960</v>
      </c>
      <c r="SSR38" s="290" t="s">
        <v>961</v>
      </c>
      <c r="SSS38" s="290" t="s">
        <v>962</v>
      </c>
      <c r="SST38" s="290" t="s">
        <v>963</v>
      </c>
      <c r="SSU38" s="59">
        <v>35000000</v>
      </c>
      <c r="SSV38" s="60" t="s">
        <v>2774</v>
      </c>
      <c r="SSW38" s="287" t="s">
        <v>923</v>
      </c>
      <c r="SSX38" s="289" t="s">
        <v>959</v>
      </c>
      <c r="SSY38" s="290" t="s">
        <v>960</v>
      </c>
      <c r="SSZ38" s="290" t="s">
        <v>961</v>
      </c>
      <c r="STA38" s="290" t="s">
        <v>962</v>
      </c>
      <c r="STB38" s="290" t="s">
        <v>963</v>
      </c>
      <c r="STC38" s="59">
        <v>35000000</v>
      </c>
      <c r="STD38" s="60" t="s">
        <v>2774</v>
      </c>
      <c r="STE38" s="287" t="s">
        <v>923</v>
      </c>
      <c r="STF38" s="289" t="s">
        <v>959</v>
      </c>
      <c r="STG38" s="290" t="s">
        <v>960</v>
      </c>
      <c r="STH38" s="290" t="s">
        <v>961</v>
      </c>
      <c r="STI38" s="290" t="s">
        <v>962</v>
      </c>
      <c r="STJ38" s="290" t="s">
        <v>963</v>
      </c>
      <c r="STK38" s="59">
        <v>35000000</v>
      </c>
      <c r="STL38" s="60" t="s">
        <v>2774</v>
      </c>
      <c r="STM38" s="287" t="s">
        <v>923</v>
      </c>
      <c r="STN38" s="289" t="s">
        <v>959</v>
      </c>
      <c r="STO38" s="290" t="s">
        <v>960</v>
      </c>
      <c r="STP38" s="290" t="s">
        <v>961</v>
      </c>
      <c r="STQ38" s="290" t="s">
        <v>962</v>
      </c>
      <c r="STR38" s="290" t="s">
        <v>963</v>
      </c>
      <c r="STS38" s="59">
        <v>35000000</v>
      </c>
      <c r="STT38" s="60" t="s">
        <v>2774</v>
      </c>
      <c r="STU38" s="287" t="s">
        <v>923</v>
      </c>
      <c r="STV38" s="289" t="s">
        <v>959</v>
      </c>
      <c r="STW38" s="290" t="s">
        <v>960</v>
      </c>
      <c r="STX38" s="290" t="s">
        <v>961</v>
      </c>
      <c r="STY38" s="290" t="s">
        <v>962</v>
      </c>
      <c r="STZ38" s="290" t="s">
        <v>963</v>
      </c>
      <c r="SUA38" s="59">
        <v>35000000</v>
      </c>
      <c r="SUB38" s="60" t="s">
        <v>2774</v>
      </c>
      <c r="SUC38" s="287" t="s">
        <v>923</v>
      </c>
      <c r="SUD38" s="289" t="s">
        <v>959</v>
      </c>
      <c r="SUE38" s="290" t="s">
        <v>960</v>
      </c>
      <c r="SUF38" s="290" t="s">
        <v>961</v>
      </c>
      <c r="SUG38" s="290" t="s">
        <v>962</v>
      </c>
      <c r="SUH38" s="290" t="s">
        <v>963</v>
      </c>
      <c r="SUI38" s="59">
        <v>35000000</v>
      </c>
      <c r="SUJ38" s="60" t="s">
        <v>2774</v>
      </c>
      <c r="SUK38" s="287" t="s">
        <v>923</v>
      </c>
      <c r="SUL38" s="289" t="s">
        <v>959</v>
      </c>
      <c r="SUM38" s="290" t="s">
        <v>960</v>
      </c>
      <c r="SUN38" s="290" t="s">
        <v>961</v>
      </c>
      <c r="SUO38" s="290" t="s">
        <v>962</v>
      </c>
      <c r="SUP38" s="290" t="s">
        <v>963</v>
      </c>
      <c r="SUQ38" s="59">
        <v>35000000</v>
      </c>
      <c r="SUR38" s="60" t="s">
        <v>2774</v>
      </c>
      <c r="SUS38" s="287" t="s">
        <v>923</v>
      </c>
      <c r="SUT38" s="289" t="s">
        <v>959</v>
      </c>
      <c r="SUU38" s="290" t="s">
        <v>960</v>
      </c>
      <c r="SUV38" s="290" t="s">
        <v>961</v>
      </c>
      <c r="SUW38" s="290" t="s">
        <v>962</v>
      </c>
      <c r="SUX38" s="290" t="s">
        <v>963</v>
      </c>
      <c r="SUY38" s="59">
        <v>35000000</v>
      </c>
      <c r="SUZ38" s="60" t="s">
        <v>2774</v>
      </c>
      <c r="SVA38" s="287" t="s">
        <v>923</v>
      </c>
      <c r="SVB38" s="289" t="s">
        <v>959</v>
      </c>
      <c r="SVC38" s="290" t="s">
        <v>960</v>
      </c>
      <c r="SVD38" s="290" t="s">
        <v>961</v>
      </c>
      <c r="SVE38" s="290" t="s">
        <v>962</v>
      </c>
      <c r="SVF38" s="290" t="s">
        <v>963</v>
      </c>
      <c r="SVG38" s="59">
        <v>35000000</v>
      </c>
      <c r="SVH38" s="60" t="s">
        <v>2774</v>
      </c>
      <c r="SVI38" s="287" t="s">
        <v>923</v>
      </c>
      <c r="SVJ38" s="289" t="s">
        <v>959</v>
      </c>
      <c r="SVK38" s="290" t="s">
        <v>960</v>
      </c>
      <c r="SVL38" s="290" t="s">
        <v>961</v>
      </c>
      <c r="SVM38" s="290" t="s">
        <v>962</v>
      </c>
      <c r="SVN38" s="290" t="s">
        <v>963</v>
      </c>
      <c r="SVO38" s="59">
        <v>35000000</v>
      </c>
      <c r="SVP38" s="60" t="s">
        <v>2774</v>
      </c>
      <c r="SVQ38" s="287" t="s">
        <v>923</v>
      </c>
      <c r="SVR38" s="289" t="s">
        <v>959</v>
      </c>
      <c r="SVS38" s="290" t="s">
        <v>960</v>
      </c>
      <c r="SVT38" s="290" t="s">
        <v>961</v>
      </c>
      <c r="SVU38" s="290" t="s">
        <v>962</v>
      </c>
      <c r="SVV38" s="290" t="s">
        <v>963</v>
      </c>
      <c r="SVW38" s="59">
        <v>35000000</v>
      </c>
      <c r="SVX38" s="60" t="s">
        <v>2774</v>
      </c>
      <c r="SVY38" s="287" t="s">
        <v>923</v>
      </c>
      <c r="SVZ38" s="289" t="s">
        <v>959</v>
      </c>
      <c r="SWA38" s="290" t="s">
        <v>960</v>
      </c>
      <c r="SWB38" s="290" t="s">
        <v>961</v>
      </c>
      <c r="SWC38" s="290" t="s">
        <v>962</v>
      </c>
      <c r="SWD38" s="290" t="s">
        <v>963</v>
      </c>
      <c r="SWE38" s="59">
        <v>35000000</v>
      </c>
      <c r="SWF38" s="60" t="s">
        <v>2774</v>
      </c>
      <c r="SWG38" s="287" t="s">
        <v>923</v>
      </c>
      <c r="SWH38" s="289" t="s">
        <v>959</v>
      </c>
      <c r="SWI38" s="290" t="s">
        <v>960</v>
      </c>
      <c r="SWJ38" s="290" t="s">
        <v>961</v>
      </c>
      <c r="SWK38" s="290" t="s">
        <v>962</v>
      </c>
      <c r="SWL38" s="290" t="s">
        <v>963</v>
      </c>
      <c r="SWM38" s="59">
        <v>35000000</v>
      </c>
      <c r="SWN38" s="60" t="s">
        <v>2774</v>
      </c>
      <c r="SWO38" s="287" t="s">
        <v>923</v>
      </c>
      <c r="SWP38" s="289" t="s">
        <v>959</v>
      </c>
      <c r="SWQ38" s="290" t="s">
        <v>960</v>
      </c>
      <c r="SWR38" s="290" t="s">
        <v>961</v>
      </c>
      <c r="SWS38" s="290" t="s">
        <v>962</v>
      </c>
      <c r="SWT38" s="290" t="s">
        <v>963</v>
      </c>
      <c r="SWU38" s="59">
        <v>35000000</v>
      </c>
      <c r="SWV38" s="60" t="s">
        <v>2774</v>
      </c>
      <c r="SWW38" s="287" t="s">
        <v>923</v>
      </c>
      <c r="SWX38" s="289" t="s">
        <v>959</v>
      </c>
      <c r="SWY38" s="290" t="s">
        <v>960</v>
      </c>
      <c r="SWZ38" s="290" t="s">
        <v>961</v>
      </c>
      <c r="SXA38" s="290" t="s">
        <v>962</v>
      </c>
      <c r="SXB38" s="290" t="s">
        <v>963</v>
      </c>
      <c r="SXC38" s="59">
        <v>35000000</v>
      </c>
      <c r="SXD38" s="60" t="s">
        <v>2774</v>
      </c>
      <c r="SXE38" s="287" t="s">
        <v>923</v>
      </c>
      <c r="SXF38" s="289" t="s">
        <v>959</v>
      </c>
      <c r="SXG38" s="290" t="s">
        <v>960</v>
      </c>
      <c r="SXH38" s="290" t="s">
        <v>961</v>
      </c>
      <c r="SXI38" s="290" t="s">
        <v>962</v>
      </c>
      <c r="SXJ38" s="290" t="s">
        <v>963</v>
      </c>
      <c r="SXK38" s="59">
        <v>35000000</v>
      </c>
      <c r="SXL38" s="60" t="s">
        <v>2774</v>
      </c>
      <c r="SXM38" s="287" t="s">
        <v>923</v>
      </c>
      <c r="SXN38" s="289" t="s">
        <v>959</v>
      </c>
      <c r="SXO38" s="290" t="s">
        <v>960</v>
      </c>
      <c r="SXP38" s="290" t="s">
        <v>961</v>
      </c>
      <c r="SXQ38" s="290" t="s">
        <v>962</v>
      </c>
      <c r="SXR38" s="290" t="s">
        <v>963</v>
      </c>
      <c r="SXS38" s="59">
        <v>35000000</v>
      </c>
      <c r="SXT38" s="60" t="s">
        <v>2774</v>
      </c>
      <c r="SXU38" s="287" t="s">
        <v>923</v>
      </c>
      <c r="SXV38" s="289" t="s">
        <v>959</v>
      </c>
      <c r="SXW38" s="290" t="s">
        <v>960</v>
      </c>
      <c r="SXX38" s="290" t="s">
        <v>961</v>
      </c>
      <c r="SXY38" s="290" t="s">
        <v>962</v>
      </c>
      <c r="SXZ38" s="290" t="s">
        <v>963</v>
      </c>
      <c r="SYA38" s="59">
        <v>35000000</v>
      </c>
      <c r="SYB38" s="60" t="s">
        <v>2774</v>
      </c>
      <c r="SYC38" s="287" t="s">
        <v>923</v>
      </c>
      <c r="SYD38" s="289" t="s">
        <v>959</v>
      </c>
      <c r="SYE38" s="290" t="s">
        <v>960</v>
      </c>
      <c r="SYF38" s="290" t="s">
        <v>961</v>
      </c>
      <c r="SYG38" s="290" t="s">
        <v>962</v>
      </c>
      <c r="SYH38" s="290" t="s">
        <v>963</v>
      </c>
      <c r="SYI38" s="59">
        <v>35000000</v>
      </c>
      <c r="SYJ38" s="60" t="s">
        <v>2774</v>
      </c>
      <c r="SYK38" s="287" t="s">
        <v>923</v>
      </c>
      <c r="SYL38" s="289" t="s">
        <v>959</v>
      </c>
      <c r="SYM38" s="290" t="s">
        <v>960</v>
      </c>
      <c r="SYN38" s="290" t="s">
        <v>961</v>
      </c>
      <c r="SYO38" s="290" t="s">
        <v>962</v>
      </c>
      <c r="SYP38" s="290" t="s">
        <v>963</v>
      </c>
      <c r="SYQ38" s="59">
        <v>35000000</v>
      </c>
      <c r="SYR38" s="60" t="s">
        <v>2774</v>
      </c>
      <c r="SYS38" s="287" t="s">
        <v>923</v>
      </c>
      <c r="SYT38" s="289" t="s">
        <v>959</v>
      </c>
      <c r="SYU38" s="290" t="s">
        <v>960</v>
      </c>
      <c r="SYV38" s="290" t="s">
        <v>961</v>
      </c>
      <c r="SYW38" s="290" t="s">
        <v>962</v>
      </c>
      <c r="SYX38" s="290" t="s">
        <v>963</v>
      </c>
      <c r="SYY38" s="59">
        <v>35000000</v>
      </c>
      <c r="SYZ38" s="60" t="s">
        <v>2774</v>
      </c>
      <c r="SZA38" s="287" t="s">
        <v>923</v>
      </c>
      <c r="SZB38" s="289" t="s">
        <v>959</v>
      </c>
      <c r="SZC38" s="290" t="s">
        <v>960</v>
      </c>
      <c r="SZD38" s="290" t="s">
        <v>961</v>
      </c>
      <c r="SZE38" s="290" t="s">
        <v>962</v>
      </c>
      <c r="SZF38" s="290" t="s">
        <v>963</v>
      </c>
      <c r="SZG38" s="59">
        <v>35000000</v>
      </c>
      <c r="SZH38" s="60" t="s">
        <v>2774</v>
      </c>
      <c r="SZI38" s="287" t="s">
        <v>923</v>
      </c>
      <c r="SZJ38" s="289" t="s">
        <v>959</v>
      </c>
      <c r="SZK38" s="290" t="s">
        <v>960</v>
      </c>
      <c r="SZL38" s="290" t="s">
        <v>961</v>
      </c>
      <c r="SZM38" s="290" t="s">
        <v>962</v>
      </c>
      <c r="SZN38" s="290" t="s">
        <v>963</v>
      </c>
      <c r="SZO38" s="59">
        <v>35000000</v>
      </c>
      <c r="SZP38" s="60" t="s">
        <v>2774</v>
      </c>
      <c r="SZQ38" s="287" t="s">
        <v>923</v>
      </c>
      <c r="SZR38" s="289" t="s">
        <v>959</v>
      </c>
      <c r="SZS38" s="290" t="s">
        <v>960</v>
      </c>
      <c r="SZT38" s="290" t="s">
        <v>961</v>
      </c>
      <c r="SZU38" s="290" t="s">
        <v>962</v>
      </c>
      <c r="SZV38" s="290" t="s">
        <v>963</v>
      </c>
      <c r="SZW38" s="59">
        <v>35000000</v>
      </c>
      <c r="SZX38" s="60" t="s">
        <v>2774</v>
      </c>
      <c r="SZY38" s="287" t="s">
        <v>923</v>
      </c>
      <c r="SZZ38" s="289" t="s">
        <v>959</v>
      </c>
      <c r="TAA38" s="290" t="s">
        <v>960</v>
      </c>
      <c r="TAB38" s="290" t="s">
        <v>961</v>
      </c>
      <c r="TAC38" s="290" t="s">
        <v>962</v>
      </c>
      <c r="TAD38" s="290" t="s">
        <v>963</v>
      </c>
      <c r="TAE38" s="59">
        <v>35000000</v>
      </c>
      <c r="TAF38" s="60" t="s">
        <v>2774</v>
      </c>
      <c r="TAG38" s="287" t="s">
        <v>923</v>
      </c>
      <c r="TAH38" s="289" t="s">
        <v>959</v>
      </c>
      <c r="TAI38" s="290" t="s">
        <v>960</v>
      </c>
      <c r="TAJ38" s="290" t="s">
        <v>961</v>
      </c>
      <c r="TAK38" s="290" t="s">
        <v>962</v>
      </c>
      <c r="TAL38" s="290" t="s">
        <v>963</v>
      </c>
      <c r="TAM38" s="59">
        <v>35000000</v>
      </c>
      <c r="TAN38" s="60" t="s">
        <v>2774</v>
      </c>
      <c r="TAO38" s="287" t="s">
        <v>923</v>
      </c>
      <c r="TAP38" s="289" t="s">
        <v>959</v>
      </c>
      <c r="TAQ38" s="290" t="s">
        <v>960</v>
      </c>
      <c r="TAR38" s="290" t="s">
        <v>961</v>
      </c>
      <c r="TAS38" s="290" t="s">
        <v>962</v>
      </c>
      <c r="TAT38" s="290" t="s">
        <v>963</v>
      </c>
      <c r="TAU38" s="59">
        <v>35000000</v>
      </c>
      <c r="TAV38" s="60" t="s">
        <v>2774</v>
      </c>
      <c r="TAW38" s="287" t="s">
        <v>923</v>
      </c>
      <c r="TAX38" s="289" t="s">
        <v>959</v>
      </c>
      <c r="TAY38" s="290" t="s">
        <v>960</v>
      </c>
      <c r="TAZ38" s="290" t="s">
        <v>961</v>
      </c>
      <c r="TBA38" s="290" t="s">
        <v>962</v>
      </c>
      <c r="TBB38" s="290" t="s">
        <v>963</v>
      </c>
      <c r="TBC38" s="59">
        <v>35000000</v>
      </c>
      <c r="TBD38" s="60" t="s">
        <v>2774</v>
      </c>
      <c r="TBE38" s="287" t="s">
        <v>923</v>
      </c>
      <c r="TBF38" s="289" t="s">
        <v>959</v>
      </c>
      <c r="TBG38" s="290" t="s">
        <v>960</v>
      </c>
      <c r="TBH38" s="290" t="s">
        <v>961</v>
      </c>
      <c r="TBI38" s="290" t="s">
        <v>962</v>
      </c>
      <c r="TBJ38" s="290" t="s">
        <v>963</v>
      </c>
      <c r="TBK38" s="59">
        <v>35000000</v>
      </c>
      <c r="TBL38" s="60" t="s">
        <v>2774</v>
      </c>
      <c r="TBM38" s="287" t="s">
        <v>923</v>
      </c>
      <c r="TBN38" s="289" t="s">
        <v>959</v>
      </c>
      <c r="TBO38" s="290" t="s">
        <v>960</v>
      </c>
      <c r="TBP38" s="290" t="s">
        <v>961</v>
      </c>
      <c r="TBQ38" s="290" t="s">
        <v>962</v>
      </c>
      <c r="TBR38" s="290" t="s">
        <v>963</v>
      </c>
      <c r="TBS38" s="59">
        <v>35000000</v>
      </c>
      <c r="TBT38" s="60" t="s">
        <v>2774</v>
      </c>
      <c r="TBU38" s="287" t="s">
        <v>923</v>
      </c>
      <c r="TBV38" s="289" t="s">
        <v>959</v>
      </c>
      <c r="TBW38" s="290" t="s">
        <v>960</v>
      </c>
      <c r="TBX38" s="290" t="s">
        <v>961</v>
      </c>
      <c r="TBY38" s="290" t="s">
        <v>962</v>
      </c>
      <c r="TBZ38" s="290" t="s">
        <v>963</v>
      </c>
      <c r="TCA38" s="59">
        <v>35000000</v>
      </c>
      <c r="TCB38" s="60" t="s">
        <v>2774</v>
      </c>
      <c r="TCC38" s="287" t="s">
        <v>923</v>
      </c>
      <c r="TCD38" s="289" t="s">
        <v>959</v>
      </c>
      <c r="TCE38" s="290" t="s">
        <v>960</v>
      </c>
      <c r="TCF38" s="290" t="s">
        <v>961</v>
      </c>
      <c r="TCG38" s="290" t="s">
        <v>962</v>
      </c>
      <c r="TCH38" s="290" t="s">
        <v>963</v>
      </c>
      <c r="TCI38" s="59">
        <v>35000000</v>
      </c>
      <c r="TCJ38" s="60" t="s">
        <v>2774</v>
      </c>
      <c r="TCK38" s="287" t="s">
        <v>923</v>
      </c>
      <c r="TCL38" s="289" t="s">
        <v>959</v>
      </c>
      <c r="TCM38" s="290" t="s">
        <v>960</v>
      </c>
      <c r="TCN38" s="290" t="s">
        <v>961</v>
      </c>
      <c r="TCO38" s="290" t="s">
        <v>962</v>
      </c>
      <c r="TCP38" s="290" t="s">
        <v>963</v>
      </c>
      <c r="TCQ38" s="59">
        <v>35000000</v>
      </c>
      <c r="TCR38" s="60" t="s">
        <v>2774</v>
      </c>
      <c r="TCS38" s="287" t="s">
        <v>923</v>
      </c>
      <c r="TCT38" s="289" t="s">
        <v>959</v>
      </c>
      <c r="TCU38" s="290" t="s">
        <v>960</v>
      </c>
      <c r="TCV38" s="290" t="s">
        <v>961</v>
      </c>
      <c r="TCW38" s="290" t="s">
        <v>962</v>
      </c>
      <c r="TCX38" s="290" t="s">
        <v>963</v>
      </c>
      <c r="TCY38" s="59">
        <v>35000000</v>
      </c>
      <c r="TCZ38" s="60" t="s">
        <v>2774</v>
      </c>
      <c r="TDA38" s="287" t="s">
        <v>923</v>
      </c>
      <c r="TDB38" s="289" t="s">
        <v>959</v>
      </c>
      <c r="TDC38" s="290" t="s">
        <v>960</v>
      </c>
      <c r="TDD38" s="290" t="s">
        <v>961</v>
      </c>
      <c r="TDE38" s="290" t="s">
        <v>962</v>
      </c>
      <c r="TDF38" s="290" t="s">
        <v>963</v>
      </c>
      <c r="TDG38" s="59">
        <v>35000000</v>
      </c>
      <c r="TDH38" s="60" t="s">
        <v>2774</v>
      </c>
      <c r="TDI38" s="287" t="s">
        <v>923</v>
      </c>
      <c r="TDJ38" s="289" t="s">
        <v>959</v>
      </c>
      <c r="TDK38" s="290" t="s">
        <v>960</v>
      </c>
      <c r="TDL38" s="290" t="s">
        <v>961</v>
      </c>
      <c r="TDM38" s="290" t="s">
        <v>962</v>
      </c>
      <c r="TDN38" s="290" t="s">
        <v>963</v>
      </c>
      <c r="TDO38" s="59">
        <v>35000000</v>
      </c>
      <c r="TDP38" s="60" t="s">
        <v>2774</v>
      </c>
      <c r="TDQ38" s="287" t="s">
        <v>923</v>
      </c>
      <c r="TDR38" s="289" t="s">
        <v>959</v>
      </c>
      <c r="TDS38" s="290" t="s">
        <v>960</v>
      </c>
      <c r="TDT38" s="290" t="s">
        <v>961</v>
      </c>
      <c r="TDU38" s="290" t="s">
        <v>962</v>
      </c>
      <c r="TDV38" s="290" t="s">
        <v>963</v>
      </c>
      <c r="TDW38" s="59">
        <v>35000000</v>
      </c>
      <c r="TDX38" s="60" t="s">
        <v>2774</v>
      </c>
      <c r="TDY38" s="287" t="s">
        <v>923</v>
      </c>
      <c r="TDZ38" s="289" t="s">
        <v>959</v>
      </c>
      <c r="TEA38" s="290" t="s">
        <v>960</v>
      </c>
      <c r="TEB38" s="290" t="s">
        <v>961</v>
      </c>
      <c r="TEC38" s="290" t="s">
        <v>962</v>
      </c>
      <c r="TED38" s="290" t="s">
        <v>963</v>
      </c>
      <c r="TEE38" s="59">
        <v>35000000</v>
      </c>
      <c r="TEF38" s="60" t="s">
        <v>2774</v>
      </c>
      <c r="TEG38" s="287" t="s">
        <v>923</v>
      </c>
      <c r="TEH38" s="289" t="s">
        <v>959</v>
      </c>
      <c r="TEI38" s="290" t="s">
        <v>960</v>
      </c>
      <c r="TEJ38" s="290" t="s">
        <v>961</v>
      </c>
      <c r="TEK38" s="290" t="s">
        <v>962</v>
      </c>
      <c r="TEL38" s="290" t="s">
        <v>963</v>
      </c>
      <c r="TEM38" s="59">
        <v>35000000</v>
      </c>
      <c r="TEN38" s="60" t="s">
        <v>2774</v>
      </c>
      <c r="TEO38" s="287" t="s">
        <v>923</v>
      </c>
      <c r="TEP38" s="289" t="s">
        <v>959</v>
      </c>
      <c r="TEQ38" s="290" t="s">
        <v>960</v>
      </c>
      <c r="TER38" s="290" t="s">
        <v>961</v>
      </c>
      <c r="TES38" s="290" t="s">
        <v>962</v>
      </c>
      <c r="TET38" s="290" t="s">
        <v>963</v>
      </c>
      <c r="TEU38" s="59">
        <v>35000000</v>
      </c>
      <c r="TEV38" s="60" t="s">
        <v>2774</v>
      </c>
      <c r="TEW38" s="287" t="s">
        <v>923</v>
      </c>
      <c r="TEX38" s="289" t="s">
        <v>959</v>
      </c>
      <c r="TEY38" s="290" t="s">
        <v>960</v>
      </c>
      <c r="TEZ38" s="290" t="s">
        <v>961</v>
      </c>
      <c r="TFA38" s="290" t="s">
        <v>962</v>
      </c>
      <c r="TFB38" s="290" t="s">
        <v>963</v>
      </c>
      <c r="TFC38" s="59">
        <v>35000000</v>
      </c>
      <c r="TFD38" s="60" t="s">
        <v>2774</v>
      </c>
      <c r="TFE38" s="287" t="s">
        <v>923</v>
      </c>
      <c r="TFF38" s="289" t="s">
        <v>959</v>
      </c>
      <c r="TFG38" s="290" t="s">
        <v>960</v>
      </c>
      <c r="TFH38" s="290" t="s">
        <v>961</v>
      </c>
      <c r="TFI38" s="290" t="s">
        <v>962</v>
      </c>
      <c r="TFJ38" s="290" t="s">
        <v>963</v>
      </c>
      <c r="TFK38" s="59">
        <v>35000000</v>
      </c>
      <c r="TFL38" s="60" t="s">
        <v>2774</v>
      </c>
      <c r="TFM38" s="287" t="s">
        <v>923</v>
      </c>
      <c r="TFN38" s="289" t="s">
        <v>959</v>
      </c>
      <c r="TFO38" s="290" t="s">
        <v>960</v>
      </c>
      <c r="TFP38" s="290" t="s">
        <v>961</v>
      </c>
      <c r="TFQ38" s="290" t="s">
        <v>962</v>
      </c>
      <c r="TFR38" s="290" t="s">
        <v>963</v>
      </c>
      <c r="TFS38" s="59">
        <v>35000000</v>
      </c>
      <c r="TFT38" s="60" t="s">
        <v>2774</v>
      </c>
      <c r="TFU38" s="287" t="s">
        <v>923</v>
      </c>
      <c r="TFV38" s="289" t="s">
        <v>959</v>
      </c>
      <c r="TFW38" s="290" t="s">
        <v>960</v>
      </c>
      <c r="TFX38" s="290" t="s">
        <v>961</v>
      </c>
      <c r="TFY38" s="290" t="s">
        <v>962</v>
      </c>
      <c r="TFZ38" s="290" t="s">
        <v>963</v>
      </c>
      <c r="TGA38" s="59">
        <v>35000000</v>
      </c>
      <c r="TGB38" s="60" t="s">
        <v>2774</v>
      </c>
      <c r="TGC38" s="287" t="s">
        <v>923</v>
      </c>
      <c r="TGD38" s="289" t="s">
        <v>959</v>
      </c>
      <c r="TGE38" s="290" t="s">
        <v>960</v>
      </c>
      <c r="TGF38" s="290" t="s">
        <v>961</v>
      </c>
      <c r="TGG38" s="290" t="s">
        <v>962</v>
      </c>
      <c r="TGH38" s="290" t="s">
        <v>963</v>
      </c>
      <c r="TGI38" s="59">
        <v>35000000</v>
      </c>
      <c r="TGJ38" s="60" t="s">
        <v>2774</v>
      </c>
      <c r="TGK38" s="287" t="s">
        <v>923</v>
      </c>
      <c r="TGL38" s="289" t="s">
        <v>959</v>
      </c>
      <c r="TGM38" s="290" t="s">
        <v>960</v>
      </c>
      <c r="TGN38" s="290" t="s">
        <v>961</v>
      </c>
      <c r="TGO38" s="290" t="s">
        <v>962</v>
      </c>
      <c r="TGP38" s="290" t="s">
        <v>963</v>
      </c>
      <c r="TGQ38" s="59">
        <v>35000000</v>
      </c>
      <c r="TGR38" s="60" t="s">
        <v>2774</v>
      </c>
      <c r="TGS38" s="287" t="s">
        <v>923</v>
      </c>
      <c r="TGT38" s="289" t="s">
        <v>959</v>
      </c>
      <c r="TGU38" s="290" t="s">
        <v>960</v>
      </c>
      <c r="TGV38" s="290" t="s">
        <v>961</v>
      </c>
      <c r="TGW38" s="290" t="s">
        <v>962</v>
      </c>
      <c r="TGX38" s="290" t="s">
        <v>963</v>
      </c>
      <c r="TGY38" s="59">
        <v>35000000</v>
      </c>
      <c r="TGZ38" s="60" t="s">
        <v>2774</v>
      </c>
      <c r="THA38" s="287" t="s">
        <v>923</v>
      </c>
      <c r="THB38" s="289" t="s">
        <v>959</v>
      </c>
      <c r="THC38" s="290" t="s">
        <v>960</v>
      </c>
      <c r="THD38" s="290" t="s">
        <v>961</v>
      </c>
      <c r="THE38" s="290" t="s">
        <v>962</v>
      </c>
      <c r="THF38" s="290" t="s">
        <v>963</v>
      </c>
      <c r="THG38" s="59">
        <v>35000000</v>
      </c>
      <c r="THH38" s="60" t="s">
        <v>2774</v>
      </c>
      <c r="THI38" s="287" t="s">
        <v>923</v>
      </c>
      <c r="THJ38" s="289" t="s">
        <v>959</v>
      </c>
      <c r="THK38" s="290" t="s">
        <v>960</v>
      </c>
      <c r="THL38" s="290" t="s">
        <v>961</v>
      </c>
      <c r="THM38" s="290" t="s">
        <v>962</v>
      </c>
      <c r="THN38" s="290" t="s">
        <v>963</v>
      </c>
      <c r="THO38" s="59">
        <v>35000000</v>
      </c>
      <c r="THP38" s="60" t="s">
        <v>2774</v>
      </c>
      <c r="THQ38" s="287" t="s">
        <v>923</v>
      </c>
      <c r="THR38" s="289" t="s">
        <v>959</v>
      </c>
      <c r="THS38" s="290" t="s">
        <v>960</v>
      </c>
      <c r="THT38" s="290" t="s">
        <v>961</v>
      </c>
      <c r="THU38" s="290" t="s">
        <v>962</v>
      </c>
      <c r="THV38" s="290" t="s">
        <v>963</v>
      </c>
      <c r="THW38" s="59">
        <v>35000000</v>
      </c>
      <c r="THX38" s="60" t="s">
        <v>2774</v>
      </c>
      <c r="THY38" s="287" t="s">
        <v>923</v>
      </c>
      <c r="THZ38" s="289" t="s">
        <v>959</v>
      </c>
      <c r="TIA38" s="290" t="s">
        <v>960</v>
      </c>
      <c r="TIB38" s="290" t="s">
        <v>961</v>
      </c>
      <c r="TIC38" s="290" t="s">
        <v>962</v>
      </c>
      <c r="TID38" s="290" t="s">
        <v>963</v>
      </c>
      <c r="TIE38" s="59">
        <v>35000000</v>
      </c>
      <c r="TIF38" s="60" t="s">
        <v>2774</v>
      </c>
      <c r="TIG38" s="287" t="s">
        <v>923</v>
      </c>
      <c r="TIH38" s="289" t="s">
        <v>959</v>
      </c>
      <c r="TII38" s="290" t="s">
        <v>960</v>
      </c>
      <c r="TIJ38" s="290" t="s">
        <v>961</v>
      </c>
      <c r="TIK38" s="290" t="s">
        <v>962</v>
      </c>
      <c r="TIL38" s="290" t="s">
        <v>963</v>
      </c>
      <c r="TIM38" s="59">
        <v>35000000</v>
      </c>
      <c r="TIN38" s="60" t="s">
        <v>2774</v>
      </c>
      <c r="TIO38" s="287" t="s">
        <v>923</v>
      </c>
      <c r="TIP38" s="289" t="s">
        <v>959</v>
      </c>
      <c r="TIQ38" s="290" t="s">
        <v>960</v>
      </c>
      <c r="TIR38" s="290" t="s">
        <v>961</v>
      </c>
      <c r="TIS38" s="290" t="s">
        <v>962</v>
      </c>
      <c r="TIT38" s="290" t="s">
        <v>963</v>
      </c>
      <c r="TIU38" s="59">
        <v>35000000</v>
      </c>
      <c r="TIV38" s="60" t="s">
        <v>2774</v>
      </c>
      <c r="TIW38" s="287" t="s">
        <v>923</v>
      </c>
      <c r="TIX38" s="289" t="s">
        <v>959</v>
      </c>
      <c r="TIY38" s="290" t="s">
        <v>960</v>
      </c>
      <c r="TIZ38" s="290" t="s">
        <v>961</v>
      </c>
      <c r="TJA38" s="290" t="s">
        <v>962</v>
      </c>
      <c r="TJB38" s="290" t="s">
        <v>963</v>
      </c>
      <c r="TJC38" s="59">
        <v>35000000</v>
      </c>
      <c r="TJD38" s="60" t="s">
        <v>2774</v>
      </c>
      <c r="TJE38" s="287" t="s">
        <v>923</v>
      </c>
      <c r="TJF38" s="289" t="s">
        <v>959</v>
      </c>
      <c r="TJG38" s="290" t="s">
        <v>960</v>
      </c>
      <c r="TJH38" s="290" t="s">
        <v>961</v>
      </c>
      <c r="TJI38" s="290" t="s">
        <v>962</v>
      </c>
      <c r="TJJ38" s="290" t="s">
        <v>963</v>
      </c>
      <c r="TJK38" s="59">
        <v>35000000</v>
      </c>
      <c r="TJL38" s="60" t="s">
        <v>2774</v>
      </c>
      <c r="TJM38" s="287" t="s">
        <v>923</v>
      </c>
      <c r="TJN38" s="289" t="s">
        <v>959</v>
      </c>
      <c r="TJO38" s="290" t="s">
        <v>960</v>
      </c>
      <c r="TJP38" s="290" t="s">
        <v>961</v>
      </c>
      <c r="TJQ38" s="290" t="s">
        <v>962</v>
      </c>
      <c r="TJR38" s="290" t="s">
        <v>963</v>
      </c>
      <c r="TJS38" s="59">
        <v>35000000</v>
      </c>
      <c r="TJT38" s="60" t="s">
        <v>2774</v>
      </c>
      <c r="TJU38" s="287" t="s">
        <v>923</v>
      </c>
      <c r="TJV38" s="289" t="s">
        <v>959</v>
      </c>
      <c r="TJW38" s="290" t="s">
        <v>960</v>
      </c>
      <c r="TJX38" s="290" t="s">
        <v>961</v>
      </c>
      <c r="TJY38" s="290" t="s">
        <v>962</v>
      </c>
      <c r="TJZ38" s="290" t="s">
        <v>963</v>
      </c>
      <c r="TKA38" s="59">
        <v>35000000</v>
      </c>
      <c r="TKB38" s="60" t="s">
        <v>2774</v>
      </c>
      <c r="TKC38" s="287" t="s">
        <v>923</v>
      </c>
      <c r="TKD38" s="289" t="s">
        <v>959</v>
      </c>
      <c r="TKE38" s="290" t="s">
        <v>960</v>
      </c>
      <c r="TKF38" s="290" t="s">
        <v>961</v>
      </c>
      <c r="TKG38" s="290" t="s">
        <v>962</v>
      </c>
      <c r="TKH38" s="290" t="s">
        <v>963</v>
      </c>
      <c r="TKI38" s="59">
        <v>35000000</v>
      </c>
      <c r="TKJ38" s="60" t="s">
        <v>2774</v>
      </c>
      <c r="TKK38" s="287" t="s">
        <v>923</v>
      </c>
      <c r="TKL38" s="289" t="s">
        <v>959</v>
      </c>
      <c r="TKM38" s="290" t="s">
        <v>960</v>
      </c>
      <c r="TKN38" s="290" t="s">
        <v>961</v>
      </c>
      <c r="TKO38" s="290" t="s">
        <v>962</v>
      </c>
      <c r="TKP38" s="290" t="s">
        <v>963</v>
      </c>
      <c r="TKQ38" s="59">
        <v>35000000</v>
      </c>
      <c r="TKR38" s="60" t="s">
        <v>2774</v>
      </c>
      <c r="TKS38" s="287" t="s">
        <v>923</v>
      </c>
      <c r="TKT38" s="289" t="s">
        <v>959</v>
      </c>
      <c r="TKU38" s="290" t="s">
        <v>960</v>
      </c>
      <c r="TKV38" s="290" t="s">
        <v>961</v>
      </c>
      <c r="TKW38" s="290" t="s">
        <v>962</v>
      </c>
      <c r="TKX38" s="290" t="s">
        <v>963</v>
      </c>
      <c r="TKY38" s="59">
        <v>35000000</v>
      </c>
      <c r="TKZ38" s="60" t="s">
        <v>2774</v>
      </c>
      <c r="TLA38" s="287" t="s">
        <v>923</v>
      </c>
      <c r="TLB38" s="289" t="s">
        <v>959</v>
      </c>
      <c r="TLC38" s="290" t="s">
        <v>960</v>
      </c>
      <c r="TLD38" s="290" t="s">
        <v>961</v>
      </c>
      <c r="TLE38" s="290" t="s">
        <v>962</v>
      </c>
      <c r="TLF38" s="290" t="s">
        <v>963</v>
      </c>
      <c r="TLG38" s="59">
        <v>35000000</v>
      </c>
      <c r="TLH38" s="60" t="s">
        <v>2774</v>
      </c>
      <c r="TLI38" s="287" t="s">
        <v>923</v>
      </c>
      <c r="TLJ38" s="289" t="s">
        <v>959</v>
      </c>
      <c r="TLK38" s="290" t="s">
        <v>960</v>
      </c>
      <c r="TLL38" s="290" t="s">
        <v>961</v>
      </c>
      <c r="TLM38" s="290" t="s">
        <v>962</v>
      </c>
      <c r="TLN38" s="290" t="s">
        <v>963</v>
      </c>
      <c r="TLO38" s="59">
        <v>35000000</v>
      </c>
      <c r="TLP38" s="60" t="s">
        <v>2774</v>
      </c>
      <c r="TLQ38" s="287" t="s">
        <v>923</v>
      </c>
      <c r="TLR38" s="289" t="s">
        <v>959</v>
      </c>
      <c r="TLS38" s="290" t="s">
        <v>960</v>
      </c>
      <c r="TLT38" s="290" t="s">
        <v>961</v>
      </c>
      <c r="TLU38" s="290" t="s">
        <v>962</v>
      </c>
      <c r="TLV38" s="290" t="s">
        <v>963</v>
      </c>
      <c r="TLW38" s="59">
        <v>35000000</v>
      </c>
      <c r="TLX38" s="60" t="s">
        <v>2774</v>
      </c>
      <c r="TLY38" s="287" t="s">
        <v>923</v>
      </c>
      <c r="TLZ38" s="289" t="s">
        <v>959</v>
      </c>
      <c r="TMA38" s="290" t="s">
        <v>960</v>
      </c>
      <c r="TMB38" s="290" t="s">
        <v>961</v>
      </c>
      <c r="TMC38" s="290" t="s">
        <v>962</v>
      </c>
      <c r="TMD38" s="290" t="s">
        <v>963</v>
      </c>
      <c r="TME38" s="59">
        <v>35000000</v>
      </c>
      <c r="TMF38" s="60" t="s">
        <v>2774</v>
      </c>
      <c r="TMG38" s="287" t="s">
        <v>923</v>
      </c>
      <c r="TMH38" s="289" t="s">
        <v>959</v>
      </c>
      <c r="TMI38" s="290" t="s">
        <v>960</v>
      </c>
      <c r="TMJ38" s="290" t="s">
        <v>961</v>
      </c>
      <c r="TMK38" s="290" t="s">
        <v>962</v>
      </c>
      <c r="TML38" s="290" t="s">
        <v>963</v>
      </c>
      <c r="TMM38" s="59">
        <v>35000000</v>
      </c>
      <c r="TMN38" s="60" t="s">
        <v>2774</v>
      </c>
      <c r="TMO38" s="287" t="s">
        <v>923</v>
      </c>
      <c r="TMP38" s="289" t="s">
        <v>959</v>
      </c>
      <c r="TMQ38" s="290" t="s">
        <v>960</v>
      </c>
      <c r="TMR38" s="290" t="s">
        <v>961</v>
      </c>
      <c r="TMS38" s="290" t="s">
        <v>962</v>
      </c>
      <c r="TMT38" s="290" t="s">
        <v>963</v>
      </c>
      <c r="TMU38" s="59">
        <v>35000000</v>
      </c>
      <c r="TMV38" s="60" t="s">
        <v>2774</v>
      </c>
      <c r="TMW38" s="287" t="s">
        <v>923</v>
      </c>
      <c r="TMX38" s="289" t="s">
        <v>959</v>
      </c>
      <c r="TMY38" s="290" t="s">
        <v>960</v>
      </c>
      <c r="TMZ38" s="290" t="s">
        <v>961</v>
      </c>
      <c r="TNA38" s="290" t="s">
        <v>962</v>
      </c>
      <c r="TNB38" s="290" t="s">
        <v>963</v>
      </c>
      <c r="TNC38" s="59">
        <v>35000000</v>
      </c>
      <c r="TND38" s="60" t="s">
        <v>2774</v>
      </c>
      <c r="TNE38" s="287" t="s">
        <v>923</v>
      </c>
      <c r="TNF38" s="289" t="s">
        <v>959</v>
      </c>
      <c r="TNG38" s="290" t="s">
        <v>960</v>
      </c>
      <c r="TNH38" s="290" t="s">
        <v>961</v>
      </c>
      <c r="TNI38" s="290" t="s">
        <v>962</v>
      </c>
      <c r="TNJ38" s="290" t="s">
        <v>963</v>
      </c>
      <c r="TNK38" s="59">
        <v>35000000</v>
      </c>
      <c r="TNL38" s="60" t="s">
        <v>2774</v>
      </c>
      <c r="TNM38" s="287" t="s">
        <v>923</v>
      </c>
      <c r="TNN38" s="289" t="s">
        <v>959</v>
      </c>
      <c r="TNO38" s="290" t="s">
        <v>960</v>
      </c>
      <c r="TNP38" s="290" t="s">
        <v>961</v>
      </c>
      <c r="TNQ38" s="290" t="s">
        <v>962</v>
      </c>
      <c r="TNR38" s="290" t="s">
        <v>963</v>
      </c>
      <c r="TNS38" s="59">
        <v>35000000</v>
      </c>
      <c r="TNT38" s="60" t="s">
        <v>2774</v>
      </c>
      <c r="TNU38" s="287" t="s">
        <v>923</v>
      </c>
      <c r="TNV38" s="289" t="s">
        <v>959</v>
      </c>
      <c r="TNW38" s="290" t="s">
        <v>960</v>
      </c>
      <c r="TNX38" s="290" t="s">
        <v>961</v>
      </c>
      <c r="TNY38" s="290" t="s">
        <v>962</v>
      </c>
      <c r="TNZ38" s="290" t="s">
        <v>963</v>
      </c>
      <c r="TOA38" s="59">
        <v>35000000</v>
      </c>
      <c r="TOB38" s="60" t="s">
        <v>2774</v>
      </c>
      <c r="TOC38" s="287" t="s">
        <v>923</v>
      </c>
      <c r="TOD38" s="289" t="s">
        <v>959</v>
      </c>
      <c r="TOE38" s="290" t="s">
        <v>960</v>
      </c>
      <c r="TOF38" s="290" t="s">
        <v>961</v>
      </c>
      <c r="TOG38" s="290" t="s">
        <v>962</v>
      </c>
      <c r="TOH38" s="290" t="s">
        <v>963</v>
      </c>
      <c r="TOI38" s="59">
        <v>35000000</v>
      </c>
      <c r="TOJ38" s="60" t="s">
        <v>2774</v>
      </c>
      <c r="TOK38" s="287" t="s">
        <v>923</v>
      </c>
      <c r="TOL38" s="289" t="s">
        <v>959</v>
      </c>
      <c r="TOM38" s="290" t="s">
        <v>960</v>
      </c>
      <c r="TON38" s="290" t="s">
        <v>961</v>
      </c>
      <c r="TOO38" s="290" t="s">
        <v>962</v>
      </c>
      <c r="TOP38" s="290" t="s">
        <v>963</v>
      </c>
      <c r="TOQ38" s="59">
        <v>35000000</v>
      </c>
      <c r="TOR38" s="60" t="s">
        <v>2774</v>
      </c>
      <c r="TOS38" s="287" t="s">
        <v>923</v>
      </c>
      <c r="TOT38" s="289" t="s">
        <v>959</v>
      </c>
      <c r="TOU38" s="290" t="s">
        <v>960</v>
      </c>
      <c r="TOV38" s="290" t="s">
        <v>961</v>
      </c>
      <c r="TOW38" s="290" t="s">
        <v>962</v>
      </c>
      <c r="TOX38" s="290" t="s">
        <v>963</v>
      </c>
      <c r="TOY38" s="59">
        <v>35000000</v>
      </c>
      <c r="TOZ38" s="60" t="s">
        <v>2774</v>
      </c>
      <c r="TPA38" s="287" t="s">
        <v>923</v>
      </c>
      <c r="TPB38" s="289" t="s">
        <v>959</v>
      </c>
      <c r="TPC38" s="290" t="s">
        <v>960</v>
      </c>
      <c r="TPD38" s="290" t="s">
        <v>961</v>
      </c>
      <c r="TPE38" s="290" t="s">
        <v>962</v>
      </c>
      <c r="TPF38" s="290" t="s">
        <v>963</v>
      </c>
      <c r="TPG38" s="59">
        <v>35000000</v>
      </c>
      <c r="TPH38" s="60" t="s">
        <v>2774</v>
      </c>
      <c r="TPI38" s="287" t="s">
        <v>923</v>
      </c>
      <c r="TPJ38" s="289" t="s">
        <v>959</v>
      </c>
      <c r="TPK38" s="290" t="s">
        <v>960</v>
      </c>
      <c r="TPL38" s="290" t="s">
        <v>961</v>
      </c>
      <c r="TPM38" s="290" t="s">
        <v>962</v>
      </c>
      <c r="TPN38" s="290" t="s">
        <v>963</v>
      </c>
      <c r="TPO38" s="59">
        <v>35000000</v>
      </c>
      <c r="TPP38" s="60" t="s">
        <v>2774</v>
      </c>
      <c r="TPQ38" s="287" t="s">
        <v>923</v>
      </c>
      <c r="TPR38" s="289" t="s">
        <v>959</v>
      </c>
      <c r="TPS38" s="290" t="s">
        <v>960</v>
      </c>
      <c r="TPT38" s="290" t="s">
        <v>961</v>
      </c>
      <c r="TPU38" s="290" t="s">
        <v>962</v>
      </c>
      <c r="TPV38" s="290" t="s">
        <v>963</v>
      </c>
      <c r="TPW38" s="59">
        <v>35000000</v>
      </c>
      <c r="TPX38" s="60" t="s">
        <v>2774</v>
      </c>
      <c r="TPY38" s="287" t="s">
        <v>923</v>
      </c>
      <c r="TPZ38" s="289" t="s">
        <v>959</v>
      </c>
      <c r="TQA38" s="290" t="s">
        <v>960</v>
      </c>
      <c r="TQB38" s="290" t="s">
        <v>961</v>
      </c>
      <c r="TQC38" s="290" t="s">
        <v>962</v>
      </c>
      <c r="TQD38" s="290" t="s">
        <v>963</v>
      </c>
      <c r="TQE38" s="59">
        <v>35000000</v>
      </c>
      <c r="TQF38" s="60" t="s">
        <v>2774</v>
      </c>
      <c r="TQG38" s="287" t="s">
        <v>923</v>
      </c>
      <c r="TQH38" s="289" t="s">
        <v>959</v>
      </c>
      <c r="TQI38" s="290" t="s">
        <v>960</v>
      </c>
      <c r="TQJ38" s="290" t="s">
        <v>961</v>
      </c>
      <c r="TQK38" s="290" t="s">
        <v>962</v>
      </c>
      <c r="TQL38" s="290" t="s">
        <v>963</v>
      </c>
      <c r="TQM38" s="59">
        <v>35000000</v>
      </c>
      <c r="TQN38" s="60" t="s">
        <v>2774</v>
      </c>
      <c r="TQO38" s="287" t="s">
        <v>923</v>
      </c>
      <c r="TQP38" s="289" t="s">
        <v>959</v>
      </c>
      <c r="TQQ38" s="290" t="s">
        <v>960</v>
      </c>
      <c r="TQR38" s="290" t="s">
        <v>961</v>
      </c>
      <c r="TQS38" s="290" t="s">
        <v>962</v>
      </c>
      <c r="TQT38" s="290" t="s">
        <v>963</v>
      </c>
      <c r="TQU38" s="59">
        <v>35000000</v>
      </c>
      <c r="TQV38" s="60" t="s">
        <v>2774</v>
      </c>
      <c r="TQW38" s="287" t="s">
        <v>923</v>
      </c>
      <c r="TQX38" s="289" t="s">
        <v>959</v>
      </c>
      <c r="TQY38" s="290" t="s">
        <v>960</v>
      </c>
      <c r="TQZ38" s="290" t="s">
        <v>961</v>
      </c>
      <c r="TRA38" s="290" t="s">
        <v>962</v>
      </c>
      <c r="TRB38" s="290" t="s">
        <v>963</v>
      </c>
      <c r="TRC38" s="59">
        <v>35000000</v>
      </c>
      <c r="TRD38" s="60" t="s">
        <v>2774</v>
      </c>
      <c r="TRE38" s="287" t="s">
        <v>923</v>
      </c>
      <c r="TRF38" s="289" t="s">
        <v>959</v>
      </c>
      <c r="TRG38" s="290" t="s">
        <v>960</v>
      </c>
      <c r="TRH38" s="290" t="s">
        <v>961</v>
      </c>
      <c r="TRI38" s="290" t="s">
        <v>962</v>
      </c>
      <c r="TRJ38" s="290" t="s">
        <v>963</v>
      </c>
      <c r="TRK38" s="59">
        <v>35000000</v>
      </c>
      <c r="TRL38" s="60" t="s">
        <v>2774</v>
      </c>
      <c r="TRM38" s="287" t="s">
        <v>923</v>
      </c>
      <c r="TRN38" s="289" t="s">
        <v>959</v>
      </c>
      <c r="TRO38" s="290" t="s">
        <v>960</v>
      </c>
      <c r="TRP38" s="290" t="s">
        <v>961</v>
      </c>
      <c r="TRQ38" s="290" t="s">
        <v>962</v>
      </c>
      <c r="TRR38" s="290" t="s">
        <v>963</v>
      </c>
      <c r="TRS38" s="59">
        <v>35000000</v>
      </c>
      <c r="TRT38" s="60" t="s">
        <v>2774</v>
      </c>
      <c r="TRU38" s="287" t="s">
        <v>923</v>
      </c>
      <c r="TRV38" s="289" t="s">
        <v>959</v>
      </c>
      <c r="TRW38" s="290" t="s">
        <v>960</v>
      </c>
      <c r="TRX38" s="290" t="s">
        <v>961</v>
      </c>
      <c r="TRY38" s="290" t="s">
        <v>962</v>
      </c>
      <c r="TRZ38" s="290" t="s">
        <v>963</v>
      </c>
      <c r="TSA38" s="59">
        <v>35000000</v>
      </c>
      <c r="TSB38" s="60" t="s">
        <v>2774</v>
      </c>
      <c r="TSC38" s="287" t="s">
        <v>923</v>
      </c>
      <c r="TSD38" s="289" t="s">
        <v>959</v>
      </c>
      <c r="TSE38" s="290" t="s">
        <v>960</v>
      </c>
      <c r="TSF38" s="290" t="s">
        <v>961</v>
      </c>
      <c r="TSG38" s="290" t="s">
        <v>962</v>
      </c>
      <c r="TSH38" s="290" t="s">
        <v>963</v>
      </c>
      <c r="TSI38" s="59">
        <v>35000000</v>
      </c>
      <c r="TSJ38" s="60" t="s">
        <v>2774</v>
      </c>
      <c r="TSK38" s="287" t="s">
        <v>923</v>
      </c>
      <c r="TSL38" s="289" t="s">
        <v>959</v>
      </c>
      <c r="TSM38" s="290" t="s">
        <v>960</v>
      </c>
      <c r="TSN38" s="290" t="s">
        <v>961</v>
      </c>
      <c r="TSO38" s="290" t="s">
        <v>962</v>
      </c>
      <c r="TSP38" s="290" t="s">
        <v>963</v>
      </c>
      <c r="TSQ38" s="59">
        <v>35000000</v>
      </c>
      <c r="TSR38" s="60" t="s">
        <v>2774</v>
      </c>
      <c r="TSS38" s="287" t="s">
        <v>923</v>
      </c>
      <c r="TST38" s="289" t="s">
        <v>959</v>
      </c>
      <c r="TSU38" s="290" t="s">
        <v>960</v>
      </c>
      <c r="TSV38" s="290" t="s">
        <v>961</v>
      </c>
      <c r="TSW38" s="290" t="s">
        <v>962</v>
      </c>
      <c r="TSX38" s="290" t="s">
        <v>963</v>
      </c>
      <c r="TSY38" s="59">
        <v>35000000</v>
      </c>
      <c r="TSZ38" s="60" t="s">
        <v>2774</v>
      </c>
      <c r="TTA38" s="287" t="s">
        <v>923</v>
      </c>
      <c r="TTB38" s="289" t="s">
        <v>959</v>
      </c>
      <c r="TTC38" s="290" t="s">
        <v>960</v>
      </c>
      <c r="TTD38" s="290" t="s">
        <v>961</v>
      </c>
      <c r="TTE38" s="290" t="s">
        <v>962</v>
      </c>
      <c r="TTF38" s="290" t="s">
        <v>963</v>
      </c>
      <c r="TTG38" s="59">
        <v>35000000</v>
      </c>
      <c r="TTH38" s="60" t="s">
        <v>2774</v>
      </c>
      <c r="TTI38" s="287" t="s">
        <v>923</v>
      </c>
      <c r="TTJ38" s="289" t="s">
        <v>959</v>
      </c>
      <c r="TTK38" s="290" t="s">
        <v>960</v>
      </c>
      <c r="TTL38" s="290" t="s">
        <v>961</v>
      </c>
      <c r="TTM38" s="290" t="s">
        <v>962</v>
      </c>
      <c r="TTN38" s="290" t="s">
        <v>963</v>
      </c>
      <c r="TTO38" s="59">
        <v>35000000</v>
      </c>
      <c r="TTP38" s="60" t="s">
        <v>2774</v>
      </c>
      <c r="TTQ38" s="287" t="s">
        <v>923</v>
      </c>
      <c r="TTR38" s="289" t="s">
        <v>959</v>
      </c>
      <c r="TTS38" s="290" t="s">
        <v>960</v>
      </c>
      <c r="TTT38" s="290" t="s">
        <v>961</v>
      </c>
      <c r="TTU38" s="290" t="s">
        <v>962</v>
      </c>
      <c r="TTV38" s="290" t="s">
        <v>963</v>
      </c>
      <c r="TTW38" s="59">
        <v>35000000</v>
      </c>
      <c r="TTX38" s="60" t="s">
        <v>2774</v>
      </c>
      <c r="TTY38" s="287" t="s">
        <v>923</v>
      </c>
      <c r="TTZ38" s="289" t="s">
        <v>959</v>
      </c>
      <c r="TUA38" s="290" t="s">
        <v>960</v>
      </c>
      <c r="TUB38" s="290" t="s">
        <v>961</v>
      </c>
      <c r="TUC38" s="290" t="s">
        <v>962</v>
      </c>
      <c r="TUD38" s="290" t="s">
        <v>963</v>
      </c>
      <c r="TUE38" s="59">
        <v>35000000</v>
      </c>
      <c r="TUF38" s="60" t="s">
        <v>2774</v>
      </c>
      <c r="TUG38" s="287" t="s">
        <v>923</v>
      </c>
      <c r="TUH38" s="289" t="s">
        <v>959</v>
      </c>
      <c r="TUI38" s="290" t="s">
        <v>960</v>
      </c>
      <c r="TUJ38" s="290" t="s">
        <v>961</v>
      </c>
      <c r="TUK38" s="290" t="s">
        <v>962</v>
      </c>
      <c r="TUL38" s="290" t="s">
        <v>963</v>
      </c>
      <c r="TUM38" s="59">
        <v>35000000</v>
      </c>
      <c r="TUN38" s="60" t="s">
        <v>2774</v>
      </c>
      <c r="TUO38" s="287" t="s">
        <v>923</v>
      </c>
      <c r="TUP38" s="289" t="s">
        <v>959</v>
      </c>
      <c r="TUQ38" s="290" t="s">
        <v>960</v>
      </c>
      <c r="TUR38" s="290" t="s">
        <v>961</v>
      </c>
      <c r="TUS38" s="290" t="s">
        <v>962</v>
      </c>
      <c r="TUT38" s="290" t="s">
        <v>963</v>
      </c>
      <c r="TUU38" s="59">
        <v>35000000</v>
      </c>
      <c r="TUV38" s="60" t="s">
        <v>2774</v>
      </c>
      <c r="TUW38" s="287" t="s">
        <v>923</v>
      </c>
      <c r="TUX38" s="289" t="s">
        <v>959</v>
      </c>
      <c r="TUY38" s="290" t="s">
        <v>960</v>
      </c>
      <c r="TUZ38" s="290" t="s">
        <v>961</v>
      </c>
      <c r="TVA38" s="290" t="s">
        <v>962</v>
      </c>
      <c r="TVB38" s="290" t="s">
        <v>963</v>
      </c>
      <c r="TVC38" s="59">
        <v>35000000</v>
      </c>
      <c r="TVD38" s="60" t="s">
        <v>2774</v>
      </c>
      <c r="TVE38" s="287" t="s">
        <v>923</v>
      </c>
      <c r="TVF38" s="289" t="s">
        <v>959</v>
      </c>
      <c r="TVG38" s="290" t="s">
        <v>960</v>
      </c>
      <c r="TVH38" s="290" t="s">
        <v>961</v>
      </c>
      <c r="TVI38" s="290" t="s">
        <v>962</v>
      </c>
      <c r="TVJ38" s="290" t="s">
        <v>963</v>
      </c>
      <c r="TVK38" s="59">
        <v>35000000</v>
      </c>
      <c r="TVL38" s="60" t="s">
        <v>2774</v>
      </c>
      <c r="TVM38" s="287" t="s">
        <v>923</v>
      </c>
      <c r="TVN38" s="289" t="s">
        <v>959</v>
      </c>
      <c r="TVO38" s="290" t="s">
        <v>960</v>
      </c>
      <c r="TVP38" s="290" t="s">
        <v>961</v>
      </c>
      <c r="TVQ38" s="290" t="s">
        <v>962</v>
      </c>
      <c r="TVR38" s="290" t="s">
        <v>963</v>
      </c>
      <c r="TVS38" s="59">
        <v>35000000</v>
      </c>
      <c r="TVT38" s="60" t="s">
        <v>2774</v>
      </c>
      <c r="TVU38" s="287" t="s">
        <v>923</v>
      </c>
      <c r="TVV38" s="289" t="s">
        <v>959</v>
      </c>
      <c r="TVW38" s="290" t="s">
        <v>960</v>
      </c>
      <c r="TVX38" s="290" t="s">
        <v>961</v>
      </c>
      <c r="TVY38" s="290" t="s">
        <v>962</v>
      </c>
      <c r="TVZ38" s="290" t="s">
        <v>963</v>
      </c>
      <c r="TWA38" s="59">
        <v>35000000</v>
      </c>
      <c r="TWB38" s="60" t="s">
        <v>2774</v>
      </c>
      <c r="TWC38" s="287" t="s">
        <v>923</v>
      </c>
      <c r="TWD38" s="289" t="s">
        <v>959</v>
      </c>
      <c r="TWE38" s="290" t="s">
        <v>960</v>
      </c>
      <c r="TWF38" s="290" t="s">
        <v>961</v>
      </c>
      <c r="TWG38" s="290" t="s">
        <v>962</v>
      </c>
      <c r="TWH38" s="290" t="s">
        <v>963</v>
      </c>
      <c r="TWI38" s="59">
        <v>35000000</v>
      </c>
      <c r="TWJ38" s="60" t="s">
        <v>2774</v>
      </c>
      <c r="TWK38" s="287" t="s">
        <v>923</v>
      </c>
      <c r="TWL38" s="289" t="s">
        <v>959</v>
      </c>
      <c r="TWM38" s="290" t="s">
        <v>960</v>
      </c>
      <c r="TWN38" s="290" t="s">
        <v>961</v>
      </c>
      <c r="TWO38" s="290" t="s">
        <v>962</v>
      </c>
      <c r="TWP38" s="290" t="s">
        <v>963</v>
      </c>
      <c r="TWQ38" s="59">
        <v>35000000</v>
      </c>
      <c r="TWR38" s="60" t="s">
        <v>2774</v>
      </c>
      <c r="TWS38" s="287" t="s">
        <v>923</v>
      </c>
      <c r="TWT38" s="289" t="s">
        <v>959</v>
      </c>
      <c r="TWU38" s="290" t="s">
        <v>960</v>
      </c>
      <c r="TWV38" s="290" t="s">
        <v>961</v>
      </c>
      <c r="TWW38" s="290" t="s">
        <v>962</v>
      </c>
      <c r="TWX38" s="290" t="s">
        <v>963</v>
      </c>
      <c r="TWY38" s="59">
        <v>35000000</v>
      </c>
      <c r="TWZ38" s="60" t="s">
        <v>2774</v>
      </c>
      <c r="TXA38" s="287" t="s">
        <v>923</v>
      </c>
      <c r="TXB38" s="289" t="s">
        <v>959</v>
      </c>
      <c r="TXC38" s="290" t="s">
        <v>960</v>
      </c>
      <c r="TXD38" s="290" t="s">
        <v>961</v>
      </c>
      <c r="TXE38" s="290" t="s">
        <v>962</v>
      </c>
      <c r="TXF38" s="290" t="s">
        <v>963</v>
      </c>
      <c r="TXG38" s="59">
        <v>35000000</v>
      </c>
      <c r="TXH38" s="60" t="s">
        <v>2774</v>
      </c>
      <c r="TXI38" s="287" t="s">
        <v>923</v>
      </c>
      <c r="TXJ38" s="289" t="s">
        <v>959</v>
      </c>
      <c r="TXK38" s="290" t="s">
        <v>960</v>
      </c>
      <c r="TXL38" s="290" t="s">
        <v>961</v>
      </c>
      <c r="TXM38" s="290" t="s">
        <v>962</v>
      </c>
      <c r="TXN38" s="290" t="s">
        <v>963</v>
      </c>
      <c r="TXO38" s="59">
        <v>35000000</v>
      </c>
      <c r="TXP38" s="60" t="s">
        <v>2774</v>
      </c>
      <c r="TXQ38" s="287" t="s">
        <v>923</v>
      </c>
      <c r="TXR38" s="289" t="s">
        <v>959</v>
      </c>
      <c r="TXS38" s="290" t="s">
        <v>960</v>
      </c>
      <c r="TXT38" s="290" t="s">
        <v>961</v>
      </c>
      <c r="TXU38" s="290" t="s">
        <v>962</v>
      </c>
      <c r="TXV38" s="290" t="s">
        <v>963</v>
      </c>
      <c r="TXW38" s="59">
        <v>35000000</v>
      </c>
      <c r="TXX38" s="60" t="s">
        <v>2774</v>
      </c>
      <c r="TXY38" s="287" t="s">
        <v>923</v>
      </c>
      <c r="TXZ38" s="289" t="s">
        <v>959</v>
      </c>
      <c r="TYA38" s="290" t="s">
        <v>960</v>
      </c>
      <c r="TYB38" s="290" t="s">
        <v>961</v>
      </c>
      <c r="TYC38" s="290" t="s">
        <v>962</v>
      </c>
      <c r="TYD38" s="290" t="s">
        <v>963</v>
      </c>
      <c r="TYE38" s="59">
        <v>35000000</v>
      </c>
      <c r="TYF38" s="60" t="s">
        <v>2774</v>
      </c>
      <c r="TYG38" s="287" t="s">
        <v>923</v>
      </c>
      <c r="TYH38" s="289" t="s">
        <v>959</v>
      </c>
      <c r="TYI38" s="290" t="s">
        <v>960</v>
      </c>
      <c r="TYJ38" s="290" t="s">
        <v>961</v>
      </c>
      <c r="TYK38" s="290" t="s">
        <v>962</v>
      </c>
      <c r="TYL38" s="290" t="s">
        <v>963</v>
      </c>
      <c r="TYM38" s="59">
        <v>35000000</v>
      </c>
      <c r="TYN38" s="60" t="s">
        <v>2774</v>
      </c>
      <c r="TYO38" s="287" t="s">
        <v>923</v>
      </c>
      <c r="TYP38" s="289" t="s">
        <v>959</v>
      </c>
      <c r="TYQ38" s="290" t="s">
        <v>960</v>
      </c>
      <c r="TYR38" s="290" t="s">
        <v>961</v>
      </c>
      <c r="TYS38" s="290" t="s">
        <v>962</v>
      </c>
      <c r="TYT38" s="290" t="s">
        <v>963</v>
      </c>
      <c r="TYU38" s="59">
        <v>35000000</v>
      </c>
      <c r="TYV38" s="60" t="s">
        <v>2774</v>
      </c>
      <c r="TYW38" s="287" t="s">
        <v>923</v>
      </c>
      <c r="TYX38" s="289" t="s">
        <v>959</v>
      </c>
      <c r="TYY38" s="290" t="s">
        <v>960</v>
      </c>
      <c r="TYZ38" s="290" t="s">
        <v>961</v>
      </c>
      <c r="TZA38" s="290" t="s">
        <v>962</v>
      </c>
      <c r="TZB38" s="290" t="s">
        <v>963</v>
      </c>
      <c r="TZC38" s="59">
        <v>35000000</v>
      </c>
      <c r="TZD38" s="60" t="s">
        <v>2774</v>
      </c>
      <c r="TZE38" s="287" t="s">
        <v>923</v>
      </c>
      <c r="TZF38" s="289" t="s">
        <v>959</v>
      </c>
      <c r="TZG38" s="290" t="s">
        <v>960</v>
      </c>
      <c r="TZH38" s="290" t="s">
        <v>961</v>
      </c>
      <c r="TZI38" s="290" t="s">
        <v>962</v>
      </c>
      <c r="TZJ38" s="290" t="s">
        <v>963</v>
      </c>
      <c r="TZK38" s="59">
        <v>35000000</v>
      </c>
      <c r="TZL38" s="60" t="s">
        <v>2774</v>
      </c>
      <c r="TZM38" s="287" t="s">
        <v>923</v>
      </c>
      <c r="TZN38" s="289" t="s">
        <v>959</v>
      </c>
      <c r="TZO38" s="290" t="s">
        <v>960</v>
      </c>
      <c r="TZP38" s="290" t="s">
        <v>961</v>
      </c>
      <c r="TZQ38" s="290" t="s">
        <v>962</v>
      </c>
      <c r="TZR38" s="290" t="s">
        <v>963</v>
      </c>
      <c r="TZS38" s="59">
        <v>35000000</v>
      </c>
      <c r="TZT38" s="60" t="s">
        <v>2774</v>
      </c>
      <c r="TZU38" s="287" t="s">
        <v>923</v>
      </c>
      <c r="TZV38" s="289" t="s">
        <v>959</v>
      </c>
      <c r="TZW38" s="290" t="s">
        <v>960</v>
      </c>
      <c r="TZX38" s="290" t="s">
        <v>961</v>
      </c>
      <c r="TZY38" s="290" t="s">
        <v>962</v>
      </c>
      <c r="TZZ38" s="290" t="s">
        <v>963</v>
      </c>
      <c r="UAA38" s="59">
        <v>35000000</v>
      </c>
      <c r="UAB38" s="60" t="s">
        <v>2774</v>
      </c>
      <c r="UAC38" s="287" t="s">
        <v>923</v>
      </c>
      <c r="UAD38" s="289" t="s">
        <v>959</v>
      </c>
      <c r="UAE38" s="290" t="s">
        <v>960</v>
      </c>
      <c r="UAF38" s="290" t="s">
        <v>961</v>
      </c>
      <c r="UAG38" s="290" t="s">
        <v>962</v>
      </c>
      <c r="UAH38" s="290" t="s">
        <v>963</v>
      </c>
      <c r="UAI38" s="59">
        <v>35000000</v>
      </c>
      <c r="UAJ38" s="60" t="s">
        <v>2774</v>
      </c>
      <c r="UAK38" s="287" t="s">
        <v>923</v>
      </c>
      <c r="UAL38" s="289" t="s">
        <v>959</v>
      </c>
      <c r="UAM38" s="290" t="s">
        <v>960</v>
      </c>
      <c r="UAN38" s="290" t="s">
        <v>961</v>
      </c>
      <c r="UAO38" s="290" t="s">
        <v>962</v>
      </c>
      <c r="UAP38" s="290" t="s">
        <v>963</v>
      </c>
      <c r="UAQ38" s="59">
        <v>35000000</v>
      </c>
      <c r="UAR38" s="60" t="s">
        <v>2774</v>
      </c>
      <c r="UAS38" s="287" t="s">
        <v>923</v>
      </c>
      <c r="UAT38" s="289" t="s">
        <v>959</v>
      </c>
      <c r="UAU38" s="290" t="s">
        <v>960</v>
      </c>
      <c r="UAV38" s="290" t="s">
        <v>961</v>
      </c>
      <c r="UAW38" s="290" t="s">
        <v>962</v>
      </c>
      <c r="UAX38" s="290" t="s">
        <v>963</v>
      </c>
      <c r="UAY38" s="59">
        <v>35000000</v>
      </c>
      <c r="UAZ38" s="60" t="s">
        <v>2774</v>
      </c>
      <c r="UBA38" s="287" t="s">
        <v>923</v>
      </c>
      <c r="UBB38" s="289" t="s">
        <v>959</v>
      </c>
      <c r="UBC38" s="290" t="s">
        <v>960</v>
      </c>
      <c r="UBD38" s="290" t="s">
        <v>961</v>
      </c>
      <c r="UBE38" s="290" t="s">
        <v>962</v>
      </c>
      <c r="UBF38" s="290" t="s">
        <v>963</v>
      </c>
      <c r="UBG38" s="59">
        <v>35000000</v>
      </c>
      <c r="UBH38" s="60" t="s">
        <v>2774</v>
      </c>
      <c r="UBI38" s="287" t="s">
        <v>923</v>
      </c>
      <c r="UBJ38" s="289" t="s">
        <v>959</v>
      </c>
      <c r="UBK38" s="290" t="s">
        <v>960</v>
      </c>
      <c r="UBL38" s="290" t="s">
        <v>961</v>
      </c>
      <c r="UBM38" s="290" t="s">
        <v>962</v>
      </c>
      <c r="UBN38" s="290" t="s">
        <v>963</v>
      </c>
      <c r="UBO38" s="59">
        <v>35000000</v>
      </c>
      <c r="UBP38" s="60" t="s">
        <v>2774</v>
      </c>
      <c r="UBQ38" s="287" t="s">
        <v>923</v>
      </c>
      <c r="UBR38" s="289" t="s">
        <v>959</v>
      </c>
      <c r="UBS38" s="290" t="s">
        <v>960</v>
      </c>
      <c r="UBT38" s="290" t="s">
        <v>961</v>
      </c>
      <c r="UBU38" s="290" t="s">
        <v>962</v>
      </c>
      <c r="UBV38" s="290" t="s">
        <v>963</v>
      </c>
      <c r="UBW38" s="59">
        <v>35000000</v>
      </c>
      <c r="UBX38" s="60" t="s">
        <v>2774</v>
      </c>
      <c r="UBY38" s="287" t="s">
        <v>923</v>
      </c>
      <c r="UBZ38" s="289" t="s">
        <v>959</v>
      </c>
      <c r="UCA38" s="290" t="s">
        <v>960</v>
      </c>
      <c r="UCB38" s="290" t="s">
        <v>961</v>
      </c>
      <c r="UCC38" s="290" t="s">
        <v>962</v>
      </c>
      <c r="UCD38" s="290" t="s">
        <v>963</v>
      </c>
      <c r="UCE38" s="59">
        <v>35000000</v>
      </c>
      <c r="UCF38" s="60" t="s">
        <v>2774</v>
      </c>
      <c r="UCG38" s="287" t="s">
        <v>923</v>
      </c>
      <c r="UCH38" s="289" t="s">
        <v>959</v>
      </c>
      <c r="UCI38" s="290" t="s">
        <v>960</v>
      </c>
      <c r="UCJ38" s="290" t="s">
        <v>961</v>
      </c>
      <c r="UCK38" s="290" t="s">
        <v>962</v>
      </c>
      <c r="UCL38" s="290" t="s">
        <v>963</v>
      </c>
      <c r="UCM38" s="59">
        <v>35000000</v>
      </c>
      <c r="UCN38" s="60" t="s">
        <v>2774</v>
      </c>
      <c r="UCO38" s="287" t="s">
        <v>923</v>
      </c>
      <c r="UCP38" s="289" t="s">
        <v>959</v>
      </c>
      <c r="UCQ38" s="290" t="s">
        <v>960</v>
      </c>
      <c r="UCR38" s="290" t="s">
        <v>961</v>
      </c>
      <c r="UCS38" s="290" t="s">
        <v>962</v>
      </c>
      <c r="UCT38" s="290" t="s">
        <v>963</v>
      </c>
      <c r="UCU38" s="59">
        <v>35000000</v>
      </c>
      <c r="UCV38" s="60" t="s">
        <v>2774</v>
      </c>
      <c r="UCW38" s="287" t="s">
        <v>923</v>
      </c>
      <c r="UCX38" s="289" t="s">
        <v>959</v>
      </c>
      <c r="UCY38" s="290" t="s">
        <v>960</v>
      </c>
      <c r="UCZ38" s="290" t="s">
        <v>961</v>
      </c>
      <c r="UDA38" s="290" t="s">
        <v>962</v>
      </c>
      <c r="UDB38" s="290" t="s">
        <v>963</v>
      </c>
      <c r="UDC38" s="59">
        <v>35000000</v>
      </c>
      <c r="UDD38" s="60" t="s">
        <v>2774</v>
      </c>
      <c r="UDE38" s="287" t="s">
        <v>923</v>
      </c>
      <c r="UDF38" s="289" t="s">
        <v>959</v>
      </c>
      <c r="UDG38" s="290" t="s">
        <v>960</v>
      </c>
      <c r="UDH38" s="290" t="s">
        <v>961</v>
      </c>
      <c r="UDI38" s="290" t="s">
        <v>962</v>
      </c>
      <c r="UDJ38" s="290" t="s">
        <v>963</v>
      </c>
      <c r="UDK38" s="59">
        <v>35000000</v>
      </c>
      <c r="UDL38" s="60" t="s">
        <v>2774</v>
      </c>
      <c r="UDM38" s="287" t="s">
        <v>923</v>
      </c>
      <c r="UDN38" s="289" t="s">
        <v>959</v>
      </c>
      <c r="UDO38" s="290" t="s">
        <v>960</v>
      </c>
      <c r="UDP38" s="290" t="s">
        <v>961</v>
      </c>
      <c r="UDQ38" s="290" t="s">
        <v>962</v>
      </c>
      <c r="UDR38" s="290" t="s">
        <v>963</v>
      </c>
      <c r="UDS38" s="59">
        <v>35000000</v>
      </c>
      <c r="UDT38" s="60" t="s">
        <v>2774</v>
      </c>
      <c r="UDU38" s="287" t="s">
        <v>923</v>
      </c>
      <c r="UDV38" s="289" t="s">
        <v>959</v>
      </c>
      <c r="UDW38" s="290" t="s">
        <v>960</v>
      </c>
      <c r="UDX38" s="290" t="s">
        <v>961</v>
      </c>
      <c r="UDY38" s="290" t="s">
        <v>962</v>
      </c>
      <c r="UDZ38" s="290" t="s">
        <v>963</v>
      </c>
      <c r="UEA38" s="59">
        <v>35000000</v>
      </c>
      <c r="UEB38" s="60" t="s">
        <v>2774</v>
      </c>
      <c r="UEC38" s="287" t="s">
        <v>923</v>
      </c>
      <c r="UED38" s="289" t="s">
        <v>959</v>
      </c>
      <c r="UEE38" s="290" t="s">
        <v>960</v>
      </c>
      <c r="UEF38" s="290" t="s">
        <v>961</v>
      </c>
      <c r="UEG38" s="290" t="s">
        <v>962</v>
      </c>
      <c r="UEH38" s="290" t="s">
        <v>963</v>
      </c>
      <c r="UEI38" s="59">
        <v>35000000</v>
      </c>
      <c r="UEJ38" s="60" t="s">
        <v>2774</v>
      </c>
      <c r="UEK38" s="287" t="s">
        <v>923</v>
      </c>
      <c r="UEL38" s="289" t="s">
        <v>959</v>
      </c>
      <c r="UEM38" s="290" t="s">
        <v>960</v>
      </c>
      <c r="UEN38" s="290" t="s">
        <v>961</v>
      </c>
      <c r="UEO38" s="290" t="s">
        <v>962</v>
      </c>
      <c r="UEP38" s="290" t="s">
        <v>963</v>
      </c>
      <c r="UEQ38" s="59">
        <v>35000000</v>
      </c>
      <c r="UER38" s="60" t="s">
        <v>2774</v>
      </c>
      <c r="UES38" s="287" t="s">
        <v>923</v>
      </c>
      <c r="UET38" s="289" t="s">
        <v>959</v>
      </c>
      <c r="UEU38" s="290" t="s">
        <v>960</v>
      </c>
      <c r="UEV38" s="290" t="s">
        <v>961</v>
      </c>
      <c r="UEW38" s="290" t="s">
        <v>962</v>
      </c>
      <c r="UEX38" s="290" t="s">
        <v>963</v>
      </c>
      <c r="UEY38" s="59">
        <v>35000000</v>
      </c>
      <c r="UEZ38" s="60" t="s">
        <v>2774</v>
      </c>
      <c r="UFA38" s="287" t="s">
        <v>923</v>
      </c>
      <c r="UFB38" s="289" t="s">
        <v>959</v>
      </c>
      <c r="UFC38" s="290" t="s">
        <v>960</v>
      </c>
      <c r="UFD38" s="290" t="s">
        <v>961</v>
      </c>
      <c r="UFE38" s="290" t="s">
        <v>962</v>
      </c>
      <c r="UFF38" s="290" t="s">
        <v>963</v>
      </c>
      <c r="UFG38" s="59">
        <v>35000000</v>
      </c>
      <c r="UFH38" s="60" t="s">
        <v>2774</v>
      </c>
      <c r="UFI38" s="287" t="s">
        <v>923</v>
      </c>
      <c r="UFJ38" s="289" t="s">
        <v>959</v>
      </c>
      <c r="UFK38" s="290" t="s">
        <v>960</v>
      </c>
      <c r="UFL38" s="290" t="s">
        <v>961</v>
      </c>
      <c r="UFM38" s="290" t="s">
        <v>962</v>
      </c>
      <c r="UFN38" s="290" t="s">
        <v>963</v>
      </c>
      <c r="UFO38" s="59">
        <v>35000000</v>
      </c>
      <c r="UFP38" s="60" t="s">
        <v>2774</v>
      </c>
      <c r="UFQ38" s="287" t="s">
        <v>923</v>
      </c>
      <c r="UFR38" s="289" t="s">
        <v>959</v>
      </c>
      <c r="UFS38" s="290" t="s">
        <v>960</v>
      </c>
      <c r="UFT38" s="290" t="s">
        <v>961</v>
      </c>
      <c r="UFU38" s="290" t="s">
        <v>962</v>
      </c>
      <c r="UFV38" s="290" t="s">
        <v>963</v>
      </c>
      <c r="UFW38" s="59">
        <v>35000000</v>
      </c>
      <c r="UFX38" s="60" t="s">
        <v>2774</v>
      </c>
      <c r="UFY38" s="287" t="s">
        <v>923</v>
      </c>
      <c r="UFZ38" s="289" t="s">
        <v>959</v>
      </c>
      <c r="UGA38" s="290" t="s">
        <v>960</v>
      </c>
      <c r="UGB38" s="290" t="s">
        <v>961</v>
      </c>
      <c r="UGC38" s="290" t="s">
        <v>962</v>
      </c>
      <c r="UGD38" s="290" t="s">
        <v>963</v>
      </c>
      <c r="UGE38" s="59">
        <v>35000000</v>
      </c>
      <c r="UGF38" s="60" t="s">
        <v>2774</v>
      </c>
      <c r="UGG38" s="287" t="s">
        <v>923</v>
      </c>
      <c r="UGH38" s="289" t="s">
        <v>959</v>
      </c>
      <c r="UGI38" s="290" t="s">
        <v>960</v>
      </c>
      <c r="UGJ38" s="290" t="s">
        <v>961</v>
      </c>
      <c r="UGK38" s="290" t="s">
        <v>962</v>
      </c>
      <c r="UGL38" s="290" t="s">
        <v>963</v>
      </c>
      <c r="UGM38" s="59">
        <v>35000000</v>
      </c>
      <c r="UGN38" s="60" t="s">
        <v>2774</v>
      </c>
      <c r="UGO38" s="287" t="s">
        <v>923</v>
      </c>
      <c r="UGP38" s="289" t="s">
        <v>959</v>
      </c>
      <c r="UGQ38" s="290" t="s">
        <v>960</v>
      </c>
      <c r="UGR38" s="290" t="s">
        <v>961</v>
      </c>
      <c r="UGS38" s="290" t="s">
        <v>962</v>
      </c>
      <c r="UGT38" s="290" t="s">
        <v>963</v>
      </c>
      <c r="UGU38" s="59">
        <v>35000000</v>
      </c>
      <c r="UGV38" s="60" t="s">
        <v>2774</v>
      </c>
      <c r="UGW38" s="287" t="s">
        <v>923</v>
      </c>
      <c r="UGX38" s="289" t="s">
        <v>959</v>
      </c>
      <c r="UGY38" s="290" t="s">
        <v>960</v>
      </c>
      <c r="UGZ38" s="290" t="s">
        <v>961</v>
      </c>
      <c r="UHA38" s="290" t="s">
        <v>962</v>
      </c>
      <c r="UHB38" s="290" t="s">
        <v>963</v>
      </c>
      <c r="UHC38" s="59">
        <v>35000000</v>
      </c>
      <c r="UHD38" s="60" t="s">
        <v>2774</v>
      </c>
      <c r="UHE38" s="287" t="s">
        <v>923</v>
      </c>
      <c r="UHF38" s="289" t="s">
        <v>959</v>
      </c>
      <c r="UHG38" s="290" t="s">
        <v>960</v>
      </c>
      <c r="UHH38" s="290" t="s">
        <v>961</v>
      </c>
      <c r="UHI38" s="290" t="s">
        <v>962</v>
      </c>
      <c r="UHJ38" s="290" t="s">
        <v>963</v>
      </c>
      <c r="UHK38" s="59">
        <v>35000000</v>
      </c>
      <c r="UHL38" s="60" t="s">
        <v>2774</v>
      </c>
      <c r="UHM38" s="287" t="s">
        <v>923</v>
      </c>
      <c r="UHN38" s="289" t="s">
        <v>959</v>
      </c>
      <c r="UHO38" s="290" t="s">
        <v>960</v>
      </c>
      <c r="UHP38" s="290" t="s">
        <v>961</v>
      </c>
      <c r="UHQ38" s="290" t="s">
        <v>962</v>
      </c>
      <c r="UHR38" s="290" t="s">
        <v>963</v>
      </c>
      <c r="UHS38" s="59">
        <v>35000000</v>
      </c>
      <c r="UHT38" s="60" t="s">
        <v>2774</v>
      </c>
      <c r="UHU38" s="287" t="s">
        <v>923</v>
      </c>
      <c r="UHV38" s="289" t="s">
        <v>959</v>
      </c>
      <c r="UHW38" s="290" t="s">
        <v>960</v>
      </c>
      <c r="UHX38" s="290" t="s">
        <v>961</v>
      </c>
      <c r="UHY38" s="290" t="s">
        <v>962</v>
      </c>
      <c r="UHZ38" s="290" t="s">
        <v>963</v>
      </c>
      <c r="UIA38" s="59">
        <v>35000000</v>
      </c>
      <c r="UIB38" s="60" t="s">
        <v>2774</v>
      </c>
      <c r="UIC38" s="287" t="s">
        <v>923</v>
      </c>
      <c r="UID38" s="289" t="s">
        <v>959</v>
      </c>
      <c r="UIE38" s="290" t="s">
        <v>960</v>
      </c>
      <c r="UIF38" s="290" t="s">
        <v>961</v>
      </c>
      <c r="UIG38" s="290" t="s">
        <v>962</v>
      </c>
      <c r="UIH38" s="290" t="s">
        <v>963</v>
      </c>
      <c r="UII38" s="59">
        <v>35000000</v>
      </c>
      <c r="UIJ38" s="60" t="s">
        <v>2774</v>
      </c>
      <c r="UIK38" s="287" t="s">
        <v>923</v>
      </c>
      <c r="UIL38" s="289" t="s">
        <v>959</v>
      </c>
      <c r="UIM38" s="290" t="s">
        <v>960</v>
      </c>
      <c r="UIN38" s="290" t="s">
        <v>961</v>
      </c>
      <c r="UIO38" s="290" t="s">
        <v>962</v>
      </c>
      <c r="UIP38" s="290" t="s">
        <v>963</v>
      </c>
      <c r="UIQ38" s="59">
        <v>35000000</v>
      </c>
      <c r="UIR38" s="60" t="s">
        <v>2774</v>
      </c>
      <c r="UIS38" s="287" t="s">
        <v>923</v>
      </c>
      <c r="UIT38" s="289" t="s">
        <v>959</v>
      </c>
      <c r="UIU38" s="290" t="s">
        <v>960</v>
      </c>
      <c r="UIV38" s="290" t="s">
        <v>961</v>
      </c>
      <c r="UIW38" s="290" t="s">
        <v>962</v>
      </c>
      <c r="UIX38" s="290" t="s">
        <v>963</v>
      </c>
      <c r="UIY38" s="59">
        <v>35000000</v>
      </c>
      <c r="UIZ38" s="60" t="s">
        <v>2774</v>
      </c>
      <c r="UJA38" s="287" t="s">
        <v>923</v>
      </c>
      <c r="UJB38" s="289" t="s">
        <v>959</v>
      </c>
      <c r="UJC38" s="290" t="s">
        <v>960</v>
      </c>
      <c r="UJD38" s="290" t="s">
        <v>961</v>
      </c>
      <c r="UJE38" s="290" t="s">
        <v>962</v>
      </c>
      <c r="UJF38" s="290" t="s">
        <v>963</v>
      </c>
      <c r="UJG38" s="59">
        <v>35000000</v>
      </c>
      <c r="UJH38" s="60" t="s">
        <v>2774</v>
      </c>
      <c r="UJI38" s="287" t="s">
        <v>923</v>
      </c>
      <c r="UJJ38" s="289" t="s">
        <v>959</v>
      </c>
      <c r="UJK38" s="290" t="s">
        <v>960</v>
      </c>
      <c r="UJL38" s="290" t="s">
        <v>961</v>
      </c>
      <c r="UJM38" s="290" t="s">
        <v>962</v>
      </c>
      <c r="UJN38" s="290" t="s">
        <v>963</v>
      </c>
      <c r="UJO38" s="59">
        <v>35000000</v>
      </c>
      <c r="UJP38" s="60" t="s">
        <v>2774</v>
      </c>
      <c r="UJQ38" s="287" t="s">
        <v>923</v>
      </c>
      <c r="UJR38" s="289" t="s">
        <v>959</v>
      </c>
      <c r="UJS38" s="290" t="s">
        <v>960</v>
      </c>
      <c r="UJT38" s="290" t="s">
        <v>961</v>
      </c>
      <c r="UJU38" s="290" t="s">
        <v>962</v>
      </c>
      <c r="UJV38" s="290" t="s">
        <v>963</v>
      </c>
      <c r="UJW38" s="59">
        <v>35000000</v>
      </c>
      <c r="UJX38" s="60" t="s">
        <v>2774</v>
      </c>
      <c r="UJY38" s="287" t="s">
        <v>923</v>
      </c>
      <c r="UJZ38" s="289" t="s">
        <v>959</v>
      </c>
      <c r="UKA38" s="290" t="s">
        <v>960</v>
      </c>
      <c r="UKB38" s="290" t="s">
        <v>961</v>
      </c>
      <c r="UKC38" s="290" t="s">
        <v>962</v>
      </c>
      <c r="UKD38" s="290" t="s">
        <v>963</v>
      </c>
      <c r="UKE38" s="59">
        <v>35000000</v>
      </c>
      <c r="UKF38" s="60" t="s">
        <v>2774</v>
      </c>
      <c r="UKG38" s="287" t="s">
        <v>923</v>
      </c>
      <c r="UKH38" s="289" t="s">
        <v>959</v>
      </c>
      <c r="UKI38" s="290" t="s">
        <v>960</v>
      </c>
      <c r="UKJ38" s="290" t="s">
        <v>961</v>
      </c>
      <c r="UKK38" s="290" t="s">
        <v>962</v>
      </c>
      <c r="UKL38" s="290" t="s">
        <v>963</v>
      </c>
      <c r="UKM38" s="59">
        <v>35000000</v>
      </c>
      <c r="UKN38" s="60" t="s">
        <v>2774</v>
      </c>
      <c r="UKO38" s="287" t="s">
        <v>923</v>
      </c>
      <c r="UKP38" s="289" t="s">
        <v>959</v>
      </c>
      <c r="UKQ38" s="290" t="s">
        <v>960</v>
      </c>
      <c r="UKR38" s="290" t="s">
        <v>961</v>
      </c>
      <c r="UKS38" s="290" t="s">
        <v>962</v>
      </c>
      <c r="UKT38" s="290" t="s">
        <v>963</v>
      </c>
      <c r="UKU38" s="59">
        <v>35000000</v>
      </c>
      <c r="UKV38" s="60" t="s">
        <v>2774</v>
      </c>
      <c r="UKW38" s="287" t="s">
        <v>923</v>
      </c>
      <c r="UKX38" s="289" t="s">
        <v>959</v>
      </c>
      <c r="UKY38" s="290" t="s">
        <v>960</v>
      </c>
      <c r="UKZ38" s="290" t="s">
        <v>961</v>
      </c>
      <c r="ULA38" s="290" t="s">
        <v>962</v>
      </c>
      <c r="ULB38" s="290" t="s">
        <v>963</v>
      </c>
      <c r="ULC38" s="59">
        <v>35000000</v>
      </c>
      <c r="ULD38" s="60" t="s">
        <v>2774</v>
      </c>
      <c r="ULE38" s="287" t="s">
        <v>923</v>
      </c>
      <c r="ULF38" s="289" t="s">
        <v>959</v>
      </c>
      <c r="ULG38" s="290" t="s">
        <v>960</v>
      </c>
      <c r="ULH38" s="290" t="s">
        <v>961</v>
      </c>
      <c r="ULI38" s="290" t="s">
        <v>962</v>
      </c>
      <c r="ULJ38" s="290" t="s">
        <v>963</v>
      </c>
      <c r="ULK38" s="59">
        <v>35000000</v>
      </c>
      <c r="ULL38" s="60" t="s">
        <v>2774</v>
      </c>
      <c r="ULM38" s="287" t="s">
        <v>923</v>
      </c>
      <c r="ULN38" s="289" t="s">
        <v>959</v>
      </c>
      <c r="ULO38" s="290" t="s">
        <v>960</v>
      </c>
      <c r="ULP38" s="290" t="s">
        <v>961</v>
      </c>
      <c r="ULQ38" s="290" t="s">
        <v>962</v>
      </c>
      <c r="ULR38" s="290" t="s">
        <v>963</v>
      </c>
      <c r="ULS38" s="59">
        <v>35000000</v>
      </c>
      <c r="ULT38" s="60" t="s">
        <v>2774</v>
      </c>
      <c r="ULU38" s="287" t="s">
        <v>923</v>
      </c>
      <c r="ULV38" s="289" t="s">
        <v>959</v>
      </c>
      <c r="ULW38" s="290" t="s">
        <v>960</v>
      </c>
      <c r="ULX38" s="290" t="s">
        <v>961</v>
      </c>
      <c r="ULY38" s="290" t="s">
        <v>962</v>
      </c>
      <c r="ULZ38" s="290" t="s">
        <v>963</v>
      </c>
      <c r="UMA38" s="59">
        <v>35000000</v>
      </c>
      <c r="UMB38" s="60" t="s">
        <v>2774</v>
      </c>
      <c r="UMC38" s="287" t="s">
        <v>923</v>
      </c>
      <c r="UMD38" s="289" t="s">
        <v>959</v>
      </c>
      <c r="UME38" s="290" t="s">
        <v>960</v>
      </c>
      <c r="UMF38" s="290" t="s">
        <v>961</v>
      </c>
      <c r="UMG38" s="290" t="s">
        <v>962</v>
      </c>
      <c r="UMH38" s="290" t="s">
        <v>963</v>
      </c>
      <c r="UMI38" s="59">
        <v>35000000</v>
      </c>
      <c r="UMJ38" s="60" t="s">
        <v>2774</v>
      </c>
      <c r="UMK38" s="287" t="s">
        <v>923</v>
      </c>
      <c r="UML38" s="289" t="s">
        <v>959</v>
      </c>
      <c r="UMM38" s="290" t="s">
        <v>960</v>
      </c>
      <c r="UMN38" s="290" t="s">
        <v>961</v>
      </c>
      <c r="UMO38" s="290" t="s">
        <v>962</v>
      </c>
      <c r="UMP38" s="290" t="s">
        <v>963</v>
      </c>
      <c r="UMQ38" s="59">
        <v>35000000</v>
      </c>
      <c r="UMR38" s="60" t="s">
        <v>2774</v>
      </c>
      <c r="UMS38" s="287" t="s">
        <v>923</v>
      </c>
      <c r="UMT38" s="289" t="s">
        <v>959</v>
      </c>
      <c r="UMU38" s="290" t="s">
        <v>960</v>
      </c>
      <c r="UMV38" s="290" t="s">
        <v>961</v>
      </c>
      <c r="UMW38" s="290" t="s">
        <v>962</v>
      </c>
      <c r="UMX38" s="290" t="s">
        <v>963</v>
      </c>
      <c r="UMY38" s="59">
        <v>35000000</v>
      </c>
      <c r="UMZ38" s="60" t="s">
        <v>2774</v>
      </c>
      <c r="UNA38" s="287" t="s">
        <v>923</v>
      </c>
      <c r="UNB38" s="289" t="s">
        <v>959</v>
      </c>
      <c r="UNC38" s="290" t="s">
        <v>960</v>
      </c>
      <c r="UND38" s="290" t="s">
        <v>961</v>
      </c>
      <c r="UNE38" s="290" t="s">
        <v>962</v>
      </c>
      <c r="UNF38" s="290" t="s">
        <v>963</v>
      </c>
      <c r="UNG38" s="59">
        <v>35000000</v>
      </c>
      <c r="UNH38" s="60" t="s">
        <v>2774</v>
      </c>
      <c r="UNI38" s="287" t="s">
        <v>923</v>
      </c>
      <c r="UNJ38" s="289" t="s">
        <v>959</v>
      </c>
      <c r="UNK38" s="290" t="s">
        <v>960</v>
      </c>
      <c r="UNL38" s="290" t="s">
        <v>961</v>
      </c>
      <c r="UNM38" s="290" t="s">
        <v>962</v>
      </c>
      <c r="UNN38" s="290" t="s">
        <v>963</v>
      </c>
      <c r="UNO38" s="59">
        <v>35000000</v>
      </c>
      <c r="UNP38" s="60" t="s">
        <v>2774</v>
      </c>
      <c r="UNQ38" s="287" t="s">
        <v>923</v>
      </c>
      <c r="UNR38" s="289" t="s">
        <v>959</v>
      </c>
      <c r="UNS38" s="290" t="s">
        <v>960</v>
      </c>
      <c r="UNT38" s="290" t="s">
        <v>961</v>
      </c>
      <c r="UNU38" s="290" t="s">
        <v>962</v>
      </c>
      <c r="UNV38" s="290" t="s">
        <v>963</v>
      </c>
      <c r="UNW38" s="59">
        <v>35000000</v>
      </c>
      <c r="UNX38" s="60" t="s">
        <v>2774</v>
      </c>
      <c r="UNY38" s="287" t="s">
        <v>923</v>
      </c>
      <c r="UNZ38" s="289" t="s">
        <v>959</v>
      </c>
      <c r="UOA38" s="290" t="s">
        <v>960</v>
      </c>
      <c r="UOB38" s="290" t="s">
        <v>961</v>
      </c>
      <c r="UOC38" s="290" t="s">
        <v>962</v>
      </c>
      <c r="UOD38" s="290" t="s">
        <v>963</v>
      </c>
      <c r="UOE38" s="59">
        <v>35000000</v>
      </c>
      <c r="UOF38" s="60" t="s">
        <v>2774</v>
      </c>
      <c r="UOG38" s="287" t="s">
        <v>923</v>
      </c>
      <c r="UOH38" s="289" t="s">
        <v>959</v>
      </c>
      <c r="UOI38" s="290" t="s">
        <v>960</v>
      </c>
      <c r="UOJ38" s="290" t="s">
        <v>961</v>
      </c>
      <c r="UOK38" s="290" t="s">
        <v>962</v>
      </c>
      <c r="UOL38" s="290" t="s">
        <v>963</v>
      </c>
      <c r="UOM38" s="59">
        <v>35000000</v>
      </c>
      <c r="UON38" s="60" t="s">
        <v>2774</v>
      </c>
      <c r="UOO38" s="287" t="s">
        <v>923</v>
      </c>
      <c r="UOP38" s="289" t="s">
        <v>959</v>
      </c>
      <c r="UOQ38" s="290" t="s">
        <v>960</v>
      </c>
      <c r="UOR38" s="290" t="s">
        <v>961</v>
      </c>
      <c r="UOS38" s="290" t="s">
        <v>962</v>
      </c>
      <c r="UOT38" s="290" t="s">
        <v>963</v>
      </c>
      <c r="UOU38" s="59">
        <v>35000000</v>
      </c>
      <c r="UOV38" s="60" t="s">
        <v>2774</v>
      </c>
      <c r="UOW38" s="287" t="s">
        <v>923</v>
      </c>
      <c r="UOX38" s="289" t="s">
        <v>959</v>
      </c>
      <c r="UOY38" s="290" t="s">
        <v>960</v>
      </c>
      <c r="UOZ38" s="290" t="s">
        <v>961</v>
      </c>
      <c r="UPA38" s="290" t="s">
        <v>962</v>
      </c>
      <c r="UPB38" s="290" t="s">
        <v>963</v>
      </c>
      <c r="UPC38" s="59">
        <v>35000000</v>
      </c>
      <c r="UPD38" s="60" t="s">
        <v>2774</v>
      </c>
      <c r="UPE38" s="287" t="s">
        <v>923</v>
      </c>
      <c r="UPF38" s="289" t="s">
        <v>959</v>
      </c>
      <c r="UPG38" s="290" t="s">
        <v>960</v>
      </c>
      <c r="UPH38" s="290" t="s">
        <v>961</v>
      </c>
      <c r="UPI38" s="290" t="s">
        <v>962</v>
      </c>
      <c r="UPJ38" s="290" t="s">
        <v>963</v>
      </c>
      <c r="UPK38" s="59">
        <v>35000000</v>
      </c>
      <c r="UPL38" s="60" t="s">
        <v>2774</v>
      </c>
      <c r="UPM38" s="287" t="s">
        <v>923</v>
      </c>
      <c r="UPN38" s="289" t="s">
        <v>959</v>
      </c>
      <c r="UPO38" s="290" t="s">
        <v>960</v>
      </c>
      <c r="UPP38" s="290" t="s">
        <v>961</v>
      </c>
      <c r="UPQ38" s="290" t="s">
        <v>962</v>
      </c>
      <c r="UPR38" s="290" t="s">
        <v>963</v>
      </c>
      <c r="UPS38" s="59">
        <v>35000000</v>
      </c>
      <c r="UPT38" s="60" t="s">
        <v>2774</v>
      </c>
      <c r="UPU38" s="287" t="s">
        <v>923</v>
      </c>
      <c r="UPV38" s="289" t="s">
        <v>959</v>
      </c>
      <c r="UPW38" s="290" t="s">
        <v>960</v>
      </c>
      <c r="UPX38" s="290" t="s">
        <v>961</v>
      </c>
      <c r="UPY38" s="290" t="s">
        <v>962</v>
      </c>
      <c r="UPZ38" s="290" t="s">
        <v>963</v>
      </c>
      <c r="UQA38" s="59">
        <v>35000000</v>
      </c>
      <c r="UQB38" s="60" t="s">
        <v>2774</v>
      </c>
      <c r="UQC38" s="287" t="s">
        <v>923</v>
      </c>
      <c r="UQD38" s="289" t="s">
        <v>959</v>
      </c>
      <c r="UQE38" s="290" t="s">
        <v>960</v>
      </c>
      <c r="UQF38" s="290" t="s">
        <v>961</v>
      </c>
      <c r="UQG38" s="290" t="s">
        <v>962</v>
      </c>
      <c r="UQH38" s="290" t="s">
        <v>963</v>
      </c>
      <c r="UQI38" s="59">
        <v>35000000</v>
      </c>
      <c r="UQJ38" s="60" t="s">
        <v>2774</v>
      </c>
      <c r="UQK38" s="287" t="s">
        <v>923</v>
      </c>
      <c r="UQL38" s="289" t="s">
        <v>959</v>
      </c>
      <c r="UQM38" s="290" t="s">
        <v>960</v>
      </c>
      <c r="UQN38" s="290" t="s">
        <v>961</v>
      </c>
      <c r="UQO38" s="290" t="s">
        <v>962</v>
      </c>
      <c r="UQP38" s="290" t="s">
        <v>963</v>
      </c>
      <c r="UQQ38" s="59">
        <v>35000000</v>
      </c>
      <c r="UQR38" s="60" t="s">
        <v>2774</v>
      </c>
      <c r="UQS38" s="287" t="s">
        <v>923</v>
      </c>
      <c r="UQT38" s="289" t="s">
        <v>959</v>
      </c>
      <c r="UQU38" s="290" t="s">
        <v>960</v>
      </c>
      <c r="UQV38" s="290" t="s">
        <v>961</v>
      </c>
      <c r="UQW38" s="290" t="s">
        <v>962</v>
      </c>
      <c r="UQX38" s="290" t="s">
        <v>963</v>
      </c>
      <c r="UQY38" s="59">
        <v>35000000</v>
      </c>
      <c r="UQZ38" s="60" t="s">
        <v>2774</v>
      </c>
      <c r="URA38" s="287" t="s">
        <v>923</v>
      </c>
      <c r="URB38" s="289" t="s">
        <v>959</v>
      </c>
      <c r="URC38" s="290" t="s">
        <v>960</v>
      </c>
      <c r="URD38" s="290" t="s">
        <v>961</v>
      </c>
      <c r="URE38" s="290" t="s">
        <v>962</v>
      </c>
      <c r="URF38" s="290" t="s">
        <v>963</v>
      </c>
      <c r="URG38" s="59">
        <v>35000000</v>
      </c>
      <c r="URH38" s="60" t="s">
        <v>2774</v>
      </c>
      <c r="URI38" s="287" t="s">
        <v>923</v>
      </c>
      <c r="URJ38" s="289" t="s">
        <v>959</v>
      </c>
      <c r="URK38" s="290" t="s">
        <v>960</v>
      </c>
      <c r="URL38" s="290" t="s">
        <v>961</v>
      </c>
      <c r="URM38" s="290" t="s">
        <v>962</v>
      </c>
      <c r="URN38" s="290" t="s">
        <v>963</v>
      </c>
      <c r="URO38" s="59">
        <v>35000000</v>
      </c>
      <c r="URP38" s="60" t="s">
        <v>2774</v>
      </c>
      <c r="URQ38" s="287" t="s">
        <v>923</v>
      </c>
      <c r="URR38" s="289" t="s">
        <v>959</v>
      </c>
      <c r="URS38" s="290" t="s">
        <v>960</v>
      </c>
      <c r="URT38" s="290" t="s">
        <v>961</v>
      </c>
      <c r="URU38" s="290" t="s">
        <v>962</v>
      </c>
      <c r="URV38" s="290" t="s">
        <v>963</v>
      </c>
      <c r="URW38" s="59">
        <v>35000000</v>
      </c>
      <c r="URX38" s="60" t="s">
        <v>2774</v>
      </c>
      <c r="URY38" s="287" t="s">
        <v>923</v>
      </c>
      <c r="URZ38" s="289" t="s">
        <v>959</v>
      </c>
      <c r="USA38" s="290" t="s">
        <v>960</v>
      </c>
      <c r="USB38" s="290" t="s">
        <v>961</v>
      </c>
      <c r="USC38" s="290" t="s">
        <v>962</v>
      </c>
      <c r="USD38" s="290" t="s">
        <v>963</v>
      </c>
      <c r="USE38" s="59">
        <v>35000000</v>
      </c>
      <c r="USF38" s="60" t="s">
        <v>2774</v>
      </c>
      <c r="USG38" s="287" t="s">
        <v>923</v>
      </c>
      <c r="USH38" s="289" t="s">
        <v>959</v>
      </c>
      <c r="USI38" s="290" t="s">
        <v>960</v>
      </c>
      <c r="USJ38" s="290" t="s">
        <v>961</v>
      </c>
      <c r="USK38" s="290" t="s">
        <v>962</v>
      </c>
      <c r="USL38" s="290" t="s">
        <v>963</v>
      </c>
      <c r="USM38" s="59">
        <v>35000000</v>
      </c>
      <c r="USN38" s="60" t="s">
        <v>2774</v>
      </c>
      <c r="USO38" s="287" t="s">
        <v>923</v>
      </c>
      <c r="USP38" s="289" t="s">
        <v>959</v>
      </c>
      <c r="USQ38" s="290" t="s">
        <v>960</v>
      </c>
      <c r="USR38" s="290" t="s">
        <v>961</v>
      </c>
      <c r="USS38" s="290" t="s">
        <v>962</v>
      </c>
      <c r="UST38" s="290" t="s">
        <v>963</v>
      </c>
      <c r="USU38" s="59">
        <v>35000000</v>
      </c>
      <c r="USV38" s="60" t="s">
        <v>2774</v>
      </c>
      <c r="USW38" s="287" t="s">
        <v>923</v>
      </c>
      <c r="USX38" s="289" t="s">
        <v>959</v>
      </c>
      <c r="USY38" s="290" t="s">
        <v>960</v>
      </c>
      <c r="USZ38" s="290" t="s">
        <v>961</v>
      </c>
      <c r="UTA38" s="290" t="s">
        <v>962</v>
      </c>
      <c r="UTB38" s="290" t="s">
        <v>963</v>
      </c>
      <c r="UTC38" s="59">
        <v>35000000</v>
      </c>
      <c r="UTD38" s="60" t="s">
        <v>2774</v>
      </c>
      <c r="UTE38" s="287" t="s">
        <v>923</v>
      </c>
      <c r="UTF38" s="289" t="s">
        <v>959</v>
      </c>
      <c r="UTG38" s="290" t="s">
        <v>960</v>
      </c>
      <c r="UTH38" s="290" t="s">
        <v>961</v>
      </c>
      <c r="UTI38" s="290" t="s">
        <v>962</v>
      </c>
      <c r="UTJ38" s="290" t="s">
        <v>963</v>
      </c>
      <c r="UTK38" s="59">
        <v>35000000</v>
      </c>
      <c r="UTL38" s="60" t="s">
        <v>2774</v>
      </c>
      <c r="UTM38" s="287" t="s">
        <v>923</v>
      </c>
      <c r="UTN38" s="289" t="s">
        <v>959</v>
      </c>
      <c r="UTO38" s="290" t="s">
        <v>960</v>
      </c>
      <c r="UTP38" s="290" t="s">
        <v>961</v>
      </c>
      <c r="UTQ38" s="290" t="s">
        <v>962</v>
      </c>
      <c r="UTR38" s="290" t="s">
        <v>963</v>
      </c>
      <c r="UTS38" s="59">
        <v>35000000</v>
      </c>
      <c r="UTT38" s="60" t="s">
        <v>2774</v>
      </c>
      <c r="UTU38" s="287" t="s">
        <v>923</v>
      </c>
      <c r="UTV38" s="289" t="s">
        <v>959</v>
      </c>
      <c r="UTW38" s="290" t="s">
        <v>960</v>
      </c>
      <c r="UTX38" s="290" t="s">
        <v>961</v>
      </c>
      <c r="UTY38" s="290" t="s">
        <v>962</v>
      </c>
      <c r="UTZ38" s="290" t="s">
        <v>963</v>
      </c>
      <c r="UUA38" s="59">
        <v>35000000</v>
      </c>
      <c r="UUB38" s="60" t="s">
        <v>2774</v>
      </c>
      <c r="UUC38" s="287" t="s">
        <v>923</v>
      </c>
      <c r="UUD38" s="289" t="s">
        <v>959</v>
      </c>
      <c r="UUE38" s="290" t="s">
        <v>960</v>
      </c>
      <c r="UUF38" s="290" t="s">
        <v>961</v>
      </c>
      <c r="UUG38" s="290" t="s">
        <v>962</v>
      </c>
      <c r="UUH38" s="290" t="s">
        <v>963</v>
      </c>
      <c r="UUI38" s="59">
        <v>35000000</v>
      </c>
      <c r="UUJ38" s="60" t="s">
        <v>2774</v>
      </c>
      <c r="UUK38" s="287" t="s">
        <v>923</v>
      </c>
      <c r="UUL38" s="289" t="s">
        <v>959</v>
      </c>
      <c r="UUM38" s="290" t="s">
        <v>960</v>
      </c>
      <c r="UUN38" s="290" t="s">
        <v>961</v>
      </c>
      <c r="UUO38" s="290" t="s">
        <v>962</v>
      </c>
      <c r="UUP38" s="290" t="s">
        <v>963</v>
      </c>
      <c r="UUQ38" s="59">
        <v>35000000</v>
      </c>
      <c r="UUR38" s="60" t="s">
        <v>2774</v>
      </c>
      <c r="UUS38" s="287" t="s">
        <v>923</v>
      </c>
      <c r="UUT38" s="289" t="s">
        <v>959</v>
      </c>
      <c r="UUU38" s="290" t="s">
        <v>960</v>
      </c>
      <c r="UUV38" s="290" t="s">
        <v>961</v>
      </c>
      <c r="UUW38" s="290" t="s">
        <v>962</v>
      </c>
      <c r="UUX38" s="290" t="s">
        <v>963</v>
      </c>
      <c r="UUY38" s="59">
        <v>35000000</v>
      </c>
      <c r="UUZ38" s="60" t="s">
        <v>2774</v>
      </c>
      <c r="UVA38" s="287" t="s">
        <v>923</v>
      </c>
      <c r="UVB38" s="289" t="s">
        <v>959</v>
      </c>
      <c r="UVC38" s="290" t="s">
        <v>960</v>
      </c>
      <c r="UVD38" s="290" t="s">
        <v>961</v>
      </c>
      <c r="UVE38" s="290" t="s">
        <v>962</v>
      </c>
      <c r="UVF38" s="290" t="s">
        <v>963</v>
      </c>
      <c r="UVG38" s="59">
        <v>35000000</v>
      </c>
      <c r="UVH38" s="60" t="s">
        <v>2774</v>
      </c>
      <c r="UVI38" s="287" t="s">
        <v>923</v>
      </c>
      <c r="UVJ38" s="289" t="s">
        <v>959</v>
      </c>
      <c r="UVK38" s="290" t="s">
        <v>960</v>
      </c>
      <c r="UVL38" s="290" t="s">
        <v>961</v>
      </c>
      <c r="UVM38" s="290" t="s">
        <v>962</v>
      </c>
      <c r="UVN38" s="290" t="s">
        <v>963</v>
      </c>
      <c r="UVO38" s="59">
        <v>35000000</v>
      </c>
      <c r="UVP38" s="60" t="s">
        <v>2774</v>
      </c>
      <c r="UVQ38" s="287" t="s">
        <v>923</v>
      </c>
      <c r="UVR38" s="289" t="s">
        <v>959</v>
      </c>
      <c r="UVS38" s="290" t="s">
        <v>960</v>
      </c>
      <c r="UVT38" s="290" t="s">
        <v>961</v>
      </c>
      <c r="UVU38" s="290" t="s">
        <v>962</v>
      </c>
      <c r="UVV38" s="290" t="s">
        <v>963</v>
      </c>
      <c r="UVW38" s="59">
        <v>35000000</v>
      </c>
      <c r="UVX38" s="60" t="s">
        <v>2774</v>
      </c>
      <c r="UVY38" s="287" t="s">
        <v>923</v>
      </c>
      <c r="UVZ38" s="289" t="s">
        <v>959</v>
      </c>
      <c r="UWA38" s="290" t="s">
        <v>960</v>
      </c>
      <c r="UWB38" s="290" t="s">
        <v>961</v>
      </c>
      <c r="UWC38" s="290" t="s">
        <v>962</v>
      </c>
      <c r="UWD38" s="290" t="s">
        <v>963</v>
      </c>
      <c r="UWE38" s="59">
        <v>35000000</v>
      </c>
      <c r="UWF38" s="60" t="s">
        <v>2774</v>
      </c>
      <c r="UWG38" s="287" t="s">
        <v>923</v>
      </c>
      <c r="UWH38" s="289" t="s">
        <v>959</v>
      </c>
      <c r="UWI38" s="290" t="s">
        <v>960</v>
      </c>
      <c r="UWJ38" s="290" t="s">
        <v>961</v>
      </c>
      <c r="UWK38" s="290" t="s">
        <v>962</v>
      </c>
      <c r="UWL38" s="290" t="s">
        <v>963</v>
      </c>
      <c r="UWM38" s="59">
        <v>35000000</v>
      </c>
      <c r="UWN38" s="60" t="s">
        <v>2774</v>
      </c>
      <c r="UWO38" s="287" t="s">
        <v>923</v>
      </c>
      <c r="UWP38" s="289" t="s">
        <v>959</v>
      </c>
      <c r="UWQ38" s="290" t="s">
        <v>960</v>
      </c>
      <c r="UWR38" s="290" t="s">
        <v>961</v>
      </c>
      <c r="UWS38" s="290" t="s">
        <v>962</v>
      </c>
      <c r="UWT38" s="290" t="s">
        <v>963</v>
      </c>
      <c r="UWU38" s="59">
        <v>35000000</v>
      </c>
      <c r="UWV38" s="60" t="s">
        <v>2774</v>
      </c>
      <c r="UWW38" s="287" t="s">
        <v>923</v>
      </c>
      <c r="UWX38" s="289" t="s">
        <v>959</v>
      </c>
      <c r="UWY38" s="290" t="s">
        <v>960</v>
      </c>
      <c r="UWZ38" s="290" t="s">
        <v>961</v>
      </c>
      <c r="UXA38" s="290" t="s">
        <v>962</v>
      </c>
      <c r="UXB38" s="290" t="s">
        <v>963</v>
      </c>
      <c r="UXC38" s="59">
        <v>35000000</v>
      </c>
      <c r="UXD38" s="60" t="s">
        <v>2774</v>
      </c>
      <c r="UXE38" s="287" t="s">
        <v>923</v>
      </c>
      <c r="UXF38" s="289" t="s">
        <v>959</v>
      </c>
      <c r="UXG38" s="290" t="s">
        <v>960</v>
      </c>
      <c r="UXH38" s="290" t="s">
        <v>961</v>
      </c>
      <c r="UXI38" s="290" t="s">
        <v>962</v>
      </c>
      <c r="UXJ38" s="290" t="s">
        <v>963</v>
      </c>
      <c r="UXK38" s="59">
        <v>35000000</v>
      </c>
      <c r="UXL38" s="60" t="s">
        <v>2774</v>
      </c>
      <c r="UXM38" s="287" t="s">
        <v>923</v>
      </c>
      <c r="UXN38" s="289" t="s">
        <v>959</v>
      </c>
      <c r="UXO38" s="290" t="s">
        <v>960</v>
      </c>
      <c r="UXP38" s="290" t="s">
        <v>961</v>
      </c>
      <c r="UXQ38" s="290" t="s">
        <v>962</v>
      </c>
      <c r="UXR38" s="290" t="s">
        <v>963</v>
      </c>
      <c r="UXS38" s="59">
        <v>35000000</v>
      </c>
      <c r="UXT38" s="60" t="s">
        <v>2774</v>
      </c>
      <c r="UXU38" s="287" t="s">
        <v>923</v>
      </c>
      <c r="UXV38" s="289" t="s">
        <v>959</v>
      </c>
      <c r="UXW38" s="290" t="s">
        <v>960</v>
      </c>
      <c r="UXX38" s="290" t="s">
        <v>961</v>
      </c>
      <c r="UXY38" s="290" t="s">
        <v>962</v>
      </c>
      <c r="UXZ38" s="290" t="s">
        <v>963</v>
      </c>
      <c r="UYA38" s="59">
        <v>35000000</v>
      </c>
      <c r="UYB38" s="60" t="s">
        <v>2774</v>
      </c>
      <c r="UYC38" s="287" t="s">
        <v>923</v>
      </c>
      <c r="UYD38" s="289" t="s">
        <v>959</v>
      </c>
      <c r="UYE38" s="290" t="s">
        <v>960</v>
      </c>
      <c r="UYF38" s="290" t="s">
        <v>961</v>
      </c>
      <c r="UYG38" s="290" t="s">
        <v>962</v>
      </c>
      <c r="UYH38" s="290" t="s">
        <v>963</v>
      </c>
      <c r="UYI38" s="59">
        <v>35000000</v>
      </c>
      <c r="UYJ38" s="60" t="s">
        <v>2774</v>
      </c>
      <c r="UYK38" s="287" t="s">
        <v>923</v>
      </c>
      <c r="UYL38" s="289" t="s">
        <v>959</v>
      </c>
      <c r="UYM38" s="290" t="s">
        <v>960</v>
      </c>
      <c r="UYN38" s="290" t="s">
        <v>961</v>
      </c>
      <c r="UYO38" s="290" t="s">
        <v>962</v>
      </c>
      <c r="UYP38" s="290" t="s">
        <v>963</v>
      </c>
      <c r="UYQ38" s="59">
        <v>35000000</v>
      </c>
      <c r="UYR38" s="60" t="s">
        <v>2774</v>
      </c>
      <c r="UYS38" s="287" t="s">
        <v>923</v>
      </c>
      <c r="UYT38" s="289" t="s">
        <v>959</v>
      </c>
      <c r="UYU38" s="290" t="s">
        <v>960</v>
      </c>
      <c r="UYV38" s="290" t="s">
        <v>961</v>
      </c>
      <c r="UYW38" s="290" t="s">
        <v>962</v>
      </c>
      <c r="UYX38" s="290" t="s">
        <v>963</v>
      </c>
      <c r="UYY38" s="59">
        <v>35000000</v>
      </c>
      <c r="UYZ38" s="60" t="s">
        <v>2774</v>
      </c>
      <c r="UZA38" s="287" t="s">
        <v>923</v>
      </c>
      <c r="UZB38" s="289" t="s">
        <v>959</v>
      </c>
      <c r="UZC38" s="290" t="s">
        <v>960</v>
      </c>
      <c r="UZD38" s="290" t="s">
        <v>961</v>
      </c>
      <c r="UZE38" s="290" t="s">
        <v>962</v>
      </c>
      <c r="UZF38" s="290" t="s">
        <v>963</v>
      </c>
      <c r="UZG38" s="59">
        <v>35000000</v>
      </c>
      <c r="UZH38" s="60" t="s">
        <v>2774</v>
      </c>
      <c r="UZI38" s="287" t="s">
        <v>923</v>
      </c>
      <c r="UZJ38" s="289" t="s">
        <v>959</v>
      </c>
      <c r="UZK38" s="290" t="s">
        <v>960</v>
      </c>
      <c r="UZL38" s="290" t="s">
        <v>961</v>
      </c>
      <c r="UZM38" s="290" t="s">
        <v>962</v>
      </c>
      <c r="UZN38" s="290" t="s">
        <v>963</v>
      </c>
      <c r="UZO38" s="59">
        <v>35000000</v>
      </c>
      <c r="UZP38" s="60" t="s">
        <v>2774</v>
      </c>
      <c r="UZQ38" s="287" t="s">
        <v>923</v>
      </c>
      <c r="UZR38" s="289" t="s">
        <v>959</v>
      </c>
      <c r="UZS38" s="290" t="s">
        <v>960</v>
      </c>
      <c r="UZT38" s="290" t="s">
        <v>961</v>
      </c>
      <c r="UZU38" s="290" t="s">
        <v>962</v>
      </c>
      <c r="UZV38" s="290" t="s">
        <v>963</v>
      </c>
      <c r="UZW38" s="59">
        <v>35000000</v>
      </c>
      <c r="UZX38" s="60" t="s">
        <v>2774</v>
      </c>
      <c r="UZY38" s="287" t="s">
        <v>923</v>
      </c>
      <c r="UZZ38" s="289" t="s">
        <v>959</v>
      </c>
      <c r="VAA38" s="290" t="s">
        <v>960</v>
      </c>
      <c r="VAB38" s="290" t="s">
        <v>961</v>
      </c>
      <c r="VAC38" s="290" t="s">
        <v>962</v>
      </c>
      <c r="VAD38" s="290" t="s">
        <v>963</v>
      </c>
      <c r="VAE38" s="59">
        <v>35000000</v>
      </c>
      <c r="VAF38" s="60" t="s">
        <v>2774</v>
      </c>
      <c r="VAG38" s="287" t="s">
        <v>923</v>
      </c>
      <c r="VAH38" s="289" t="s">
        <v>959</v>
      </c>
      <c r="VAI38" s="290" t="s">
        <v>960</v>
      </c>
      <c r="VAJ38" s="290" t="s">
        <v>961</v>
      </c>
      <c r="VAK38" s="290" t="s">
        <v>962</v>
      </c>
      <c r="VAL38" s="290" t="s">
        <v>963</v>
      </c>
      <c r="VAM38" s="59">
        <v>35000000</v>
      </c>
      <c r="VAN38" s="60" t="s">
        <v>2774</v>
      </c>
      <c r="VAO38" s="287" t="s">
        <v>923</v>
      </c>
      <c r="VAP38" s="289" t="s">
        <v>959</v>
      </c>
      <c r="VAQ38" s="290" t="s">
        <v>960</v>
      </c>
      <c r="VAR38" s="290" t="s">
        <v>961</v>
      </c>
      <c r="VAS38" s="290" t="s">
        <v>962</v>
      </c>
      <c r="VAT38" s="290" t="s">
        <v>963</v>
      </c>
      <c r="VAU38" s="59">
        <v>35000000</v>
      </c>
      <c r="VAV38" s="60" t="s">
        <v>2774</v>
      </c>
      <c r="VAW38" s="287" t="s">
        <v>923</v>
      </c>
      <c r="VAX38" s="289" t="s">
        <v>959</v>
      </c>
      <c r="VAY38" s="290" t="s">
        <v>960</v>
      </c>
      <c r="VAZ38" s="290" t="s">
        <v>961</v>
      </c>
      <c r="VBA38" s="290" t="s">
        <v>962</v>
      </c>
      <c r="VBB38" s="290" t="s">
        <v>963</v>
      </c>
      <c r="VBC38" s="59">
        <v>35000000</v>
      </c>
      <c r="VBD38" s="60" t="s">
        <v>2774</v>
      </c>
      <c r="VBE38" s="287" t="s">
        <v>923</v>
      </c>
      <c r="VBF38" s="289" t="s">
        <v>959</v>
      </c>
      <c r="VBG38" s="290" t="s">
        <v>960</v>
      </c>
      <c r="VBH38" s="290" t="s">
        <v>961</v>
      </c>
      <c r="VBI38" s="290" t="s">
        <v>962</v>
      </c>
      <c r="VBJ38" s="290" t="s">
        <v>963</v>
      </c>
      <c r="VBK38" s="59">
        <v>35000000</v>
      </c>
      <c r="VBL38" s="60" t="s">
        <v>2774</v>
      </c>
      <c r="VBM38" s="287" t="s">
        <v>923</v>
      </c>
      <c r="VBN38" s="289" t="s">
        <v>959</v>
      </c>
      <c r="VBO38" s="290" t="s">
        <v>960</v>
      </c>
      <c r="VBP38" s="290" t="s">
        <v>961</v>
      </c>
      <c r="VBQ38" s="290" t="s">
        <v>962</v>
      </c>
      <c r="VBR38" s="290" t="s">
        <v>963</v>
      </c>
      <c r="VBS38" s="59">
        <v>35000000</v>
      </c>
      <c r="VBT38" s="60" t="s">
        <v>2774</v>
      </c>
      <c r="VBU38" s="287" t="s">
        <v>923</v>
      </c>
      <c r="VBV38" s="289" t="s">
        <v>959</v>
      </c>
      <c r="VBW38" s="290" t="s">
        <v>960</v>
      </c>
      <c r="VBX38" s="290" t="s">
        <v>961</v>
      </c>
      <c r="VBY38" s="290" t="s">
        <v>962</v>
      </c>
      <c r="VBZ38" s="290" t="s">
        <v>963</v>
      </c>
      <c r="VCA38" s="59">
        <v>35000000</v>
      </c>
      <c r="VCB38" s="60" t="s">
        <v>2774</v>
      </c>
      <c r="VCC38" s="287" t="s">
        <v>923</v>
      </c>
      <c r="VCD38" s="289" t="s">
        <v>959</v>
      </c>
      <c r="VCE38" s="290" t="s">
        <v>960</v>
      </c>
      <c r="VCF38" s="290" t="s">
        <v>961</v>
      </c>
      <c r="VCG38" s="290" t="s">
        <v>962</v>
      </c>
      <c r="VCH38" s="290" t="s">
        <v>963</v>
      </c>
      <c r="VCI38" s="59">
        <v>35000000</v>
      </c>
      <c r="VCJ38" s="60" t="s">
        <v>2774</v>
      </c>
      <c r="VCK38" s="287" t="s">
        <v>923</v>
      </c>
      <c r="VCL38" s="289" t="s">
        <v>959</v>
      </c>
      <c r="VCM38" s="290" t="s">
        <v>960</v>
      </c>
      <c r="VCN38" s="290" t="s">
        <v>961</v>
      </c>
      <c r="VCO38" s="290" t="s">
        <v>962</v>
      </c>
      <c r="VCP38" s="290" t="s">
        <v>963</v>
      </c>
      <c r="VCQ38" s="59">
        <v>35000000</v>
      </c>
      <c r="VCR38" s="60" t="s">
        <v>2774</v>
      </c>
      <c r="VCS38" s="287" t="s">
        <v>923</v>
      </c>
      <c r="VCT38" s="289" t="s">
        <v>959</v>
      </c>
      <c r="VCU38" s="290" t="s">
        <v>960</v>
      </c>
      <c r="VCV38" s="290" t="s">
        <v>961</v>
      </c>
      <c r="VCW38" s="290" t="s">
        <v>962</v>
      </c>
      <c r="VCX38" s="290" t="s">
        <v>963</v>
      </c>
      <c r="VCY38" s="59">
        <v>35000000</v>
      </c>
      <c r="VCZ38" s="60" t="s">
        <v>2774</v>
      </c>
      <c r="VDA38" s="287" t="s">
        <v>923</v>
      </c>
      <c r="VDB38" s="289" t="s">
        <v>959</v>
      </c>
      <c r="VDC38" s="290" t="s">
        <v>960</v>
      </c>
      <c r="VDD38" s="290" t="s">
        <v>961</v>
      </c>
      <c r="VDE38" s="290" t="s">
        <v>962</v>
      </c>
      <c r="VDF38" s="290" t="s">
        <v>963</v>
      </c>
      <c r="VDG38" s="59">
        <v>35000000</v>
      </c>
      <c r="VDH38" s="60" t="s">
        <v>2774</v>
      </c>
      <c r="VDI38" s="287" t="s">
        <v>923</v>
      </c>
      <c r="VDJ38" s="289" t="s">
        <v>959</v>
      </c>
      <c r="VDK38" s="290" t="s">
        <v>960</v>
      </c>
      <c r="VDL38" s="290" t="s">
        <v>961</v>
      </c>
      <c r="VDM38" s="290" t="s">
        <v>962</v>
      </c>
      <c r="VDN38" s="290" t="s">
        <v>963</v>
      </c>
      <c r="VDO38" s="59">
        <v>35000000</v>
      </c>
      <c r="VDP38" s="60" t="s">
        <v>2774</v>
      </c>
      <c r="VDQ38" s="287" t="s">
        <v>923</v>
      </c>
      <c r="VDR38" s="289" t="s">
        <v>959</v>
      </c>
      <c r="VDS38" s="290" t="s">
        <v>960</v>
      </c>
      <c r="VDT38" s="290" t="s">
        <v>961</v>
      </c>
      <c r="VDU38" s="290" t="s">
        <v>962</v>
      </c>
      <c r="VDV38" s="290" t="s">
        <v>963</v>
      </c>
      <c r="VDW38" s="59">
        <v>35000000</v>
      </c>
      <c r="VDX38" s="60" t="s">
        <v>2774</v>
      </c>
      <c r="VDY38" s="287" t="s">
        <v>923</v>
      </c>
      <c r="VDZ38" s="289" t="s">
        <v>959</v>
      </c>
      <c r="VEA38" s="290" t="s">
        <v>960</v>
      </c>
      <c r="VEB38" s="290" t="s">
        <v>961</v>
      </c>
      <c r="VEC38" s="290" t="s">
        <v>962</v>
      </c>
      <c r="VED38" s="290" t="s">
        <v>963</v>
      </c>
      <c r="VEE38" s="59">
        <v>35000000</v>
      </c>
      <c r="VEF38" s="60" t="s">
        <v>2774</v>
      </c>
      <c r="VEG38" s="287" t="s">
        <v>923</v>
      </c>
      <c r="VEH38" s="289" t="s">
        <v>959</v>
      </c>
      <c r="VEI38" s="290" t="s">
        <v>960</v>
      </c>
      <c r="VEJ38" s="290" t="s">
        <v>961</v>
      </c>
      <c r="VEK38" s="290" t="s">
        <v>962</v>
      </c>
      <c r="VEL38" s="290" t="s">
        <v>963</v>
      </c>
      <c r="VEM38" s="59">
        <v>35000000</v>
      </c>
      <c r="VEN38" s="60" t="s">
        <v>2774</v>
      </c>
      <c r="VEO38" s="287" t="s">
        <v>923</v>
      </c>
      <c r="VEP38" s="289" t="s">
        <v>959</v>
      </c>
      <c r="VEQ38" s="290" t="s">
        <v>960</v>
      </c>
      <c r="VER38" s="290" t="s">
        <v>961</v>
      </c>
      <c r="VES38" s="290" t="s">
        <v>962</v>
      </c>
      <c r="VET38" s="290" t="s">
        <v>963</v>
      </c>
      <c r="VEU38" s="59">
        <v>35000000</v>
      </c>
      <c r="VEV38" s="60" t="s">
        <v>2774</v>
      </c>
      <c r="VEW38" s="287" t="s">
        <v>923</v>
      </c>
      <c r="VEX38" s="289" t="s">
        <v>959</v>
      </c>
      <c r="VEY38" s="290" t="s">
        <v>960</v>
      </c>
      <c r="VEZ38" s="290" t="s">
        <v>961</v>
      </c>
      <c r="VFA38" s="290" t="s">
        <v>962</v>
      </c>
      <c r="VFB38" s="290" t="s">
        <v>963</v>
      </c>
      <c r="VFC38" s="59">
        <v>35000000</v>
      </c>
      <c r="VFD38" s="60" t="s">
        <v>2774</v>
      </c>
      <c r="VFE38" s="287" t="s">
        <v>923</v>
      </c>
      <c r="VFF38" s="289" t="s">
        <v>959</v>
      </c>
      <c r="VFG38" s="290" t="s">
        <v>960</v>
      </c>
      <c r="VFH38" s="290" t="s">
        <v>961</v>
      </c>
      <c r="VFI38" s="290" t="s">
        <v>962</v>
      </c>
      <c r="VFJ38" s="290" t="s">
        <v>963</v>
      </c>
      <c r="VFK38" s="59">
        <v>35000000</v>
      </c>
      <c r="VFL38" s="60" t="s">
        <v>2774</v>
      </c>
      <c r="VFM38" s="287" t="s">
        <v>923</v>
      </c>
      <c r="VFN38" s="289" t="s">
        <v>959</v>
      </c>
      <c r="VFO38" s="290" t="s">
        <v>960</v>
      </c>
      <c r="VFP38" s="290" t="s">
        <v>961</v>
      </c>
      <c r="VFQ38" s="290" t="s">
        <v>962</v>
      </c>
      <c r="VFR38" s="290" t="s">
        <v>963</v>
      </c>
      <c r="VFS38" s="59">
        <v>35000000</v>
      </c>
      <c r="VFT38" s="60" t="s">
        <v>2774</v>
      </c>
      <c r="VFU38" s="287" t="s">
        <v>923</v>
      </c>
      <c r="VFV38" s="289" t="s">
        <v>959</v>
      </c>
      <c r="VFW38" s="290" t="s">
        <v>960</v>
      </c>
      <c r="VFX38" s="290" t="s">
        <v>961</v>
      </c>
      <c r="VFY38" s="290" t="s">
        <v>962</v>
      </c>
      <c r="VFZ38" s="290" t="s">
        <v>963</v>
      </c>
      <c r="VGA38" s="59">
        <v>35000000</v>
      </c>
      <c r="VGB38" s="60" t="s">
        <v>2774</v>
      </c>
      <c r="VGC38" s="287" t="s">
        <v>923</v>
      </c>
      <c r="VGD38" s="289" t="s">
        <v>959</v>
      </c>
      <c r="VGE38" s="290" t="s">
        <v>960</v>
      </c>
      <c r="VGF38" s="290" t="s">
        <v>961</v>
      </c>
      <c r="VGG38" s="290" t="s">
        <v>962</v>
      </c>
      <c r="VGH38" s="290" t="s">
        <v>963</v>
      </c>
      <c r="VGI38" s="59">
        <v>35000000</v>
      </c>
      <c r="VGJ38" s="60" t="s">
        <v>2774</v>
      </c>
      <c r="VGK38" s="287" t="s">
        <v>923</v>
      </c>
      <c r="VGL38" s="289" t="s">
        <v>959</v>
      </c>
      <c r="VGM38" s="290" t="s">
        <v>960</v>
      </c>
      <c r="VGN38" s="290" t="s">
        <v>961</v>
      </c>
      <c r="VGO38" s="290" t="s">
        <v>962</v>
      </c>
      <c r="VGP38" s="290" t="s">
        <v>963</v>
      </c>
      <c r="VGQ38" s="59">
        <v>35000000</v>
      </c>
      <c r="VGR38" s="60" t="s">
        <v>2774</v>
      </c>
      <c r="VGS38" s="287" t="s">
        <v>923</v>
      </c>
      <c r="VGT38" s="289" t="s">
        <v>959</v>
      </c>
      <c r="VGU38" s="290" t="s">
        <v>960</v>
      </c>
      <c r="VGV38" s="290" t="s">
        <v>961</v>
      </c>
      <c r="VGW38" s="290" t="s">
        <v>962</v>
      </c>
      <c r="VGX38" s="290" t="s">
        <v>963</v>
      </c>
      <c r="VGY38" s="59">
        <v>35000000</v>
      </c>
      <c r="VGZ38" s="60" t="s">
        <v>2774</v>
      </c>
      <c r="VHA38" s="287" t="s">
        <v>923</v>
      </c>
      <c r="VHB38" s="289" t="s">
        <v>959</v>
      </c>
      <c r="VHC38" s="290" t="s">
        <v>960</v>
      </c>
      <c r="VHD38" s="290" t="s">
        <v>961</v>
      </c>
      <c r="VHE38" s="290" t="s">
        <v>962</v>
      </c>
      <c r="VHF38" s="290" t="s">
        <v>963</v>
      </c>
      <c r="VHG38" s="59">
        <v>35000000</v>
      </c>
      <c r="VHH38" s="60" t="s">
        <v>2774</v>
      </c>
      <c r="VHI38" s="287" t="s">
        <v>923</v>
      </c>
      <c r="VHJ38" s="289" t="s">
        <v>959</v>
      </c>
      <c r="VHK38" s="290" t="s">
        <v>960</v>
      </c>
      <c r="VHL38" s="290" t="s">
        <v>961</v>
      </c>
      <c r="VHM38" s="290" t="s">
        <v>962</v>
      </c>
      <c r="VHN38" s="290" t="s">
        <v>963</v>
      </c>
      <c r="VHO38" s="59">
        <v>35000000</v>
      </c>
      <c r="VHP38" s="60" t="s">
        <v>2774</v>
      </c>
      <c r="VHQ38" s="287" t="s">
        <v>923</v>
      </c>
      <c r="VHR38" s="289" t="s">
        <v>959</v>
      </c>
      <c r="VHS38" s="290" t="s">
        <v>960</v>
      </c>
      <c r="VHT38" s="290" t="s">
        <v>961</v>
      </c>
      <c r="VHU38" s="290" t="s">
        <v>962</v>
      </c>
      <c r="VHV38" s="290" t="s">
        <v>963</v>
      </c>
      <c r="VHW38" s="59">
        <v>35000000</v>
      </c>
      <c r="VHX38" s="60" t="s">
        <v>2774</v>
      </c>
      <c r="VHY38" s="287" t="s">
        <v>923</v>
      </c>
      <c r="VHZ38" s="289" t="s">
        <v>959</v>
      </c>
      <c r="VIA38" s="290" t="s">
        <v>960</v>
      </c>
      <c r="VIB38" s="290" t="s">
        <v>961</v>
      </c>
      <c r="VIC38" s="290" t="s">
        <v>962</v>
      </c>
      <c r="VID38" s="290" t="s">
        <v>963</v>
      </c>
      <c r="VIE38" s="59">
        <v>35000000</v>
      </c>
      <c r="VIF38" s="60" t="s">
        <v>2774</v>
      </c>
      <c r="VIG38" s="287" t="s">
        <v>923</v>
      </c>
      <c r="VIH38" s="289" t="s">
        <v>959</v>
      </c>
      <c r="VII38" s="290" t="s">
        <v>960</v>
      </c>
      <c r="VIJ38" s="290" t="s">
        <v>961</v>
      </c>
      <c r="VIK38" s="290" t="s">
        <v>962</v>
      </c>
      <c r="VIL38" s="290" t="s">
        <v>963</v>
      </c>
      <c r="VIM38" s="59">
        <v>35000000</v>
      </c>
      <c r="VIN38" s="60" t="s">
        <v>2774</v>
      </c>
      <c r="VIO38" s="287" t="s">
        <v>923</v>
      </c>
      <c r="VIP38" s="289" t="s">
        <v>959</v>
      </c>
      <c r="VIQ38" s="290" t="s">
        <v>960</v>
      </c>
      <c r="VIR38" s="290" t="s">
        <v>961</v>
      </c>
      <c r="VIS38" s="290" t="s">
        <v>962</v>
      </c>
      <c r="VIT38" s="290" t="s">
        <v>963</v>
      </c>
      <c r="VIU38" s="59">
        <v>35000000</v>
      </c>
      <c r="VIV38" s="60" t="s">
        <v>2774</v>
      </c>
      <c r="VIW38" s="287" t="s">
        <v>923</v>
      </c>
      <c r="VIX38" s="289" t="s">
        <v>959</v>
      </c>
      <c r="VIY38" s="290" t="s">
        <v>960</v>
      </c>
      <c r="VIZ38" s="290" t="s">
        <v>961</v>
      </c>
      <c r="VJA38" s="290" t="s">
        <v>962</v>
      </c>
      <c r="VJB38" s="290" t="s">
        <v>963</v>
      </c>
      <c r="VJC38" s="59">
        <v>35000000</v>
      </c>
      <c r="VJD38" s="60" t="s">
        <v>2774</v>
      </c>
      <c r="VJE38" s="287" t="s">
        <v>923</v>
      </c>
      <c r="VJF38" s="289" t="s">
        <v>959</v>
      </c>
      <c r="VJG38" s="290" t="s">
        <v>960</v>
      </c>
      <c r="VJH38" s="290" t="s">
        <v>961</v>
      </c>
      <c r="VJI38" s="290" t="s">
        <v>962</v>
      </c>
      <c r="VJJ38" s="290" t="s">
        <v>963</v>
      </c>
      <c r="VJK38" s="59">
        <v>35000000</v>
      </c>
      <c r="VJL38" s="60" t="s">
        <v>2774</v>
      </c>
      <c r="VJM38" s="287" t="s">
        <v>923</v>
      </c>
      <c r="VJN38" s="289" t="s">
        <v>959</v>
      </c>
      <c r="VJO38" s="290" t="s">
        <v>960</v>
      </c>
      <c r="VJP38" s="290" t="s">
        <v>961</v>
      </c>
      <c r="VJQ38" s="290" t="s">
        <v>962</v>
      </c>
      <c r="VJR38" s="290" t="s">
        <v>963</v>
      </c>
      <c r="VJS38" s="59">
        <v>35000000</v>
      </c>
      <c r="VJT38" s="60" t="s">
        <v>2774</v>
      </c>
      <c r="VJU38" s="287" t="s">
        <v>923</v>
      </c>
      <c r="VJV38" s="289" t="s">
        <v>959</v>
      </c>
      <c r="VJW38" s="290" t="s">
        <v>960</v>
      </c>
      <c r="VJX38" s="290" t="s">
        <v>961</v>
      </c>
      <c r="VJY38" s="290" t="s">
        <v>962</v>
      </c>
      <c r="VJZ38" s="290" t="s">
        <v>963</v>
      </c>
      <c r="VKA38" s="59">
        <v>35000000</v>
      </c>
      <c r="VKB38" s="60" t="s">
        <v>2774</v>
      </c>
      <c r="VKC38" s="287" t="s">
        <v>923</v>
      </c>
      <c r="VKD38" s="289" t="s">
        <v>959</v>
      </c>
      <c r="VKE38" s="290" t="s">
        <v>960</v>
      </c>
      <c r="VKF38" s="290" t="s">
        <v>961</v>
      </c>
      <c r="VKG38" s="290" t="s">
        <v>962</v>
      </c>
      <c r="VKH38" s="290" t="s">
        <v>963</v>
      </c>
      <c r="VKI38" s="59">
        <v>35000000</v>
      </c>
      <c r="VKJ38" s="60" t="s">
        <v>2774</v>
      </c>
      <c r="VKK38" s="287" t="s">
        <v>923</v>
      </c>
      <c r="VKL38" s="289" t="s">
        <v>959</v>
      </c>
      <c r="VKM38" s="290" t="s">
        <v>960</v>
      </c>
      <c r="VKN38" s="290" t="s">
        <v>961</v>
      </c>
      <c r="VKO38" s="290" t="s">
        <v>962</v>
      </c>
      <c r="VKP38" s="290" t="s">
        <v>963</v>
      </c>
      <c r="VKQ38" s="59">
        <v>35000000</v>
      </c>
      <c r="VKR38" s="60" t="s">
        <v>2774</v>
      </c>
      <c r="VKS38" s="287" t="s">
        <v>923</v>
      </c>
      <c r="VKT38" s="289" t="s">
        <v>959</v>
      </c>
      <c r="VKU38" s="290" t="s">
        <v>960</v>
      </c>
      <c r="VKV38" s="290" t="s">
        <v>961</v>
      </c>
      <c r="VKW38" s="290" t="s">
        <v>962</v>
      </c>
      <c r="VKX38" s="290" t="s">
        <v>963</v>
      </c>
      <c r="VKY38" s="59">
        <v>35000000</v>
      </c>
      <c r="VKZ38" s="60" t="s">
        <v>2774</v>
      </c>
      <c r="VLA38" s="287" t="s">
        <v>923</v>
      </c>
      <c r="VLB38" s="289" t="s">
        <v>959</v>
      </c>
      <c r="VLC38" s="290" t="s">
        <v>960</v>
      </c>
      <c r="VLD38" s="290" t="s">
        <v>961</v>
      </c>
      <c r="VLE38" s="290" t="s">
        <v>962</v>
      </c>
      <c r="VLF38" s="290" t="s">
        <v>963</v>
      </c>
      <c r="VLG38" s="59">
        <v>35000000</v>
      </c>
      <c r="VLH38" s="60" t="s">
        <v>2774</v>
      </c>
      <c r="VLI38" s="287" t="s">
        <v>923</v>
      </c>
      <c r="VLJ38" s="289" t="s">
        <v>959</v>
      </c>
      <c r="VLK38" s="290" t="s">
        <v>960</v>
      </c>
      <c r="VLL38" s="290" t="s">
        <v>961</v>
      </c>
      <c r="VLM38" s="290" t="s">
        <v>962</v>
      </c>
      <c r="VLN38" s="290" t="s">
        <v>963</v>
      </c>
      <c r="VLO38" s="59">
        <v>35000000</v>
      </c>
      <c r="VLP38" s="60" t="s">
        <v>2774</v>
      </c>
      <c r="VLQ38" s="287" t="s">
        <v>923</v>
      </c>
      <c r="VLR38" s="289" t="s">
        <v>959</v>
      </c>
      <c r="VLS38" s="290" t="s">
        <v>960</v>
      </c>
      <c r="VLT38" s="290" t="s">
        <v>961</v>
      </c>
      <c r="VLU38" s="290" t="s">
        <v>962</v>
      </c>
      <c r="VLV38" s="290" t="s">
        <v>963</v>
      </c>
      <c r="VLW38" s="59">
        <v>35000000</v>
      </c>
      <c r="VLX38" s="60" t="s">
        <v>2774</v>
      </c>
      <c r="VLY38" s="287" t="s">
        <v>923</v>
      </c>
      <c r="VLZ38" s="289" t="s">
        <v>959</v>
      </c>
      <c r="VMA38" s="290" t="s">
        <v>960</v>
      </c>
      <c r="VMB38" s="290" t="s">
        <v>961</v>
      </c>
      <c r="VMC38" s="290" t="s">
        <v>962</v>
      </c>
      <c r="VMD38" s="290" t="s">
        <v>963</v>
      </c>
      <c r="VME38" s="59">
        <v>35000000</v>
      </c>
      <c r="VMF38" s="60" t="s">
        <v>2774</v>
      </c>
      <c r="VMG38" s="287" t="s">
        <v>923</v>
      </c>
      <c r="VMH38" s="289" t="s">
        <v>959</v>
      </c>
      <c r="VMI38" s="290" t="s">
        <v>960</v>
      </c>
      <c r="VMJ38" s="290" t="s">
        <v>961</v>
      </c>
      <c r="VMK38" s="290" t="s">
        <v>962</v>
      </c>
      <c r="VML38" s="290" t="s">
        <v>963</v>
      </c>
      <c r="VMM38" s="59">
        <v>35000000</v>
      </c>
      <c r="VMN38" s="60" t="s">
        <v>2774</v>
      </c>
      <c r="VMO38" s="287" t="s">
        <v>923</v>
      </c>
      <c r="VMP38" s="289" t="s">
        <v>959</v>
      </c>
      <c r="VMQ38" s="290" t="s">
        <v>960</v>
      </c>
      <c r="VMR38" s="290" t="s">
        <v>961</v>
      </c>
      <c r="VMS38" s="290" t="s">
        <v>962</v>
      </c>
      <c r="VMT38" s="290" t="s">
        <v>963</v>
      </c>
      <c r="VMU38" s="59">
        <v>35000000</v>
      </c>
      <c r="VMV38" s="60" t="s">
        <v>2774</v>
      </c>
      <c r="VMW38" s="287" t="s">
        <v>923</v>
      </c>
      <c r="VMX38" s="289" t="s">
        <v>959</v>
      </c>
      <c r="VMY38" s="290" t="s">
        <v>960</v>
      </c>
      <c r="VMZ38" s="290" t="s">
        <v>961</v>
      </c>
      <c r="VNA38" s="290" t="s">
        <v>962</v>
      </c>
      <c r="VNB38" s="290" t="s">
        <v>963</v>
      </c>
      <c r="VNC38" s="59">
        <v>35000000</v>
      </c>
      <c r="VND38" s="60" t="s">
        <v>2774</v>
      </c>
      <c r="VNE38" s="287" t="s">
        <v>923</v>
      </c>
      <c r="VNF38" s="289" t="s">
        <v>959</v>
      </c>
      <c r="VNG38" s="290" t="s">
        <v>960</v>
      </c>
      <c r="VNH38" s="290" t="s">
        <v>961</v>
      </c>
      <c r="VNI38" s="290" t="s">
        <v>962</v>
      </c>
      <c r="VNJ38" s="290" t="s">
        <v>963</v>
      </c>
      <c r="VNK38" s="59">
        <v>35000000</v>
      </c>
      <c r="VNL38" s="60" t="s">
        <v>2774</v>
      </c>
      <c r="VNM38" s="287" t="s">
        <v>923</v>
      </c>
      <c r="VNN38" s="289" t="s">
        <v>959</v>
      </c>
      <c r="VNO38" s="290" t="s">
        <v>960</v>
      </c>
      <c r="VNP38" s="290" t="s">
        <v>961</v>
      </c>
      <c r="VNQ38" s="290" t="s">
        <v>962</v>
      </c>
      <c r="VNR38" s="290" t="s">
        <v>963</v>
      </c>
      <c r="VNS38" s="59">
        <v>35000000</v>
      </c>
      <c r="VNT38" s="60" t="s">
        <v>2774</v>
      </c>
      <c r="VNU38" s="287" t="s">
        <v>923</v>
      </c>
      <c r="VNV38" s="289" t="s">
        <v>959</v>
      </c>
      <c r="VNW38" s="290" t="s">
        <v>960</v>
      </c>
      <c r="VNX38" s="290" t="s">
        <v>961</v>
      </c>
      <c r="VNY38" s="290" t="s">
        <v>962</v>
      </c>
      <c r="VNZ38" s="290" t="s">
        <v>963</v>
      </c>
      <c r="VOA38" s="59">
        <v>35000000</v>
      </c>
      <c r="VOB38" s="60" t="s">
        <v>2774</v>
      </c>
      <c r="VOC38" s="287" t="s">
        <v>923</v>
      </c>
      <c r="VOD38" s="289" t="s">
        <v>959</v>
      </c>
      <c r="VOE38" s="290" t="s">
        <v>960</v>
      </c>
      <c r="VOF38" s="290" t="s">
        <v>961</v>
      </c>
      <c r="VOG38" s="290" t="s">
        <v>962</v>
      </c>
      <c r="VOH38" s="290" t="s">
        <v>963</v>
      </c>
      <c r="VOI38" s="59">
        <v>35000000</v>
      </c>
      <c r="VOJ38" s="60" t="s">
        <v>2774</v>
      </c>
      <c r="VOK38" s="287" t="s">
        <v>923</v>
      </c>
      <c r="VOL38" s="289" t="s">
        <v>959</v>
      </c>
      <c r="VOM38" s="290" t="s">
        <v>960</v>
      </c>
      <c r="VON38" s="290" t="s">
        <v>961</v>
      </c>
      <c r="VOO38" s="290" t="s">
        <v>962</v>
      </c>
      <c r="VOP38" s="290" t="s">
        <v>963</v>
      </c>
      <c r="VOQ38" s="59">
        <v>35000000</v>
      </c>
      <c r="VOR38" s="60" t="s">
        <v>2774</v>
      </c>
      <c r="VOS38" s="287" t="s">
        <v>923</v>
      </c>
      <c r="VOT38" s="289" t="s">
        <v>959</v>
      </c>
      <c r="VOU38" s="290" t="s">
        <v>960</v>
      </c>
      <c r="VOV38" s="290" t="s">
        <v>961</v>
      </c>
      <c r="VOW38" s="290" t="s">
        <v>962</v>
      </c>
      <c r="VOX38" s="290" t="s">
        <v>963</v>
      </c>
      <c r="VOY38" s="59">
        <v>35000000</v>
      </c>
      <c r="VOZ38" s="60" t="s">
        <v>2774</v>
      </c>
      <c r="VPA38" s="287" t="s">
        <v>923</v>
      </c>
      <c r="VPB38" s="289" t="s">
        <v>959</v>
      </c>
      <c r="VPC38" s="290" t="s">
        <v>960</v>
      </c>
      <c r="VPD38" s="290" t="s">
        <v>961</v>
      </c>
      <c r="VPE38" s="290" t="s">
        <v>962</v>
      </c>
      <c r="VPF38" s="290" t="s">
        <v>963</v>
      </c>
      <c r="VPG38" s="59">
        <v>35000000</v>
      </c>
      <c r="VPH38" s="60" t="s">
        <v>2774</v>
      </c>
      <c r="VPI38" s="287" t="s">
        <v>923</v>
      </c>
      <c r="VPJ38" s="289" t="s">
        <v>959</v>
      </c>
      <c r="VPK38" s="290" t="s">
        <v>960</v>
      </c>
      <c r="VPL38" s="290" t="s">
        <v>961</v>
      </c>
      <c r="VPM38" s="290" t="s">
        <v>962</v>
      </c>
      <c r="VPN38" s="290" t="s">
        <v>963</v>
      </c>
      <c r="VPO38" s="59">
        <v>35000000</v>
      </c>
      <c r="VPP38" s="60" t="s">
        <v>2774</v>
      </c>
      <c r="VPQ38" s="287" t="s">
        <v>923</v>
      </c>
      <c r="VPR38" s="289" t="s">
        <v>959</v>
      </c>
      <c r="VPS38" s="290" t="s">
        <v>960</v>
      </c>
      <c r="VPT38" s="290" t="s">
        <v>961</v>
      </c>
      <c r="VPU38" s="290" t="s">
        <v>962</v>
      </c>
      <c r="VPV38" s="290" t="s">
        <v>963</v>
      </c>
      <c r="VPW38" s="59">
        <v>35000000</v>
      </c>
      <c r="VPX38" s="60" t="s">
        <v>2774</v>
      </c>
      <c r="VPY38" s="287" t="s">
        <v>923</v>
      </c>
      <c r="VPZ38" s="289" t="s">
        <v>959</v>
      </c>
      <c r="VQA38" s="290" t="s">
        <v>960</v>
      </c>
      <c r="VQB38" s="290" t="s">
        <v>961</v>
      </c>
      <c r="VQC38" s="290" t="s">
        <v>962</v>
      </c>
      <c r="VQD38" s="290" t="s">
        <v>963</v>
      </c>
      <c r="VQE38" s="59">
        <v>35000000</v>
      </c>
      <c r="VQF38" s="60" t="s">
        <v>2774</v>
      </c>
      <c r="VQG38" s="287" t="s">
        <v>923</v>
      </c>
      <c r="VQH38" s="289" t="s">
        <v>959</v>
      </c>
      <c r="VQI38" s="290" t="s">
        <v>960</v>
      </c>
      <c r="VQJ38" s="290" t="s">
        <v>961</v>
      </c>
      <c r="VQK38" s="290" t="s">
        <v>962</v>
      </c>
      <c r="VQL38" s="290" t="s">
        <v>963</v>
      </c>
      <c r="VQM38" s="59">
        <v>35000000</v>
      </c>
      <c r="VQN38" s="60" t="s">
        <v>2774</v>
      </c>
      <c r="VQO38" s="287" t="s">
        <v>923</v>
      </c>
      <c r="VQP38" s="289" t="s">
        <v>959</v>
      </c>
      <c r="VQQ38" s="290" t="s">
        <v>960</v>
      </c>
      <c r="VQR38" s="290" t="s">
        <v>961</v>
      </c>
      <c r="VQS38" s="290" t="s">
        <v>962</v>
      </c>
      <c r="VQT38" s="290" t="s">
        <v>963</v>
      </c>
      <c r="VQU38" s="59">
        <v>35000000</v>
      </c>
      <c r="VQV38" s="60" t="s">
        <v>2774</v>
      </c>
      <c r="VQW38" s="287" t="s">
        <v>923</v>
      </c>
      <c r="VQX38" s="289" t="s">
        <v>959</v>
      </c>
      <c r="VQY38" s="290" t="s">
        <v>960</v>
      </c>
      <c r="VQZ38" s="290" t="s">
        <v>961</v>
      </c>
      <c r="VRA38" s="290" t="s">
        <v>962</v>
      </c>
      <c r="VRB38" s="290" t="s">
        <v>963</v>
      </c>
      <c r="VRC38" s="59">
        <v>35000000</v>
      </c>
      <c r="VRD38" s="60" t="s">
        <v>2774</v>
      </c>
      <c r="VRE38" s="287" t="s">
        <v>923</v>
      </c>
      <c r="VRF38" s="289" t="s">
        <v>959</v>
      </c>
      <c r="VRG38" s="290" t="s">
        <v>960</v>
      </c>
      <c r="VRH38" s="290" t="s">
        <v>961</v>
      </c>
      <c r="VRI38" s="290" t="s">
        <v>962</v>
      </c>
      <c r="VRJ38" s="290" t="s">
        <v>963</v>
      </c>
      <c r="VRK38" s="59">
        <v>35000000</v>
      </c>
      <c r="VRL38" s="60" t="s">
        <v>2774</v>
      </c>
      <c r="VRM38" s="287" t="s">
        <v>923</v>
      </c>
      <c r="VRN38" s="289" t="s">
        <v>959</v>
      </c>
      <c r="VRO38" s="290" t="s">
        <v>960</v>
      </c>
      <c r="VRP38" s="290" t="s">
        <v>961</v>
      </c>
      <c r="VRQ38" s="290" t="s">
        <v>962</v>
      </c>
      <c r="VRR38" s="290" t="s">
        <v>963</v>
      </c>
      <c r="VRS38" s="59">
        <v>35000000</v>
      </c>
      <c r="VRT38" s="60" t="s">
        <v>2774</v>
      </c>
      <c r="VRU38" s="287" t="s">
        <v>923</v>
      </c>
      <c r="VRV38" s="289" t="s">
        <v>959</v>
      </c>
      <c r="VRW38" s="290" t="s">
        <v>960</v>
      </c>
      <c r="VRX38" s="290" t="s">
        <v>961</v>
      </c>
      <c r="VRY38" s="290" t="s">
        <v>962</v>
      </c>
      <c r="VRZ38" s="290" t="s">
        <v>963</v>
      </c>
      <c r="VSA38" s="59">
        <v>35000000</v>
      </c>
      <c r="VSB38" s="60" t="s">
        <v>2774</v>
      </c>
      <c r="VSC38" s="287" t="s">
        <v>923</v>
      </c>
      <c r="VSD38" s="289" t="s">
        <v>959</v>
      </c>
      <c r="VSE38" s="290" t="s">
        <v>960</v>
      </c>
      <c r="VSF38" s="290" t="s">
        <v>961</v>
      </c>
      <c r="VSG38" s="290" t="s">
        <v>962</v>
      </c>
      <c r="VSH38" s="290" t="s">
        <v>963</v>
      </c>
      <c r="VSI38" s="59">
        <v>35000000</v>
      </c>
      <c r="VSJ38" s="60" t="s">
        <v>2774</v>
      </c>
      <c r="VSK38" s="287" t="s">
        <v>923</v>
      </c>
      <c r="VSL38" s="289" t="s">
        <v>959</v>
      </c>
      <c r="VSM38" s="290" t="s">
        <v>960</v>
      </c>
      <c r="VSN38" s="290" t="s">
        <v>961</v>
      </c>
      <c r="VSO38" s="290" t="s">
        <v>962</v>
      </c>
      <c r="VSP38" s="290" t="s">
        <v>963</v>
      </c>
      <c r="VSQ38" s="59">
        <v>35000000</v>
      </c>
      <c r="VSR38" s="60" t="s">
        <v>2774</v>
      </c>
      <c r="VSS38" s="287" t="s">
        <v>923</v>
      </c>
      <c r="VST38" s="289" t="s">
        <v>959</v>
      </c>
      <c r="VSU38" s="290" t="s">
        <v>960</v>
      </c>
      <c r="VSV38" s="290" t="s">
        <v>961</v>
      </c>
      <c r="VSW38" s="290" t="s">
        <v>962</v>
      </c>
      <c r="VSX38" s="290" t="s">
        <v>963</v>
      </c>
      <c r="VSY38" s="59">
        <v>35000000</v>
      </c>
      <c r="VSZ38" s="60" t="s">
        <v>2774</v>
      </c>
      <c r="VTA38" s="287" t="s">
        <v>923</v>
      </c>
      <c r="VTB38" s="289" t="s">
        <v>959</v>
      </c>
      <c r="VTC38" s="290" t="s">
        <v>960</v>
      </c>
      <c r="VTD38" s="290" t="s">
        <v>961</v>
      </c>
      <c r="VTE38" s="290" t="s">
        <v>962</v>
      </c>
      <c r="VTF38" s="290" t="s">
        <v>963</v>
      </c>
      <c r="VTG38" s="59">
        <v>35000000</v>
      </c>
      <c r="VTH38" s="60" t="s">
        <v>2774</v>
      </c>
      <c r="VTI38" s="287" t="s">
        <v>923</v>
      </c>
      <c r="VTJ38" s="289" t="s">
        <v>959</v>
      </c>
      <c r="VTK38" s="290" t="s">
        <v>960</v>
      </c>
      <c r="VTL38" s="290" t="s">
        <v>961</v>
      </c>
      <c r="VTM38" s="290" t="s">
        <v>962</v>
      </c>
      <c r="VTN38" s="290" t="s">
        <v>963</v>
      </c>
      <c r="VTO38" s="59">
        <v>35000000</v>
      </c>
      <c r="VTP38" s="60" t="s">
        <v>2774</v>
      </c>
      <c r="VTQ38" s="287" t="s">
        <v>923</v>
      </c>
      <c r="VTR38" s="289" t="s">
        <v>959</v>
      </c>
      <c r="VTS38" s="290" t="s">
        <v>960</v>
      </c>
      <c r="VTT38" s="290" t="s">
        <v>961</v>
      </c>
      <c r="VTU38" s="290" t="s">
        <v>962</v>
      </c>
      <c r="VTV38" s="290" t="s">
        <v>963</v>
      </c>
      <c r="VTW38" s="59">
        <v>35000000</v>
      </c>
      <c r="VTX38" s="60" t="s">
        <v>2774</v>
      </c>
      <c r="VTY38" s="287" t="s">
        <v>923</v>
      </c>
      <c r="VTZ38" s="289" t="s">
        <v>959</v>
      </c>
      <c r="VUA38" s="290" t="s">
        <v>960</v>
      </c>
      <c r="VUB38" s="290" t="s">
        <v>961</v>
      </c>
      <c r="VUC38" s="290" t="s">
        <v>962</v>
      </c>
      <c r="VUD38" s="290" t="s">
        <v>963</v>
      </c>
      <c r="VUE38" s="59">
        <v>35000000</v>
      </c>
      <c r="VUF38" s="60" t="s">
        <v>2774</v>
      </c>
      <c r="VUG38" s="287" t="s">
        <v>923</v>
      </c>
      <c r="VUH38" s="289" t="s">
        <v>959</v>
      </c>
      <c r="VUI38" s="290" t="s">
        <v>960</v>
      </c>
      <c r="VUJ38" s="290" t="s">
        <v>961</v>
      </c>
      <c r="VUK38" s="290" t="s">
        <v>962</v>
      </c>
      <c r="VUL38" s="290" t="s">
        <v>963</v>
      </c>
      <c r="VUM38" s="59">
        <v>35000000</v>
      </c>
      <c r="VUN38" s="60" t="s">
        <v>2774</v>
      </c>
      <c r="VUO38" s="287" t="s">
        <v>923</v>
      </c>
      <c r="VUP38" s="289" t="s">
        <v>959</v>
      </c>
      <c r="VUQ38" s="290" t="s">
        <v>960</v>
      </c>
      <c r="VUR38" s="290" t="s">
        <v>961</v>
      </c>
      <c r="VUS38" s="290" t="s">
        <v>962</v>
      </c>
      <c r="VUT38" s="290" t="s">
        <v>963</v>
      </c>
      <c r="VUU38" s="59">
        <v>35000000</v>
      </c>
      <c r="VUV38" s="60" t="s">
        <v>2774</v>
      </c>
      <c r="VUW38" s="287" t="s">
        <v>923</v>
      </c>
      <c r="VUX38" s="289" t="s">
        <v>959</v>
      </c>
      <c r="VUY38" s="290" t="s">
        <v>960</v>
      </c>
      <c r="VUZ38" s="290" t="s">
        <v>961</v>
      </c>
      <c r="VVA38" s="290" t="s">
        <v>962</v>
      </c>
      <c r="VVB38" s="290" t="s">
        <v>963</v>
      </c>
      <c r="VVC38" s="59">
        <v>35000000</v>
      </c>
      <c r="VVD38" s="60" t="s">
        <v>2774</v>
      </c>
      <c r="VVE38" s="287" t="s">
        <v>923</v>
      </c>
      <c r="VVF38" s="289" t="s">
        <v>959</v>
      </c>
      <c r="VVG38" s="290" t="s">
        <v>960</v>
      </c>
      <c r="VVH38" s="290" t="s">
        <v>961</v>
      </c>
      <c r="VVI38" s="290" t="s">
        <v>962</v>
      </c>
      <c r="VVJ38" s="290" t="s">
        <v>963</v>
      </c>
      <c r="VVK38" s="59">
        <v>35000000</v>
      </c>
      <c r="VVL38" s="60" t="s">
        <v>2774</v>
      </c>
      <c r="VVM38" s="287" t="s">
        <v>923</v>
      </c>
      <c r="VVN38" s="289" t="s">
        <v>959</v>
      </c>
      <c r="VVO38" s="290" t="s">
        <v>960</v>
      </c>
      <c r="VVP38" s="290" t="s">
        <v>961</v>
      </c>
      <c r="VVQ38" s="290" t="s">
        <v>962</v>
      </c>
      <c r="VVR38" s="290" t="s">
        <v>963</v>
      </c>
      <c r="VVS38" s="59">
        <v>35000000</v>
      </c>
      <c r="VVT38" s="60" t="s">
        <v>2774</v>
      </c>
      <c r="VVU38" s="287" t="s">
        <v>923</v>
      </c>
      <c r="VVV38" s="289" t="s">
        <v>959</v>
      </c>
      <c r="VVW38" s="290" t="s">
        <v>960</v>
      </c>
      <c r="VVX38" s="290" t="s">
        <v>961</v>
      </c>
      <c r="VVY38" s="290" t="s">
        <v>962</v>
      </c>
      <c r="VVZ38" s="290" t="s">
        <v>963</v>
      </c>
      <c r="VWA38" s="59">
        <v>35000000</v>
      </c>
      <c r="VWB38" s="60" t="s">
        <v>2774</v>
      </c>
      <c r="VWC38" s="287" t="s">
        <v>923</v>
      </c>
      <c r="VWD38" s="289" t="s">
        <v>959</v>
      </c>
      <c r="VWE38" s="290" t="s">
        <v>960</v>
      </c>
      <c r="VWF38" s="290" t="s">
        <v>961</v>
      </c>
      <c r="VWG38" s="290" t="s">
        <v>962</v>
      </c>
      <c r="VWH38" s="290" t="s">
        <v>963</v>
      </c>
      <c r="VWI38" s="59">
        <v>35000000</v>
      </c>
      <c r="VWJ38" s="60" t="s">
        <v>2774</v>
      </c>
      <c r="VWK38" s="287" t="s">
        <v>923</v>
      </c>
      <c r="VWL38" s="289" t="s">
        <v>959</v>
      </c>
      <c r="VWM38" s="290" t="s">
        <v>960</v>
      </c>
      <c r="VWN38" s="290" t="s">
        <v>961</v>
      </c>
      <c r="VWO38" s="290" t="s">
        <v>962</v>
      </c>
      <c r="VWP38" s="290" t="s">
        <v>963</v>
      </c>
      <c r="VWQ38" s="59">
        <v>35000000</v>
      </c>
      <c r="VWR38" s="60" t="s">
        <v>2774</v>
      </c>
      <c r="VWS38" s="287" t="s">
        <v>923</v>
      </c>
      <c r="VWT38" s="289" t="s">
        <v>959</v>
      </c>
      <c r="VWU38" s="290" t="s">
        <v>960</v>
      </c>
      <c r="VWV38" s="290" t="s">
        <v>961</v>
      </c>
      <c r="VWW38" s="290" t="s">
        <v>962</v>
      </c>
      <c r="VWX38" s="290" t="s">
        <v>963</v>
      </c>
      <c r="VWY38" s="59">
        <v>35000000</v>
      </c>
      <c r="VWZ38" s="60" t="s">
        <v>2774</v>
      </c>
      <c r="VXA38" s="287" t="s">
        <v>923</v>
      </c>
      <c r="VXB38" s="289" t="s">
        <v>959</v>
      </c>
      <c r="VXC38" s="290" t="s">
        <v>960</v>
      </c>
      <c r="VXD38" s="290" t="s">
        <v>961</v>
      </c>
      <c r="VXE38" s="290" t="s">
        <v>962</v>
      </c>
      <c r="VXF38" s="290" t="s">
        <v>963</v>
      </c>
      <c r="VXG38" s="59">
        <v>35000000</v>
      </c>
      <c r="VXH38" s="60" t="s">
        <v>2774</v>
      </c>
      <c r="VXI38" s="287" t="s">
        <v>923</v>
      </c>
      <c r="VXJ38" s="289" t="s">
        <v>959</v>
      </c>
      <c r="VXK38" s="290" t="s">
        <v>960</v>
      </c>
      <c r="VXL38" s="290" t="s">
        <v>961</v>
      </c>
      <c r="VXM38" s="290" t="s">
        <v>962</v>
      </c>
      <c r="VXN38" s="290" t="s">
        <v>963</v>
      </c>
      <c r="VXO38" s="59">
        <v>35000000</v>
      </c>
      <c r="VXP38" s="60" t="s">
        <v>2774</v>
      </c>
      <c r="VXQ38" s="287" t="s">
        <v>923</v>
      </c>
      <c r="VXR38" s="289" t="s">
        <v>959</v>
      </c>
      <c r="VXS38" s="290" t="s">
        <v>960</v>
      </c>
      <c r="VXT38" s="290" t="s">
        <v>961</v>
      </c>
      <c r="VXU38" s="290" t="s">
        <v>962</v>
      </c>
      <c r="VXV38" s="290" t="s">
        <v>963</v>
      </c>
      <c r="VXW38" s="59">
        <v>35000000</v>
      </c>
      <c r="VXX38" s="60" t="s">
        <v>2774</v>
      </c>
      <c r="VXY38" s="287" t="s">
        <v>923</v>
      </c>
      <c r="VXZ38" s="289" t="s">
        <v>959</v>
      </c>
      <c r="VYA38" s="290" t="s">
        <v>960</v>
      </c>
      <c r="VYB38" s="290" t="s">
        <v>961</v>
      </c>
      <c r="VYC38" s="290" t="s">
        <v>962</v>
      </c>
      <c r="VYD38" s="290" t="s">
        <v>963</v>
      </c>
      <c r="VYE38" s="59">
        <v>35000000</v>
      </c>
      <c r="VYF38" s="60" t="s">
        <v>2774</v>
      </c>
      <c r="VYG38" s="287" t="s">
        <v>923</v>
      </c>
      <c r="VYH38" s="289" t="s">
        <v>959</v>
      </c>
      <c r="VYI38" s="290" t="s">
        <v>960</v>
      </c>
      <c r="VYJ38" s="290" t="s">
        <v>961</v>
      </c>
      <c r="VYK38" s="290" t="s">
        <v>962</v>
      </c>
      <c r="VYL38" s="290" t="s">
        <v>963</v>
      </c>
      <c r="VYM38" s="59">
        <v>35000000</v>
      </c>
      <c r="VYN38" s="60" t="s">
        <v>2774</v>
      </c>
      <c r="VYO38" s="287" t="s">
        <v>923</v>
      </c>
      <c r="VYP38" s="289" t="s">
        <v>959</v>
      </c>
      <c r="VYQ38" s="290" t="s">
        <v>960</v>
      </c>
      <c r="VYR38" s="290" t="s">
        <v>961</v>
      </c>
      <c r="VYS38" s="290" t="s">
        <v>962</v>
      </c>
      <c r="VYT38" s="290" t="s">
        <v>963</v>
      </c>
      <c r="VYU38" s="59">
        <v>35000000</v>
      </c>
      <c r="VYV38" s="60" t="s">
        <v>2774</v>
      </c>
      <c r="VYW38" s="287" t="s">
        <v>923</v>
      </c>
      <c r="VYX38" s="289" t="s">
        <v>959</v>
      </c>
      <c r="VYY38" s="290" t="s">
        <v>960</v>
      </c>
      <c r="VYZ38" s="290" t="s">
        <v>961</v>
      </c>
      <c r="VZA38" s="290" t="s">
        <v>962</v>
      </c>
      <c r="VZB38" s="290" t="s">
        <v>963</v>
      </c>
      <c r="VZC38" s="59">
        <v>35000000</v>
      </c>
      <c r="VZD38" s="60" t="s">
        <v>2774</v>
      </c>
      <c r="VZE38" s="287" t="s">
        <v>923</v>
      </c>
      <c r="VZF38" s="289" t="s">
        <v>959</v>
      </c>
      <c r="VZG38" s="290" t="s">
        <v>960</v>
      </c>
      <c r="VZH38" s="290" t="s">
        <v>961</v>
      </c>
      <c r="VZI38" s="290" t="s">
        <v>962</v>
      </c>
      <c r="VZJ38" s="290" t="s">
        <v>963</v>
      </c>
      <c r="VZK38" s="59">
        <v>35000000</v>
      </c>
      <c r="VZL38" s="60" t="s">
        <v>2774</v>
      </c>
      <c r="VZM38" s="287" t="s">
        <v>923</v>
      </c>
      <c r="VZN38" s="289" t="s">
        <v>959</v>
      </c>
      <c r="VZO38" s="290" t="s">
        <v>960</v>
      </c>
      <c r="VZP38" s="290" t="s">
        <v>961</v>
      </c>
      <c r="VZQ38" s="290" t="s">
        <v>962</v>
      </c>
      <c r="VZR38" s="290" t="s">
        <v>963</v>
      </c>
      <c r="VZS38" s="59">
        <v>35000000</v>
      </c>
      <c r="VZT38" s="60" t="s">
        <v>2774</v>
      </c>
      <c r="VZU38" s="287" t="s">
        <v>923</v>
      </c>
      <c r="VZV38" s="289" t="s">
        <v>959</v>
      </c>
      <c r="VZW38" s="290" t="s">
        <v>960</v>
      </c>
      <c r="VZX38" s="290" t="s">
        <v>961</v>
      </c>
      <c r="VZY38" s="290" t="s">
        <v>962</v>
      </c>
      <c r="VZZ38" s="290" t="s">
        <v>963</v>
      </c>
      <c r="WAA38" s="59">
        <v>35000000</v>
      </c>
      <c r="WAB38" s="60" t="s">
        <v>2774</v>
      </c>
      <c r="WAC38" s="287" t="s">
        <v>923</v>
      </c>
      <c r="WAD38" s="289" t="s">
        <v>959</v>
      </c>
      <c r="WAE38" s="290" t="s">
        <v>960</v>
      </c>
      <c r="WAF38" s="290" t="s">
        <v>961</v>
      </c>
      <c r="WAG38" s="290" t="s">
        <v>962</v>
      </c>
      <c r="WAH38" s="290" t="s">
        <v>963</v>
      </c>
      <c r="WAI38" s="59">
        <v>35000000</v>
      </c>
      <c r="WAJ38" s="60" t="s">
        <v>2774</v>
      </c>
      <c r="WAK38" s="287" t="s">
        <v>923</v>
      </c>
      <c r="WAL38" s="289" t="s">
        <v>959</v>
      </c>
      <c r="WAM38" s="290" t="s">
        <v>960</v>
      </c>
      <c r="WAN38" s="290" t="s">
        <v>961</v>
      </c>
      <c r="WAO38" s="290" t="s">
        <v>962</v>
      </c>
      <c r="WAP38" s="290" t="s">
        <v>963</v>
      </c>
      <c r="WAQ38" s="59">
        <v>35000000</v>
      </c>
      <c r="WAR38" s="60" t="s">
        <v>2774</v>
      </c>
      <c r="WAS38" s="287" t="s">
        <v>923</v>
      </c>
      <c r="WAT38" s="289" t="s">
        <v>959</v>
      </c>
      <c r="WAU38" s="290" t="s">
        <v>960</v>
      </c>
      <c r="WAV38" s="290" t="s">
        <v>961</v>
      </c>
      <c r="WAW38" s="290" t="s">
        <v>962</v>
      </c>
      <c r="WAX38" s="290" t="s">
        <v>963</v>
      </c>
      <c r="WAY38" s="59">
        <v>35000000</v>
      </c>
      <c r="WAZ38" s="60" t="s">
        <v>2774</v>
      </c>
      <c r="WBA38" s="287" t="s">
        <v>923</v>
      </c>
      <c r="WBB38" s="289" t="s">
        <v>959</v>
      </c>
      <c r="WBC38" s="290" t="s">
        <v>960</v>
      </c>
      <c r="WBD38" s="290" t="s">
        <v>961</v>
      </c>
      <c r="WBE38" s="290" t="s">
        <v>962</v>
      </c>
      <c r="WBF38" s="290" t="s">
        <v>963</v>
      </c>
      <c r="WBG38" s="59">
        <v>35000000</v>
      </c>
      <c r="WBH38" s="60" t="s">
        <v>2774</v>
      </c>
      <c r="WBI38" s="287" t="s">
        <v>923</v>
      </c>
      <c r="WBJ38" s="289" t="s">
        <v>959</v>
      </c>
      <c r="WBK38" s="290" t="s">
        <v>960</v>
      </c>
      <c r="WBL38" s="290" t="s">
        <v>961</v>
      </c>
      <c r="WBM38" s="290" t="s">
        <v>962</v>
      </c>
      <c r="WBN38" s="290" t="s">
        <v>963</v>
      </c>
      <c r="WBO38" s="59">
        <v>35000000</v>
      </c>
      <c r="WBP38" s="60" t="s">
        <v>2774</v>
      </c>
      <c r="WBQ38" s="287" t="s">
        <v>923</v>
      </c>
      <c r="WBR38" s="289" t="s">
        <v>959</v>
      </c>
      <c r="WBS38" s="290" t="s">
        <v>960</v>
      </c>
      <c r="WBT38" s="290" t="s">
        <v>961</v>
      </c>
      <c r="WBU38" s="290" t="s">
        <v>962</v>
      </c>
      <c r="WBV38" s="290" t="s">
        <v>963</v>
      </c>
      <c r="WBW38" s="59">
        <v>35000000</v>
      </c>
      <c r="WBX38" s="60" t="s">
        <v>2774</v>
      </c>
      <c r="WBY38" s="287" t="s">
        <v>923</v>
      </c>
      <c r="WBZ38" s="289" t="s">
        <v>959</v>
      </c>
      <c r="WCA38" s="290" t="s">
        <v>960</v>
      </c>
      <c r="WCB38" s="290" t="s">
        <v>961</v>
      </c>
      <c r="WCC38" s="290" t="s">
        <v>962</v>
      </c>
      <c r="WCD38" s="290" t="s">
        <v>963</v>
      </c>
      <c r="WCE38" s="59">
        <v>35000000</v>
      </c>
      <c r="WCF38" s="60" t="s">
        <v>2774</v>
      </c>
      <c r="WCG38" s="287" t="s">
        <v>923</v>
      </c>
      <c r="WCH38" s="289" t="s">
        <v>959</v>
      </c>
      <c r="WCI38" s="290" t="s">
        <v>960</v>
      </c>
      <c r="WCJ38" s="290" t="s">
        <v>961</v>
      </c>
      <c r="WCK38" s="290" t="s">
        <v>962</v>
      </c>
      <c r="WCL38" s="290" t="s">
        <v>963</v>
      </c>
      <c r="WCM38" s="59">
        <v>35000000</v>
      </c>
      <c r="WCN38" s="60" t="s">
        <v>2774</v>
      </c>
      <c r="WCO38" s="287" t="s">
        <v>923</v>
      </c>
      <c r="WCP38" s="289" t="s">
        <v>959</v>
      </c>
      <c r="WCQ38" s="290" t="s">
        <v>960</v>
      </c>
      <c r="WCR38" s="290" t="s">
        <v>961</v>
      </c>
      <c r="WCS38" s="290" t="s">
        <v>962</v>
      </c>
      <c r="WCT38" s="290" t="s">
        <v>963</v>
      </c>
      <c r="WCU38" s="59">
        <v>35000000</v>
      </c>
      <c r="WCV38" s="60" t="s">
        <v>2774</v>
      </c>
      <c r="WCW38" s="287" t="s">
        <v>923</v>
      </c>
      <c r="WCX38" s="289" t="s">
        <v>959</v>
      </c>
      <c r="WCY38" s="290" t="s">
        <v>960</v>
      </c>
      <c r="WCZ38" s="290" t="s">
        <v>961</v>
      </c>
      <c r="WDA38" s="290" t="s">
        <v>962</v>
      </c>
      <c r="WDB38" s="290" t="s">
        <v>963</v>
      </c>
      <c r="WDC38" s="59">
        <v>35000000</v>
      </c>
      <c r="WDD38" s="60" t="s">
        <v>2774</v>
      </c>
      <c r="WDE38" s="287" t="s">
        <v>923</v>
      </c>
      <c r="WDF38" s="289" t="s">
        <v>959</v>
      </c>
      <c r="WDG38" s="290" t="s">
        <v>960</v>
      </c>
      <c r="WDH38" s="290" t="s">
        <v>961</v>
      </c>
      <c r="WDI38" s="290" t="s">
        <v>962</v>
      </c>
      <c r="WDJ38" s="290" t="s">
        <v>963</v>
      </c>
      <c r="WDK38" s="59">
        <v>35000000</v>
      </c>
      <c r="WDL38" s="60" t="s">
        <v>2774</v>
      </c>
      <c r="WDM38" s="287" t="s">
        <v>923</v>
      </c>
      <c r="WDN38" s="289" t="s">
        <v>959</v>
      </c>
      <c r="WDO38" s="290" t="s">
        <v>960</v>
      </c>
      <c r="WDP38" s="290" t="s">
        <v>961</v>
      </c>
      <c r="WDQ38" s="290" t="s">
        <v>962</v>
      </c>
      <c r="WDR38" s="290" t="s">
        <v>963</v>
      </c>
      <c r="WDS38" s="59">
        <v>35000000</v>
      </c>
      <c r="WDT38" s="60" t="s">
        <v>2774</v>
      </c>
      <c r="WDU38" s="287" t="s">
        <v>923</v>
      </c>
      <c r="WDV38" s="289" t="s">
        <v>959</v>
      </c>
      <c r="WDW38" s="290" t="s">
        <v>960</v>
      </c>
      <c r="WDX38" s="290" t="s">
        <v>961</v>
      </c>
      <c r="WDY38" s="290" t="s">
        <v>962</v>
      </c>
      <c r="WDZ38" s="290" t="s">
        <v>963</v>
      </c>
      <c r="WEA38" s="59">
        <v>35000000</v>
      </c>
      <c r="WEB38" s="60" t="s">
        <v>2774</v>
      </c>
      <c r="WEC38" s="287" t="s">
        <v>923</v>
      </c>
      <c r="WED38" s="289" t="s">
        <v>959</v>
      </c>
      <c r="WEE38" s="290" t="s">
        <v>960</v>
      </c>
      <c r="WEF38" s="290" t="s">
        <v>961</v>
      </c>
      <c r="WEG38" s="290" t="s">
        <v>962</v>
      </c>
      <c r="WEH38" s="290" t="s">
        <v>963</v>
      </c>
      <c r="WEI38" s="59">
        <v>35000000</v>
      </c>
      <c r="WEJ38" s="60" t="s">
        <v>2774</v>
      </c>
      <c r="WEK38" s="287" t="s">
        <v>923</v>
      </c>
      <c r="WEL38" s="289" t="s">
        <v>959</v>
      </c>
      <c r="WEM38" s="290" t="s">
        <v>960</v>
      </c>
      <c r="WEN38" s="290" t="s">
        <v>961</v>
      </c>
      <c r="WEO38" s="290" t="s">
        <v>962</v>
      </c>
      <c r="WEP38" s="290" t="s">
        <v>963</v>
      </c>
      <c r="WEQ38" s="59">
        <v>35000000</v>
      </c>
      <c r="WER38" s="60" t="s">
        <v>2774</v>
      </c>
      <c r="WES38" s="287" t="s">
        <v>923</v>
      </c>
      <c r="WET38" s="289" t="s">
        <v>959</v>
      </c>
      <c r="WEU38" s="290" t="s">
        <v>960</v>
      </c>
      <c r="WEV38" s="290" t="s">
        <v>961</v>
      </c>
      <c r="WEW38" s="290" t="s">
        <v>962</v>
      </c>
      <c r="WEX38" s="290" t="s">
        <v>963</v>
      </c>
      <c r="WEY38" s="59">
        <v>35000000</v>
      </c>
      <c r="WEZ38" s="60" t="s">
        <v>2774</v>
      </c>
      <c r="WFA38" s="287" t="s">
        <v>923</v>
      </c>
      <c r="WFB38" s="289" t="s">
        <v>959</v>
      </c>
      <c r="WFC38" s="290" t="s">
        <v>960</v>
      </c>
      <c r="WFD38" s="290" t="s">
        <v>961</v>
      </c>
      <c r="WFE38" s="290" t="s">
        <v>962</v>
      </c>
      <c r="WFF38" s="290" t="s">
        <v>963</v>
      </c>
      <c r="WFG38" s="59">
        <v>35000000</v>
      </c>
      <c r="WFH38" s="60" t="s">
        <v>2774</v>
      </c>
      <c r="WFI38" s="287" t="s">
        <v>923</v>
      </c>
      <c r="WFJ38" s="289" t="s">
        <v>959</v>
      </c>
      <c r="WFK38" s="290" t="s">
        <v>960</v>
      </c>
      <c r="WFL38" s="290" t="s">
        <v>961</v>
      </c>
      <c r="WFM38" s="290" t="s">
        <v>962</v>
      </c>
      <c r="WFN38" s="290" t="s">
        <v>963</v>
      </c>
      <c r="WFO38" s="59">
        <v>35000000</v>
      </c>
      <c r="WFP38" s="60" t="s">
        <v>2774</v>
      </c>
      <c r="WFQ38" s="287" t="s">
        <v>923</v>
      </c>
      <c r="WFR38" s="289" t="s">
        <v>959</v>
      </c>
      <c r="WFS38" s="290" t="s">
        <v>960</v>
      </c>
      <c r="WFT38" s="290" t="s">
        <v>961</v>
      </c>
      <c r="WFU38" s="290" t="s">
        <v>962</v>
      </c>
      <c r="WFV38" s="290" t="s">
        <v>963</v>
      </c>
      <c r="WFW38" s="59">
        <v>35000000</v>
      </c>
      <c r="WFX38" s="60" t="s">
        <v>2774</v>
      </c>
      <c r="WFY38" s="287" t="s">
        <v>923</v>
      </c>
      <c r="WFZ38" s="289" t="s">
        <v>959</v>
      </c>
      <c r="WGA38" s="290" t="s">
        <v>960</v>
      </c>
      <c r="WGB38" s="290" t="s">
        <v>961</v>
      </c>
      <c r="WGC38" s="290" t="s">
        <v>962</v>
      </c>
      <c r="WGD38" s="290" t="s">
        <v>963</v>
      </c>
      <c r="WGE38" s="59">
        <v>35000000</v>
      </c>
      <c r="WGF38" s="60" t="s">
        <v>2774</v>
      </c>
      <c r="WGG38" s="287" t="s">
        <v>923</v>
      </c>
      <c r="WGH38" s="289" t="s">
        <v>959</v>
      </c>
      <c r="WGI38" s="290" t="s">
        <v>960</v>
      </c>
      <c r="WGJ38" s="290" t="s">
        <v>961</v>
      </c>
      <c r="WGK38" s="290" t="s">
        <v>962</v>
      </c>
      <c r="WGL38" s="290" t="s">
        <v>963</v>
      </c>
      <c r="WGM38" s="59">
        <v>35000000</v>
      </c>
      <c r="WGN38" s="60" t="s">
        <v>2774</v>
      </c>
      <c r="WGO38" s="287" t="s">
        <v>923</v>
      </c>
      <c r="WGP38" s="289" t="s">
        <v>959</v>
      </c>
      <c r="WGQ38" s="290" t="s">
        <v>960</v>
      </c>
      <c r="WGR38" s="290" t="s">
        <v>961</v>
      </c>
      <c r="WGS38" s="290" t="s">
        <v>962</v>
      </c>
      <c r="WGT38" s="290" t="s">
        <v>963</v>
      </c>
      <c r="WGU38" s="59">
        <v>35000000</v>
      </c>
      <c r="WGV38" s="60" t="s">
        <v>2774</v>
      </c>
      <c r="WGW38" s="287" t="s">
        <v>923</v>
      </c>
      <c r="WGX38" s="289" t="s">
        <v>959</v>
      </c>
      <c r="WGY38" s="290" t="s">
        <v>960</v>
      </c>
      <c r="WGZ38" s="290" t="s">
        <v>961</v>
      </c>
      <c r="WHA38" s="290" t="s">
        <v>962</v>
      </c>
      <c r="WHB38" s="290" t="s">
        <v>963</v>
      </c>
      <c r="WHC38" s="59">
        <v>35000000</v>
      </c>
      <c r="WHD38" s="60" t="s">
        <v>2774</v>
      </c>
      <c r="WHE38" s="287" t="s">
        <v>923</v>
      </c>
      <c r="WHF38" s="289" t="s">
        <v>959</v>
      </c>
      <c r="WHG38" s="290" t="s">
        <v>960</v>
      </c>
      <c r="WHH38" s="290" t="s">
        <v>961</v>
      </c>
      <c r="WHI38" s="290" t="s">
        <v>962</v>
      </c>
      <c r="WHJ38" s="290" t="s">
        <v>963</v>
      </c>
      <c r="WHK38" s="59">
        <v>35000000</v>
      </c>
      <c r="WHL38" s="60" t="s">
        <v>2774</v>
      </c>
      <c r="WHM38" s="287" t="s">
        <v>923</v>
      </c>
      <c r="WHN38" s="289" t="s">
        <v>959</v>
      </c>
      <c r="WHO38" s="290" t="s">
        <v>960</v>
      </c>
      <c r="WHP38" s="290" t="s">
        <v>961</v>
      </c>
      <c r="WHQ38" s="290" t="s">
        <v>962</v>
      </c>
      <c r="WHR38" s="290" t="s">
        <v>963</v>
      </c>
      <c r="WHS38" s="59">
        <v>35000000</v>
      </c>
      <c r="WHT38" s="60" t="s">
        <v>2774</v>
      </c>
      <c r="WHU38" s="287" t="s">
        <v>923</v>
      </c>
      <c r="WHV38" s="289" t="s">
        <v>959</v>
      </c>
      <c r="WHW38" s="290" t="s">
        <v>960</v>
      </c>
      <c r="WHX38" s="290" t="s">
        <v>961</v>
      </c>
      <c r="WHY38" s="290" t="s">
        <v>962</v>
      </c>
      <c r="WHZ38" s="290" t="s">
        <v>963</v>
      </c>
      <c r="WIA38" s="59">
        <v>35000000</v>
      </c>
      <c r="WIB38" s="60" t="s">
        <v>2774</v>
      </c>
      <c r="WIC38" s="287" t="s">
        <v>923</v>
      </c>
      <c r="WID38" s="289" t="s">
        <v>959</v>
      </c>
      <c r="WIE38" s="290" t="s">
        <v>960</v>
      </c>
      <c r="WIF38" s="290" t="s">
        <v>961</v>
      </c>
      <c r="WIG38" s="290" t="s">
        <v>962</v>
      </c>
      <c r="WIH38" s="290" t="s">
        <v>963</v>
      </c>
      <c r="WII38" s="59">
        <v>35000000</v>
      </c>
      <c r="WIJ38" s="60" t="s">
        <v>2774</v>
      </c>
      <c r="WIK38" s="287" t="s">
        <v>923</v>
      </c>
      <c r="WIL38" s="289" t="s">
        <v>959</v>
      </c>
      <c r="WIM38" s="290" t="s">
        <v>960</v>
      </c>
      <c r="WIN38" s="290" t="s">
        <v>961</v>
      </c>
      <c r="WIO38" s="290" t="s">
        <v>962</v>
      </c>
      <c r="WIP38" s="290" t="s">
        <v>963</v>
      </c>
      <c r="WIQ38" s="59">
        <v>35000000</v>
      </c>
      <c r="WIR38" s="60" t="s">
        <v>2774</v>
      </c>
      <c r="WIS38" s="287" t="s">
        <v>923</v>
      </c>
      <c r="WIT38" s="289" t="s">
        <v>959</v>
      </c>
      <c r="WIU38" s="290" t="s">
        <v>960</v>
      </c>
      <c r="WIV38" s="290" t="s">
        <v>961</v>
      </c>
      <c r="WIW38" s="290" t="s">
        <v>962</v>
      </c>
      <c r="WIX38" s="290" t="s">
        <v>963</v>
      </c>
      <c r="WIY38" s="59">
        <v>35000000</v>
      </c>
      <c r="WIZ38" s="60" t="s">
        <v>2774</v>
      </c>
      <c r="WJA38" s="287" t="s">
        <v>923</v>
      </c>
      <c r="WJB38" s="289" t="s">
        <v>959</v>
      </c>
      <c r="WJC38" s="290" t="s">
        <v>960</v>
      </c>
      <c r="WJD38" s="290" t="s">
        <v>961</v>
      </c>
      <c r="WJE38" s="290" t="s">
        <v>962</v>
      </c>
      <c r="WJF38" s="290" t="s">
        <v>963</v>
      </c>
      <c r="WJG38" s="59">
        <v>35000000</v>
      </c>
      <c r="WJH38" s="60" t="s">
        <v>2774</v>
      </c>
      <c r="WJI38" s="287" t="s">
        <v>923</v>
      </c>
      <c r="WJJ38" s="289" t="s">
        <v>959</v>
      </c>
      <c r="WJK38" s="290" t="s">
        <v>960</v>
      </c>
      <c r="WJL38" s="290" t="s">
        <v>961</v>
      </c>
      <c r="WJM38" s="290" t="s">
        <v>962</v>
      </c>
      <c r="WJN38" s="290" t="s">
        <v>963</v>
      </c>
      <c r="WJO38" s="59">
        <v>35000000</v>
      </c>
      <c r="WJP38" s="60" t="s">
        <v>2774</v>
      </c>
      <c r="WJQ38" s="287" t="s">
        <v>923</v>
      </c>
      <c r="WJR38" s="289" t="s">
        <v>959</v>
      </c>
      <c r="WJS38" s="290" t="s">
        <v>960</v>
      </c>
      <c r="WJT38" s="290" t="s">
        <v>961</v>
      </c>
      <c r="WJU38" s="290" t="s">
        <v>962</v>
      </c>
      <c r="WJV38" s="290" t="s">
        <v>963</v>
      </c>
      <c r="WJW38" s="59">
        <v>35000000</v>
      </c>
      <c r="WJX38" s="60" t="s">
        <v>2774</v>
      </c>
      <c r="WJY38" s="287" t="s">
        <v>923</v>
      </c>
      <c r="WJZ38" s="289" t="s">
        <v>959</v>
      </c>
      <c r="WKA38" s="290" t="s">
        <v>960</v>
      </c>
      <c r="WKB38" s="290" t="s">
        <v>961</v>
      </c>
      <c r="WKC38" s="290" t="s">
        <v>962</v>
      </c>
      <c r="WKD38" s="290" t="s">
        <v>963</v>
      </c>
      <c r="WKE38" s="59">
        <v>35000000</v>
      </c>
      <c r="WKF38" s="60" t="s">
        <v>2774</v>
      </c>
      <c r="WKG38" s="287" t="s">
        <v>923</v>
      </c>
      <c r="WKH38" s="289" t="s">
        <v>959</v>
      </c>
      <c r="WKI38" s="290" t="s">
        <v>960</v>
      </c>
      <c r="WKJ38" s="290" t="s">
        <v>961</v>
      </c>
      <c r="WKK38" s="290" t="s">
        <v>962</v>
      </c>
      <c r="WKL38" s="290" t="s">
        <v>963</v>
      </c>
      <c r="WKM38" s="59">
        <v>35000000</v>
      </c>
      <c r="WKN38" s="60" t="s">
        <v>2774</v>
      </c>
      <c r="WKO38" s="287" t="s">
        <v>923</v>
      </c>
      <c r="WKP38" s="289" t="s">
        <v>959</v>
      </c>
      <c r="WKQ38" s="290" t="s">
        <v>960</v>
      </c>
      <c r="WKR38" s="290" t="s">
        <v>961</v>
      </c>
      <c r="WKS38" s="290" t="s">
        <v>962</v>
      </c>
      <c r="WKT38" s="290" t="s">
        <v>963</v>
      </c>
      <c r="WKU38" s="59">
        <v>35000000</v>
      </c>
      <c r="WKV38" s="60" t="s">
        <v>2774</v>
      </c>
      <c r="WKW38" s="287" t="s">
        <v>923</v>
      </c>
      <c r="WKX38" s="289" t="s">
        <v>959</v>
      </c>
      <c r="WKY38" s="290" t="s">
        <v>960</v>
      </c>
      <c r="WKZ38" s="290" t="s">
        <v>961</v>
      </c>
      <c r="WLA38" s="290" t="s">
        <v>962</v>
      </c>
      <c r="WLB38" s="290" t="s">
        <v>963</v>
      </c>
      <c r="WLC38" s="59">
        <v>35000000</v>
      </c>
      <c r="WLD38" s="60" t="s">
        <v>2774</v>
      </c>
      <c r="WLE38" s="287" t="s">
        <v>923</v>
      </c>
      <c r="WLF38" s="289" t="s">
        <v>959</v>
      </c>
      <c r="WLG38" s="290" t="s">
        <v>960</v>
      </c>
      <c r="WLH38" s="290" t="s">
        <v>961</v>
      </c>
      <c r="WLI38" s="290" t="s">
        <v>962</v>
      </c>
      <c r="WLJ38" s="290" t="s">
        <v>963</v>
      </c>
      <c r="WLK38" s="59">
        <v>35000000</v>
      </c>
      <c r="WLL38" s="60" t="s">
        <v>2774</v>
      </c>
      <c r="WLM38" s="287" t="s">
        <v>923</v>
      </c>
      <c r="WLN38" s="289" t="s">
        <v>959</v>
      </c>
      <c r="WLO38" s="290" t="s">
        <v>960</v>
      </c>
      <c r="WLP38" s="290" t="s">
        <v>961</v>
      </c>
      <c r="WLQ38" s="290" t="s">
        <v>962</v>
      </c>
      <c r="WLR38" s="290" t="s">
        <v>963</v>
      </c>
      <c r="WLS38" s="59">
        <v>35000000</v>
      </c>
      <c r="WLT38" s="60" t="s">
        <v>2774</v>
      </c>
      <c r="WLU38" s="287" t="s">
        <v>923</v>
      </c>
      <c r="WLV38" s="289" t="s">
        <v>959</v>
      </c>
      <c r="WLW38" s="290" t="s">
        <v>960</v>
      </c>
      <c r="WLX38" s="290" t="s">
        <v>961</v>
      </c>
      <c r="WLY38" s="290" t="s">
        <v>962</v>
      </c>
      <c r="WLZ38" s="290" t="s">
        <v>963</v>
      </c>
      <c r="WMA38" s="59">
        <v>35000000</v>
      </c>
      <c r="WMB38" s="60" t="s">
        <v>2774</v>
      </c>
      <c r="WMC38" s="287" t="s">
        <v>923</v>
      </c>
      <c r="WMD38" s="289" t="s">
        <v>959</v>
      </c>
      <c r="WME38" s="290" t="s">
        <v>960</v>
      </c>
      <c r="WMF38" s="290" t="s">
        <v>961</v>
      </c>
      <c r="WMG38" s="290" t="s">
        <v>962</v>
      </c>
      <c r="WMH38" s="290" t="s">
        <v>963</v>
      </c>
      <c r="WMI38" s="59">
        <v>35000000</v>
      </c>
      <c r="WMJ38" s="60" t="s">
        <v>2774</v>
      </c>
      <c r="WMK38" s="287" t="s">
        <v>923</v>
      </c>
      <c r="WML38" s="289" t="s">
        <v>959</v>
      </c>
      <c r="WMM38" s="290" t="s">
        <v>960</v>
      </c>
      <c r="WMN38" s="290" t="s">
        <v>961</v>
      </c>
      <c r="WMO38" s="290" t="s">
        <v>962</v>
      </c>
      <c r="WMP38" s="290" t="s">
        <v>963</v>
      </c>
      <c r="WMQ38" s="59">
        <v>35000000</v>
      </c>
      <c r="WMR38" s="60" t="s">
        <v>2774</v>
      </c>
      <c r="WMS38" s="287" t="s">
        <v>923</v>
      </c>
      <c r="WMT38" s="289" t="s">
        <v>959</v>
      </c>
      <c r="WMU38" s="290" t="s">
        <v>960</v>
      </c>
      <c r="WMV38" s="290" t="s">
        <v>961</v>
      </c>
      <c r="WMW38" s="290" t="s">
        <v>962</v>
      </c>
      <c r="WMX38" s="290" t="s">
        <v>963</v>
      </c>
      <c r="WMY38" s="59">
        <v>35000000</v>
      </c>
      <c r="WMZ38" s="60" t="s">
        <v>2774</v>
      </c>
      <c r="WNA38" s="287" t="s">
        <v>923</v>
      </c>
      <c r="WNB38" s="289" t="s">
        <v>959</v>
      </c>
      <c r="WNC38" s="290" t="s">
        <v>960</v>
      </c>
      <c r="WND38" s="290" t="s">
        <v>961</v>
      </c>
      <c r="WNE38" s="290" t="s">
        <v>962</v>
      </c>
      <c r="WNF38" s="290" t="s">
        <v>963</v>
      </c>
      <c r="WNG38" s="59">
        <v>35000000</v>
      </c>
      <c r="WNH38" s="60" t="s">
        <v>2774</v>
      </c>
      <c r="WNI38" s="287" t="s">
        <v>923</v>
      </c>
      <c r="WNJ38" s="289" t="s">
        <v>959</v>
      </c>
      <c r="WNK38" s="290" t="s">
        <v>960</v>
      </c>
      <c r="WNL38" s="290" t="s">
        <v>961</v>
      </c>
      <c r="WNM38" s="290" t="s">
        <v>962</v>
      </c>
      <c r="WNN38" s="290" t="s">
        <v>963</v>
      </c>
      <c r="WNO38" s="59">
        <v>35000000</v>
      </c>
      <c r="WNP38" s="60" t="s">
        <v>2774</v>
      </c>
      <c r="WNQ38" s="287" t="s">
        <v>923</v>
      </c>
      <c r="WNR38" s="289" t="s">
        <v>959</v>
      </c>
      <c r="WNS38" s="290" t="s">
        <v>960</v>
      </c>
      <c r="WNT38" s="290" t="s">
        <v>961</v>
      </c>
      <c r="WNU38" s="290" t="s">
        <v>962</v>
      </c>
      <c r="WNV38" s="290" t="s">
        <v>963</v>
      </c>
      <c r="WNW38" s="59">
        <v>35000000</v>
      </c>
      <c r="WNX38" s="60" t="s">
        <v>2774</v>
      </c>
      <c r="WNY38" s="287" t="s">
        <v>923</v>
      </c>
      <c r="WNZ38" s="289" t="s">
        <v>959</v>
      </c>
      <c r="WOA38" s="290" t="s">
        <v>960</v>
      </c>
      <c r="WOB38" s="290" t="s">
        <v>961</v>
      </c>
      <c r="WOC38" s="290" t="s">
        <v>962</v>
      </c>
      <c r="WOD38" s="290" t="s">
        <v>963</v>
      </c>
      <c r="WOE38" s="59">
        <v>35000000</v>
      </c>
      <c r="WOF38" s="60" t="s">
        <v>2774</v>
      </c>
      <c r="WOG38" s="287" t="s">
        <v>923</v>
      </c>
      <c r="WOH38" s="289" t="s">
        <v>959</v>
      </c>
      <c r="WOI38" s="290" t="s">
        <v>960</v>
      </c>
      <c r="WOJ38" s="290" t="s">
        <v>961</v>
      </c>
      <c r="WOK38" s="290" t="s">
        <v>962</v>
      </c>
      <c r="WOL38" s="290" t="s">
        <v>963</v>
      </c>
      <c r="WOM38" s="59">
        <v>35000000</v>
      </c>
      <c r="WON38" s="60" t="s">
        <v>2774</v>
      </c>
      <c r="WOO38" s="287" t="s">
        <v>923</v>
      </c>
      <c r="WOP38" s="289" t="s">
        <v>959</v>
      </c>
      <c r="WOQ38" s="290" t="s">
        <v>960</v>
      </c>
      <c r="WOR38" s="290" t="s">
        <v>961</v>
      </c>
      <c r="WOS38" s="290" t="s">
        <v>962</v>
      </c>
      <c r="WOT38" s="290" t="s">
        <v>963</v>
      </c>
      <c r="WOU38" s="59">
        <v>35000000</v>
      </c>
      <c r="WOV38" s="60" t="s">
        <v>2774</v>
      </c>
      <c r="WOW38" s="287" t="s">
        <v>923</v>
      </c>
      <c r="WOX38" s="289" t="s">
        <v>959</v>
      </c>
      <c r="WOY38" s="290" t="s">
        <v>960</v>
      </c>
      <c r="WOZ38" s="290" t="s">
        <v>961</v>
      </c>
      <c r="WPA38" s="290" t="s">
        <v>962</v>
      </c>
      <c r="WPB38" s="290" t="s">
        <v>963</v>
      </c>
      <c r="WPC38" s="59">
        <v>35000000</v>
      </c>
      <c r="WPD38" s="60" t="s">
        <v>2774</v>
      </c>
      <c r="WPE38" s="287" t="s">
        <v>923</v>
      </c>
      <c r="WPF38" s="289" t="s">
        <v>959</v>
      </c>
      <c r="WPG38" s="290" t="s">
        <v>960</v>
      </c>
      <c r="WPH38" s="290" t="s">
        <v>961</v>
      </c>
      <c r="WPI38" s="290" t="s">
        <v>962</v>
      </c>
      <c r="WPJ38" s="290" t="s">
        <v>963</v>
      </c>
      <c r="WPK38" s="59">
        <v>35000000</v>
      </c>
      <c r="WPL38" s="60" t="s">
        <v>2774</v>
      </c>
      <c r="WPM38" s="287" t="s">
        <v>923</v>
      </c>
      <c r="WPN38" s="289" t="s">
        <v>959</v>
      </c>
      <c r="WPO38" s="290" t="s">
        <v>960</v>
      </c>
      <c r="WPP38" s="290" t="s">
        <v>961</v>
      </c>
      <c r="WPQ38" s="290" t="s">
        <v>962</v>
      </c>
      <c r="WPR38" s="290" t="s">
        <v>963</v>
      </c>
      <c r="WPS38" s="59">
        <v>35000000</v>
      </c>
      <c r="WPT38" s="60" t="s">
        <v>2774</v>
      </c>
      <c r="WPU38" s="287" t="s">
        <v>923</v>
      </c>
      <c r="WPV38" s="289" t="s">
        <v>959</v>
      </c>
      <c r="WPW38" s="290" t="s">
        <v>960</v>
      </c>
      <c r="WPX38" s="290" t="s">
        <v>961</v>
      </c>
      <c r="WPY38" s="290" t="s">
        <v>962</v>
      </c>
      <c r="WPZ38" s="290" t="s">
        <v>963</v>
      </c>
      <c r="WQA38" s="59">
        <v>35000000</v>
      </c>
      <c r="WQB38" s="60" t="s">
        <v>2774</v>
      </c>
      <c r="WQC38" s="287" t="s">
        <v>923</v>
      </c>
      <c r="WQD38" s="289" t="s">
        <v>959</v>
      </c>
      <c r="WQE38" s="290" t="s">
        <v>960</v>
      </c>
      <c r="WQF38" s="290" t="s">
        <v>961</v>
      </c>
      <c r="WQG38" s="290" t="s">
        <v>962</v>
      </c>
      <c r="WQH38" s="290" t="s">
        <v>963</v>
      </c>
      <c r="WQI38" s="59">
        <v>35000000</v>
      </c>
      <c r="WQJ38" s="60" t="s">
        <v>2774</v>
      </c>
      <c r="WQK38" s="287" t="s">
        <v>923</v>
      </c>
      <c r="WQL38" s="289" t="s">
        <v>959</v>
      </c>
      <c r="WQM38" s="290" t="s">
        <v>960</v>
      </c>
      <c r="WQN38" s="290" t="s">
        <v>961</v>
      </c>
      <c r="WQO38" s="290" t="s">
        <v>962</v>
      </c>
      <c r="WQP38" s="290" t="s">
        <v>963</v>
      </c>
      <c r="WQQ38" s="59">
        <v>35000000</v>
      </c>
      <c r="WQR38" s="60" t="s">
        <v>2774</v>
      </c>
      <c r="WQS38" s="287" t="s">
        <v>923</v>
      </c>
      <c r="WQT38" s="289" t="s">
        <v>959</v>
      </c>
      <c r="WQU38" s="290" t="s">
        <v>960</v>
      </c>
      <c r="WQV38" s="290" t="s">
        <v>961</v>
      </c>
      <c r="WQW38" s="290" t="s">
        <v>962</v>
      </c>
      <c r="WQX38" s="290" t="s">
        <v>963</v>
      </c>
      <c r="WQY38" s="59">
        <v>35000000</v>
      </c>
      <c r="WQZ38" s="60" t="s">
        <v>2774</v>
      </c>
      <c r="WRA38" s="287" t="s">
        <v>923</v>
      </c>
      <c r="WRB38" s="289" t="s">
        <v>959</v>
      </c>
      <c r="WRC38" s="290" t="s">
        <v>960</v>
      </c>
      <c r="WRD38" s="290" t="s">
        <v>961</v>
      </c>
      <c r="WRE38" s="290" t="s">
        <v>962</v>
      </c>
      <c r="WRF38" s="290" t="s">
        <v>963</v>
      </c>
      <c r="WRG38" s="59">
        <v>35000000</v>
      </c>
      <c r="WRH38" s="60" t="s">
        <v>2774</v>
      </c>
      <c r="WRI38" s="287" t="s">
        <v>923</v>
      </c>
      <c r="WRJ38" s="289" t="s">
        <v>959</v>
      </c>
      <c r="WRK38" s="290" t="s">
        <v>960</v>
      </c>
      <c r="WRL38" s="290" t="s">
        <v>961</v>
      </c>
      <c r="WRM38" s="290" t="s">
        <v>962</v>
      </c>
      <c r="WRN38" s="290" t="s">
        <v>963</v>
      </c>
      <c r="WRO38" s="59">
        <v>35000000</v>
      </c>
      <c r="WRP38" s="60" t="s">
        <v>2774</v>
      </c>
      <c r="WRQ38" s="287" t="s">
        <v>923</v>
      </c>
      <c r="WRR38" s="289" t="s">
        <v>959</v>
      </c>
      <c r="WRS38" s="290" t="s">
        <v>960</v>
      </c>
      <c r="WRT38" s="290" t="s">
        <v>961</v>
      </c>
      <c r="WRU38" s="290" t="s">
        <v>962</v>
      </c>
      <c r="WRV38" s="290" t="s">
        <v>963</v>
      </c>
      <c r="WRW38" s="59">
        <v>35000000</v>
      </c>
      <c r="WRX38" s="60" t="s">
        <v>2774</v>
      </c>
      <c r="WRY38" s="287" t="s">
        <v>923</v>
      </c>
      <c r="WRZ38" s="289" t="s">
        <v>959</v>
      </c>
      <c r="WSA38" s="290" t="s">
        <v>960</v>
      </c>
      <c r="WSB38" s="290" t="s">
        <v>961</v>
      </c>
      <c r="WSC38" s="290" t="s">
        <v>962</v>
      </c>
      <c r="WSD38" s="290" t="s">
        <v>963</v>
      </c>
      <c r="WSE38" s="59">
        <v>35000000</v>
      </c>
      <c r="WSF38" s="60" t="s">
        <v>2774</v>
      </c>
      <c r="WSG38" s="287" t="s">
        <v>923</v>
      </c>
      <c r="WSH38" s="289" t="s">
        <v>959</v>
      </c>
      <c r="WSI38" s="290" t="s">
        <v>960</v>
      </c>
      <c r="WSJ38" s="290" t="s">
        <v>961</v>
      </c>
      <c r="WSK38" s="290" t="s">
        <v>962</v>
      </c>
      <c r="WSL38" s="290" t="s">
        <v>963</v>
      </c>
      <c r="WSM38" s="59">
        <v>35000000</v>
      </c>
      <c r="WSN38" s="60" t="s">
        <v>2774</v>
      </c>
      <c r="WSO38" s="287" t="s">
        <v>923</v>
      </c>
      <c r="WSP38" s="289" t="s">
        <v>959</v>
      </c>
      <c r="WSQ38" s="290" t="s">
        <v>960</v>
      </c>
      <c r="WSR38" s="290" t="s">
        <v>961</v>
      </c>
      <c r="WSS38" s="290" t="s">
        <v>962</v>
      </c>
      <c r="WST38" s="290" t="s">
        <v>963</v>
      </c>
      <c r="WSU38" s="59">
        <v>35000000</v>
      </c>
      <c r="WSV38" s="60" t="s">
        <v>2774</v>
      </c>
      <c r="WSW38" s="287" t="s">
        <v>923</v>
      </c>
      <c r="WSX38" s="289" t="s">
        <v>959</v>
      </c>
      <c r="WSY38" s="290" t="s">
        <v>960</v>
      </c>
      <c r="WSZ38" s="290" t="s">
        <v>961</v>
      </c>
      <c r="WTA38" s="290" t="s">
        <v>962</v>
      </c>
      <c r="WTB38" s="290" t="s">
        <v>963</v>
      </c>
      <c r="WTC38" s="59">
        <v>35000000</v>
      </c>
      <c r="WTD38" s="60" t="s">
        <v>2774</v>
      </c>
      <c r="WTE38" s="287" t="s">
        <v>923</v>
      </c>
      <c r="WTF38" s="289" t="s">
        <v>959</v>
      </c>
      <c r="WTG38" s="290" t="s">
        <v>960</v>
      </c>
      <c r="WTH38" s="290" t="s">
        <v>961</v>
      </c>
      <c r="WTI38" s="290" t="s">
        <v>962</v>
      </c>
      <c r="WTJ38" s="290" t="s">
        <v>963</v>
      </c>
      <c r="WTK38" s="59">
        <v>35000000</v>
      </c>
      <c r="WTL38" s="60" t="s">
        <v>2774</v>
      </c>
      <c r="WTM38" s="287" t="s">
        <v>923</v>
      </c>
      <c r="WTN38" s="289" t="s">
        <v>959</v>
      </c>
      <c r="WTO38" s="290" t="s">
        <v>960</v>
      </c>
      <c r="WTP38" s="290" t="s">
        <v>961</v>
      </c>
      <c r="WTQ38" s="290" t="s">
        <v>962</v>
      </c>
      <c r="WTR38" s="290" t="s">
        <v>963</v>
      </c>
      <c r="WTS38" s="59">
        <v>35000000</v>
      </c>
      <c r="WTT38" s="60" t="s">
        <v>2774</v>
      </c>
      <c r="WTU38" s="287" t="s">
        <v>923</v>
      </c>
      <c r="WTV38" s="289" t="s">
        <v>959</v>
      </c>
      <c r="WTW38" s="290" t="s">
        <v>960</v>
      </c>
      <c r="WTX38" s="290" t="s">
        <v>961</v>
      </c>
      <c r="WTY38" s="290" t="s">
        <v>962</v>
      </c>
      <c r="WTZ38" s="290" t="s">
        <v>963</v>
      </c>
      <c r="WUA38" s="59">
        <v>35000000</v>
      </c>
      <c r="WUB38" s="60" t="s">
        <v>2774</v>
      </c>
      <c r="WUC38" s="287" t="s">
        <v>923</v>
      </c>
      <c r="WUD38" s="289" t="s">
        <v>959</v>
      </c>
      <c r="WUE38" s="290" t="s">
        <v>960</v>
      </c>
      <c r="WUF38" s="290" t="s">
        <v>961</v>
      </c>
      <c r="WUG38" s="290" t="s">
        <v>962</v>
      </c>
      <c r="WUH38" s="290" t="s">
        <v>963</v>
      </c>
      <c r="WUI38" s="59">
        <v>35000000</v>
      </c>
      <c r="WUJ38" s="60" t="s">
        <v>2774</v>
      </c>
      <c r="WUK38" s="287" t="s">
        <v>923</v>
      </c>
      <c r="WUL38" s="289" t="s">
        <v>959</v>
      </c>
      <c r="WUM38" s="290" t="s">
        <v>960</v>
      </c>
      <c r="WUN38" s="290" t="s">
        <v>961</v>
      </c>
      <c r="WUO38" s="290" t="s">
        <v>962</v>
      </c>
      <c r="WUP38" s="290" t="s">
        <v>963</v>
      </c>
      <c r="WUQ38" s="59">
        <v>35000000</v>
      </c>
      <c r="WUR38" s="60" t="s">
        <v>2774</v>
      </c>
      <c r="WUS38" s="287" t="s">
        <v>923</v>
      </c>
      <c r="WUT38" s="289" t="s">
        <v>959</v>
      </c>
      <c r="WUU38" s="290" t="s">
        <v>960</v>
      </c>
      <c r="WUV38" s="290" t="s">
        <v>961</v>
      </c>
      <c r="WUW38" s="290" t="s">
        <v>962</v>
      </c>
      <c r="WUX38" s="290" t="s">
        <v>963</v>
      </c>
      <c r="WUY38" s="59">
        <v>35000000</v>
      </c>
      <c r="WUZ38" s="60" t="s">
        <v>2774</v>
      </c>
      <c r="WVA38" s="287" t="s">
        <v>923</v>
      </c>
      <c r="WVB38" s="289" t="s">
        <v>959</v>
      </c>
      <c r="WVC38" s="290" t="s">
        <v>960</v>
      </c>
      <c r="WVD38" s="290" t="s">
        <v>961</v>
      </c>
      <c r="WVE38" s="290" t="s">
        <v>962</v>
      </c>
      <c r="WVF38" s="290" t="s">
        <v>963</v>
      </c>
      <c r="WVG38" s="59">
        <v>35000000</v>
      </c>
      <c r="WVH38" s="60" t="s">
        <v>2774</v>
      </c>
      <c r="WVI38" s="287" t="s">
        <v>923</v>
      </c>
      <c r="WVJ38" s="289" t="s">
        <v>959</v>
      </c>
      <c r="WVK38" s="290" t="s">
        <v>960</v>
      </c>
      <c r="WVL38" s="290" t="s">
        <v>961</v>
      </c>
      <c r="WVM38" s="290" t="s">
        <v>962</v>
      </c>
      <c r="WVN38" s="290" t="s">
        <v>963</v>
      </c>
      <c r="WVO38" s="59">
        <v>35000000</v>
      </c>
      <c r="WVP38" s="60" t="s">
        <v>2774</v>
      </c>
      <c r="WVQ38" s="287" t="s">
        <v>923</v>
      </c>
      <c r="WVR38" s="289" t="s">
        <v>959</v>
      </c>
      <c r="WVS38" s="290" t="s">
        <v>960</v>
      </c>
      <c r="WVT38" s="290" t="s">
        <v>961</v>
      </c>
      <c r="WVU38" s="290" t="s">
        <v>962</v>
      </c>
      <c r="WVV38" s="290" t="s">
        <v>963</v>
      </c>
      <c r="WVW38" s="59">
        <v>35000000</v>
      </c>
      <c r="WVX38" s="60" t="s">
        <v>2774</v>
      </c>
      <c r="WVY38" s="287" t="s">
        <v>923</v>
      </c>
      <c r="WVZ38" s="289" t="s">
        <v>959</v>
      </c>
      <c r="WWA38" s="290" t="s">
        <v>960</v>
      </c>
      <c r="WWB38" s="290" t="s">
        <v>961</v>
      </c>
      <c r="WWC38" s="290" t="s">
        <v>962</v>
      </c>
      <c r="WWD38" s="290" t="s">
        <v>963</v>
      </c>
      <c r="WWE38" s="59">
        <v>35000000</v>
      </c>
      <c r="WWF38" s="60" t="s">
        <v>2774</v>
      </c>
      <c r="WWG38" s="287" t="s">
        <v>923</v>
      </c>
      <c r="WWH38" s="289" t="s">
        <v>959</v>
      </c>
      <c r="WWI38" s="290" t="s">
        <v>960</v>
      </c>
      <c r="WWJ38" s="290" t="s">
        <v>961</v>
      </c>
      <c r="WWK38" s="290" t="s">
        <v>962</v>
      </c>
      <c r="WWL38" s="290" t="s">
        <v>963</v>
      </c>
      <c r="WWM38" s="59">
        <v>35000000</v>
      </c>
      <c r="WWN38" s="60" t="s">
        <v>2774</v>
      </c>
      <c r="WWO38" s="287" t="s">
        <v>923</v>
      </c>
      <c r="WWP38" s="289" t="s">
        <v>959</v>
      </c>
      <c r="WWQ38" s="290" t="s">
        <v>960</v>
      </c>
      <c r="WWR38" s="290" t="s">
        <v>961</v>
      </c>
      <c r="WWS38" s="290" t="s">
        <v>962</v>
      </c>
      <c r="WWT38" s="290" t="s">
        <v>963</v>
      </c>
      <c r="WWU38" s="59">
        <v>35000000</v>
      </c>
      <c r="WWV38" s="60" t="s">
        <v>2774</v>
      </c>
      <c r="WWW38" s="287" t="s">
        <v>923</v>
      </c>
      <c r="WWX38" s="289" t="s">
        <v>959</v>
      </c>
      <c r="WWY38" s="290" t="s">
        <v>960</v>
      </c>
      <c r="WWZ38" s="290" t="s">
        <v>961</v>
      </c>
      <c r="WXA38" s="290" t="s">
        <v>962</v>
      </c>
      <c r="WXB38" s="290" t="s">
        <v>963</v>
      </c>
      <c r="WXC38" s="59">
        <v>35000000</v>
      </c>
      <c r="WXD38" s="60" t="s">
        <v>2774</v>
      </c>
      <c r="WXE38" s="287" t="s">
        <v>923</v>
      </c>
      <c r="WXF38" s="289" t="s">
        <v>959</v>
      </c>
      <c r="WXG38" s="290" t="s">
        <v>960</v>
      </c>
      <c r="WXH38" s="290" t="s">
        <v>961</v>
      </c>
      <c r="WXI38" s="290" t="s">
        <v>962</v>
      </c>
      <c r="WXJ38" s="290" t="s">
        <v>963</v>
      </c>
      <c r="WXK38" s="59">
        <v>35000000</v>
      </c>
      <c r="WXL38" s="60" t="s">
        <v>2774</v>
      </c>
      <c r="WXM38" s="287" t="s">
        <v>923</v>
      </c>
      <c r="WXN38" s="289" t="s">
        <v>959</v>
      </c>
      <c r="WXO38" s="290" t="s">
        <v>960</v>
      </c>
      <c r="WXP38" s="290" t="s">
        <v>961</v>
      </c>
      <c r="WXQ38" s="290" t="s">
        <v>962</v>
      </c>
      <c r="WXR38" s="290" t="s">
        <v>963</v>
      </c>
      <c r="WXS38" s="59">
        <v>35000000</v>
      </c>
      <c r="WXT38" s="60" t="s">
        <v>2774</v>
      </c>
      <c r="WXU38" s="287" t="s">
        <v>923</v>
      </c>
      <c r="WXV38" s="289" t="s">
        <v>959</v>
      </c>
      <c r="WXW38" s="290" t="s">
        <v>960</v>
      </c>
      <c r="WXX38" s="290" t="s">
        <v>961</v>
      </c>
      <c r="WXY38" s="290" t="s">
        <v>962</v>
      </c>
      <c r="WXZ38" s="290" t="s">
        <v>963</v>
      </c>
      <c r="WYA38" s="59">
        <v>35000000</v>
      </c>
      <c r="WYB38" s="60" t="s">
        <v>2774</v>
      </c>
      <c r="WYC38" s="287" t="s">
        <v>923</v>
      </c>
      <c r="WYD38" s="289" t="s">
        <v>959</v>
      </c>
      <c r="WYE38" s="290" t="s">
        <v>960</v>
      </c>
      <c r="WYF38" s="290" t="s">
        <v>961</v>
      </c>
      <c r="WYG38" s="290" t="s">
        <v>962</v>
      </c>
      <c r="WYH38" s="290" t="s">
        <v>963</v>
      </c>
      <c r="WYI38" s="59">
        <v>35000000</v>
      </c>
      <c r="WYJ38" s="60" t="s">
        <v>2774</v>
      </c>
      <c r="WYK38" s="287" t="s">
        <v>923</v>
      </c>
      <c r="WYL38" s="289" t="s">
        <v>959</v>
      </c>
      <c r="WYM38" s="290" t="s">
        <v>960</v>
      </c>
      <c r="WYN38" s="290" t="s">
        <v>961</v>
      </c>
      <c r="WYO38" s="290" t="s">
        <v>962</v>
      </c>
      <c r="WYP38" s="290" t="s">
        <v>963</v>
      </c>
      <c r="WYQ38" s="59">
        <v>35000000</v>
      </c>
      <c r="WYR38" s="60" t="s">
        <v>2774</v>
      </c>
      <c r="WYS38" s="287" t="s">
        <v>923</v>
      </c>
      <c r="WYT38" s="289" t="s">
        <v>959</v>
      </c>
      <c r="WYU38" s="290" t="s">
        <v>960</v>
      </c>
      <c r="WYV38" s="290" t="s">
        <v>961</v>
      </c>
      <c r="WYW38" s="290" t="s">
        <v>962</v>
      </c>
      <c r="WYX38" s="290" t="s">
        <v>963</v>
      </c>
      <c r="WYY38" s="59">
        <v>35000000</v>
      </c>
      <c r="WYZ38" s="60" t="s">
        <v>2774</v>
      </c>
      <c r="WZA38" s="287" t="s">
        <v>923</v>
      </c>
      <c r="WZB38" s="289" t="s">
        <v>959</v>
      </c>
      <c r="WZC38" s="290" t="s">
        <v>960</v>
      </c>
      <c r="WZD38" s="290" t="s">
        <v>961</v>
      </c>
      <c r="WZE38" s="290" t="s">
        <v>962</v>
      </c>
      <c r="WZF38" s="290" t="s">
        <v>963</v>
      </c>
      <c r="WZG38" s="59">
        <v>35000000</v>
      </c>
      <c r="WZH38" s="60" t="s">
        <v>2774</v>
      </c>
      <c r="WZI38" s="287" t="s">
        <v>923</v>
      </c>
      <c r="WZJ38" s="289" t="s">
        <v>959</v>
      </c>
      <c r="WZK38" s="290" t="s">
        <v>960</v>
      </c>
      <c r="WZL38" s="290" t="s">
        <v>961</v>
      </c>
      <c r="WZM38" s="290" t="s">
        <v>962</v>
      </c>
      <c r="WZN38" s="290" t="s">
        <v>963</v>
      </c>
      <c r="WZO38" s="59">
        <v>35000000</v>
      </c>
      <c r="WZP38" s="60" t="s">
        <v>2774</v>
      </c>
      <c r="WZQ38" s="287" t="s">
        <v>923</v>
      </c>
      <c r="WZR38" s="289" t="s">
        <v>959</v>
      </c>
      <c r="WZS38" s="290" t="s">
        <v>960</v>
      </c>
      <c r="WZT38" s="290" t="s">
        <v>961</v>
      </c>
      <c r="WZU38" s="290" t="s">
        <v>962</v>
      </c>
      <c r="WZV38" s="290" t="s">
        <v>963</v>
      </c>
      <c r="WZW38" s="59">
        <v>35000000</v>
      </c>
      <c r="WZX38" s="60" t="s">
        <v>2774</v>
      </c>
      <c r="WZY38" s="287" t="s">
        <v>923</v>
      </c>
      <c r="WZZ38" s="289" t="s">
        <v>959</v>
      </c>
      <c r="XAA38" s="290" t="s">
        <v>960</v>
      </c>
      <c r="XAB38" s="290" t="s">
        <v>961</v>
      </c>
      <c r="XAC38" s="290" t="s">
        <v>962</v>
      </c>
      <c r="XAD38" s="290" t="s">
        <v>963</v>
      </c>
      <c r="XAE38" s="59">
        <v>35000000</v>
      </c>
      <c r="XAF38" s="60" t="s">
        <v>2774</v>
      </c>
      <c r="XAG38" s="287" t="s">
        <v>923</v>
      </c>
      <c r="XAH38" s="289" t="s">
        <v>959</v>
      </c>
      <c r="XAI38" s="290" t="s">
        <v>960</v>
      </c>
      <c r="XAJ38" s="290" t="s">
        <v>961</v>
      </c>
      <c r="XAK38" s="290" t="s">
        <v>962</v>
      </c>
      <c r="XAL38" s="290" t="s">
        <v>963</v>
      </c>
      <c r="XAM38" s="59">
        <v>35000000</v>
      </c>
      <c r="XAN38" s="60" t="s">
        <v>2774</v>
      </c>
      <c r="XAO38" s="287" t="s">
        <v>923</v>
      </c>
      <c r="XAP38" s="289" t="s">
        <v>959</v>
      </c>
      <c r="XAQ38" s="290" t="s">
        <v>960</v>
      </c>
      <c r="XAR38" s="290" t="s">
        <v>961</v>
      </c>
      <c r="XAS38" s="290" t="s">
        <v>962</v>
      </c>
      <c r="XAT38" s="290" t="s">
        <v>963</v>
      </c>
      <c r="XAU38" s="59">
        <v>35000000</v>
      </c>
      <c r="XAV38" s="60" t="s">
        <v>2774</v>
      </c>
      <c r="XAW38" s="287" t="s">
        <v>923</v>
      </c>
      <c r="XAX38" s="289" t="s">
        <v>959</v>
      </c>
      <c r="XAY38" s="290" t="s">
        <v>960</v>
      </c>
      <c r="XAZ38" s="290" t="s">
        <v>961</v>
      </c>
      <c r="XBA38" s="290" t="s">
        <v>962</v>
      </c>
      <c r="XBB38" s="290" t="s">
        <v>963</v>
      </c>
      <c r="XBC38" s="59">
        <v>35000000</v>
      </c>
      <c r="XBD38" s="60" t="s">
        <v>2774</v>
      </c>
      <c r="XBE38" s="287" t="s">
        <v>923</v>
      </c>
      <c r="XBF38" s="289" t="s">
        <v>959</v>
      </c>
      <c r="XBG38" s="290" t="s">
        <v>960</v>
      </c>
      <c r="XBH38" s="290" t="s">
        <v>961</v>
      </c>
      <c r="XBI38" s="290" t="s">
        <v>962</v>
      </c>
      <c r="XBJ38" s="290" t="s">
        <v>963</v>
      </c>
      <c r="XBK38" s="59">
        <v>35000000</v>
      </c>
      <c r="XBL38" s="60" t="s">
        <v>2774</v>
      </c>
      <c r="XBM38" s="287" t="s">
        <v>923</v>
      </c>
      <c r="XBN38" s="289" t="s">
        <v>959</v>
      </c>
      <c r="XBO38" s="290" t="s">
        <v>960</v>
      </c>
      <c r="XBP38" s="290" t="s">
        <v>961</v>
      </c>
      <c r="XBQ38" s="290" t="s">
        <v>962</v>
      </c>
      <c r="XBR38" s="290" t="s">
        <v>963</v>
      </c>
      <c r="XBS38" s="59">
        <v>35000000</v>
      </c>
      <c r="XBT38" s="60" t="s">
        <v>2774</v>
      </c>
      <c r="XBU38" s="287" t="s">
        <v>923</v>
      </c>
      <c r="XBV38" s="289" t="s">
        <v>959</v>
      </c>
      <c r="XBW38" s="290" t="s">
        <v>960</v>
      </c>
      <c r="XBX38" s="290" t="s">
        <v>961</v>
      </c>
      <c r="XBY38" s="290" t="s">
        <v>962</v>
      </c>
      <c r="XBZ38" s="290" t="s">
        <v>963</v>
      </c>
      <c r="XCA38" s="59">
        <v>35000000</v>
      </c>
      <c r="XCB38" s="60" t="s">
        <v>2774</v>
      </c>
      <c r="XCC38" s="287" t="s">
        <v>923</v>
      </c>
      <c r="XCD38" s="289" t="s">
        <v>959</v>
      </c>
      <c r="XCE38" s="290" t="s">
        <v>960</v>
      </c>
      <c r="XCF38" s="290" t="s">
        <v>961</v>
      </c>
      <c r="XCG38" s="290" t="s">
        <v>962</v>
      </c>
      <c r="XCH38" s="290" t="s">
        <v>963</v>
      </c>
      <c r="XCI38" s="59">
        <v>35000000</v>
      </c>
      <c r="XCJ38" s="60" t="s">
        <v>2774</v>
      </c>
      <c r="XCK38" s="287" t="s">
        <v>923</v>
      </c>
      <c r="XCL38" s="289" t="s">
        <v>959</v>
      </c>
      <c r="XCM38" s="290" t="s">
        <v>960</v>
      </c>
      <c r="XCN38" s="290" t="s">
        <v>961</v>
      </c>
      <c r="XCO38" s="290" t="s">
        <v>962</v>
      </c>
      <c r="XCP38" s="290" t="s">
        <v>963</v>
      </c>
      <c r="XCQ38" s="59">
        <v>35000000</v>
      </c>
      <c r="XCR38" s="60" t="s">
        <v>2774</v>
      </c>
      <c r="XCS38" s="287" t="s">
        <v>923</v>
      </c>
      <c r="XCT38" s="289" t="s">
        <v>959</v>
      </c>
      <c r="XCU38" s="290" t="s">
        <v>960</v>
      </c>
      <c r="XCV38" s="290" t="s">
        <v>961</v>
      </c>
      <c r="XCW38" s="290" t="s">
        <v>962</v>
      </c>
      <c r="XCX38" s="290" t="s">
        <v>963</v>
      </c>
      <c r="XCY38" s="59">
        <v>35000000</v>
      </c>
      <c r="XCZ38" s="60" t="s">
        <v>2774</v>
      </c>
      <c r="XDA38" s="287" t="s">
        <v>923</v>
      </c>
      <c r="XDB38" s="289" t="s">
        <v>959</v>
      </c>
      <c r="XDC38" s="290" t="s">
        <v>960</v>
      </c>
      <c r="XDD38" s="290" t="s">
        <v>961</v>
      </c>
      <c r="XDE38" s="290" t="s">
        <v>962</v>
      </c>
      <c r="XDF38" s="290" t="s">
        <v>963</v>
      </c>
      <c r="XDG38" s="59">
        <v>35000000</v>
      </c>
      <c r="XDH38" s="60" t="s">
        <v>2774</v>
      </c>
      <c r="XDI38" s="287" t="s">
        <v>923</v>
      </c>
      <c r="XDJ38" s="289" t="s">
        <v>959</v>
      </c>
      <c r="XDK38" s="290" t="s">
        <v>960</v>
      </c>
      <c r="XDL38" s="290" t="s">
        <v>961</v>
      </c>
      <c r="XDM38" s="290" t="s">
        <v>962</v>
      </c>
      <c r="XDN38" s="290" t="s">
        <v>963</v>
      </c>
      <c r="XDO38" s="59">
        <v>35000000</v>
      </c>
      <c r="XDP38" s="60" t="s">
        <v>2774</v>
      </c>
      <c r="XDQ38" s="287" t="s">
        <v>923</v>
      </c>
      <c r="XDR38" s="289" t="s">
        <v>959</v>
      </c>
      <c r="XDS38" s="290" t="s">
        <v>960</v>
      </c>
      <c r="XDT38" s="290" t="s">
        <v>961</v>
      </c>
      <c r="XDU38" s="290" t="s">
        <v>962</v>
      </c>
      <c r="XDV38" s="290" t="s">
        <v>963</v>
      </c>
      <c r="XDW38" s="59">
        <v>35000000</v>
      </c>
      <c r="XDX38" s="60" t="s">
        <v>2774</v>
      </c>
      <c r="XDY38" s="287" t="s">
        <v>923</v>
      </c>
      <c r="XDZ38" s="289" t="s">
        <v>959</v>
      </c>
      <c r="XEA38" s="290" t="s">
        <v>960</v>
      </c>
      <c r="XEB38" s="290" t="s">
        <v>961</v>
      </c>
      <c r="XEC38" s="290" t="s">
        <v>962</v>
      </c>
      <c r="XED38" s="290" t="s">
        <v>963</v>
      </c>
      <c r="XEE38" s="59">
        <v>35000000</v>
      </c>
      <c r="XEF38" s="60" t="s">
        <v>2774</v>
      </c>
      <c r="XEG38" s="287" t="s">
        <v>923</v>
      </c>
      <c r="XEH38" s="289" t="s">
        <v>959</v>
      </c>
      <c r="XEI38" s="290" t="s">
        <v>960</v>
      </c>
      <c r="XEJ38" s="290" t="s">
        <v>961</v>
      </c>
      <c r="XEK38" s="290" t="s">
        <v>962</v>
      </c>
      <c r="XEL38" s="290" t="s">
        <v>963</v>
      </c>
      <c r="XEM38" s="59">
        <v>35000000</v>
      </c>
      <c r="XEN38" s="60" t="s">
        <v>2774</v>
      </c>
      <c r="XEO38" s="287" t="s">
        <v>923</v>
      </c>
      <c r="XEP38" s="289" t="s">
        <v>959</v>
      </c>
      <c r="XEQ38" s="290" t="s">
        <v>960</v>
      </c>
      <c r="XER38" s="290" t="s">
        <v>961</v>
      </c>
      <c r="XES38" s="290" t="s">
        <v>962</v>
      </c>
      <c r="XET38" s="290" t="s">
        <v>963</v>
      </c>
      <c r="XEU38" s="59">
        <v>35000000</v>
      </c>
      <c r="XEV38" s="60" t="s">
        <v>2774</v>
      </c>
      <c r="XEW38" s="287" t="s">
        <v>923</v>
      </c>
      <c r="XEX38" s="289" t="s">
        <v>959</v>
      </c>
      <c r="XEY38" s="290" t="s">
        <v>960</v>
      </c>
      <c r="XEZ38" s="290" t="s">
        <v>961</v>
      </c>
      <c r="XFA38" s="290" t="s">
        <v>962</v>
      </c>
      <c r="XFB38" s="290" t="s">
        <v>963</v>
      </c>
      <c r="XFC38" s="59">
        <v>35000000</v>
      </c>
      <c r="XFD38" s="60" t="s">
        <v>2774</v>
      </c>
    </row>
    <row r="39" spans="1:16384" s="55" customFormat="1" ht="27" hidden="1" customHeight="1" x14ac:dyDescent="0.2">
      <c r="A39" s="126" t="s">
        <v>3555</v>
      </c>
      <c r="B39" s="127" t="s">
        <v>922</v>
      </c>
      <c r="C39" s="127" t="s">
        <v>959</v>
      </c>
      <c r="D39" s="127" t="s">
        <v>960</v>
      </c>
      <c r="E39" s="128" t="s">
        <v>961</v>
      </c>
      <c r="F39" s="128" t="s">
        <v>962</v>
      </c>
      <c r="G39" s="128" t="s">
        <v>963</v>
      </c>
      <c r="H39" s="129">
        <v>7500000</v>
      </c>
      <c r="I39" s="130" t="s">
        <v>62</v>
      </c>
      <c r="J39" s="285"/>
      <c r="K39" s="286"/>
      <c r="L39" s="286"/>
      <c r="M39" s="286"/>
      <c r="N39" s="286"/>
      <c r="O39" s="57"/>
      <c r="P39" s="58"/>
      <c r="Q39" s="285"/>
      <c r="R39" s="285"/>
      <c r="S39" s="286"/>
      <c r="T39" s="286"/>
      <c r="U39" s="286"/>
      <c r="V39" s="286"/>
      <c r="W39" s="57"/>
      <c r="X39" s="58"/>
      <c r="Y39" s="285"/>
      <c r="Z39" s="285"/>
      <c r="AA39" s="286"/>
      <c r="AB39" s="286"/>
      <c r="AC39" s="286"/>
      <c r="AD39" s="286"/>
      <c r="AE39" s="57"/>
      <c r="AF39" s="58"/>
      <c r="AG39" s="285"/>
      <c r="AH39" s="285"/>
      <c r="AI39" s="286"/>
      <c r="AJ39" s="286"/>
      <c r="AK39" s="286"/>
      <c r="AL39" s="286"/>
      <c r="AM39" s="57"/>
      <c r="AN39" s="58"/>
      <c r="AO39" s="285"/>
      <c r="AP39" s="285"/>
      <c r="AQ39" s="286"/>
      <c r="AR39" s="286"/>
      <c r="AS39" s="286"/>
      <c r="AT39" s="286"/>
      <c r="AU39" s="57"/>
      <c r="AV39" s="58"/>
      <c r="AW39" s="285"/>
      <c r="AX39" s="285"/>
      <c r="AY39" s="286"/>
      <c r="AZ39" s="286"/>
      <c r="BA39" s="286"/>
      <c r="BB39" s="286"/>
      <c r="BC39" s="57"/>
      <c r="BD39" s="58"/>
      <c r="BE39" s="285"/>
      <c r="BF39" s="285"/>
      <c r="BG39" s="286"/>
      <c r="BH39" s="286"/>
      <c r="BI39" s="286"/>
      <c r="BJ39" s="286"/>
      <c r="BK39" s="57"/>
      <c r="BL39" s="58"/>
      <c r="BM39" s="285"/>
      <c r="BN39" s="285"/>
      <c r="BO39" s="286"/>
      <c r="BP39" s="286"/>
      <c r="BQ39" s="286"/>
      <c r="BR39" s="286"/>
      <c r="BS39" s="57"/>
      <c r="BT39" s="58"/>
      <c r="BU39" s="285"/>
      <c r="BV39" s="285"/>
      <c r="BW39" s="286"/>
      <c r="BX39" s="286"/>
      <c r="BY39" s="286"/>
      <c r="BZ39" s="286"/>
      <c r="CA39" s="57"/>
      <c r="CB39" s="58"/>
      <c r="CC39" s="285"/>
      <c r="CD39" s="285"/>
      <c r="CE39" s="286"/>
      <c r="CF39" s="286"/>
      <c r="CG39" s="286"/>
      <c r="CH39" s="286"/>
      <c r="CI39" s="57"/>
      <c r="CJ39" s="58"/>
      <c r="CK39" s="285"/>
      <c r="CL39" s="285"/>
      <c r="CM39" s="286"/>
      <c r="CN39" s="286"/>
      <c r="CO39" s="286"/>
      <c r="CP39" s="286"/>
      <c r="CQ39" s="57"/>
      <c r="CR39" s="58"/>
      <c r="CS39" s="285"/>
      <c r="CT39" s="285"/>
      <c r="CU39" s="286"/>
      <c r="CV39" s="286"/>
      <c r="CW39" s="286"/>
      <c r="CX39" s="286"/>
      <c r="CY39" s="57"/>
      <c r="CZ39" s="58"/>
      <c r="DA39" s="285"/>
      <c r="DB39" s="285"/>
      <c r="DC39" s="286"/>
      <c r="DD39" s="286"/>
      <c r="DE39" s="286"/>
      <c r="DF39" s="286"/>
      <c r="DG39" s="57"/>
      <c r="DH39" s="58"/>
      <c r="DI39" s="285"/>
      <c r="DJ39" s="285"/>
      <c r="DK39" s="286"/>
      <c r="DL39" s="286"/>
      <c r="DM39" s="286"/>
      <c r="DN39" s="286"/>
      <c r="DO39" s="57"/>
      <c r="DP39" s="58"/>
      <c r="DQ39" s="285"/>
      <c r="DR39" s="285"/>
      <c r="DS39" s="286"/>
      <c r="DT39" s="286"/>
      <c r="DU39" s="286"/>
      <c r="DV39" s="286"/>
      <c r="DW39" s="57"/>
      <c r="DX39" s="58"/>
      <c r="DY39" s="285"/>
      <c r="DZ39" s="285"/>
      <c r="EA39" s="286"/>
      <c r="EB39" s="286"/>
      <c r="EC39" s="286"/>
      <c r="ED39" s="286"/>
      <c r="EE39" s="57"/>
      <c r="EF39" s="58"/>
      <c r="EG39" s="285"/>
      <c r="EH39" s="285"/>
      <c r="EI39" s="286"/>
      <c r="EJ39" s="286"/>
      <c r="EK39" s="286"/>
      <c r="EL39" s="286"/>
      <c r="EM39" s="57"/>
      <c r="EN39" s="58"/>
      <c r="EO39" s="285"/>
      <c r="EP39" s="285"/>
      <c r="EQ39" s="286"/>
      <c r="ER39" s="286"/>
      <c r="ES39" s="286"/>
      <c r="ET39" s="286"/>
      <c r="EU39" s="57"/>
      <c r="EV39" s="58"/>
      <c r="EW39" s="285"/>
      <c r="EX39" s="285"/>
      <c r="EY39" s="286"/>
      <c r="EZ39" s="286"/>
      <c r="FA39" s="286"/>
      <c r="FB39" s="286"/>
      <c r="FC39" s="57"/>
      <c r="FD39" s="58"/>
      <c r="FE39" s="285"/>
      <c r="FF39" s="285"/>
      <c r="FG39" s="286"/>
      <c r="FH39" s="286"/>
      <c r="FI39" s="286"/>
      <c r="FJ39" s="286"/>
      <c r="FK39" s="57"/>
      <c r="FL39" s="58"/>
      <c r="FM39" s="285"/>
      <c r="FN39" s="285"/>
      <c r="FO39" s="286"/>
      <c r="FP39" s="286"/>
      <c r="FQ39" s="286"/>
      <c r="FR39" s="286"/>
      <c r="FS39" s="57"/>
      <c r="FT39" s="58"/>
      <c r="FU39" s="285"/>
      <c r="FV39" s="285"/>
      <c r="FW39" s="286"/>
      <c r="FX39" s="286"/>
      <c r="FY39" s="286"/>
      <c r="FZ39" s="286"/>
      <c r="GA39" s="57"/>
      <c r="GB39" s="58"/>
      <c r="GC39" s="285"/>
      <c r="GD39" s="285"/>
      <c r="GE39" s="286"/>
      <c r="GF39" s="286"/>
      <c r="GG39" s="286"/>
      <c r="GH39" s="286"/>
      <c r="GI39" s="57"/>
      <c r="GJ39" s="58"/>
      <c r="GK39" s="285"/>
      <c r="GL39" s="285"/>
      <c r="GM39" s="286"/>
      <c r="GN39" s="286"/>
      <c r="GO39" s="286"/>
      <c r="GP39" s="286"/>
      <c r="GQ39" s="57"/>
      <c r="GR39" s="58"/>
      <c r="GS39" s="285"/>
      <c r="GT39" s="285"/>
      <c r="GU39" s="286"/>
      <c r="GV39" s="286"/>
      <c r="GW39" s="286"/>
      <c r="GX39" s="286"/>
      <c r="GY39" s="57"/>
      <c r="GZ39" s="58"/>
      <c r="HA39" s="285"/>
      <c r="HB39" s="285"/>
      <c r="HC39" s="286"/>
      <c r="HD39" s="286"/>
      <c r="HE39" s="286"/>
      <c r="HF39" s="286"/>
      <c r="HG39" s="57"/>
      <c r="HH39" s="58"/>
      <c r="HI39" s="285"/>
      <c r="HJ39" s="285"/>
      <c r="HK39" s="286"/>
      <c r="HL39" s="293"/>
      <c r="HM39" s="291"/>
      <c r="HN39" s="291"/>
      <c r="HO39" s="59">
        <v>7500000</v>
      </c>
      <c r="HP39" s="60" t="s">
        <v>144</v>
      </c>
      <c r="HQ39" s="288"/>
      <c r="HR39" s="288"/>
      <c r="HS39" s="291"/>
      <c r="HT39" s="291"/>
      <c r="HU39" s="291"/>
      <c r="HV39" s="291"/>
      <c r="HW39" s="59">
        <v>7500000</v>
      </c>
      <c r="HX39" s="60" t="s">
        <v>144</v>
      </c>
      <c r="HY39" s="288"/>
      <c r="HZ39" s="288"/>
      <c r="IA39" s="291"/>
      <c r="IB39" s="291"/>
      <c r="IC39" s="291"/>
      <c r="ID39" s="291"/>
      <c r="IE39" s="59">
        <v>7500000</v>
      </c>
      <c r="IF39" s="60" t="s">
        <v>144</v>
      </c>
      <c r="IG39" s="288"/>
      <c r="IH39" s="288"/>
      <c r="II39" s="291"/>
      <c r="IJ39" s="291"/>
      <c r="IK39" s="291"/>
      <c r="IL39" s="291"/>
      <c r="IM39" s="59">
        <v>7500000</v>
      </c>
      <c r="IN39" s="60" t="s">
        <v>144</v>
      </c>
      <c r="IO39" s="288"/>
      <c r="IP39" s="288"/>
      <c r="IQ39" s="291"/>
      <c r="IR39" s="291"/>
      <c r="IS39" s="291"/>
      <c r="IT39" s="291"/>
      <c r="IU39" s="59">
        <v>7500000</v>
      </c>
      <c r="IV39" s="60" t="s">
        <v>144</v>
      </c>
      <c r="IW39" s="288"/>
      <c r="IX39" s="288"/>
      <c r="IY39" s="291"/>
      <c r="IZ39" s="291"/>
      <c r="JA39" s="291"/>
      <c r="JB39" s="291"/>
      <c r="JC39" s="59">
        <v>7500000</v>
      </c>
      <c r="JD39" s="60" t="s">
        <v>144</v>
      </c>
      <c r="JE39" s="288"/>
      <c r="JF39" s="288"/>
      <c r="JG39" s="291"/>
      <c r="JH39" s="291"/>
      <c r="JI39" s="291"/>
      <c r="JJ39" s="291"/>
      <c r="JK39" s="59">
        <v>7500000</v>
      </c>
      <c r="JL39" s="60" t="s">
        <v>144</v>
      </c>
      <c r="JM39" s="288"/>
      <c r="JN39" s="288"/>
      <c r="JO39" s="291"/>
      <c r="JP39" s="291"/>
      <c r="JQ39" s="291"/>
      <c r="JR39" s="291"/>
      <c r="JS39" s="59">
        <v>7500000</v>
      </c>
      <c r="JT39" s="60" t="s">
        <v>144</v>
      </c>
      <c r="JU39" s="288"/>
      <c r="JV39" s="288"/>
      <c r="JW39" s="291"/>
      <c r="JX39" s="291"/>
      <c r="JY39" s="291"/>
      <c r="JZ39" s="291"/>
      <c r="KA39" s="59">
        <v>7500000</v>
      </c>
      <c r="KB39" s="60" t="s">
        <v>144</v>
      </c>
      <c r="KC39" s="288"/>
      <c r="KD39" s="288"/>
      <c r="KE39" s="291"/>
      <c r="KF39" s="291"/>
      <c r="KG39" s="291"/>
      <c r="KH39" s="291"/>
      <c r="KI39" s="59">
        <v>7500000</v>
      </c>
      <c r="KJ39" s="60" t="s">
        <v>144</v>
      </c>
      <c r="KK39" s="288"/>
      <c r="KL39" s="288"/>
      <c r="KM39" s="291"/>
      <c r="KN39" s="291"/>
      <c r="KO39" s="291"/>
      <c r="KP39" s="291"/>
      <c r="KQ39" s="59">
        <v>7500000</v>
      </c>
      <c r="KR39" s="60" t="s">
        <v>144</v>
      </c>
      <c r="KS39" s="288"/>
      <c r="KT39" s="288"/>
      <c r="KU39" s="291"/>
      <c r="KV39" s="291"/>
      <c r="KW39" s="291"/>
      <c r="KX39" s="291"/>
      <c r="KY39" s="59">
        <v>7500000</v>
      </c>
      <c r="KZ39" s="60" t="s">
        <v>144</v>
      </c>
      <c r="LA39" s="288"/>
      <c r="LB39" s="288"/>
      <c r="LC39" s="291"/>
      <c r="LD39" s="291"/>
      <c r="LE39" s="291"/>
      <c r="LF39" s="291"/>
      <c r="LG39" s="59">
        <v>7500000</v>
      </c>
      <c r="LH39" s="60" t="s">
        <v>144</v>
      </c>
      <c r="LI39" s="288"/>
      <c r="LJ39" s="288"/>
      <c r="LK39" s="291"/>
      <c r="LL39" s="291"/>
      <c r="LM39" s="291"/>
      <c r="LN39" s="291"/>
      <c r="LO39" s="59">
        <v>7500000</v>
      </c>
      <c r="LP39" s="60" t="s">
        <v>144</v>
      </c>
      <c r="LQ39" s="288"/>
      <c r="LR39" s="288"/>
      <c r="LS39" s="291"/>
      <c r="LT39" s="291"/>
      <c r="LU39" s="291"/>
      <c r="LV39" s="291"/>
      <c r="LW39" s="59">
        <v>7500000</v>
      </c>
      <c r="LX39" s="60" t="s">
        <v>144</v>
      </c>
      <c r="LY39" s="288"/>
      <c r="LZ39" s="288"/>
      <c r="MA39" s="291"/>
      <c r="MB39" s="291"/>
      <c r="MC39" s="291"/>
      <c r="MD39" s="291"/>
      <c r="ME39" s="59">
        <v>7500000</v>
      </c>
      <c r="MF39" s="60" t="s">
        <v>144</v>
      </c>
      <c r="MG39" s="288"/>
      <c r="MH39" s="288"/>
      <c r="MI39" s="291"/>
      <c r="MJ39" s="291"/>
      <c r="MK39" s="291"/>
      <c r="ML39" s="291"/>
      <c r="MM39" s="59">
        <v>7500000</v>
      </c>
      <c r="MN39" s="60" t="s">
        <v>144</v>
      </c>
      <c r="MO39" s="288"/>
      <c r="MP39" s="288"/>
      <c r="MQ39" s="291"/>
      <c r="MR39" s="291"/>
      <c r="MS39" s="291"/>
      <c r="MT39" s="291"/>
      <c r="MU39" s="59">
        <v>7500000</v>
      </c>
      <c r="MV39" s="60" t="s">
        <v>144</v>
      </c>
      <c r="MW39" s="288"/>
      <c r="MX39" s="288"/>
      <c r="MY39" s="291"/>
      <c r="MZ39" s="291"/>
      <c r="NA39" s="291"/>
      <c r="NB39" s="291"/>
      <c r="NC39" s="59">
        <v>7500000</v>
      </c>
      <c r="ND39" s="60" t="s">
        <v>144</v>
      </c>
      <c r="NE39" s="288"/>
      <c r="NF39" s="288"/>
      <c r="NG39" s="291"/>
      <c r="NH39" s="291"/>
      <c r="NI39" s="291"/>
      <c r="NJ39" s="291"/>
      <c r="NK39" s="59">
        <v>7500000</v>
      </c>
      <c r="NL39" s="60" t="s">
        <v>144</v>
      </c>
      <c r="NM39" s="288"/>
      <c r="NN39" s="288"/>
      <c r="NO39" s="291"/>
      <c r="NP39" s="291"/>
      <c r="NQ39" s="291"/>
      <c r="NR39" s="291"/>
      <c r="NS39" s="59">
        <v>7500000</v>
      </c>
      <c r="NT39" s="60" t="s">
        <v>144</v>
      </c>
      <c r="NU39" s="288"/>
      <c r="NV39" s="288"/>
      <c r="NW39" s="291"/>
      <c r="NX39" s="291"/>
      <c r="NY39" s="291"/>
      <c r="NZ39" s="291"/>
      <c r="OA39" s="59">
        <v>7500000</v>
      </c>
      <c r="OB39" s="60" t="s">
        <v>144</v>
      </c>
      <c r="OC39" s="288"/>
      <c r="OD39" s="288"/>
      <c r="OE39" s="291"/>
      <c r="OF39" s="291"/>
      <c r="OG39" s="291"/>
      <c r="OH39" s="291"/>
      <c r="OI39" s="59">
        <v>7500000</v>
      </c>
      <c r="OJ39" s="60" t="s">
        <v>144</v>
      </c>
      <c r="OK39" s="288"/>
      <c r="OL39" s="288"/>
      <c r="OM39" s="291"/>
      <c r="ON39" s="291"/>
      <c r="OO39" s="291"/>
      <c r="OP39" s="291"/>
      <c r="OQ39" s="59">
        <v>7500000</v>
      </c>
      <c r="OR39" s="60" t="s">
        <v>144</v>
      </c>
      <c r="OS39" s="288"/>
      <c r="OT39" s="288"/>
      <c r="OU39" s="291"/>
      <c r="OV39" s="291"/>
      <c r="OW39" s="291"/>
      <c r="OX39" s="291"/>
      <c r="OY39" s="59">
        <v>7500000</v>
      </c>
      <c r="OZ39" s="60" t="s">
        <v>144</v>
      </c>
      <c r="PA39" s="288"/>
      <c r="PB39" s="288"/>
      <c r="PC39" s="291"/>
      <c r="PD39" s="291"/>
      <c r="PE39" s="291"/>
      <c r="PF39" s="291"/>
      <c r="PG39" s="59">
        <v>7500000</v>
      </c>
      <c r="PH39" s="60" t="s">
        <v>144</v>
      </c>
      <c r="PI39" s="288"/>
      <c r="PJ39" s="288"/>
      <c r="PK39" s="291"/>
      <c r="PL39" s="291"/>
      <c r="PM39" s="291"/>
      <c r="PN39" s="291"/>
      <c r="PO39" s="59">
        <v>7500000</v>
      </c>
      <c r="PP39" s="60" t="s">
        <v>144</v>
      </c>
      <c r="PQ39" s="288"/>
      <c r="PR39" s="288"/>
      <c r="PS39" s="291"/>
      <c r="PT39" s="291"/>
      <c r="PU39" s="291"/>
      <c r="PV39" s="291"/>
      <c r="PW39" s="59">
        <v>7500000</v>
      </c>
      <c r="PX39" s="60" t="s">
        <v>144</v>
      </c>
      <c r="PY39" s="288"/>
      <c r="PZ39" s="288"/>
      <c r="QA39" s="291"/>
      <c r="QB39" s="291"/>
      <c r="QC39" s="291"/>
      <c r="QD39" s="291"/>
      <c r="QE39" s="59">
        <v>7500000</v>
      </c>
      <c r="QF39" s="60" t="s">
        <v>144</v>
      </c>
      <c r="QG39" s="288"/>
      <c r="QH39" s="288"/>
      <c r="QI39" s="291"/>
      <c r="QJ39" s="291"/>
      <c r="QK39" s="291"/>
      <c r="QL39" s="291"/>
      <c r="QM39" s="59">
        <v>7500000</v>
      </c>
      <c r="QN39" s="60" t="s">
        <v>144</v>
      </c>
      <c r="QO39" s="288"/>
      <c r="QP39" s="288"/>
      <c r="QQ39" s="291"/>
      <c r="QR39" s="291"/>
      <c r="QS39" s="291"/>
      <c r="QT39" s="291"/>
      <c r="QU39" s="59">
        <v>7500000</v>
      </c>
      <c r="QV39" s="60" t="s">
        <v>144</v>
      </c>
      <c r="QW39" s="288"/>
      <c r="QX39" s="288"/>
      <c r="QY39" s="291"/>
      <c r="QZ39" s="291"/>
      <c r="RA39" s="291"/>
      <c r="RB39" s="291"/>
      <c r="RC39" s="59">
        <v>7500000</v>
      </c>
      <c r="RD39" s="60" t="s">
        <v>144</v>
      </c>
      <c r="RE39" s="288"/>
      <c r="RF39" s="288"/>
      <c r="RG39" s="291"/>
      <c r="RH39" s="291"/>
      <c r="RI39" s="291"/>
      <c r="RJ39" s="291"/>
      <c r="RK39" s="59">
        <v>7500000</v>
      </c>
      <c r="RL39" s="60" t="s">
        <v>144</v>
      </c>
      <c r="RM39" s="288"/>
      <c r="RN39" s="288"/>
      <c r="RO39" s="291"/>
      <c r="RP39" s="291"/>
      <c r="RQ39" s="291"/>
      <c r="RR39" s="291"/>
      <c r="RS39" s="59">
        <v>7500000</v>
      </c>
      <c r="RT39" s="60" t="s">
        <v>144</v>
      </c>
      <c r="RU39" s="288"/>
      <c r="RV39" s="288"/>
      <c r="RW39" s="291"/>
      <c r="RX39" s="291"/>
      <c r="RY39" s="291"/>
      <c r="RZ39" s="291"/>
      <c r="SA39" s="59">
        <v>7500000</v>
      </c>
      <c r="SB39" s="60" t="s">
        <v>144</v>
      </c>
      <c r="SC39" s="288"/>
      <c r="SD39" s="288"/>
      <c r="SE39" s="291"/>
      <c r="SF39" s="291"/>
      <c r="SG39" s="291"/>
      <c r="SH39" s="291"/>
      <c r="SI39" s="59">
        <v>7500000</v>
      </c>
      <c r="SJ39" s="60" t="s">
        <v>144</v>
      </c>
      <c r="SK39" s="288"/>
      <c r="SL39" s="288"/>
      <c r="SM39" s="291"/>
      <c r="SN39" s="291"/>
      <c r="SO39" s="291"/>
      <c r="SP39" s="291"/>
      <c r="SQ39" s="59">
        <v>7500000</v>
      </c>
      <c r="SR39" s="60" t="s">
        <v>144</v>
      </c>
      <c r="SS39" s="288"/>
      <c r="ST39" s="288"/>
      <c r="SU39" s="291"/>
      <c r="SV39" s="291"/>
      <c r="SW39" s="291"/>
      <c r="SX39" s="291"/>
      <c r="SY39" s="59">
        <v>7500000</v>
      </c>
      <c r="SZ39" s="60" t="s">
        <v>144</v>
      </c>
      <c r="TA39" s="288"/>
      <c r="TB39" s="288"/>
      <c r="TC39" s="291"/>
      <c r="TD39" s="291"/>
      <c r="TE39" s="291"/>
      <c r="TF39" s="291"/>
      <c r="TG39" s="59">
        <v>7500000</v>
      </c>
      <c r="TH39" s="60" t="s">
        <v>144</v>
      </c>
      <c r="TI39" s="288"/>
      <c r="TJ39" s="288"/>
      <c r="TK39" s="291"/>
      <c r="TL39" s="291"/>
      <c r="TM39" s="291"/>
      <c r="TN39" s="291"/>
      <c r="TO39" s="59">
        <v>7500000</v>
      </c>
      <c r="TP39" s="60" t="s">
        <v>144</v>
      </c>
      <c r="TQ39" s="288"/>
      <c r="TR39" s="288"/>
      <c r="TS39" s="291"/>
      <c r="TT39" s="291"/>
      <c r="TU39" s="291"/>
      <c r="TV39" s="291"/>
      <c r="TW39" s="59">
        <v>7500000</v>
      </c>
      <c r="TX39" s="60" t="s">
        <v>144</v>
      </c>
      <c r="TY39" s="288"/>
      <c r="TZ39" s="288"/>
      <c r="UA39" s="291"/>
      <c r="UB39" s="291"/>
      <c r="UC39" s="291"/>
      <c r="UD39" s="291"/>
      <c r="UE39" s="59">
        <v>7500000</v>
      </c>
      <c r="UF39" s="60" t="s">
        <v>144</v>
      </c>
      <c r="UG39" s="288"/>
      <c r="UH39" s="288"/>
      <c r="UI39" s="291"/>
      <c r="UJ39" s="291"/>
      <c r="UK39" s="291"/>
      <c r="UL39" s="291"/>
      <c r="UM39" s="59">
        <v>7500000</v>
      </c>
      <c r="UN39" s="60" t="s">
        <v>144</v>
      </c>
      <c r="UO39" s="288"/>
      <c r="UP39" s="288"/>
      <c r="UQ39" s="291"/>
      <c r="UR39" s="291"/>
      <c r="US39" s="291"/>
      <c r="UT39" s="291"/>
      <c r="UU39" s="59">
        <v>7500000</v>
      </c>
      <c r="UV39" s="60" t="s">
        <v>144</v>
      </c>
      <c r="UW39" s="288"/>
      <c r="UX39" s="288"/>
      <c r="UY39" s="291"/>
      <c r="UZ39" s="291"/>
      <c r="VA39" s="291"/>
      <c r="VB39" s="291"/>
      <c r="VC39" s="59">
        <v>7500000</v>
      </c>
      <c r="VD39" s="60" t="s">
        <v>144</v>
      </c>
      <c r="VE39" s="288"/>
      <c r="VF39" s="288"/>
      <c r="VG39" s="291"/>
      <c r="VH39" s="291"/>
      <c r="VI39" s="291"/>
      <c r="VJ39" s="291"/>
      <c r="VK39" s="59">
        <v>7500000</v>
      </c>
      <c r="VL39" s="60" t="s">
        <v>144</v>
      </c>
      <c r="VM39" s="288"/>
      <c r="VN39" s="288"/>
      <c r="VO39" s="291"/>
      <c r="VP39" s="291"/>
      <c r="VQ39" s="291"/>
      <c r="VR39" s="291"/>
      <c r="VS39" s="59">
        <v>7500000</v>
      </c>
      <c r="VT39" s="60" t="s">
        <v>144</v>
      </c>
      <c r="VU39" s="288"/>
      <c r="VV39" s="288"/>
      <c r="VW39" s="291"/>
      <c r="VX39" s="291"/>
      <c r="VY39" s="291"/>
      <c r="VZ39" s="291"/>
      <c r="WA39" s="59">
        <v>7500000</v>
      </c>
      <c r="WB39" s="60" t="s">
        <v>144</v>
      </c>
      <c r="WC39" s="288"/>
      <c r="WD39" s="288"/>
      <c r="WE39" s="291"/>
      <c r="WF39" s="291"/>
      <c r="WG39" s="291"/>
      <c r="WH39" s="291"/>
      <c r="WI39" s="59">
        <v>7500000</v>
      </c>
      <c r="WJ39" s="60" t="s">
        <v>144</v>
      </c>
      <c r="WK39" s="288"/>
      <c r="WL39" s="288"/>
      <c r="WM39" s="291"/>
      <c r="WN39" s="291"/>
      <c r="WO39" s="291"/>
      <c r="WP39" s="291"/>
      <c r="WQ39" s="59">
        <v>7500000</v>
      </c>
      <c r="WR39" s="60" t="s">
        <v>144</v>
      </c>
      <c r="WS39" s="288"/>
      <c r="WT39" s="288"/>
      <c r="WU39" s="291"/>
      <c r="WV39" s="291"/>
      <c r="WW39" s="291"/>
      <c r="WX39" s="291"/>
      <c r="WY39" s="59">
        <v>7500000</v>
      </c>
      <c r="WZ39" s="60" t="s">
        <v>144</v>
      </c>
      <c r="XA39" s="288"/>
      <c r="XB39" s="288"/>
      <c r="XC39" s="291"/>
      <c r="XD39" s="291"/>
      <c r="XE39" s="291"/>
      <c r="XF39" s="291"/>
      <c r="XG39" s="59">
        <v>7500000</v>
      </c>
      <c r="XH39" s="60" t="s">
        <v>144</v>
      </c>
      <c r="XI39" s="288"/>
      <c r="XJ39" s="288"/>
      <c r="XK39" s="291"/>
      <c r="XL39" s="291"/>
      <c r="XM39" s="291"/>
      <c r="XN39" s="291"/>
      <c r="XO39" s="59">
        <v>7500000</v>
      </c>
      <c r="XP39" s="60" t="s">
        <v>144</v>
      </c>
      <c r="XQ39" s="288"/>
      <c r="XR39" s="288"/>
      <c r="XS39" s="291"/>
      <c r="XT39" s="291"/>
      <c r="XU39" s="291"/>
      <c r="XV39" s="291"/>
      <c r="XW39" s="59">
        <v>7500000</v>
      </c>
      <c r="XX39" s="60" t="s">
        <v>144</v>
      </c>
      <c r="XY39" s="288"/>
      <c r="XZ39" s="288"/>
      <c r="YA39" s="291"/>
      <c r="YB39" s="291"/>
      <c r="YC39" s="291"/>
      <c r="YD39" s="291"/>
      <c r="YE39" s="59">
        <v>7500000</v>
      </c>
      <c r="YF39" s="60" t="s">
        <v>144</v>
      </c>
      <c r="YG39" s="288"/>
      <c r="YH39" s="288"/>
      <c r="YI39" s="291"/>
      <c r="YJ39" s="291"/>
      <c r="YK39" s="291"/>
      <c r="YL39" s="291"/>
      <c r="YM39" s="59">
        <v>7500000</v>
      </c>
      <c r="YN39" s="60" t="s">
        <v>144</v>
      </c>
      <c r="YO39" s="288"/>
      <c r="YP39" s="288"/>
      <c r="YQ39" s="291"/>
      <c r="YR39" s="291"/>
      <c r="YS39" s="291"/>
      <c r="YT39" s="291"/>
      <c r="YU39" s="59">
        <v>7500000</v>
      </c>
      <c r="YV39" s="60" t="s">
        <v>144</v>
      </c>
      <c r="YW39" s="288"/>
      <c r="YX39" s="288"/>
      <c r="YY39" s="291"/>
      <c r="YZ39" s="291"/>
      <c r="ZA39" s="291"/>
      <c r="ZB39" s="291"/>
      <c r="ZC39" s="59">
        <v>7500000</v>
      </c>
      <c r="ZD39" s="60" t="s">
        <v>144</v>
      </c>
      <c r="ZE39" s="288"/>
      <c r="ZF39" s="288"/>
      <c r="ZG39" s="291"/>
      <c r="ZH39" s="291"/>
      <c r="ZI39" s="291"/>
      <c r="ZJ39" s="291"/>
      <c r="ZK39" s="59">
        <v>7500000</v>
      </c>
      <c r="ZL39" s="60" t="s">
        <v>144</v>
      </c>
      <c r="ZM39" s="288"/>
      <c r="ZN39" s="288"/>
      <c r="ZO39" s="291"/>
      <c r="ZP39" s="291"/>
      <c r="ZQ39" s="291"/>
      <c r="ZR39" s="291"/>
      <c r="ZS39" s="59">
        <v>7500000</v>
      </c>
      <c r="ZT39" s="60" t="s">
        <v>144</v>
      </c>
      <c r="ZU39" s="288"/>
      <c r="ZV39" s="288"/>
      <c r="ZW39" s="291"/>
      <c r="ZX39" s="291"/>
      <c r="ZY39" s="291"/>
      <c r="ZZ39" s="291"/>
      <c r="AAA39" s="59">
        <v>7500000</v>
      </c>
      <c r="AAB39" s="60" t="s">
        <v>144</v>
      </c>
      <c r="AAC39" s="288"/>
      <c r="AAD39" s="288"/>
      <c r="AAE39" s="291"/>
      <c r="AAF39" s="291"/>
      <c r="AAG39" s="291"/>
      <c r="AAH39" s="291"/>
      <c r="AAI39" s="59">
        <v>7500000</v>
      </c>
      <c r="AAJ39" s="60" t="s">
        <v>144</v>
      </c>
      <c r="AAK39" s="288"/>
      <c r="AAL39" s="288"/>
      <c r="AAM39" s="291"/>
      <c r="AAN39" s="291"/>
      <c r="AAO39" s="291"/>
      <c r="AAP39" s="291"/>
      <c r="AAQ39" s="59">
        <v>7500000</v>
      </c>
      <c r="AAR39" s="60" t="s">
        <v>144</v>
      </c>
      <c r="AAS39" s="288"/>
      <c r="AAT39" s="288"/>
      <c r="AAU39" s="291"/>
      <c r="AAV39" s="291"/>
      <c r="AAW39" s="291"/>
      <c r="AAX39" s="291"/>
      <c r="AAY39" s="59">
        <v>7500000</v>
      </c>
      <c r="AAZ39" s="60" t="s">
        <v>144</v>
      </c>
      <c r="ABA39" s="288"/>
      <c r="ABB39" s="288"/>
      <c r="ABC39" s="291"/>
      <c r="ABD39" s="291"/>
      <c r="ABE39" s="291"/>
      <c r="ABF39" s="291"/>
      <c r="ABG39" s="59">
        <v>7500000</v>
      </c>
      <c r="ABH39" s="60" t="s">
        <v>144</v>
      </c>
      <c r="ABI39" s="288"/>
      <c r="ABJ39" s="288"/>
      <c r="ABK39" s="291"/>
      <c r="ABL39" s="291"/>
      <c r="ABM39" s="291"/>
      <c r="ABN39" s="291"/>
      <c r="ABO39" s="59">
        <v>7500000</v>
      </c>
      <c r="ABP39" s="60" t="s">
        <v>144</v>
      </c>
      <c r="ABQ39" s="288"/>
      <c r="ABR39" s="288"/>
      <c r="ABS39" s="291"/>
      <c r="ABT39" s="291"/>
      <c r="ABU39" s="291"/>
      <c r="ABV39" s="291"/>
      <c r="ABW39" s="59">
        <v>7500000</v>
      </c>
      <c r="ABX39" s="60" t="s">
        <v>144</v>
      </c>
      <c r="ABY39" s="288"/>
      <c r="ABZ39" s="288"/>
      <c r="ACA39" s="291"/>
      <c r="ACB39" s="291"/>
      <c r="ACC39" s="291"/>
      <c r="ACD39" s="291"/>
      <c r="ACE39" s="59">
        <v>7500000</v>
      </c>
      <c r="ACF39" s="60" t="s">
        <v>144</v>
      </c>
      <c r="ACG39" s="288"/>
      <c r="ACH39" s="288"/>
      <c r="ACI39" s="291"/>
      <c r="ACJ39" s="291"/>
      <c r="ACK39" s="291"/>
      <c r="ACL39" s="291"/>
      <c r="ACM39" s="59">
        <v>7500000</v>
      </c>
      <c r="ACN39" s="60" t="s">
        <v>144</v>
      </c>
      <c r="ACO39" s="288"/>
      <c r="ACP39" s="288"/>
      <c r="ACQ39" s="291"/>
      <c r="ACR39" s="291"/>
      <c r="ACS39" s="291"/>
      <c r="ACT39" s="291"/>
      <c r="ACU39" s="59">
        <v>7500000</v>
      </c>
      <c r="ACV39" s="60" t="s">
        <v>144</v>
      </c>
      <c r="ACW39" s="288"/>
      <c r="ACX39" s="288"/>
      <c r="ACY39" s="291"/>
      <c r="ACZ39" s="291"/>
      <c r="ADA39" s="291"/>
      <c r="ADB39" s="291"/>
      <c r="ADC39" s="59">
        <v>7500000</v>
      </c>
      <c r="ADD39" s="60" t="s">
        <v>144</v>
      </c>
      <c r="ADE39" s="288"/>
      <c r="ADF39" s="288"/>
      <c r="ADG39" s="291"/>
      <c r="ADH39" s="291"/>
      <c r="ADI39" s="291"/>
      <c r="ADJ39" s="291"/>
      <c r="ADK39" s="59">
        <v>7500000</v>
      </c>
      <c r="ADL39" s="60" t="s">
        <v>144</v>
      </c>
      <c r="ADM39" s="288"/>
      <c r="ADN39" s="288"/>
      <c r="ADO39" s="291"/>
      <c r="ADP39" s="291"/>
      <c r="ADQ39" s="291"/>
      <c r="ADR39" s="291"/>
      <c r="ADS39" s="59">
        <v>7500000</v>
      </c>
      <c r="ADT39" s="60" t="s">
        <v>144</v>
      </c>
      <c r="ADU39" s="288"/>
      <c r="ADV39" s="288"/>
      <c r="ADW39" s="291"/>
      <c r="ADX39" s="291"/>
      <c r="ADY39" s="291"/>
      <c r="ADZ39" s="291"/>
      <c r="AEA39" s="59">
        <v>7500000</v>
      </c>
      <c r="AEB39" s="60" t="s">
        <v>144</v>
      </c>
      <c r="AEC39" s="288"/>
      <c r="AED39" s="288"/>
      <c r="AEE39" s="291"/>
      <c r="AEF39" s="291"/>
      <c r="AEG39" s="291"/>
      <c r="AEH39" s="291"/>
      <c r="AEI39" s="59">
        <v>7500000</v>
      </c>
      <c r="AEJ39" s="60" t="s">
        <v>144</v>
      </c>
      <c r="AEK39" s="288"/>
      <c r="AEL39" s="288"/>
      <c r="AEM39" s="291"/>
      <c r="AEN39" s="291"/>
      <c r="AEO39" s="291"/>
      <c r="AEP39" s="291"/>
      <c r="AEQ39" s="59">
        <v>7500000</v>
      </c>
      <c r="AER39" s="60" t="s">
        <v>144</v>
      </c>
      <c r="AES39" s="288"/>
      <c r="AET39" s="288"/>
      <c r="AEU39" s="291"/>
      <c r="AEV39" s="291"/>
      <c r="AEW39" s="291"/>
      <c r="AEX39" s="291"/>
      <c r="AEY39" s="59">
        <v>7500000</v>
      </c>
      <c r="AEZ39" s="60" t="s">
        <v>144</v>
      </c>
      <c r="AFA39" s="288"/>
      <c r="AFB39" s="288"/>
      <c r="AFC39" s="291"/>
      <c r="AFD39" s="291"/>
      <c r="AFE39" s="291"/>
      <c r="AFF39" s="291"/>
      <c r="AFG39" s="59">
        <v>7500000</v>
      </c>
      <c r="AFH39" s="60" t="s">
        <v>144</v>
      </c>
      <c r="AFI39" s="288"/>
      <c r="AFJ39" s="288"/>
      <c r="AFK39" s="291"/>
      <c r="AFL39" s="291"/>
      <c r="AFM39" s="291"/>
      <c r="AFN39" s="291"/>
      <c r="AFO39" s="59">
        <v>7500000</v>
      </c>
      <c r="AFP39" s="60" t="s">
        <v>144</v>
      </c>
      <c r="AFQ39" s="288"/>
      <c r="AFR39" s="288"/>
      <c r="AFS39" s="291"/>
      <c r="AFT39" s="291"/>
      <c r="AFU39" s="291"/>
      <c r="AFV39" s="291"/>
      <c r="AFW39" s="59">
        <v>7500000</v>
      </c>
      <c r="AFX39" s="60" t="s">
        <v>144</v>
      </c>
      <c r="AFY39" s="288"/>
      <c r="AFZ39" s="288"/>
      <c r="AGA39" s="291"/>
      <c r="AGB39" s="291"/>
      <c r="AGC39" s="291"/>
      <c r="AGD39" s="291"/>
      <c r="AGE39" s="59">
        <v>7500000</v>
      </c>
      <c r="AGF39" s="60" t="s">
        <v>144</v>
      </c>
      <c r="AGG39" s="288"/>
      <c r="AGH39" s="288"/>
      <c r="AGI39" s="291"/>
      <c r="AGJ39" s="291"/>
      <c r="AGK39" s="291"/>
      <c r="AGL39" s="291"/>
      <c r="AGM39" s="59">
        <v>7500000</v>
      </c>
      <c r="AGN39" s="60" t="s">
        <v>144</v>
      </c>
      <c r="AGO39" s="288"/>
      <c r="AGP39" s="288"/>
      <c r="AGQ39" s="291"/>
      <c r="AGR39" s="291"/>
      <c r="AGS39" s="291"/>
      <c r="AGT39" s="291"/>
      <c r="AGU39" s="59">
        <v>7500000</v>
      </c>
      <c r="AGV39" s="60" t="s">
        <v>144</v>
      </c>
      <c r="AGW39" s="288"/>
      <c r="AGX39" s="288"/>
      <c r="AGY39" s="291"/>
      <c r="AGZ39" s="291"/>
      <c r="AHA39" s="291"/>
      <c r="AHB39" s="291"/>
      <c r="AHC39" s="59">
        <v>7500000</v>
      </c>
      <c r="AHD39" s="60" t="s">
        <v>144</v>
      </c>
      <c r="AHE39" s="288"/>
      <c r="AHF39" s="288"/>
      <c r="AHG39" s="291"/>
      <c r="AHH39" s="291"/>
      <c r="AHI39" s="291"/>
      <c r="AHJ39" s="291"/>
      <c r="AHK39" s="59">
        <v>7500000</v>
      </c>
      <c r="AHL39" s="60" t="s">
        <v>144</v>
      </c>
      <c r="AHM39" s="288"/>
      <c r="AHN39" s="288"/>
      <c r="AHO39" s="291"/>
      <c r="AHP39" s="291"/>
      <c r="AHQ39" s="291"/>
      <c r="AHR39" s="291"/>
      <c r="AHS39" s="59">
        <v>7500000</v>
      </c>
      <c r="AHT39" s="60" t="s">
        <v>144</v>
      </c>
      <c r="AHU39" s="288"/>
      <c r="AHV39" s="288"/>
      <c r="AHW39" s="291"/>
      <c r="AHX39" s="291"/>
      <c r="AHY39" s="291"/>
      <c r="AHZ39" s="291"/>
      <c r="AIA39" s="59">
        <v>7500000</v>
      </c>
      <c r="AIB39" s="60" t="s">
        <v>144</v>
      </c>
      <c r="AIC39" s="288"/>
      <c r="AID39" s="288"/>
      <c r="AIE39" s="291"/>
      <c r="AIF39" s="291"/>
      <c r="AIG39" s="291"/>
      <c r="AIH39" s="291"/>
      <c r="AII39" s="59">
        <v>7500000</v>
      </c>
      <c r="AIJ39" s="60" t="s">
        <v>144</v>
      </c>
      <c r="AIK39" s="288"/>
      <c r="AIL39" s="288"/>
      <c r="AIM39" s="291"/>
      <c r="AIN39" s="291"/>
      <c r="AIO39" s="291"/>
      <c r="AIP39" s="291"/>
      <c r="AIQ39" s="59">
        <v>7500000</v>
      </c>
      <c r="AIR39" s="60" t="s">
        <v>144</v>
      </c>
      <c r="AIS39" s="288"/>
      <c r="AIT39" s="288"/>
      <c r="AIU39" s="291"/>
      <c r="AIV39" s="291"/>
      <c r="AIW39" s="291"/>
      <c r="AIX39" s="291"/>
      <c r="AIY39" s="59">
        <v>7500000</v>
      </c>
      <c r="AIZ39" s="60" t="s">
        <v>144</v>
      </c>
      <c r="AJA39" s="288"/>
      <c r="AJB39" s="288"/>
      <c r="AJC39" s="291"/>
      <c r="AJD39" s="291"/>
      <c r="AJE39" s="291"/>
      <c r="AJF39" s="291"/>
      <c r="AJG39" s="59">
        <v>7500000</v>
      </c>
      <c r="AJH39" s="60" t="s">
        <v>144</v>
      </c>
      <c r="AJI39" s="288"/>
      <c r="AJJ39" s="288"/>
      <c r="AJK39" s="291"/>
      <c r="AJL39" s="291"/>
      <c r="AJM39" s="291"/>
      <c r="AJN39" s="291"/>
      <c r="AJO39" s="59">
        <v>7500000</v>
      </c>
      <c r="AJP39" s="60" t="s">
        <v>144</v>
      </c>
      <c r="AJQ39" s="288"/>
      <c r="AJR39" s="288"/>
      <c r="AJS39" s="291"/>
      <c r="AJT39" s="291"/>
      <c r="AJU39" s="291"/>
      <c r="AJV39" s="291"/>
      <c r="AJW39" s="59">
        <v>7500000</v>
      </c>
      <c r="AJX39" s="60" t="s">
        <v>144</v>
      </c>
      <c r="AJY39" s="288"/>
      <c r="AJZ39" s="288"/>
      <c r="AKA39" s="291"/>
      <c r="AKB39" s="291"/>
      <c r="AKC39" s="291"/>
      <c r="AKD39" s="291"/>
      <c r="AKE39" s="59">
        <v>7500000</v>
      </c>
      <c r="AKF39" s="60" t="s">
        <v>144</v>
      </c>
      <c r="AKG39" s="288"/>
      <c r="AKH39" s="288"/>
      <c r="AKI39" s="291"/>
      <c r="AKJ39" s="291"/>
      <c r="AKK39" s="291"/>
      <c r="AKL39" s="291"/>
      <c r="AKM39" s="59">
        <v>7500000</v>
      </c>
      <c r="AKN39" s="60" t="s">
        <v>144</v>
      </c>
      <c r="AKO39" s="288"/>
      <c r="AKP39" s="288"/>
      <c r="AKQ39" s="291"/>
      <c r="AKR39" s="291"/>
      <c r="AKS39" s="291"/>
      <c r="AKT39" s="291"/>
      <c r="AKU39" s="59">
        <v>7500000</v>
      </c>
      <c r="AKV39" s="60" t="s">
        <v>144</v>
      </c>
      <c r="AKW39" s="288"/>
      <c r="AKX39" s="288"/>
      <c r="AKY39" s="291"/>
      <c r="AKZ39" s="291"/>
      <c r="ALA39" s="291"/>
      <c r="ALB39" s="291"/>
      <c r="ALC39" s="59">
        <v>7500000</v>
      </c>
      <c r="ALD39" s="60" t="s">
        <v>144</v>
      </c>
      <c r="ALE39" s="288"/>
      <c r="ALF39" s="288"/>
      <c r="ALG39" s="291"/>
      <c r="ALH39" s="291"/>
      <c r="ALI39" s="291"/>
      <c r="ALJ39" s="291"/>
      <c r="ALK39" s="59">
        <v>7500000</v>
      </c>
      <c r="ALL39" s="60" t="s">
        <v>144</v>
      </c>
      <c r="ALM39" s="288"/>
      <c r="ALN39" s="288"/>
      <c r="ALO39" s="291"/>
      <c r="ALP39" s="291"/>
      <c r="ALQ39" s="291"/>
      <c r="ALR39" s="291"/>
      <c r="ALS39" s="59">
        <v>7500000</v>
      </c>
      <c r="ALT39" s="60" t="s">
        <v>144</v>
      </c>
      <c r="ALU39" s="288"/>
      <c r="ALV39" s="288"/>
      <c r="ALW39" s="291"/>
      <c r="ALX39" s="291"/>
      <c r="ALY39" s="291"/>
      <c r="ALZ39" s="291"/>
      <c r="AMA39" s="59">
        <v>7500000</v>
      </c>
      <c r="AMB39" s="60" t="s">
        <v>144</v>
      </c>
      <c r="AMC39" s="288"/>
      <c r="AMD39" s="288"/>
      <c r="AME39" s="291"/>
      <c r="AMF39" s="291"/>
      <c r="AMG39" s="291"/>
      <c r="AMH39" s="291"/>
      <c r="AMI39" s="59">
        <v>7500000</v>
      </c>
      <c r="AMJ39" s="60" t="s">
        <v>144</v>
      </c>
      <c r="AMK39" s="288"/>
      <c r="AML39" s="288"/>
      <c r="AMM39" s="291"/>
      <c r="AMN39" s="291"/>
      <c r="AMO39" s="291"/>
      <c r="AMP39" s="291"/>
      <c r="AMQ39" s="59">
        <v>7500000</v>
      </c>
      <c r="AMR39" s="60" t="s">
        <v>144</v>
      </c>
      <c r="AMS39" s="288"/>
      <c r="AMT39" s="288"/>
      <c r="AMU39" s="291"/>
      <c r="AMV39" s="291"/>
      <c r="AMW39" s="291"/>
      <c r="AMX39" s="291"/>
      <c r="AMY39" s="59">
        <v>7500000</v>
      </c>
      <c r="AMZ39" s="60" t="s">
        <v>144</v>
      </c>
      <c r="ANA39" s="288"/>
      <c r="ANB39" s="288"/>
      <c r="ANC39" s="291"/>
      <c r="AND39" s="291"/>
      <c r="ANE39" s="291"/>
      <c r="ANF39" s="291"/>
      <c r="ANG39" s="59">
        <v>7500000</v>
      </c>
      <c r="ANH39" s="60" t="s">
        <v>144</v>
      </c>
      <c r="ANI39" s="288"/>
      <c r="ANJ39" s="288"/>
      <c r="ANK39" s="291"/>
      <c r="ANL39" s="291"/>
      <c r="ANM39" s="291"/>
      <c r="ANN39" s="291"/>
      <c r="ANO39" s="59">
        <v>7500000</v>
      </c>
      <c r="ANP39" s="60" t="s">
        <v>144</v>
      </c>
      <c r="ANQ39" s="288"/>
      <c r="ANR39" s="288"/>
      <c r="ANS39" s="291"/>
      <c r="ANT39" s="291"/>
      <c r="ANU39" s="291"/>
      <c r="ANV39" s="291"/>
      <c r="ANW39" s="59">
        <v>7500000</v>
      </c>
      <c r="ANX39" s="60" t="s">
        <v>144</v>
      </c>
      <c r="ANY39" s="288"/>
      <c r="ANZ39" s="288"/>
      <c r="AOA39" s="291"/>
      <c r="AOB39" s="291"/>
      <c r="AOC39" s="291"/>
      <c r="AOD39" s="291"/>
      <c r="AOE39" s="59">
        <v>7500000</v>
      </c>
      <c r="AOF39" s="60" t="s">
        <v>144</v>
      </c>
      <c r="AOG39" s="288"/>
      <c r="AOH39" s="288"/>
      <c r="AOI39" s="291"/>
      <c r="AOJ39" s="291"/>
      <c r="AOK39" s="291"/>
      <c r="AOL39" s="291"/>
      <c r="AOM39" s="59">
        <v>7500000</v>
      </c>
      <c r="AON39" s="60" t="s">
        <v>144</v>
      </c>
      <c r="AOO39" s="288"/>
      <c r="AOP39" s="288"/>
      <c r="AOQ39" s="291"/>
      <c r="AOR39" s="291"/>
      <c r="AOS39" s="291"/>
      <c r="AOT39" s="291"/>
      <c r="AOU39" s="59">
        <v>7500000</v>
      </c>
      <c r="AOV39" s="60" t="s">
        <v>144</v>
      </c>
      <c r="AOW39" s="288"/>
      <c r="AOX39" s="288"/>
      <c r="AOY39" s="291"/>
      <c r="AOZ39" s="291"/>
      <c r="APA39" s="291"/>
      <c r="APB39" s="291"/>
      <c r="APC39" s="59">
        <v>7500000</v>
      </c>
      <c r="APD39" s="60" t="s">
        <v>144</v>
      </c>
      <c r="APE39" s="288"/>
      <c r="APF39" s="288"/>
      <c r="APG39" s="291"/>
      <c r="APH39" s="291"/>
      <c r="API39" s="291"/>
      <c r="APJ39" s="291"/>
      <c r="APK39" s="59">
        <v>7500000</v>
      </c>
      <c r="APL39" s="60" t="s">
        <v>144</v>
      </c>
      <c r="APM39" s="288"/>
      <c r="APN39" s="288"/>
      <c r="APO39" s="291"/>
      <c r="APP39" s="291"/>
      <c r="APQ39" s="291"/>
      <c r="APR39" s="291"/>
      <c r="APS39" s="59">
        <v>7500000</v>
      </c>
      <c r="APT39" s="60" t="s">
        <v>144</v>
      </c>
      <c r="APU39" s="288"/>
      <c r="APV39" s="288"/>
      <c r="APW39" s="291"/>
      <c r="APX39" s="291"/>
      <c r="APY39" s="291"/>
      <c r="APZ39" s="291"/>
      <c r="AQA39" s="59">
        <v>7500000</v>
      </c>
      <c r="AQB39" s="60" t="s">
        <v>144</v>
      </c>
      <c r="AQC39" s="288"/>
      <c r="AQD39" s="288"/>
      <c r="AQE39" s="291"/>
      <c r="AQF39" s="291"/>
      <c r="AQG39" s="291"/>
      <c r="AQH39" s="291"/>
      <c r="AQI39" s="59">
        <v>7500000</v>
      </c>
      <c r="AQJ39" s="60" t="s">
        <v>144</v>
      </c>
      <c r="AQK39" s="288"/>
      <c r="AQL39" s="288"/>
      <c r="AQM39" s="291"/>
      <c r="AQN39" s="291"/>
      <c r="AQO39" s="291"/>
      <c r="AQP39" s="291"/>
      <c r="AQQ39" s="59">
        <v>7500000</v>
      </c>
      <c r="AQR39" s="60" t="s">
        <v>144</v>
      </c>
      <c r="AQS39" s="288"/>
      <c r="AQT39" s="288"/>
      <c r="AQU39" s="291"/>
      <c r="AQV39" s="291"/>
      <c r="AQW39" s="291"/>
      <c r="AQX39" s="291"/>
      <c r="AQY39" s="59">
        <v>7500000</v>
      </c>
      <c r="AQZ39" s="60" t="s">
        <v>144</v>
      </c>
      <c r="ARA39" s="288"/>
      <c r="ARB39" s="288"/>
      <c r="ARC39" s="291"/>
      <c r="ARD39" s="291"/>
      <c r="ARE39" s="291"/>
      <c r="ARF39" s="291"/>
      <c r="ARG39" s="59">
        <v>7500000</v>
      </c>
      <c r="ARH39" s="60" t="s">
        <v>144</v>
      </c>
      <c r="ARI39" s="288"/>
      <c r="ARJ39" s="288"/>
      <c r="ARK39" s="291"/>
      <c r="ARL39" s="291"/>
      <c r="ARM39" s="291"/>
      <c r="ARN39" s="291"/>
      <c r="ARO39" s="59">
        <v>7500000</v>
      </c>
      <c r="ARP39" s="60" t="s">
        <v>144</v>
      </c>
      <c r="ARQ39" s="288"/>
      <c r="ARR39" s="288"/>
      <c r="ARS39" s="291"/>
      <c r="ART39" s="291"/>
      <c r="ARU39" s="291"/>
      <c r="ARV39" s="291"/>
      <c r="ARW39" s="59">
        <v>7500000</v>
      </c>
      <c r="ARX39" s="60" t="s">
        <v>144</v>
      </c>
      <c r="ARY39" s="288"/>
      <c r="ARZ39" s="288"/>
      <c r="ASA39" s="291"/>
      <c r="ASB39" s="291"/>
      <c r="ASC39" s="291"/>
      <c r="ASD39" s="291"/>
      <c r="ASE39" s="59">
        <v>7500000</v>
      </c>
      <c r="ASF39" s="60" t="s">
        <v>144</v>
      </c>
      <c r="ASG39" s="288"/>
      <c r="ASH39" s="288"/>
      <c r="ASI39" s="291"/>
      <c r="ASJ39" s="291"/>
      <c r="ASK39" s="291"/>
      <c r="ASL39" s="291"/>
      <c r="ASM39" s="59">
        <v>7500000</v>
      </c>
      <c r="ASN39" s="60" t="s">
        <v>144</v>
      </c>
      <c r="ASO39" s="288"/>
      <c r="ASP39" s="288"/>
      <c r="ASQ39" s="291"/>
      <c r="ASR39" s="291"/>
      <c r="ASS39" s="291"/>
      <c r="AST39" s="291"/>
      <c r="ASU39" s="59">
        <v>7500000</v>
      </c>
      <c r="ASV39" s="60" t="s">
        <v>144</v>
      </c>
      <c r="ASW39" s="288"/>
      <c r="ASX39" s="288"/>
      <c r="ASY39" s="291"/>
      <c r="ASZ39" s="291"/>
      <c r="ATA39" s="291"/>
      <c r="ATB39" s="291"/>
      <c r="ATC39" s="59">
        <v>7500000</v>
      </c>
      <c r="ATD39" s="60" t="s">
        <v>144</v>
      </c>
      <c r="ATE39" s="288"/>
      <c r="ATF39" s="288"/>
      <c r="ATG39" s="291"/>
      <c r="ATH39" s="291"/>
      <c r="ATI39" s="291"/>
      <c r="ATJ39" s="291"/>
      <c r="ATK39" s="59">
        <v>7500000</v>
      </c>
      <c r="ATL39" s="60" t="s">
        <v>144</v>
      </c>
      <c r="ATM39" s="288"/>
      <c r="ATN39" s="288"/>
      <c r="ATO39" s="291"/>
      <c r="ATP39" s="291"/>
      <c r="ATQ39" s="291"/>
      <c r="ATR39" s="291"/>
      <c r="ATS39" s="59">
        <v>7500000</v>
      </c>
      <c r="ATT39" s="60" t="s">
        <v>144</v>
      </c>
      <c r="ATU39" s="288"/>
      <c r="ATV39" s="288"/>
      <c r="ATW39" s="291"/>
      <c r="ATX39" s="291"/>
      <c r="ATY39" s="291"/>
      <c r="ATZ39" s="291"/>
      <c r="AUA39" s="59">
        <v>7500000</v>
      </c>
      <c r="AUB39" s="60" t="s">
        <v>144</v>
      </c>
      <c r="AUC39" s="288"/>
      <c r="AUD39" s="288"/>
      <c r="AUE39" s="291"/>
      <c r="AUF39" s="291"/>
      <c r="AUG39" s="291"/>
      <c r="AUH39" s="291"/>
      <c r="AUI39" s="59">
        <v>7500000</v>
      </c>
      <c r="AUJ39" s="60" t="s">
        <v>144</v>
      </c>
      <c r="AUK39" s="288"/>
      <c r="AUL39" s="288"/>
      <c r="AUM39" s="291"/>
      <c r="AUN39" s="291"/>
      <c r="AUO39" s="291"/>
      <c r="AUP39" s="291"/>
      <c r="AUQ39" s="59">
        <v>7500000</v>
      </c>
      <c r="AUR39" s="60" t="s">
        <v>144</v>
      </c>
      <c r="AUS39" s="288"/>
      <c r="AUT39" s="288"/>
      <c r="AUU39" s="291"/>
      <c r="AUV39" s="291"/>
      <c r="AUW39" s="291"/>
      <c r="AUX39" s="291"/>
      <c r="AUY39" s="59">
        <v>7500000</v>
      </c>
      <c r="AUZ39" s="60" t="s">
        <v>144</v>
      </c>
      <c r="AVA39" s="288"/>
      <c r="AVB39" s="288"/>
      <c r="AVC39" s="291"/>
      <c r="AVD39" s="291"/>
      <c r="AVE39" s="291"/>
      <c r="AVF39" s="291"/>
      <c r="AVG39" s="59">
        <v>7500000</v>
      </c>
      <c r="AVH39" s="60" t="s">
        <v>144</v>
      </c>
      <c r="AVI39" s="288"/>
      <c r="AVJ39" s="288"/>
      <c r="AVK39" s="291"/>
      <c r="AVL39" s="291"/>
      <c r="AVM39" s="291"/>
      <c r="AVN39" s="291"/>
      <c r="AVO39" s="59">
        <v>7500000</v>
      </c>
      <c r="AVP39" s="60" t="s">
        <v>144</v>
      </c>
      <c r="AVQ39" s="288"/>
      <c r="AVR39" s="288"/>
      <c r="AVS39" s="291"/>
      <c r="AVT39" s="291"/>
      <c r="AVU39" s="291"/>
      <c r="AVV39" s="291"/>
      <c r="AVW39" s="59">
        <v>7500000</v>
      </c>
      <c r="AVX39" s="60" t="s">
        <v>144</v>
      </c>
      <c r="AVY39" s="288"/>
      <c r="AVZ39" s="288"/>
      <c r="AWA39" s="291"/>
      <c r="AWB39" s="291"/>
      <c r="AWC39" s="291"/>
      <c r="AWD39" s="291"/>
      <c r="AWE39" s="59">
        <v>7500000</v>
      </c>
      <c r="AWF39" s="60" t="s">
        <v>144</v>
      </c>
      <c r="AWG39" s="288"/>
      <c r="AWH39" s="288"/>
      <c r="AWI39" s="291"/>
      <c r="AWJ39" s="291"/>
      <c r="AWK39" s="291"/>
      <c r="AWL39" s="291"/>
      <c r="AWM39" s="59">
        <v>7500000</v>
      </c>
      <c r="AWN39" s="60" t="s">
        <v>144</v>
      </c>
      <c r="AWO39" s="288"/>
      <c r="AWP39" s="288"/>
      <c r="AWQ39" s="291"/>
      <c r="AWR39" s="291"/>
      <c r="AWS39" s="291"/>
      <c r="AWT39" s="291"/>
      <c r="AWU39" s="59">
        <v>7500000</v>
      </c>
      <c r="AWV39" s="60" t="s">
        <v>144</v>
      </c>
      <c r="AWW39" s="288"/>
      <c r="AWX39" s="288"/>
      <c r="AWY39" s="291"/>
      <c r="AWZ39" s="291"/>
      <c r="AXA39" s="291"/>
      <c r="AXB39" s="291"/>
      <c r="AXC39" s="59">
        <v>7500000</v>
      </c>
      <c r="AXD39" s="60" t="s">
        <v>144</v>
      </c>
      <c r="AXE39" s="288"/>
      <c r="AXF39" s="288"/>
      <c r="AXG39" s="291"/>
      <c r="AXH39" s="291"/>
      <c r="AXI39" s="291"/>
      <c r="AXJ39" s="291"/>
      <c r="AXK39" s="59">
        <v>7500000</v>
      </c>
      <c r="AXL39" s="60" t="s">
        <v>144</v>
      </c>
      <c r="AXM39" s="288"/>
      <c r="AXN39" s="288"/>
      <c r="AXO39" s="291"/>
      <c r="AXP39" s="291"/>
      <c r="AXQ39" s="291"/>
      <c r="AXR39" s="291"/>
      <c r="AXS39" s="59">
        <v>7500000</v>
      </c>
      <c r="AXT39" s="60" t="s">
        <v>144</v>
      </c>
      <c r="AXU39" s="288"/>
      <c r="AXV39" s="288"/>
      <c r="AXW39" s="291"/>
      <c r="AXX39" s="291"/>
      <c r="AXY39" s="291"/>
      <c r="AXZ39" s="291"/>
      <c r="AYA39" s="59">
        <v>7500000</v>
      </c>
      <c r="AYB39" s="60" t="s">
        <v>144</v>
      </c>
      <c r="AYC39" s="288"/>
      <c r="AYD39" s="288"/>
      <c r="AYE39" s="291"/>
      <c r="AYF39" s="291"/>
      <c r="AYG39" s="291"/>
      <c r="AYH39" s="291"/>
      <c r="AYI39" s="59">
        <v>7500000</v>
      </c>
      <c r="AYJ39" s="60" t="s">
        <v>144</v>
      </c>
      <c r="AYK39" s="288"/>
      <c r="AYL39" s="288"/>
      <c r="AYM39" s="291"/>
      <c r="AYN39" s="291"/>
      <c r="AYO39" s="291"/>
      <c r="AYP39" s="291"/>
      <c r="AYQ39" s="59">
        <v>7500000</v>
      </c>
      <c r="AYR39" s="60" t="s">
        <v>144</v>
      </c>
      <c r="AYS39" s="288"/>
      <c r="AYT39" s="288"/>
      <c r="AYU39" s="291"/>
      <c r="AYV39" s="291"/>
      <c r="AYW39" s="291"/>
      <c r="AYX39" s="291"/>
      <c r="AYY39" s="59">
        <v>7500000</v>
      </c>
      <c r="AYZ39" s="60" t="s">
        <v>144</v>
      </c>
      <c r="AZA39" s="288"/>
      <c r="AZB39" s="288"/>
      <c r="AZC39" s="291"/>
      <c r="AZD39" s="291"/>
      <c r="AZE39" s="291"/>
      <c r="AZF39" s="291"/>
      <c r="AZG39" s="59">
        <v>7500000</v>
      </c>
      <c r="AZH39" s="60" t="s">
        <v>144</v>
      </c>
      <c r="AZI39" s="288"/>
      <c r="AZJ39" s="288"/>
      <c r="AZK39" s="291"/>
      <c r="AZL39" s="291"/>
      <c r="AZM39" s="291"/>
      <c r="AZN39" s="291"/>
      <c r="AZO39" s="59">
        <v>7500000</v>
      </c>
      <c r="AZP39" s="60" t="s">
        <v>144</v>
      </c>
      <c r="AZQ39" s="288"/>
      <c r="AZR39" s="288"/>
      <c r="AZS39" s="291"/>
      <c r="AZT39" s="291"/>
      <c r="AZU39" s="291"/>
      <c r="AZV39" s="291"/>
      <c r="AZW39" s="59">
        <v>7500000</v>
      </c>
      <c r="AZX39" s="60" t="s">
        <v>144</v>
      </c>
      <c r="AZY39" s="288"/>
      <c r="AZZ39" s="288"/>
      <c r="BAA39" s="291"/>
      <c r="BAB39" s="291"/>
      <c r="BAC39" s="291"/>
      <c r="BAD39" s="291"/>
      <c r="BAE39" s="59">
        <v>7500000</v>
      </c>
      <c r="BAF39" s="60" t="s">
        <v>144</v>
      </c>
      <c r="BAG39" s="288"/>
      <c r="BAH39" s="288"/>
      <c r="BAI39" s="291"/>
      <c r="BAJ39" s="291"/>
      <c r="BAK39" s="291"/>
      <c r="BAL39" s="291"/>
      <c r="BAM39" s="59">
        <v>7500000</v>
      </c>
      <c r="BAN39" s="60" t="s">
        <v>144</v>
      </c>
      <c r="BAO39" s="288"/>
      <c r="BAP39" s="288"/>
      <c r="BAQ39" s="291"/>
      <c r="BAR39" s="291"/>
      <c r="BAS39" s="291"/>
      <c r="BAT39" s="291"/>
      <c r="BAU39" s="59">
        <v>7500000</v>
      </c>
      <c r="BAV39" s="60" t="s">
        <v>144</v>
      </c>
      <c r="BAW39" s="288"/>
      <c r="BAX39" s="288"/>
      <c r="BAY39" s="291"/>
      <c r="BAZ39" s="291"/>
      <c r="BBA39" s="291"/>
      <c r="BBB39" s="291"/>
      <c r="BBC39" s="59">
        <v>7500000</v>
      </c>
      <c r="BBD39" s="60" t="s">
        <v>144</v>
      </c>
      <c r="BBE39" s="288"/>
      <c r="BBF39" s="288"/>
      <c r="BBG39" s="291"/>
      <c r="BBH39" s="291"/>
      <c r="BBI39" s="291"/>
      <c r="BBJ39" s="291"/>
      <c r="BBK39" s="59">
        <v>7500000</v>
      </c>
      <c r="BBL39" s="60" t="s">
        <v>144</v>
      </c>
      <c r="BBM39" s="288"/>
      <c r="BBN39" s="288"/>
      <c r="BBO39" s="291"/>
      <c r="BBP39" s="291"/>
      <c r="BBQ39" s="291"/>
      <c r="BBR39" s="291"/>
      <c r="BBS39" s="59">
        <v>7500000</v>
      </c>
      <c r="BBT39" s="60" t="s">
        <v>144</v>
      </c>
      <c r="BBU39" s="288"/>
      <c r="BBV39" s="288"/>
      <c r="BBW39" s="291"/>
      <c r="BBX39" s="291"/>
      <c r="BBY39" s="291"/>
      <c r="BBZ39" s="291"/>
      <c r="BCA39" s="59">
        <v>7500000</v>
      </c>
      <c r="BCB39" s="60" t="s">
        <v>144</v>
      </c>
      <c r="BCC39" s="288"/>
      <c r="BCD39" s="288"/>
      <c r="BCE39" s="291"/>
      <c r="BCF39" s="291"/>
      <c r="BCG39" s="291"/>
      <c r="BCH39" s="291"/>
      <c r="BCI39" s="59">
        <v>7500000</v>
      </c>
      <c r="BCJ39" s="60" t="s">
        <v>144</v>
      </c>
      <c r="BCK39" s="288"/>
      <c r="BCL39" s="288"/>
      <c r="BCM39" s="291"/>
      <c r="BCN39" s="291"/>
      <c r="BCO39" s="291"/>
      <c r="BCP39" s="291"/>
      <c r="BCQ39" s="59">
        <v>7500000</v>
      </c>
      <c r="BCR39" s="60" t="s">
        <v>144</v>
      </c>
      <c r="BCS39" s="288"/>
      <c r="BCT39" s="288"/>
      <c r="BCU39" s="291"/>
      <c r="BCV39" s="291"/>
      <c r="BCW39" s="291"/>
      <c r="BCX39" s="291"/>
      <c r="BCY39" s="59">
        <v>7500000</v>
      </c>
      <c r="BCZ39" s="60" t="s">
        <v>144</v>
      </c>
      <c r="BDA39" s="288"/>
      <c r="BDB39" s="288"/>
      <c r="BDC39" s="291"/>
      <c r="BDD39" s="291"/>
      <c r="BDE39" s="291"/>
      <c r="BDF39" s="291"/>
      <c r="BDG39" s="59">
        <v>7500000</v>
      </c>
      <c r="BDH39" s="60" t="s">
        <v>144</v>
      </c>
      <c r="BDI39" s="288"/>
      <c r="BDJ39" s="288"/>
      <c r="BDK39" s="291"/>
      <c r="BDL39" s="291"/>
      <c r="BDM39" s="291"/>
      <c r="BDN39" s="291"/>
      <c r="BDO39" s="59">
        <v>7500000</v>
      </c>
      <c r="BDP39" s="60" t="s">
        <v>144</v>
      </c>
      <c r="BDQ39" s="288"/>
      <c r="BDR39" s="288"/>
      <c r="BDS39" s="291"/>
      <c r="BDT39" s="291"/>
      <c r="BDU39" s="291"/>
      <c r="BDV39" s="291"/>
      <c r="BDW39" s="59">
        <v>7500000</v>
      </c>
      <c r="BDX39" s="60" t="s">
        <v>144</v>
      </c>
      <c r="BDY39" s="288"/>
      <c r="BDZ39" s="288"/>
      <c r="BEA39" s="291"/>
      <c r="BEB39" s="291"/>
      <c r="BEC39" s="291"/>
      <c r="BED39" s="291"/>
      <c r="BEE39" s="59">
        <v>7500000</v>
      </c>
      <c r="BEF39" s="60" t="s">
        <v>144</v>
      </c>
      <c r="BEG39" s="288"/>
      <c r="BEH39" s="288"/>
      <c r="BEI39" s="291"/>
      <c r="BEJ39" s="291"/>
      <c r="BEK39" s="291"/>
      <c r="BEL39" s="291"/>
      <c r="BEM39" s="59">
        <v>7500000</v>
      </c>
      <c r="BEN39" s="60" t="s">
        <v>144</v>
      </c>
      <c r="BEO39" s="288"/>
      <c r="BEP39" s="288"/>
      <c r="BEQ39" s="291"/>
      <c r="BER39" s="291"/>
      <c r="BES39" s="291"/>
      <c r="BET39" s="291"/>
      <c r="BEU39" s="59">
        <v>7500000</v>
      </c>
      <c r="BEV39" s="60" t="s">
        <v>144</v>
      </c>
      <c r="BEW39" s="288"/>
      <c r="BEX39" s="288"/>
      <c r="BEY39" s="291"/>
      <c r="BEZ39" s="291"/>
      <c r="BFA39" s="291"/>
      <c r="BFB39" s="291"/>
      <c r="BFC39" s="59">
        <v>7500000</v>
      </c>
      <c r="BFD39" s="60" t="s">
        <v>144</v>
      </c>
      <c r="BFE39" s="288"/>
      <c r="BFF39" s="288"/>
      <c r="BFG39" s="291"/>
      <c r="BFH39" s="291"/>
      <c r="BFI39" s="291"/>
      <c r="BFJ39" s="291"/>
      <c r="BFK39" s="59">
        <v>7500000</v>
      </c>
      <c r="BFL39" s="60" t="s">
        <v>144</v>
      </c>
      <c r="BFM39" s="288"/>
      <c r="BFN39" s="288"/>
      <c r="BFO39" s="291"/>
      <c r="BFP39" s="291"/>
      <c r="BFQ39" s="291"/>
      <c r="BFR39" s="291"/>
      <c r="BFS39" s="59">
        <v>7500000</v>
      </c>
      <c r="BFT39" s="60" t="s">
        <v>144</v>
      </c>
      <c r="BFU39" s="288"/>
      <c r="BFV39" s="288"/>
      <c r="BFW39" s="291"/>
      <c r="BFX39" s="291"/>
      <c r="BFY39" s="291"/>
      <c r="BFZ39" s="291"/>
      <c r="BGA39" s="59">
        <v>7500000</v>
      </c>
      <c r="BGB39" s="60" t="s">
        <v>144</v>
      </c>
      <c r="BGC39" s="288"/>
      <c r="BGD39" s="288"/>
      <c r="BGE39" s="291"/>
      <c r="BGF39" s="291"/>
      <c r="BGG39" s="291"/>
      <c r="BGH39" s="291"/>
      <c r="BGI39" s="59">
        <v>7500000</v>
      </c>
      <c r="BGJ39" s="60" t="s">
        <v>144</v>
      </c>
      <c r="BGK39" s="288"/>
      <c r="BGL39" s="288"/>
      <c r="BGM39" s="291"/>
      <c r="BGN39" s="291"/>
      <c r="BGO39" s="291"/>
      <c r="BGP39" s="291"/>
      <c r="BGQ39" s="59">
        <v>7500000</v>
      </c>
      <c r="BGR39" s="60" t="s">
        <v>144</v>
      </c>
      <c r="BGS39" s="288"/>
      <c r="BGT39" s="288"/>
      <c r="BGU39" s="291"/>
      <c r="BGV39" s="291"/>
      <c r="BGW39" s="291"/>
      <c r="BGX39" s="291"/>
      <c r="BGY39" s="59">
        <v>7500000</v>
      </c>
      <c r="BGZ39" s="60" t="s">
        <v>144</v>
      </c>
      <c r="BHA39" s="288"/>
      <c r="BHB39" s="288"/>
      <c r="BHC39" s="291"/>
      <c r="BHD39" s="291"/>
      <c r="BHE39" s="291"/>
      <c r="BHF39" s="291"/>
      <c r="BHG39" s="59">
        <v>7500000</v>
      </c>
      <c r="BHH39" s="60" t="s">
        <v>144</v>
      </c>
      <c r="BHI39" s="288"/>
      <c r="BHJ39" s="288"/>
      <c r="BHK39" s="291"/>
      <c r="BHL39" s="291"/>
      <c r="BHM39" s="291"/>
      <c r="BHN39" s="291"/>
      <c r="BHO39" s="59">
        <v>7500000</v>
      </c>
      <c r="BHP39" s="60" t="s">
        <v>144</v>
      </c>
      <c r="BHQ39" s="288"/>
      <c r="BHR39" s="288"/>
      <c r="BHS39" s="291"/>
      <c r="BHT39" s="291"/>
      <c r="BHU39" s="291"/>
      <c r="BHV39" s="291"/>
      <c r="BHW39" s="59">
        <v>7500000</v>
      </c>
      <c r="BHX39" s="60" t="s">
        <v>144</v>
      </c>
      <c r="BHY39" s="288"/>
      <c r="BHZ39" s="288"/>
      <c r="BIA39" s="291"/>
      <c r="BIB39" s="291"/>
      <c r="BIC39" s="291"/>
      <c r="BID39" s="291"/>
      <c r="BIE39" s="59">
        <v>7500000</v>
      </c>
      <c r="BIF39" s="60" t="s">
        <v>144</v>
      </c>
      <c r="BIG39" s="288"/>
      <c r="BIH39" s="288"/>
      <c r="BII39" s="291"/>
      <c r="BIJ39" s="291"/>
      <c r="BIK39" s="291"/>
      <c r="BIL39" s="291"/>
      <c r="BIM39" s="59">
        <v>7500000</v>
      </c>
      <c r="BIN39" s="60" t="s">
        <v>144</v>
      </c>
      <c r="BIO39" s="288"/>
      <c r="BIP39" s="288"/>
      <c r="BIQ39" s="291"/>
      <c r="BIR39" s="291"/>
      <c r="BIS39" s="291"/>
      <c r="BIT39" s="291"/>
      <c r="BIU39" s="59">
        <v>7500000</v>
      </c>
      <c r="BIV39" s="60" t="s">
        <v>144</v>
      </c>
      <c r="BIW39" s="288"/>
      <c r="BIX39" s="288"/>
      <c r="BIY39" s="291"/>
      <c r="BIZ39" s="291"/>
      <c r="BJA39" s="291"/>
      <c r="BJB39" s="291"/>
      <c r="BJC39" s="59">
        <v>7500000</v>
      </c>
      <c r="BJD39" s="60" t="s">
        <v>144</v>
      </c>
      <c r="BJE39" s="288"/>
      <c r="BJF39" s="288"/>
      <c r="BJG39" s="291"/>
      <c r="BJH39" s="291"/>
      <c r="BJI39" s="291"/>
      <c r="BJJ39" s="291"/>
      <c r="BJK39" s="59">
        <v>7500000</v>
      </c>
      <c r="BJL39" s="60" t="s">
        <v>144</v>
      </c>
      <c r="BJM39" s="288"/>
      <c r="BJN39" s="288"/>
      <c r="BJO39" s="291"/>
      <c r="BJP39" s="291"/>
      <c r="BJQ39" s="291"/>
      <c r="BJR39" s="291"/>
      <c r="BJS39" s="59">
        <v>7500000</v>
      </c>
      <c r="BJT39" s="60" t="s">
        <v>144</v>
      </c>
      <c r="BJU39" s="288"/>
      <c r="BJV39" s="288"/>
      <c r="BJW39" s="291"/>
      <c r="BJX39" s="291"/>
      <c r="BJY39" s="291"/>
      <c r="BJZ39" s="291"/>
      <c r="BKA39" s="59">
        <v>7500000</v>
      </c>
      <c r="BKB39" s="60" t="s">
        <v>144</v>
      </c>
      <c r="BKC39" s="288"/>
      <c r="BKD39" s="288"/>
      <c r="BKE39" s="291"/>
      <c r="BKF39" s="291"/>
      <c r="BKG39" s="291"/>
      <c r="BKH39" s="291"/>
      <c r="BKI39" s="59">
        <v>7500000</v>
      </c>
      <c r="BKJ39" s="60" t="s">
        <v>144</v>
      </c>
      <c r="BKK39" s="288"/>
      <c r="BKL39" s="288"/>
      <c r="BKM39" s="291"/>
      <c r="BKN39" s="291"/>
      <c r="BKO39" s="291"/>
      <c r="BKP39" s="291"/>
      <c r="BKQ39" s="59">
        <v>7500000</v>
      </c>
      <c r="BKR39" s="60" t="s">
        <v>144</v>
      </c>
      <c r="BKS39" s="288"/>
      <c r="BKT39" s="288"/>
      <c r="BKU39" s="291"/>
      <c r="BKV39" s="291"/>
      <c r="BKW39" s="291"/>
      <c r="BKX39" s="291"/>
      <c r="BKY39" s="59">
        <v>7500000</v>
      </c>
      <c r="BKZ39" s="60" t="s">
        <v>144</v>
      </c>
      <c r="BLA39" s="288"/>
      <c r="BLB39" s="288"/>
      <c r="BLC39" s="291"/>
      <c r="BLD39" s="291"/>
      <c r="BLE39" s="291"/>
      <c r="BLF39" s="291"/>
      <c r="BLG39" s="59">
        <v>7500000</v>
      </c>
      <c r="BLH39" s="60" t="s">
        <v>144</v>
      </c>
      <c r="BLI39" s="288"/>
      <c r="BLJ39" s="288"/>
      <c r="BLK39" s="291"/>
      <c r="BLL39" s="291"/>
      <c r="BLM39" s="291"/>
      <c r="BLN39" s="291"/>
      <c r="BLO39" s="59">
        <v>7500000</v>
      </c>
      <c r="BLP39" s="60" t="s">
        <v>144</v>
      </c>
      <c r="BLQ39" s="288"/>
      <c r="BLR39" s="288"/>
      <c r="BLS39" s="291"/>
      <c r="BLT39" s="291"/>
      <c r="BLU39" s="291"/>
      <c r="BLV39" s="291"/>
      <c r="BLW39" s="59">
        <v>7500000</v>
      </c>
      <c r="BLX39" s="60" t="s">
        <v>144</v>
      </c>
      <c r="BLY39" s="288"/>
      <c r="BLZ39" s="288"/>
      <c r="BMA39" s="291"/>
      <c r="BMB39" s="291"/>
      <c r="BMC39" s="291"/>
      <c r="BMD39" s="291"/>
      <c r="BME39" s="59">
        <v>7500000</v>
      </c>
      <c r="BMF39" s="60" t="s">
        <v>144</v>
      </c>
      <c r="BMG39" s="288"/>
      <c r="BMH39" s="288"/>
      <c r="BMI39" s="291"/>
      <c r="BMJ39" s="291"/>
      <c r="BMK39" s="291"/>
      <c r="BML39" s="291"/>
      <c r="BMM39" s="59">
        <v>7500000</v>
      </c>
      <c r="BMN39" s="60" t="s">
        <v>144</v>
      </c>
      <c r="BMO39" s="288"/>
      <c r="BMP39" s="288"/>
      <c r="BMQ39" s="291"/>
      <c r="BMR39" s="291"/>
      <c r="BMS39" s="291"/>
      <c r="BMT39" s="291"/>
      <c r="BMU39" s="59">
        <v>7500000</v>
      </c>
      <c r="BMV39" s="60" t="s">
        <v>144</v>
      </c>
      <c r="BMW39" s="288"/>
      <c r="BMX39" s="288"/>
      <c r="BMY39" s="291"/>
      <c r="BMZ39" s="291"/>
      <c r="BNA39" s="291"/>
      <c r="BNB39" s="291"/>
      <c r="BNC39" s="59">
        <v>7500000</v>
      </c>
      <c r="BND39" s="60" t="s">
        <v>144</v>
      </c>
      <c r="BNE39" s="288"/>
      <c r="BNF39" s="288"/>
      <c r="BNG39" s="291"/>
      <c r="BNH39" s="291"/>
      <c r="BNI39" s="291"/>
      <c r="BNJ39" s="291"/>
      <c r="BNK39" s="59">
        <v>7500000</v>
      </c>
      <c r="BNL39" s="60" t="s">
        <v>144</v>
      </c>
      <c r="BNM39" s="288"/>
      <c r="BNN39" s="288"/>
      <c r="BNO39" s="291"/>
      <c r="BNP39" s="291"/>
      <c r="BNQ39" s="291"/>
      <c r="BNR39" s="291"/>
      <c r="BNS39" s="59">
        <v>7500000</v>
      </c>
      <c r="BNT39" s="60" t="s">
        <v>144</v>
      </c>
      <c r="BNU39" s="288"/>
      <c r="BNV39" s="288"/>
      <c r="BNW39" s="291"/>
      <c r="BNX39" s="291"/>
      <c r="BNY39" s="291"/>
      <c r="BNZ39" s="291"/>
      <c r="BOA39" s="59">
        <v>7500000</v>
      </c>
      <c r="BOB39" s="60" t="s">
        <v>144</v>
      </c>
      <c r="BOC39" s="288"/>
      <c r="BOD39" s="288"/>
      <c r="BOE39" s="291"/>
      <c r="BOF39" s="291"/>
      <c r="BOG39" s="291"/>
      <c r="BOH39" s="291"/>
      <c r="BOI39" s="59">
        <v>7500000</v>
      </c>
      <c r="BOJ39" s="60" t="s">
        <v>144</v>
      </c>
      <c r="BOK39" s="288"/>
      <c r="BOL39" s="288"/>
      <c r="BOM39" s="291"/>
      <c r="BON39" s="291"/>
      <c r="BOO39" s="291"/>
      <c r="BOP39" s="291"/>
      <c r="BOQ39" s="59">
        <v>7500000</v>
      </c>
      <c r="BOR39" s="60" t="s">
        <v>144</v>
      </c>
      <c r="BOS39" s="288"/>
      <c r="BOT39" s="288"/>
      <c r="BOU39" s="291"/>
      <c r="BOV39" s="291"/>
      <c r="BOW39" s="291"/>
      <c r="BOX39" s="291"/>
      <c r="BOY39" s="59">
        <v>7500000</v>
      </c>
      <c r="BOZ39" s="60" t="s">
        <v>144</v>
      </c>
      <c r="BPA39" s="288"/>
      <c r="BPB39" s="288"/>
      <c r="BPC39" s="291"/>
      <c r="BPD39" s="291"/>
      <c r="BPE39" s="291"/>
      <c r="BPF39" s="291"/>
      <c r="BPG39" s="59">
        <v>7500000</v>
      </c>
      <c r="BPH39" s="60" t="s">
        <v>144</v>
      </c>
      <c r="BPI39" s="288"/>
      <c r="BPJ39" s="288"/>
      <c r="BPK39" s="291"/>
      <c r="BPL39" s="291"/>
      <c r="BPM39" s="291"/>
      <c r="BPN39" s="291"/>
      <c r="BPO39" s="59">
        <v>7500000</v>
      </c>
      <c r="BPP39" s="60" t="s">
        <v>144</v>
      </c>
      <c r="BPQ39" s="288"/>
      <c r="BPR39" s="288"/>
      <c r="BPS39" s="291"/>
      <c r="BPT39" s="291"/>
      <c r="BPU39" s="291"/>
      <c r="BPV39" s="291"/>
      <c r="BPW39" s="59">
        <v>7500000</v>
      </c>
      <c r="BPX39" s="60" t="s">
        <v>144</v>
      </c>
      <c r="BPY39" s="288"/>
      <c r="BPZ39" s="288"/>
      <c r="BQA39" s="291"/>
      <c r="BQB39" s="291"/>
      <c r="BQC39" s="291"/>
      <c r="BQD39" s="291"/>
      <c r="BQE39" s="59">
        <v>7500000</v>
      </c>
      <c r="BQF39" s="60" t="s">
        <v>144</v>
      </c>
      <c r="BQG39" s="288"/>
      <c r="BQH39" s="288"/>
      <c r="BQI39" s="291"/>
      <c r="BQJ39" s="291"/>
      <c r="BQK39" s="291"/>
      <c r="BQL39" s="291"/>
      <c r="BQM39" s="59">
        <v>7500000</v>
      </c>
      <c r="BQN39" s="60" t="s">
        <v>144</v>
      </c>
      <c r="BQO39" s="288"/>
      <c r="BQP39" s="288"/>
      <c r="BQQ39" s="291"/>
      <c r="BQR39" s="291"/>
      <c r="BQS39" s="291"/>
      <c r="BQT39" s="291"/>
      <c r="BQU39" s="59">
        <v>7500000</v>
      </c>
      <c r="BQV39" s="60" t="s">
        <v>144</v>
      </c>
      <c r="BQW39" s="288"/>
      <c r="BQX39" s="288"/>
      <c r="BQY39" s="291"/>
      <c r="BQZ39" s="291"/>
      <c r="BRA39" s="291"/>
      <c r="BRB39" s="291"/>
      <c r="BRC39" s="59">
        <v>7500000</v>
      </c>
      <c r="BRD39" s="60" t="s">
        <v>144</v>
      </c>
      <c r="BRE39" s="288"/>
      <c r="BRF39" s="288"/>
      <c r="BRG39" s="291"/>
      <c r="BRH39" s="291"/>
      <c r="BRI39" s="291"/>
      <c r="BRJ39" s="291"/>
      <c r="BRK39" s="59">
        <v>7500000</v>
      </c>
      <c r="BRL39" s="60" t="s">
        <v>144</v>
      </c>
      <c r="BRM39" s="288"/>
      <c r="BRN39" s="288"/>
      <c r="BRO39" s="291"/>
      <c r="BRP39" s="291"/>
      <c r="BRQ39" s="291"/>
      <c r="BRR39" s="291"/>
      <c r="BRS39" s="59">
        <v>7500000</v>
      </c>
      <c r="BRT39" s="60" t="s">
        <v>144</v>
      </c>
      <c r="BRU39" s="288"/>
      <c r="BRV39" s="288"/>
      <c r="BRW39" s="291"/>
      <c r="BRX39" s="291"/>
      <c r="BRY39" s="291"/>
      <c r="BRZ39" s="291"/>
      <c r="BSA39" s="59">
        <v>7500000</v>
      </c>
      <c r="BSB39" s="60" t="s">
        <v>144</v>
      </c>
      <c r="BSC39" s="288"/>
      <c r="BSD39" s="288"/>
      <c r="BSE39" s="291"/>
      <c r="BSF39" s="291"/>
      <c r="BSG39" s="291"/>
      <c r="BSH39" s="291"/>
      <c r="BSI39" s="59">
        <v>7500000</v>
      </c>
      <c r="BSJ39" s="60" t="s">
        <v>144</v>
      </c>
      <c r="BSK39" s="288"/>
      <c r="BSL39" s="288"/>
      <c r="BSM39" s="291"/>
      <c r="BSN39" s="291"/>
      <c r="BSO39" s="291"/>
      <c r="BSP39" s="291"/>
      <c r="BSQ39" s="59">
        <v>7500000</v>
      </c>
      <c r="BSR39" s="60" t="s">
        <v>144</v>
      </c>
      <c r="BSS39" s="288"/>
      <c r="BST39" s="288"/>
      <c r="BSU39" s="291"/>
      <c r="BSV39" s="291"/>
      <c r="BSW39" s="291"/>
      <c r="BSX39" s="291"/>
      <c r="BSY39" s="59">
        <v>7500000</v>
      </c>
      <c r="BSZ39" s="60" t="s">
        <v>144</v>
      </c>
      <c r="BTA39" s="288"/>
      <c r="BTB39" s="288"/>
      <c r="BTC39" s="291"/>
      <c r="BTD39" s="291"/>
      <c r="BTE39" s="291"/>
      <c r="BTF39" s="291"/>
      <c r="BTG39" s="59">
        <v>7500000</v>
      </c>
      <c r="BTH39" s="60" t="s">
        <v>144</v>
      </c>
      <c r="BTI39" s="288"/>
      <c r="BTJ39" s="288"/>
      <c r="BTK39" s="291"/>
      <c r="BTL39" s="291"/>
      <c r="BTM39" s="291"/>
      <c r="BTN39" s="291"/>
      <c r="BTO39" s="59">
        <v>7500000</v>
      </c>
      <c r="BTP39" s="60" t="s">
        <v>144</v>
      </c>
      <c r="BTQ39" s="288"/>
      <c r="BTR39" s="288"/>
      <c r="BTS39" s="291"/>
      <c r="BTT39" s="291"/>
      <c r="BTU39" s="291"/>
      <c r="BTV39" s="291"/>
      <c r="BTW39" s="59">
        <v>7500000</v>
      </c>
      <c r="BTX39" s="60" t="s">
        <v>144</v>
      </c>
      <c r="BTY39" s="288"/>
      <c r="BTZ39" s="288"/>
      <c r="BUA39" s="291"/>
      <c r="BUB39" s="291"/>
      <c r="BUC39" s="291"/>
      <c r="BUD39" s="291"/>
      <c r="BUE39" s="59">
        <v>7500000</v>
      </c>
      <c r="BUF39" s="60" t="s">
        <v>144</v>
      </c>
      <c r="BUG39" s="288"/>
      <c r="BUH39" s="288"/>
      <c r="BUI39" s="291"/>
      <c r="BUJ39" s="291"/>
      <c r="BUK39" s="291"/>
      <c r="BUL39" s="291"/>
      <c r="BUM39" s="59">
        <v>7500000</v>
      </c>
      <c r="BUN39" s="60" t="s">
        <v>144</v>
      </c>
      <c r="BUO39" s="288"/>
      <c r="BUP39" s="288"/>
      <c r="BUQ39" s="291"/>
      <c r="BUR39" s="291"/>
      <c r="BUS39" s="291"/>
      <c r="BUT39" s="291"/>
      <c r="BUU39" s="59">
        <v>7500000</v>
      </c>
      <c r="BUV39" s="60" t="s">
        <v>144</v>
      </c>
      <c r="BUW39" s="288"/>
      <c r="BUX39" s="288"/>
      <c r="BUY39" s="291"/>
      <c r="BUZ39" s="291"/>
      <c r="BVA39" s="291"/>
      <c r="BVB39" s="291"/>
      <c r="BVC39" s="59">
        <v>7500000</v>
      </c>
      <c r="BVD39" s="60" t="s">
        <v>144</v>
      </c>
      <c r="BVE39" s="288"/>
      <c r="BVF39" s="288"/>
      <c r="BVG39" s="291"/>
      <c r="BVH39" s="291"/>
      <c r="BVI39" s="291"/>
      <c r="BVJ39" s="291"/>
      <c r="BVK39" s="59">
        <v>7500000</v>
      </c>
      <c r="BVL39" s="60" t="s">
        <v>144</v>
      </c>
      <c r="BVM39" s="288"/>
      <c r="BVN39" s="288"/>
      <c r="BVO39" s="291"/>
      <c r="BVP39" s="291"/>
      <c r="BVQ39" s="291"/>
      <c r="BVR39" s="291"/>
      <c r="BVS39" s="59">
        <v>7500000</v>
      </c>
      <c r="BVT39" s="60" t="s">
        <v>144</v>
      </c>
      <c r="BVU39" s="288"/>
      <c r="BVV39" s="288"/>
      <c r="BVW39" s="291"/>
      <c r="BVX39" s="291"/>
      <c r="BVY39" s="291"/>
      <c r="BVZ39" s="291"/>
      <c r="BWA39" s="59">
        <v>7500000</v>
      </c>
      <c r="BWB39" s="60" t="s">
        <v>144</v>
      </c>
      <c r="BWC39" s="288"/>
      <c r="BWD39" s="288"/>
      <c r="BWE39" s="291"/>
      <c r="BWF39" s="291"/>
      <c r="BWG39" s="291"/>
      <c r="BWH39" s="291"/>
      <c r="BWI39" s="59">
        <v>7500000</v>
      </c>
      <c r="BWJ39" s="60" t="s">
        <v>144</v>
      </c>
      <c r="BWK39" s="288"/>
      <c r="BWL39" s="288"/>
      <c r="BWM39" s="291"/>
      <c r="BWN39" s="291"/>
      <c r="BWO39" s="291"/>
      <c r="BWP39" s="291"/>
      <c r="BWQ39" s="59">
        <v>7500000</v>
      </c>
      <c r="BWR39" s="60" t="s">
        <v>144</v>
      </c>
      <c r="BWS39" s="288"/>
      <c r="BWT39" s="288"/>
      <c r="BWU39" s="291"/>
      <c r="BWV39" s="291"/>
      <c r="BWW39" s="291"/>
      <c r="BWX39" s="291"/>
      <c r="BWY39" s="59">
        <v>7500000</v>
      </c>
      <c r="BWZ39" s="60" t="s">
        <v>144</v>
      </c>
      <c r="BXA39" s="288"/>
      <c r="BXB39" s="288"/>
      <c r="BXC39" s="291"/>
      <c r="BXD39" s="291"/>
      <c r="BXE39" s="291"/>
      <c r="BXF39" s="291"/>
      <c r="BXG39" s="59">
        <v>7500000</v>
      </c>
      <c r="BXH39" s="60" t="s">
        <v>144</v>
      </c>
      <c r="BXI39" s="288"/>
      <c r="BXJ39" s="288"/>
      <c r="BXK39" s="291"/>
      <c r="BXL39" s="291"/>
      <c r="BXM39" s="291"/>
      <c r="BXN39" s="291"/>
      <c r="BXO39" s="59">
        <v>7500000</v>
      </c>
      <c r="BXP39" s="60" t="s">
        <v>144</v>
      </c>
      <c r="BXQ39" s="288"/>
      <c r="BXR39" s="288"/>
      <c r="BXS39" s="291"/>
      <c r="BXT39" s="291"/>
      <c r="BXU39" s="291"/>
      <c r="BXV39" s="291"/>
      <c r="BXW39" s="59">
        <v>7500000</v>
      </c>
      <c r="BXX39" s="60" t="s">
        <v>144</v>
      </c>
      <c r="BXY39" s="288"/>
      <c r="BXZ39" s="288"/>
      <c r="BYA39" s="291"/>
      <c r="BYB39" s="291"/>
      <c r="BYC39" s="291"/>
      <c r="BYD39" s="291"/>
      <c r="BYE39" s="59">
        <v>7500000</v>
      </c>
      <c r="BYF39" s="60" t="s">
        <v>144</v>
      </c>
      <c r="BYG39" s="288"/>
      <c r="BYH39" s="288"/>
      <c r="BYI39" s="291"/>
      <c r="BYJ39" s="291"/>
      <c r="BYK39" s="291"/>
      <c r="BYL39" s="291"/>
      <c r="BYM39" s="59">
        <v>7500000</v>
      </c>
      <c r="BYN39" s="60" t="s">
        <v>144</v>
      </c>
      <c r="BYO39" s="288"/>
      <c r="BYP39" s="288"/>
      <c r="BYQ39" s="291"/>
      <c r="BYR39" s="291"/>
      <c r="BYS39" s="291"/>
      <c r="BYT39" s="291"/>
      <c r="BYU39" s="59">
        <v>7500000</v>
      </c>
      <c r="BYV39" s="60" t="s">
        <v>144</v>
      </c>
      <c r="BYW39" s="288"/>
      <c r="BYX39" s="288"/>
      <c r="BYY39" s="291"/>
      <c r="BYZ39" s="291"/>
      <c r="BZA39" s="291"/>
      <c r="BZB39" s="291"/>
      <c r="BZC39" s="59">
        <v>7500000</v>
      </c>
      <c r="BZD39" s="60" t="s">
        <v>144</v>
      </c>
      <c r="BZE39" s="288"/>
      <c r="BZF39" s="288"/>
      <c r="BZG39" s="291"/>
      <c r="BZH39" s="291"/>
      <c r="BZI39" s="291"/>
      <c r="BZJ39" s="291"/>
      <c r="BZK39" s="59">
        <v>7500000</v>
      </c>
      <c r="BZL39" s="60" t="s">
        <v>144</v>
      </c>
      <c r="BZM39" s="288"/>
      <c r="BZN39" s="288"/>
      <c r="BZO39" s="291"/>
      <c r="BZP39" s="291"/>
      <c r="BZQ39" s="291"/>
      <c r="BZR39" s="291"/>
      <c r="BZS39" s="59">
        <v>7500000</v>
      </c>
      <c r="BZT39" s="60" t="s">
        <v>144</v>
      </c>
      <c r="BZU39" s="288"/>
      <c r="BZV39" s="288"/>
      <c r="BZW39" s="291"/>
      <c r="BZX39" s="291"/>
      <c r="BZY39" s="291"/>
      <c r="BZZ39" s="291"/>
      <c r="CAA39" s="59">
        <v>7500000</v>
      </c>
      <c r="CAB39" s="60" t="s">
        <v>144</v>
      </c>
      <c r="CAC39" s="288"/>
      <c r="CAD39" s="288"/>
      <c r="CAE39" s="291"/>
      <c r="CAF39" s="291"/>
      <c r="CAG39" s="291"/>
      <c r="CAH39" s="291"/>
      <c r="CAI39" s="59">
        <v>7500000</v>
      </c>
      <c r="CAJ39" s="60" t="s">
        <v>144</v>
      </c>
      <c r="CAK39" s="288"/>
      <c r="CAL39" s="288"/>
      <c r="CAM39" s="291"/>
      <c r="CAN39" s="291"/>
      <c r="CAO39" s="291"/>
      <c r="CAP39" s="291"/>
      <c r="CAQ39" s="59">
        <v>7500000</v>
      </c>
      <c r="CAR39" s="60" t="s">
        <v>144</v>
      </c>
      <c r="CAS39" s="288"/>
      <c r="CAT39" s="288"/>
      <c r="CAU39" s="291"/>
      <c r="CAV39" s="291"/>
      <c r="CAW39" s="291"/>
      <c r="CAX39" s="291"/>
      <c r="CAY39" s="59">
        <v>7500000</v>
      </c>
      <c r="CAZ39" s="60" t="s">
        <v>144</v>
      </c>
      <c r="CBA39" s="288"/>
      <c r="CBB39" s="288"/>
      <c r="CBC39" s="291"/>
      <c r="CBD39" s="291"/>
      <c r="CBE39" s="291"/>
      <c r="CBF39" s="291"/>
      <c r="CBG39" s="59">
        <v>7500000</v>
      </c>
      <c r="CBH39" s="60" t="s">
        <v>144</v>
      </c>
      <c r="CBI39" s="288"/>
      <c r="CBJ39" s="288"/>
      <c r="CBK39" s="291"/>
      <c r="CBL39" s="291"/>
      <c r="CBM39" s="291"/>
      <c r="CBN39" s="291"/>
      <c r="CBO39" s="59">
        <v>7500000</v>
      </c>
      <c r="CBP39" s="60" t="s">
        <v>144</v>
      </c>
      <c r="CBQ39" s="288"/>
      <c r="CBR39" s="288"/>
      <c r="CBS39" s="291"/>
      <c r="CBT39" s="291"/>
      <c r="CBU39" s="291"/>
      <c r="CBV39" s="291"/>
      <c r="CBW39" s="59">
        <v>7500000</v>
      </c>
      <c r="CBX39" s="60" t="s">
        <v>144</v>
      </c>
      <c r="CBY39" s="288"/>
      <c r="CBZ39" s="288"/>
      <c r="CCA39" s="291"/>
      <c r="CCB39" s="291"/>
      <c r="CCC39" s="291"/>
      <c r="CCD39" s="291"/>
      <c r="CCE39" s="59">
        <v>7500000</v>
      </c>
      <c r="CCF39" s="60" t="s">
        <v>144</v>
      </c>
      <c r="CCG39" s="288"/>
      <c r="CCH39" s="288"/>
      <c r="CCI39" s="291"/>
      <c r="CCJ39" s="291"/>
      <c r="CCK39" s="291"/>
      <c r="CCL39" s="291"/>
      <c r="CCM39" s="59">
        <v>7500000</v>
      </c>
      <c r="CCN39" s="60" t="s">
        <v>144</v>
      </c>
      <c r="CCO39" s="288"/>
      <c r="CCP39" s="288"/>
      <c r="CCQ39" s="291"/>
      <c r="CCR39" s="291"/>
      <c r="CCS39" s="291"/>
      <c r="CCT39" s="291"/>
      <c r="CCU39" s="59">
        <v>7500000</v>
      </c>
      <c r="CCV39" s="60" t="s">
        <v>144</v>
      </c>
      <c r="CCW39" s="288"/>
      <c r="CCX39" s="288"/>
      <c r="CCY39" s="291"/>
      <c r="CCZ39" s="291"/>
      <c r="CDA39" s="291"/>
      <c r="CDB39" s="291"/>
      <c r="CDC39" s="59">
        <v>7500000</v>
      </c>
      <c r="CDD39" s="60" t="s">
        <v>144</v>
      </c>
      <c r="CDE39" s="288"/>
      <c r="CDF39" s="288"/>
      <c r="CDG39" s="291"/>
      <c r="CDH39" s="291"/>
      <c r="CDI39" s="291"/>
      <c r="CDJ39" s="291"/>
      <c r="CDK39" s="59">
        <v>7500000</v>
      </c>
      <c r="CDL39" s="60" t="s">
        <v>144</v>
      </c>
      <c r="CDM39" s="288"/>
      <c r="CDN39" s="288"/>
      <c r="CDO39" s="291"/>
      <c r="CDP39" s="291"/>
      <c r="CDQ39" s="291"/>
      <c r="CDR39" s="291"/>
      <c r="CDS39" s="59">
        <v>7500000</v>
      </c>
      <c r="CDT39" s="60" t="s">
        <v>144</v>
      </c>
      <c r="CDU39" s="288"/>
      <c r="CDV39" s="288"/>
      <c r="CDW39" s="291"/>
      <c r="CDX39" s="291"/>
      <c r="CDY39" s="291"/>
      <c r="CDZ39" s="291"/>
      <c r="CEA39" s="59">
        <v>7500000</v>
      </c>
      <c r="CEB39" s="60" t="s">
        <v>144</v>
      </c>
      <c r="CEC39" s="288"/>
      <c r="CED39" s="288"/>
      <c r="CEE39" s="291"/>
      <c r="CEF39" s="291"/>
      <c r="CEG39" s="291"/>
      <c r="CEH39" s="291"/>
      <c r="CEI39" s="59">
        <v>7500000</v>
      </c>
      <c r="CEJ39" s="60" t="s">
        <v>144</v>
      </c>
      <c r="CEK39" s="288"/>
      <c r="CEL39" s="288"/>
      <c r="CEM39" s="291"/>
      <c r="CEN39" s="291"/>
      <c r="CEO39" s="291"/>
      <c r="CEP39" s="291"/>
      <c r="CEQ39" s="59">
        <v>7500000</v>
      </c>
      <c r="CER39" s="60" t="s">
        <v>144</v>
      </c>
      <c r="CES39" s="288"/>
      <c r="CET39" s="288"/>
      <c r="CEU39" s="291"/>
      <c r="CEV39" s="291"/>
      <c r="CEW39" s="291"/>
      <c r="CEX39" s="291"/>
      <c r="CEY39" s="59">
        <v>7500000</v>
      </c>
      <c r="CEZ39" s="60" t="s">
        <v>144</v>
      </c>
      <c r="CFA39" s="288"/>
      <c r="CFB39" s="288"/>
      <c r="CFC39" s="291"/>
      <c r="CFD39" s="291"/>
      <c r="CFE39" s="291"/>
      <c r="CFF39" s="291"/>
      <c r="CFG39" s="59">
        <v>7500000</v>
      </c>
      <c r="CFH39" s="60" t="s">
        <v>144</v>
      </c>
      <c r="CFI39" s="288"/>
      <c r="CFJ39" s="288"/>
      <c r="CFK39" s="291"/>
      <c r="CFL39" s="291"/>
      <c r="CFM39" s="291"/>
      <c r="CFN39" s="291"/>
      <c r="CFO39" s="59">
        <v>7500000</v>
      </c>
      <c r="CFP39" s="60" t="s">
        <v>144</v>
      </c>
      <c r="CFQ39" s="288"/>
      <c r="CFR39" s="288"/>
      <c r="CFS39" s="291"/>
      <c r="CFT39" s="291"/>
      <c r="CFU39" s="291"/>
      <c r="CFV39" s="291"/>
      <c r="CFW39" s="59">
        <v>7500000</v>
      </c>
      <c r="CFX39" s="60" t="s">
        <v>144</v>
      </c>
      <c r="CFY39" s="288"/>
      <c r="CFZ39" s="288"/>
      <c r="CGA39" s="291"/>
      <c r="CGB39" s="291"/>
      <c r="CGC39" s="291"/>
      <c r="CGD39" s="291"/>
      <c r="CGE39" s="59">
        <v>7500000</v>
      </c>
      <c r="CGF39" s="60" t="s">
        <v>144</v>
      </c>
      <c r="CGG39" s="288"/>
      <c r="CGH39" s="288"/>
      <c r="CGI39" s="291"/>
      <c r="CGJ39" s="291"/>
      <c r="CGK39" s="291"/>
      <c r="CGL39" s="291"/>
      <c r="CGM39" s="59">
        <v>7500000</v>
      </c>
      <c r="CGN39" s="60" t="s">
        <v>144</v>
      </c>
      <c r="CGO39" s="288"/>
      <c r="CGP39" s="288"/>
      <c r="CGQ39" s="291"/>
      <c r="CGR39" s="291"/>
      <c r="CGS39" s="291"/>
      <c r="CGT39" s="291"/>
      <c r="CGU39" s="59">
        <v>7500000</v>
      </c>
      <c r="CGV39" s="60" t="s">
        <v>144</v>
      </c>
      <c r="CGW39" s="288"/>
      <c r="CGX39" s="288"/>
      <c r="CGY39" s="291"/>
      <c r="CGZ39" s="291"/>
      <c r="CHA39" s="291"/>
      <c r="CHB39" s="291"/>
      <c r="CHC39" s="59">
        <v>7500000</v>
      </c>
      <c r="CHD39" s="60" t="s">
        <v>144</v>
      </c>
      <c r="CHE39" s="288"/>
      <c r="CHF39" s="288"/>
      <c r="CHG39" s="291"/>
      <c r="CHH39" s="291"/>
      <c r="CHI39" s="291"/>
      <c r="CHJ39" s="291"/>
      <c r="CHK39" s="59">
        <v>7500000</v>
      </c>
      <c r="CHL39" s="60" t="s">
        <v>144</v>
      </c>
      <c r="CHM39" s="288"/>
      <c r="CHN39" s="288"/>
      <c r="CHO39" s="291"/>
      <c r="CHP39" s="291"/>
      <c r="CHQ39" s="291"/>
      <c r="CHR39" s="291"/>
      <c r="CHS39" s="59">
        <v>7500000</v>
      </c>
      <c r="CHT39" s="60" t="s">
        <v>144</v>
      </c>
      <c r="CHU39" s="288"/>
      <c r="CHV39" s="288"/>
      <c r="CHW39" s="291"/>
      <c r="CHX39" s="291"/>
      <c r="CHY39" s="291"/>
      <c r="CHZ39" s="291"/>
      <c r="CIA39" s="59">
        <v>7500000</v>
      </c>
      <c r="CIB39" s="60" t="s">
        <v>144</v>
      </c>
      <c r="CIC39" s="288"/>
      <c r="CID39" s="288"/>
      <c r="CIE39" s="291"/>
      <c r="CIF39" s="291"/>
      <c r="CIG39" s="291"/>
      <c r="CIH39" s="291"/>
      <c r="CII39" s="59">
        <v>7500000</v>
      </c>
      <c r="CIJ39" s="60" t="s">
        <v>144</v>
      </c>
      <c r="CIK39" s="288"/>
      <c r="CIL39" s="288"/>
      <c r="CIM39" s="291"/>
      <c r="CIN39" s="291"/>
      <c r="CIO39" s="291"/>
      <c r="CIP39" s="291"/>
      <c r="CIQ39" s="59">
        <v>7500000</v>
      </c>
      <c r="CIR39" s="60" t="s">
        <v>144</v>
      </c>
      <c r="CIS39" s="288"/>
      <c r="CIT39" s="288"/>
      <c r="CIU39" s="291"/>
      <c r="CIV39" s="291"/>
      <c r="CIW39" s="291"/>
      <c r="CIX39" s="291"/>
      <c r="CIY39" s="59">
        <v>7500000</v>
      </c>
      <c r="CIZ39" s="60" t="s">
        <v>144</v>
      </c>
      <c r="CJA39" s="288"/>
      <c r="CJB39" s="288"/>
      <c r="CJC39" s="291"/>
      <c r="CJD39" s="291"/>
      <c r="CJE39" s="291"/>
      <c r="CJF39" s="291"/>
      <c r="CJG39" s="59">
        <v>7500000</v>
      </c>
      <c r="CJH39" s="60" t="s">
        <v>144</v>
      </c>
      <c r="CJI39" s="288"/>
      <c r="CJJ39" s="288"/>
      <c r="CJK39" s="291"/>
      <c r="CJL39" s="291"/>
      <c r="CJM39" s="291"/>
      <c r="CJN39" s="291"/>
      <c r="CJO39" s="59">
        <v>7500000</v>
      </c>
      <c r="CJP39" s="60" t="s">
        <v>144</v>
      </c>
      <c r="CJQ39" s="288"/>
      <c r="CJR39" s="288"/>
      <c r="CJS39" s="291"/>
      <c r="CJT39" s="291"/>
      <c r="CJU39" s="291"/>
      <c r="CJV39" s="291"/>
      <c r="CJW39" s="59">
        <v>7500000</v>
      </c>
      <c r="CJX39" s="60" t="s">
        <v>144</v>
      </c>
      <c r="CJY39" s="288"/>
      <c r="CJZ39" s="288"/>
      <c r="CKA39" s="291"/>
      <c r="CKB39" s="291"/>
      <c r="CKC39" s="291"/>
      <c r="CKD39" s="291"/>
      <c r="CKE39" s="59">
        <v>7500000</v>
      </c>
      <c r="CKF39" s="60" t="s">
        <v>144</v>
      </c>
      <c r="CKG39" s="288"/>
      <c r="CKH39" s="288"/>
      <c r="CKI39" s="291"/>
      <c r="CKJ39" s="291"/>
      <c r="CKK39" s="291"/>
      <c r="CKL39" s="291"/>
      <c r="CKM39" s="59">
        <v>7500000</v>
      </c>
      <c r="CKN39" s="60" t="s">
        <v>144</v>
      </c>
      <c r="CKO39" s="288"/>
      <c r="CKP39" s="288"/>
      <c r="CKQ39" s="291"/>
      <c r="CKR39" s="291"/>
      <c r="CKS39" s="291"/>
      <c r="CKT39" s="291"/>
      <c r="CKU39" s="59">
        <v>7500000</v>
      </c>
      <c r="CKV39" s="60" t="s">
        <v>144</v>
      </c>
      <c r="CKW39" s="288"/>
      <c r="CKX39" s="288"/>
      <c r="CKY39" s="291"/>
      <c r="CKZ39" s="291"/>
      <c r="CLA39" s="291"/>
      <c r="CLB39" s="291"/>
      <c r="CLC39" s="59">
        <v>7500000</v>
      </c>
      <c r="CLD39" s="60" t="s">
        <v>144</v>
      </c>
      <c r="CLE39" s="288"/>
      <c r="CLF39" s="288"/>
      <c r="CLG39" s="291"/>
      <c r="CLH39" s="291"/>
      <c r="CLI39" s="291"/>
      <c r="CLJ39" s="291"/>
      <c r="CLK39" s="59">
        <v>7500000</v>
      </c>
      <c r="CLL39" s="60" t="s">
        <v>144</v>
      </c>
      <c r="CLM39" s="288"/>
      <c r="CLN39" s="288"/>
      <c r="CLO39" s="291"/>
      <c r="CLP39" s="291"/>
      <c r="CLQ39" s="291"/>
      <c r="CLR39" s="291"/>
      <c r="CLS39" s="59">
        <v>7500000</v>
      </c>
      <c r="CLT39" s="60" t="s">
        <v>144</v>
      </c>
      <c r="CLU39" s="288"/>
      <c r="CLV39" s="288"/>
      <c r="CLW39" s="291"/>
      <c r="CLX39" s="291"/>
      <c r="CLY39" s="291"/>
      <c r="CLZ39" s="291"/>
      <c r="CMA39" s="59">
        <v>7500000</v>
      </c>
      <c r="CMB39" s="60" t="s">
        <v>144</v>
      </c>
      <c r="CMC39" s="288"/>
      <c r="CMD39" s="288"/>
      <c r="CME39" s="291"/>
      <c r="CMF39" s="291"/>
      <c r="CMG39" s="291"/>
      <c r="CMH39" s="291"/>
      <c r="CMI39" s="59">
        <v>7500000</v>
      </c>
      <c r="CMJ39" s="60" t="s">
        <v>144</v>
      </c>
      <c r="CMK39" s="288"/>
      <c r="CML39" s="288"/>
      <c r="CMM39" s="291"/>
      <c r="CMN39" s="291"/>
      <c r="CMO39" s="291"/>
      <c r="CMP39" s="291"/>
      <c r="CMQ39" s="59">
        <v>7500000</v>
      </c>
      <c r="CMR39" s="60" t="s">
        <v>144</v>
      </c>
      <c r="CMS39" s="288"/>
      <c r="CMT39" s="288"/>
      <c r="CMU39" s="291"/>
      <c r="CMV39" s="291"/>
      <c r="CMW39" s="291"/>
      <c r="CMX39" s="291"/>
      <c r="CMY39" s="59">
        <v>7500000</v>
      </c>
      <c r="CMZ39" s="60" t="s">
        <v>144</v>
      </c>
      <c r="CNA39" s="288"/>
      <c r="CNB39" s="288"/>
      <c r="CNC39" s="291"/>
      <c r="CND39" s="291"/>
      <c r="CNE39" s="291"/>
      <c r="CNF39" s="291"/>
      <c r="CNG39" s="59">
        <v>7500000</v>
      </c>
      <c r="CNH39" s="60" t="s">
        <v>144</v>
      </c>
      <c r="CNI39" s="288"/>
      <c r="CNJ39" s="288"/>
      <c r="CNK39" s="291"/>
      <c r="CNL39" s="291"/>
      <c r="CNM39" s="291"/>
      <c r="CNN39" s="291"/>
      <c r="CNO39" s="59">
        <v>7500000</v>
      </c>
      <c r="CNP39" s="60" t="s">
        <v>144</v>
      </c>
      <c r="CNQ39" s="288"/>
      <c r="CNR39" s="288"/>
      <c r="CNS39" s="291"/>
      <c r="CNT39" s="291"/>
      <c r="CNU39" s="291"/>
      <c r="CNV39" s="291"/>
      <c r="CNW39" s="59">
        <v>7500000</v>
      </c>
      <c r="CNX39" s="60" t="s">
        <v>144</v>
      </c>
      <c r="CNY39" s="288"/>
      <c r="CNZ39" s="288"/>
      <c r="COA39" s="291"/>
      <c r="COB39" s="291"/>
      <c r="COC39" s="291"/>
      <c r="COD39" s="291"/>
      <c r="COE39" s="59">
        <v>7500000</v>
      </c>
      <c r="COF39" s="60" t="s">
        <v>144</v>
      </c>
      <c r="COG39" s="288"/>
      <c r="COH39" s="288"/>
      <c r="COI39" s="291"/>
      <c r="COJ39" s="291"/>
      <c r="COK39" s="291"/>
      <c r="COL39" s="291"/>
      <c r="COM39" s="59">
        <v>7500000</v>
      </c>
      <c r="CON39" s="60" t="s">
        <v>144</v>
      </c>
      <c r="COO39" s="288"/>
      <c r="COP39" s="288"/>
      <c r="COQ39" s="291"/>
      <c r="COR39" s="291"/>
      <c r="COS39" s="291"/>
      <c r="COT39" s="291"/>
      <c r="COU39" s="59">
        <v>7500000</v>
      </c>
      <c r="COV39" s="60" t="s">
        <v>144</v>
      </c>
      <c r="COW39" s="288"/>
      <c r="COX39" s="288"/>
      <c r="COY39" s="291"/>
      <c r="COZ39" s="291"/>
      <c r="CPA39" s="291"/>
      <c r="CPB39" s="291"/>
      <c r="CPC39" s="59">
        <v>7500000</v>
      </c>
      <c r="CPD39" s="60" t="s">
        <v>144</v>
      </c>
      <c r="CPE39" s="288"/>
      <c r="CPF39" s="288"/>
      <c r="CPG39" s="291"/>
      <c r="CPH39" s="291"/>
      <c r="CPI39" s="291"/>
      <c r="CPJ39" s="291"/>
      <c r="CPK39" s="59">
        <v>7500000</v>
      </c>
      <c r="CPL39" s="60" t="s">
        <v>144</v>
      </c>
      <c r="CPM39" s="288"/>
      <c r="CPN39" s="288"/>
      <c r="CPO39" s="291"/>
      <c r="CPP39" s="291"/>
      <c r="CPQ39" s="291"/>
      <c r="CPR39" s="291"/>
      <c r="CPS39" s="59">
        <v>7500000</v>
      </c>
      <c r="CPT39" s="60" t="s">
        <v>144</v>
      </c>
      <c r="CPU39" s="288"/>
      <c r="CPV39" s="288"/>
      <c r="CPW39" s="291"/>
      <c r="CPX39" s="291"/>
      <c r="CPY39" s="291"/>
      <c r="CPZ39" s="291"/>
      <c r="CQA39" s="59">
        <v>7500000</v>
      </c>
      <c r="CQB39" s="60" t="s">
        <v>144</v>
      </c>
      <c r="CQC39" s="288"/>
      <c r="CQD39" s="288"/>
      <c r="CQE39" s="291"/>
      <c r="CQF39" s="291"/>
      <c r="CQG39" s="291"/>
      <c r="CQH39" s="291"/>
      <c r="CQI39" s="59">
        <v>7500000</v>
      </c>
      <c r="CQJ39" s="60" t="s">
        <v>144</v>
      </c>
      <c r="CQK39" s="288"/>
      <c r="CQL39" s="288"/>
      <c r="CQM39" s="291"/>
      <c r="CQN39" s="291"/>
      <c r="CQO39" s="291"/>
      <c r="CQP39" s="291"/>
      <c r="CQQ39" s="59">
        <v>7500000</v>
      </c>
      <c r="CQR39" s="60" t="s">
        <v>144</v>
      </c>
      <c r="CQS39" s="288"/>
      <c r="CQT39" s="288"/>
      <c r="CQU39" s="291"/>
      <c r="CQV39" s="291"/>
      <c r="CQW39" s="291"/>
      <c r="CQX39" s="291"/>
      <c r="CQY39" s="59">
        <v>7500000</v>
      </c>
      <c r="CQZ39" s="60" t="s">
        <v>144</v>
      </c>
      <c r="CRA39" s="288"/>
      <c r="CRB39" s="288"/>
      <c r="CRC39" s="291"/>
      <c r="CRD39" s="291"/>
      <c r="CRE39" s="291"/>
      <c r="CRF39" s="291"/>
      <c r="CRG39" s="59">
        <v>7500000</v>
      </c>
      <c r="CRH39" s="60" t="s">
        <v>144</v>
      </c>
      <c r="CRI39" s="288"/>
      <c r="CRJ39" s="288"/>
      <c r="CRK39" s="291"/>
      <c r="CRL39" s="291"/>
      <c r="CRM39" s="291"/>
      <c r="CRN39" s="291"/>
      <c r="CRO39" s="59">
        <v>7500000</v>
      </c>
      <c r="CRP39" s="60" t="s">
        <v>144</v>
      </c>
      <c r="CRQ39" s="288"/>
      <c r="CRR39" s="288"/>
      <c r="CRS39" s="291"/>
      <c r="CRT39" s="291"/>
      <c r="CRU39" s="291"/>
      <c r="CRV39" s="291"/>
      <c r="CRW39" s="59">
        <v>7500000</v>
      </c>
      <c r="CRX39" s="60" t="s">
        <v>144</v>
      </c>
      <c r="CRY39" s="288"/>
      <c r="CRZ39" s="288"/>
      <c r="CSA39" s="291"/>
      <c r="CSB39" s="291"/>
      <c r="CSC39" s="291"/>
      <c r="CSD39" s="291"/>
      <c r="CSE39" s="59">
        <v>7500000</v>
      </c>
      <c r="CSF39" s="60" t="s">
        <v>144</v>
      </c>
      <c r="CSG39" s="288"/>
      <c r="CSH39" s="288"/>
      <c r="CSI39" s="291"/>
      <c r="CSJ39" s="291"/>
      <c r="CSK39" s="291"/>
      <c r="CSL39" s="291"/>
      <c r="CSM39" s="59">
        <v>7500000</v>
      </c>
      <c r="CSN39" s="60" t="s">
        <v>144</v>
      </c>
      <c r="CSO39" s="288"/>
      <c r="CSP39" s="288"/>
      <c r="CSQ39" s="291"/>
      <c r="CSR39" s="291"/>
      <c r="CSS39" s="291"/>
      <c r="CST39" s="291"/>
      <c r="CSU39" s="59">
        <v>7500000</v>
      </c>
      <c r="CSV39" s="60" t="s">
        <v>144</v>
      </c>
      <c r="CSW39" s="288"/>
      <c r="CSX39" s="288"/>
      <c r="CSY39" s="291"/>
      <c r="CSZ39" s="291"/>
      <c r="CTA39" s="291"/>
      <c r="CTB39" s="291"/>
      <c r="CTC39" s="59">
        <v>7500000</v>
      </c>
      <c r="CTD39" s="60" t="s">
        <v>144</v>
      </c>
      <c r="CTE39" s="288"/>
      <c r="CTF39" s="288"/>
      <c r="CTG39" s="291"/>
      <c r="CTH39" s="291"/>
      <c r="CTI39" s="291"/>
      <c r="CTJ39" s="291"/>
      <c r="CTK39" s="59">
        <v>7500000</v>
      </c>
      <c r="CTL39" s="60" t="s">
        <v>144</v>
      </c>
      <c r="CTM39" s="288"/>
      <c r="CTN39" s="288"/>
      <c r="CTO39" s="291"/>
      <c r="CTP39" s="291"/>
      <c r="CTQ39" s="291"/>
      <c r="CTR39" s="291"/>
      <c r="CTS39" s="59">
        <v>7500000</v>
      </c>
      <c r="CTT39" s="60" t="s">
        <v>144</v>
      </c>
      <c r="CTU39" s="288"/>
      <c r="CTV39" s="288"/>
      <c r="CTW39" s="291"/>
      <c r="CTX39" s="291"/>
      <c r="CTY39" s="291"/>
      <c r="CTZ39" s="291"/>
      <c r="CUA39" s="59">
        <v>7500000</v>
      </c>
      <c r="CUB39" s="60" t="s">
        <v>144</v>
      </c>
      <c r="CUC39" s="288"/>
      <c r="CUD39" s="288"/>
      <c r="CUE39" s="291"/>
      <c r="CUF39" s="291"/>
      <c r="CUG39" s="291"/>
      <c r="CUH39" s="291"/>
      <c r="CUI39" s="59">
        <v>7500000</v>
      </c>
      <c r="CUJ39" s="60" t="s">
        <v>144</v>
      </c>
      <c r="CUK39" s="288"/>
      <c r="CUL39" s="288"/>
      <c r="CUM39" s="291"/>
      <c r="CUN39" s="291"/>
      <c r="CUO39" s="291"/>
      <c r="CUP39" s="291"/>
      <c r="CUQ39" s="59">
        <v>7500000</v>
      </c>
      <c r="CUR39" s="60" t="s">
        <v>144</v>
      </c>
      <c r="CUS39" s="288"/>
      <c r="CUT39" s="288"/>
      <c r="CUU39" s="291"/>
      <c r="CUV39" s="291"/>
      <c r="CUW39" s="291"/>
      <c r="CUX39" s="291"/>
      <c r="CUY39" s="59">
        <v>7500000</v>
      </c>
      <c r="CUZ39" s="60" t="s">
        <v>144</v>
      </c>
      <c r="CVA39" s="288"/>
      <c r="CVB39" s="288"/>
      <c r="CVC39" s="291"/>
      <c r="CVD39" s="291"/>
      <c r="CVE39" s="291"/>
      <c r="CVF39" s="291"/>
      <c r="CVG39" s="59">
        <v>7500000</v>
      </c>
      <c r="CVH39" s="60" t="s">
        <v>144</v>
      </c>
      <c r="CVI39" s="288"/>
      <c r="CVJ39" s="288"/>
      <c r="CVK39" s="291"/>
      <c r="CVL39" s="291"/>
      <c r="CVM39" s="291"/>
      <c r="CVN39" s="291"/>
      <c r="CVO39" s="59">
        <v>7500000</v>
      </c>
      <c r="CVP39" s="60" t="s">
        <v>144</v>
      </c>
      <c r="CVQ39" s="288"/>
      <c r="CVR39" s="288"/>
      <c r="CVS39" s="291"/>
      <c r="CVT39" s="291"/>
      <c r="CVU39" s="291"/>
      <c r="CVV39" s="291"/>
      <c r="CVW39" s="59">
        <v>7500000</v>
      </c>
      <c r="CVX39" s="60" t="s">
        <v>144</v>
      </c>
      <c r="CVY39" s="288"/>
      <c r="CVZ39" s="288"/>
      <c r="CWA39" s="291"/>
      <c r="CWB39" s="291"/>
      <c r="CWC39" s="291"/>
      <c r="CWD39" s="291"/>
      <c r="CWE39" s="59">
        <v>7500000</v>
      </c>
      <c r="CWF39" s="60" t="s">
        <v>144</v>
      </c>
      <c r="CWG39" s="288"/>
      <c r="CWH39" s="288"/>
      <c r="CWI39" s="291"/>
      <c r="CWJ39" s="291"/>
      <c r="CWK39" s="291"/>
      <c r="CWL39" s="291"/>
      <c r="CWM39" s="59">
        <v>7500000</v>
      </c>
      <c r="CWN39" s="60" t="s">
        <v>144</v>
      </c>
      <c r="CWO39" s="288"/>
      <c r="CWP39" s="288"/>
      <c r="CWQ39" s="291"/>
      <c r="CWR39" s="291"/>
      <c r="CWS39" s="291"/>
      <c r="CWT39" s="291"/>
      <c r="CWU39" s="59">
        <v>7500000</v>
      </c>
      <c r="CWV39" s="60" t="s">
        <v>144</v>
      </c>
      <c r="CWW39" s="288"/>
      <c r="CWX39" s="288"/>
      <c r="CWY39" s="291"/>
      <c r="CWZ39" s="291"/>
      <c r="CXA39" s="291"/>
      <c r="CXB39" s="291"/>
      <c r="CXC39" s="59">
        <v>7500000</v>
      </c>
      <c r="CXD39" s="60" t="s">
        <v>144</v>
      </c>
      <c r="CXE39" s="288"/>
      <c r="CXF39" s="288"/>
      <c r="CXG39" s="291"/>
      <c r="CXH39" s="291"/>
      <c r="CXI39" s="291"/>
      <c r="CXJ39" s="291"/>
      <c r="CXK39" s="59">
        <v>7500000</v>
      </c>
      <c r="CXL39" s="60" t="s">
        <v>144</v>
      </c>
      <c r="CXM39" s="288"/>
      <c r="CXN39" s="288"/>
      <c r="CXO39" s="291"/>
      <c r="CXP39" s="291"/>
      <c r="CXQ39" s="291"/>
      <c r="CXR39" s="291"/>
      <c r="CXS39" s="59">
        <v>7500000</v>
      </c>
      <c r="CXT39" s="60" t="s">
        <v>144</v>
      </c>
      <c r="CXU39" s="288"/>
      <c r="CXV39" s="288"/>
      <c r="CXW39" s="291"/>
      <c r="CXX39" s="291"/>
      <c r="CXY39" s="291"/>
      <c r="CXZ39" s="291"/>
      <c r="CYA39" s="59">
        <v>7500000</v>
      </c>
      <c r="CYB39" s="60" t="s">
        <v>144</v>
      </c>
      <c r="CYC39" s="288"/>
      <c r="CYD39" s="288"/>
      <c r="CYE39" s="291"/>
      <c r="CYF39" s="291"/>
      <c r="CYG39" s="291"/>
      <c r="CYH39" s="291"/>
      <c r="CYI39" s="59">
        <v>7500000</v>
      </c>
      <c r="CYJ39" s="60" t="s">
        <v>144</v>
      </c>
      <c r="CYK39" s="288"/>
      <c r="CYL39" s="288"/>
      <c r="CYM39" s="291"/>
      <c r="CYN39" s="291"/>
      <c r="CYO39" s="291"/>
      <c r="CYP39" s="291"/>
      <c r="CYQ39" s="59">
        <v>7500000</v>
      </c>
      <c r="CYR39" s="60" t="s">
        <v>144</v>
      </c>
      <c r="CYS39" s="288"/>
      <c r="CYT39" s="288"/>
      <c r="CYU39" s="291"/>
      <c r="CYV39" s="291"/>
      <c r="CYW39" s="291"/>
      <c r="CYX39" s="291"/>
      <c r="CYY39" s="59">
        <v>7500000</v>
      </c>
      <c r="CYZ39" s="60" t="s">
        <v>144</v>
      </c>
      <c r="CZA39" s="288"/>
      <c r="CZB39" s="288"/>
      <c r="CZC39" s="291"/>
      <c r="CZD39" s="291"/>
      <c r="CZE39" s="291"/>
      <c r="CZF39" s="291"/>
      <c r="CZG39" s="59">
        <v>7500000</v>
      </c>
      <c r="CZH39" s="60" t="s">
        <v>144</v>
      </c>
      <c r="CZI39" s="288"/>
      <c r="CZJ39" s="288"/>
      <c r="CZK39" s="291"/>
      <c r="CZL39" s="291"/>
      <c r="CZM39" s="291"/>
      <c r="CZN39" s="291"/>
      <c r="CZO39" s="59">
        <v>7500000</v>
      </c>
      <c r="CZP39" s="60" t="s">
        <v>144</v>
      </c>
      <c r="CZQ39" s="288"/>
      <c r="CZR39" s="288"/>
      <c r="CZS39" s="291"/>
      <c r="CZT39" s="291"/>
      <c r="CZU39" s="291"/>
      <c r="CZV39" s="291"/>
      <c r="CZW39" s="59">
        <v>7500000</v>
      </c>
      <c r="CZX39" s="60" t="s">
        <v>144</v>
      </c>
      <c r="CZY39" s="288"/>
      <c r="CZZ39" s="288"/>
      <c r="DAA39" s="291"/>
      <c r="DAB39" s="291"/>
      <c r="DAC39" s="291"/>
      <c r="DAD39" s="291"/>
      <c r="DAE39" s="59">
        <v>7500000</v>
      </c>
      <c r="DAF39" s="60" t="s">
        <v>144</v>
      </c>
      <c r="DAG39" s="288"/>
      <c r="DAH39" s="288"/>
      <c r="DAI39" s="291"/>
      <c r="DAJ39" s="291"/>
      <c r="DAK39" s="291"/>
      <c r="DAL39" s="291"/>
      <c r="DAM39" s="59">
        <v>7500000</v>
      </c>
      <c r="DAN39" s="60" t="s">
        <v>144</v>
      </c>
      <c r="DAO39" s="288"/>
      <c r="DAP39" s="288"/>
      <c r="DAQ39" s="291"/>
      <c r="DAR39" s="291"/>
      <c r="DAS39" s="291"/>
      <c r="DAT39" s="291"/>
      <c r="DAU39" s="59">
        <v>7500000</v>
      </c>
      <c r="DAV39" s="60" t="s">
        <v>144</v>
      </c>
      <c r="DAW39" s="288"/>
      <c r="DAX39" s="288"/>
      <c r="DAY39" s="291"/>
      <c r="DAZ39" s="291"/>
      <c r="DBA39" s="291"/>
      <c r="DBB39" s="291"/>
      <c r="DBC39" s="59">
        <v>7500000</v>
      </c>
      <c r="DBD39" s="60" t="s">
        <v>144</v>
      </c>
      <c r="DBE39" s="288"/>
      <c r="DBF39" s="288"/>
      <c r="DBG39" s="291"/>
      <c r="DBH39" s="291"/>
      <c r="DBI39" s="291"/>
      <c r="DBJ39" s="291"/>
      <c r="DBK39" s="59">
        <v>7500000</v>
      </c>
      <c r="DBL39" s="60" t="s">
        <v>144</v>
      </c>
      <c r="DBM39" s="288"/>
      <c r="DBN39" s="288"/>
      <c r="DBO39" s="291"/>
      <c r="DBP39" s="291"/>
      <c r="DBQ39" s="291"/>
      <c r="DBR39" s="291"/>
      <c r="DBS39" s="59">
        <v>7500000</v>
      </c>
      <c r="DBT39" s="60" t="s">
        <v>144</v>
      </c>
      <c r="DBU39" s="288"/>
      <c r="DBV39" s="288"/>
      <c r="DBW39" s="291"/>
      <c r="DBX39" s="291"/>
      <c r="DBY39" s="291"/>
      <c r="DBZ39" s="291"/>
      <c r="DCA39" s="59">
        <v>7500000</v>
      </c>
      <c r="DCB39" s="60" t="s">
        <v>144</v>
      </c>
      <c r="DCC39" s="288"/>
      <c r="DCD39" s="288"/>
      <c r="DCE39" s="291"/>
      <c r="DCF39" s="291"/>
      <c r="DCG39" s="291"/>
      <c r="DCH39" s="291"/>
      <c r="DCI39" s="59">
        <v>7500000</v>
      </c>
      <c r="DCJ39" s="60" t="s">
        <v>144</v>
      </c>
      <c r="DCK39" s="288"/>
      <c r="DCL39" s="288"/>
      <c r="DCM39" s="291"/>
      <c r="DCN39" s="291"/>
      <c r="DCO39" s="291"/>
      <c r="DCP39" s="291"/>
      <c r="DCQ39" s="59">
        <v>7500000</v>
      </c>
      <c r="DCR39" s="60" t="s">
        <v>144</v>
      </c>
      <c r="DCS39" s="288"/>
      <c r="DCT39" s="288"/>
      <c r="DCU39" s="291"/>
      <c r="DCV39" s="291"/>
      <c r="DCW39" s="291"/>
      <c r="DCX39" s="291"/>
      <c r="DCY39" s="59">
        <v>7500000</v>
      </c>
      <c r="DCZ39" s="60" t="s">
        <v>144</v>
      </c>
      <c r="DDA39" s="288"/>
      <c r="DDB39" s="288"/>
      <c r="DDC39" s="291"/>
      <c r="DDD39" s="291"/>
      <c r="DDE39" s="291"/>
      <c r="DDF39" s="291"/>
      <c r="DDG39" s="59">
        <v>7500000</v>
      </c>
      <c r="DDH39" s="60" t="s">
        <v>144</v>
      </c>
      <c r="DDI39" s="288"/>
      <c r="DDJ39" s="288"/>
      <c r="DDK39" s="291"/>
      <c r="DDL39" s="291"/>
      <c r="DDM39" s="291"/>
      <c r="DDN39" s="291"/>
      <c r="DDO39" s="59">
        <v>7500000</v>
      </c>
      <c r="DDP39" s="60" t="s">
        <v>144</v>
      </c>
      <c r="DDQ39" s="288"/>
      <c r="DDR39" s="288"/>
      <c r="DDS39" s="291"/>
      <c r="DDT39" s="291"/>
      <c r="DDU39" s="291"/>
      <c r="DDV39" s="291"/>
      <c r="DDW39" s="59">
        <v>7500000</v>
      </c>
      <c r="DDX39" s="60" t="s">
        <v>144</v>
      </c>
      <c r="DDY39" s="288"/>
      <c r="DDZ39" s="288"/>
      <c r="DEA39" s="291"/>
      <c r="DEB39" s="291"/>
      <c r="DEC39" s="291"/>
      <c r="DED39" s="291"/>
      <c r="DEE39" s="59">
        <v>7500000</v>
      </c>
      <c r="DEF39" s="60" t="s">
        <v>144</v>
      </c>
      <c r="DEG39" s="288"/>
      <c r="DEH39" s="288"/>
      <c r="DEI39" s="291"/>
      <c r="DEJ39" s="291"/>
      <c r="DEK39" s="291"/>
      <c r="DEL39" s="291"/>
      <c r="DEM39" s="59">
        <v>7500000</v>
      </c>
      <c r="DEN39" s="60" t="s">
        <v>144</v>
      </c>
      <c r="DEO39" s="288"/>
      <c r="DEP39" s="288"/>
      <c r="DEQ39" s="291"/>
      <c r="DER39" s="291"/>
      <c r="DES39" s="291"/>
      <c r="DET39" s="291"/>
      <c r="DEU39" s="59">
        <v>7500000</v>
      </c>
      <c r="DEV39" s="60" t="s">
        <v>144</v>
      </c>
      <c r="DEW39" s="288"/>
      <c r="DEX39" s="288"/>
      <c r="DEY39" s="291"/>
      <c r="DEZ39" s="291"/>
      <c r="DFA39" s="291"/>
      <c r="DFB39" s="291"/>
      <c r="DFC39" s="59">
        <v>7500000</v>
      </c>
      <c r="DFD39" s="60" t="s">
        <v>144</v>
      </c>
      <c r="DFE39" s="288"/>
      <c r="DFF39" s="288"/>
      <c r="DFG39" s="291"/>
      <c r="DFH39" s="291"/>
      <c r="DFI39" s="291"/>
      <c r="DFJ39" s="291"/>
      <c r="DFK39" s="59">
        <v>7500000</v>
      </c>
      <c r="DFL39" s="60" t="s">
        <v>144</v>
      </c>
      <c r="DFM39" s="288"/>
      <c r="DFN39" s="288"/>
      <c r="DFO39" s="291"/>
      <c r="DFP39" s="291"/>
      <c r="DFQ39" s="291"/>
      <c r="DFR39" s="291"/>
      <c r="DFS39" s="59">
        <v>7500000</v>
      </c>
      <c r="DFT39" s="60" t="s">
        <v>144</v>
      </c>
      <c r="DFU39" s="288"/>
      <c r="DFV39" s="288"/>
      <c r="DFW39" s="291"/>
      <c r="DFX39" s="291"/>
      <c r="DFY39" s="291"/>
      <c r="DFZ39" s="291"/>
      <c r="DGA39" s="59">
        <v>7500000</v>
      </c>
      <c r="DGB39" s="60" t="s">
        <v>144</v>
      </c>
      <c r="DGC39" s="288"/>
      <c r="DGD39" s="288"/>
      <c r="DGE39" s="291"/>
      <c r="DGF39" s="291"/>
      <c r="DGG39" s="291"/>
      <c r="DGH39" s="291"/>
      <c r="DGI39" s="59">
        <v>7500000</v>
      </c>
      <c r="DGJ39" s="60" t="s">
        <v>144</v>
      </c>
      <c r="DGK39" s="288"/>
      <c r="DGL39" s="288"/>
      <c r="DGM39" s="291"/>
      <c r="DGN39" s="291"/>
      <c r="DGO39" s="291"/>
      <c r="DGP39" s="291"/>
      <c r="DGQ39" s="59">
        <v>7500000</v>
      </c>
      <c r="DGR39" s="60" t="s">
        <v>144</v>
      </c>
      <c r="DGS39" s="288"/>
      <c r="DGT39" s="288"/>
      <c r="DGU39" s="291"/>
      <c r="DGV39" s="291"/>
      <c r="DGW39" s="291"/>
      <c r="DGX39" s="291"/>
      <c r="DGY39" s="59">
        <v>7500000</v>
      </c>
      <c r="DGZ39" s="60" t="s">
        <v>144</v>
      </c>
      <c r="DHA39" s="288"/>
      <c r="DHB39" s="288"/>
      <c r="DHC39" s="291"/>
      <c r="DHD39" s="291"/>
      <c r="DHE39" s="291"/>
      <c r="DHF39" s="291"/>
      <c r="DHG39" s="59">
        <v>7500000</v>
      </c>
      <c r="DHH39" s="60" t="s">
        <v>144</v>
      </c>
      <c r="DHI39" s="288"/>
      <c r="DHJ39" s="288"/>
      <c r="DHK39" s="291"/>
      <c r="DHL39" s="291"/>
      <c r="DHM39" s="291"/>
      <c r="DHN39" s="291"/>
      <c r="DHO39" s="59">
        <v>7500000</v>
      </c>
      <c r="DHP39" s="60" t="s">
        <v>144</v>
      </c>
      <c r="DHQ39" s="288"/>
      <c r="DHR39" s="288"/>
      <c r="DHS39" s="291"/>
      <c r="DHT39" s="291"/>
      <c r="DHU39" s="291"/>
      <c r="DHV39" s="291"/>
      <c r="DHW39" s="59">
        <v>7500000</v>
      </c>
      <c r="DHX39" s="60" t="s">
        <v>144</v>
      </c>
      <c r="DHY39" s="288"/>
      <c r="DHZ39" s="288"/>
      <c r="DIA39" s="291"/>
      <c r="DIB39" s="291"/>
      <c r="DIC39" s="291"/>
      <c r="DID39" s="291"/>
      <c r="DIE39" s="59">
        <v>7500000</v>
      </c>
      <c r="DIF39" s="60" t="s">
        <v>144</v>
      </c>
      <c r="DIG39" s="288"/>
      <c r="DIH39" s="288"/>
      <c r="DII39" s="291"/>
      <c r="DIJ39" s="291"/>
      <c r="DIK39" s="291"/>
      <c r="DIL39" s="291"/>
      <c r="DIM39" s="59">
        <v>7500000</v>
      </c>
      <c r="DIN39" s="60" t="s">
        <v>144</v>
      </c>
      <c r="DIO39" s="288"/>
      <c r="DIP39" s="288"/>
      <c r="DIQ39" s="291"/>
      <c r="DIR39" s="291"/>
      <c r="DIS39" s="291"/>
      <c r="DIT39" s="291"/>
      <c r="DIU39" s="59">
        <v>7500000</v>
      </c>
      <c r="DIV39" s="60" t="s">
        <v>144</v>
      </c>
      <c r="DIW39" s="288"/>
      <c r="DIX39" s="288"/>
      <c r="DIY39" s="291"/>
      <c r="DIZ39" s="291"/>
      <c r="DJA39" s="291"/>
      <c r="DJB39" s="291"/>
      <c r="DJC39" s="59">
        <v>7500000</v>
      </c>
      <c r="DJD39" s="60" t="s">
        <v>144</v>
      </c>
      <c r="DJE39" s="288"/>
      <c r="DJF39" s="288"/>
      <c r="DJG39" s="291"/>
      <c r="DJH39" s="291"/>
      <c r="DJI39" s="291"/>
      <c r="DJJ39" s="291"/>
      <c r="DJK39" s="59">
        <v>7500000</v>
      </c>
      <c r="DJL39" s="60" t="s">
        <v>144</v>
      </c>
      <c r="DJM39" s="288"/>
      <c r="DJN39" s="288"/>
      <c r="DJO39" s="291"/>
      <c r="DJP39" s="291"/>
      <c r="DJQ39" s="291"/>
      <c r="DJR39" s="291"/>
      <c r="DJS39" s="59">
        <v>7500000</v>
      </c>
      <c r="DJT39" s="60" t="s">
        <v>144</v>
      </c>
      <c r="DJU39" s="288"/>
      <c r="DJV39" s="288"/>
      <c r="DJW39" s="291"/>
      <c r="DJX39" s="291"/>
      <c r="DJY39" s="291"/>
      <c r="DJZ39" s="291"/>
      <c r="DKA39" s="59">
        <v>7500000</v>
      </c>
      <c r="DKB39" s="60" t="s">
        <v>144</v>
      </c>
      <c r="DKC39" s="288"/>
      <c r="DKD39" s="288"/>
      <c r="DKE39" s="291"/>
      <c r="DKF39" s="291"/>
      <c r="DKG39" s="291"/>
      <c r="DKH39" s="291"/>
      <c r="DKI39" s="59">
        <v>7500000</v>
      </c>
      <c r="DKJ39" s="60" t="s">
        <v>144</v>
      </c>
      <c r="DKK39" s="288"/>
      <c r="DKL39" s="288"/>
      <c r="DKM39" s="291"/>
      <c r="DKN39" s="291"/>
      <c r="DKO39" s="291"/>
      <c r="DKP39" s="291"/>
      <c r="DKQ39" s="59">
        <v>7500000</v>
      </c>
      <c r="DKR39" s="60" t="s">
        <v>144</v>
      </c>
      <c r="DKS39" s="288"/>
      <c r="DKT39" s="288"/>
      <c r="DKU39" s="291"/>
      <c r="DKV39" s="291"/>
      <c r="DKW39" s="291"/>
      <c r="DKX39" s="291"/>
      <c r="DKY39" s="59">
        <v>7500000</v>
      </c>
      <c r="DKZ39" s="60" t="s">
        <v>144</v>
      </c>
      <c r="DLA39" s="288"/>
      <c r="DLB39" s="288"/>
      <c r="DLC39" s="291"/>
      <c r="DLD39" s="291"/>
      <c r="DLE39" s="291"/>
      <c r="DLF39" s="291"/>
      <c r="DLG39" s="59">
        <v>7500000</v>
      </c>
      <c r="DLH39" s="60" t="s">
        <v>144</v>
      </c>
      <c r="DLI39" s="288"/>
      <c r="DLJ39" s="288"/>
      <c r="DLK39" s="291"/>
      <c r="DLL39" s="291"/>
      <c r="DLM39" s="291"/>
      <c r="DLN39" s="291"/>
      <c r="DLO39" s="59">
        <v>7500000</v>
      </c>
      <c r="DLP39" s="60" t="s">
        <v>144</v>
      </c>
      <c r="DLQ39" s="288"/>
      <c r="DLR39" s="288"/>
      <c r="DLS39" s="291"/>
      <c r="DLT39" s="291"/>
      <c r="DLU39" s="291"/>
      <c r="DLV39" s="291"/>
      <c r="DLW39" s="59">
        <v>7500000</v>
      </c>
      <c r="DLX39" s="60" t="s">
        <v>144</v>
      </c>
      <c r="DLY39" s="288"/>
      <c r="DLZ39" s="288"/>
      <c r="DMA39" s="291"/>
      <c r="DMB39" s="291"/>
      <c r="DMC39" s="291"/>
      <c r="DMD39" s="291"/>
      <c r="DME39" s="59">
        <v>7500000</v>
      </c>
      <c r="DMF39" s="60" t="s">
        <v>144</v>
      </c>
      <c r="DMG39" s="288"/>
      <c r="DMH39" s="288"/>
      <c r="DMI39" s="291"/>
      <c r="DMJ39" s="291"/>
      <c r="DMK39" s="291"/>
      <c r="DML39" s="291"/>
      <c r="DMM39" s="59">
        <v>7500000</v>
      </c>
      <c r="DMN39" s="60" t="s">
        <v>144</v>
      </c>
      <c r="DMO39" s="288"/>
      <c r="DMP39" s="288"/>
      <c r="DMQ39" s="291"/>
      <c r="DMR39" s="291"/>
      <c r="DMS39" s="291"/>
      <c r="DMT39" s="291"/>
      <c r="DMU39" s="59">
        <v>7500000</v>
      </c>
      <c r="DMV39" s="60" t="s">
        <v>144</v>
      </c>
      <c r="DMW39" s="288"/>
      <c r="DMX39" s="288"/>
      <c r="DMY39" s="291"/>
      <c r="DMZ39" s="291"/>
      <c r="DNA39" s="291"/>
      <c r="DNB39" s="291"/>
      <c r="DNC39" s="59">
        <v>7500000</v>
      </c>
      <c r="DND39" s="60" t="s">
        <v>144</v>
      </c>
      <c r="DNE39" s="288"/>
      <c r="DNF39" s="288"/>
      <c r="DNG39" s="291"/>
      <c r="DNH39" s="291"/>
      <c r="DNI39" s="291"/>
      <c r="DNJ39" s="291"/>
      <c r="DNK39" s="59">
        <v>7500000</v>
      </c>
      <c r="DNL39" s="60" t="s">
        <v>144</v>
      </c>
      <c r="DNM39" s="288"/>
      <c r="DNN39" s="288"/>
      <c r="DNO39" s="291"/>
      <c r="DNP39" s="291"/>
      <c r="DNQ39" s="291"/>
      <c r="DNR39" s="291"/>
      <c r="DNS39" s="59">
        <v>7500000</v>
      </c>
      <c r="DNT39" s="60" t="s">
        <v>144</v>
      </c>
      <c r="DNU39" s="288"/>
      <c r="DNV39" s="288"/>
      <c r="DNW39" s="291"/>
      <c r="DNX39" s="291"/>
      <c r="DNY39" s="291"/>
      <c r="DNZ39" s="291"/>
      <c r="DOA39" s="59">
        <v>7500000</v>
      </c>
      <c r="DOB39" s="60" t="s">
        <v>144</v>
      </c>
      <c r="DOC39" s="288"/>
      <c r="DOD39" s="288"/>
      <c r="DOE39" s="291"/>
      <c r="DOF39" s="291"/>
      <c r="DOG39" s="291"/>
      <c r="DOH39" s="291"/>
      <c r="DOI39" s="59">
        <v>7500000</v>
      </c>
      <c r="DOJ39" s="60" t="s">
        <v>144</v>
      </c>
      <c r="DOK39" s="288"/>
      <c r="DOL39" s="288"/>
      <c r="DOM39" s="291"/>
      <c r="DON39" s="291"/>
      <c r="DOO39" s="291"/>
      <c r="DOP39" s="291"/>
      <c r="DOQ39" s="59">
        <v>7500000</v>
      </c>
      <c r="DOR39" s="60" t="s">
        <v>144</v>
      </c>
      <c r="DOS39" s="288"/>
      <c r="DOT39" s="288"/>
      <c r="DOU39" s="291"/>
      <c r="DOV39" s="291"/>
      <c r="DOW39" s="291"/>
      <c r="DOX39" s="291"/>
      <c r="DOY39" s="59">
        <v>7500000</v>
      </c>
      <c r="DOZ39" s="60" t="s">
        <v>144</v>
      </c>
      <c r="DPA39" s="288"/>
      <c r="DPB39" s="288"/>
      <c r="DPC39" s="291"/>
      <c r="DPD39" s="291"/>
      <c r="DPE39" s="291"/>
      <c r="DPF39" s="291"/>
      <c r="DPG39" s="59">
        <v>7500000</v>
      </c>
      <c r="DPH39" s="60" t="s">
        <v>144</v>
      </c>
      <c r="DPI39" s="288"/>
      <c r="DPJ39" s="288"/>
      <c r="DPK39" s="291"/>
      <c r="DPL39" s="291"/>
      <c r="DPM39" s="291"/>
      <c r="DPN39" s="291"/>
      <c r="DPO39" s="59">
        <v>7500000</v>
      </c>
      <c r="DPP39" s="60" t="s">
        <v>144</v>
      </c>
      <c r="DPQ39" s="288"/>
      <c r="DPR39" s="288"/>
      <c r="DPS39" s="291"/>
      <c r="DPT39" s="291"/>
      <c r="DPU39" s="291"/>
      <c r="DPV39" s="291"/>
      <c r="DPW39" s="59">
        <v>7500000</v>
      </c>
      <c r="DPX39" s="60" t="s">
        <v>144</v>
      </c>
      <c r="DPY39" s="288"/>
      <c r="DPZ39" s="288"/>
      <c r="DQA39" s="291"/>
      <c r="DQB39" s="291"/>
      <c r="DQC39" s="291"/>
      <c r="DQD39" s="291"/>
      <c r="DQE39" s="59">
        <v>7500000</v>
      </c>
      <c r="DQF39" s="60" t="s">
        <v>144</v>
      </c>
      <c r="DQG39" s="288"/>
      <c r="DQH39" s="288"/>
      <c r="DQI39" s="291"/>
      <c r="DQJ39" s="291"/>
      <c r="DQK39" s="291"/>
      <c r="DQL39" s="291"/>
      <c r="DQM39" s="59">
        <v>7500000</v>
      </c>
      <c r="DQN39" s="60" t="s">
        <v>144</v>
      </c>
      <c r="DQO39" s="288"/>
      <c r="DQP39" s="288"/>
      <c r="DQQ39" s="291"/>
      <c r="DQR39" s="291"/>
      <c r="DQS39" s="291"/>
      <c r="DQT39" s="291"/>
      <c r="DQU39" s="59">
        <v>7500000</v>
      </c>
      <c r="DQV39" s="60" t="s">
        <v>144</v>
      </c>
      <c r="DQW39" s="288"/>
      <c r="DQX39" s="288"/>
      <c r="DQY39" s="291"/>
      <c r="DQZ39" s="291"/>
      <c r="DRA39" s="291"/>
      <c r="DRB39" s="291"/>
      <c r="DRC39" s="59">
        <v>7500000</v>
      </c>
      <c r="DRD39" s="60" t="s">
        <v>144</v>
      </c>
      <c r="DRE39" s="288"/>
      <c r="DRF39" s="288"/>
      <c r="DRG39" s="291"/>
      <c r="DRH39" s="291"/>
      <c r="DRI39" s="291"/>
      <c r="DRJ39" s="291"/>
      <c r="DRK39" s="59">
        <v>7500000</v>
      </c>
      <c r="DRL39" s="60" t="s">
        <v>144</v>
      </c>
      <c r="DRM39" s="288"/>
      <c r="DRN39" s="288"/>
      <c r="DRO39" s="291"/>
      <c r="DRP39" s="291"/>
      <c r="DRQ39" s="291"/>
      <c r="DRR39" s="291"/>
      <c r="DRS39" s="59">
        <v>7500000</v>
      </c>
      <c r="DRT39" s="60" t="s">
        <v>144</v>
      </c>
      <c r="DRU39" s="288"/>
      <c r="DRV39" s="288"/>
      <c r="DRW39" s="291"/>
      <c r="DRX39" s="291"/>
      <c r="DRY39" s="291"/>
      <c r="DRZ39" s="291"/>
      <c r="DSA39" s="59">
        <v>7500000</v>
      </c>
      <c r="DSB39" s="60" t="s">
        <v>144</v>
      </c>
      <c r="DSC39" s="288"/>
      <c r="DSD39" s="288"/>
      <c r="DSE39" s="291"/>
      <c r="DSF39" s="291"/>
      <c r="DSG39" s="291"/>
      <c r="DSH39" s="291"/>
      <c r="DSI39" s="59">
        <v>7500000</v>
      </c>
      <c r="DSJ39" s="60" t="s">
        <v>144</v>
      </c>
      <c r="DSK39" s="288"/>
      <c r="DSL39" s="288"/>
      <c r="DSM39" s="291"/>
      <c r="DSN39" s="291"/>
      <c r="DSO39" s="291"/>
      <c r="DSP39" s="291"/>
      <c r="DSQ39" s="59">
        <v>7500000</v>
      </c>
      <c r="DSR39" s="60" t="s">
        <v>144</v>
      </c>
      <c r="DSS39" s="288"/>
      <c r="DST39" s="288"/>
      <c r="DSU39" s="291"/>
      <c r="DSV39" s="291"/>
      <c r="DSW39" s="291"/>
      <c r="DSX39" s="291"/>
      <c r="DSY39" s="59">
        <v>7500000</v>
      </c>
      <c r="DSZ39" s="60" t="s">
        <v>144</v>
      </c>
      <c r="DTA39" s="288"/>
      <c r="DTB39" s="288"/>
      <c r="DTC39" s="291"/>
      <c r="DTD39" s="291"/>
      <c r="DTE39" s="291"/>
      <c r="DTF39" s="291"/>
      <c r="DTG39" s="59">
        <v>7500000</v>
      </c>
      <c r="DTH39" s="60" t="s">
        <v>144</v>
      </c>
      <c r="DTI39" s="288"/>
      <c r="DTJ39" s="288"/>
      <c r="DTK39" s="291"/>
      <c r="DTL39" s="291"/>
      <c r="DTM39" s="291"/>
      <c r="DTN39" s="291"/>
      <c r="DTO39" s="59">
        <v>7500000</v>
      </c>
      <c r="DTP39" s="60" t="s">
        <v>144</v>
      </c>
      <c r="DTQ39" s="288"/>
      <c r="DTR39" s="288"/>
      <c r="DTS39" s="291"/>
      <c r="DTT39" s="291"/>
      <c r="DTU39" s="291"/>
      <c r="DTV39" s="291"/>
      <c r="DTW39" s="59">
        <v>7500000</v>
      </c>
      <c r="DTX39" s="60" t="s">
        <v>144</v>
      </c>
      <c r="DTY39" s="288"/>
      <c r="DTZ39" s="288"/>
      <c r="DUA39" s="291"/>
      <c r="DUB39" s="291"/>
      <c r="DUC39" s="291"/>
      <c r="DUD39" s="291"/>
      <c r="DUE39" s="59">
        <v>7500000</v>
      </c>
      <c r="DUF39" s="60" t="s">
        <v>144</v>
      </c>
      <c r="DUG39" s="288"/>
      <c r="DUH39" s="288"/>
      <c r="DUI39" s="291"/>
      <c r="DUJ39" s="291"/>
      <c r="DUK39" s="291"/>
      <c r="DUL39" s="291"/>
      <c r="DUM39" s="59">
        <v>7500000</v>
      </c>
      <c r="DUN39" s="60" t="s">
        <v>144</v>
      </c>
      <c r="DUO39" s="288"/>
      <c r="DUP39" s="288"/>
      <c r="DUQ39" s="291"/>
      <c r="DUR39" s="291"/>
      <c r="DUS39" s="291"/>
      <c r="DUT39" s="291"/>
      <c r="DUU39" s="59">
        <v>7500000</v>
      </c>
      <c r="DUV39" s="60" t="s">
        <v>144</v>
      </c>
      <c r="DUW39" s="288"/>
      <c r="DUX39" s="288"/>
      <c r="DUY39" s="291"/>
      <c r="DUZ39" s="291"/>
      <c r="DVA39" s="291"/>
      <c r="DVB39" s="291"/>
      <c r="DVC39" s="59">
        <v>7500000</v>
      </c>
      <c r="DVD39" s="60" t="s">
        <v>144</v>
      </c>
      <c r="DVE39" s="288"/>
      <c r="DVF39" s="288"/>
      <c r="DVG39" s="291"/>
      <c r="DVH39" s="291"/>
      <c r="DVI39" s="291"/>
      <c r="DVJ39" s="291"/>
      <c r="DVK39" s="59">
        <v>7500000</v>
      </c>
      <c r="DVL39" s="60" t="s">
        <v>144</v>
      </c>
      <c r="DVM39" s="288"/>
      <c r="DVN39" s="288"/>
      <c r="DVO39" s="291"/>
      <c r="DVP39" s="291"/>
      <c r="DVQ39" s="291"/>
      <c r="DVR39" s="291"/>
      <c r="DVS39" s="59">
        <v>7500000</v>
      </c>
      <c r="DVT39" s="60" t="s">
        <v>144</v>
      </c>
      <c r="DVU39" s="288"/>
      <c r="DVV39" s="288"/>
      <c r="DVW39" s="291"/>
      <c r="DVX39" s="291"/>
      <c r="DVY39" s="291"/>
      <c r="DVZ39" s="291"/>
      <c r="DWA39" s="59">
        <v>7500000</v>
      </c>
      <c r="DWB39" s="60" t="s">
        <v>144</v>
      </c>
      <c r="DWC39" s="288"/>
      <c r="DWD39" s="288"/>
      <c r="DWE39" s="291"/>
      <c r="DWF39" s="291"/>
      <c r="DWG39" s="291"/>
      <c r="DWH39" s="291"/>
      <c r="DWI39" s="59">
        <v>7500000</v>
      </c>
      <c r="DWJ39" s="60" t="s">
        <v>144</v>
      </c>
      <c r="DWK39" s="288"/>
      <c r="DWL39" s="288"/>
      <c r="DWM39" s="291"/>
      <c r="DWN39" s="291"/>
      <c r="DWO39" s="291"/>
      <c r="DWP39" s="291"/>
      <c r="DWQ39" s="59">
        <v>7500000</v>
      </c>
      <c r="DWR39" s="60" t="s">
        <v>144</v>
      </c>
      <c r="DWS39" s="288"/>
      <c r="DWT39" s="288"/>
      <c r="DWU39" s="291"/>
      <c r="DWV39" s="291"/>
      <c r="DWW39" s="291"/>
      <c r="DWX39" s="291"/>
      <c r="DWY39" s="59">
        <v>7500000</v>
      </c>
      <c r="DWZ39" s="60" t="s">
        <v>144</v>
      </c>
      <c r="DXA39" s="288"/>
      <c r="DXB39" s="288"/>
      <c r="DXC39" s="291"/>
      <c r="DXD39" s="291"/>
      <c r="DXE39" s="291"/>
      <c r="DXF39" s="291"/>
      <c r="DXG39" s="59">
        <v>7500000</v>
      </c>
      <c r="DXH39" s="60" t="s">
        <v>144</v>
      </c>
      <c r="DXI39" s="288"/>
      <c r="DXJ39" s="288"/>
      <c r="DXK39" s="291"/>
      <c r="DXL39" s="291"/>
      <c r="DXM39" s="291"/>
      <c r="DXN39" s="291"/>
      <c r="DXO39" s="59">
        <v>7500000</v>
      </c>
      <c r="DXP39" s="60" t="s">
        <v>144</v>
      </c>
      <c r="DXQ39" s="288"/>
      <c r="DXR39" s="288"/>
      <c r="DXS39" s="291"/>
      <c r="DXT39" s="291"/>
      <c r="DXU39" s="291"/>
      <c r="DXV39" s="291"/>
      <c r="DXW39" s="59">
        <v>7500000</v>
      </c>
      <c r="DXX39" s="60" t="s">
        <v>144</v>
      </c>
      <c r="DXY39" s="288"/>
      <c r="DXZ39" s="288"/>
      <c r="DYA39" s="291"/>
      <c r="DYB39" s="291"/>
      <c r="DYC39" s="291"/>
      <c r="DYD39" s="291"/>
      <c r="DYE39" s="59">
        <v>7500000</v>
      </c>
      <c r="DYF39" s="60" t="s">
        <v>144</v>
      </c>
      <c r="DYG39" s="288"/>
      <c r="DYH39" s="288"/>
      <c r="DYI39" s="291"/>
      <c r="DYJ39" s="291"/>
      <c r="DYK39" s="291"/>
      <c r="DYL39" s="291"/>
      <c r="DYM39" s="59">
        <v>7500000</v>
      </c>
      <c r="DYN39" s="60" t="s">
        <v>144</v>
      </c>
      <c r="DYO39" s="288"/>
      <c r="DYP39" s="288"/>
      <c r="DYQ39" s="291"/>
      <c r="DYR39" s="291"/>
      <c r="DYS39" s="291"/>
      <c r="DYT39" s="291"/>
      <c r="DYU39" s="59">
        <v>7500000</v>
      </c>
      <c r="DYV39" s="60" t="s">
        <v>144</v>
      </c>
      <c r="DYW39" s="288"/>
      <c r="DYX39" s="288"/>
      <c r="DYY39" s="291"/>
      <c r="DYZ39" s="291"/>
      <c r="DZA39" s="291"/>
      <c r="DZB39" s="291"/>
      <c r="DZC39" s="59">
        <v>7500000</v>
      </c>
      <c r="DZD39" s="60" t="s">
        <v>144</v>
      </c>
      <c r="DZE39" s="288"/>
      <c r="DZF39" s="288"/>
      <c r="DZG39" s="291"/>
      <c r="DZH39" s="291"/>
      <c r="DZI39" s="291"/>
      <c r="DZJ39" s="291"/>
      <c r="DZK39" s="59">
        <v>7500000</v>
      </c>
      <c r="DZL39" s="60" t="s">
        <v>144</v>
      </c>
      <c r="DZM39" s="288"/>
      <c r="DZN39" s="288"/>
      <c r="DZO39" s="291"/>
      <c r="DZP39" s="291"/>
      <c r="DZQ39" s="291"/>
      <c r="DZR39" s="291"/>
      <c r="DZS39" s="59">
        <v>7500000</v>
      </c>
      <c r="DZT39" s="60" t="s">
        <v>144</v>
      </c>
      <c r="DZU39" s="288"/>
      <c r="DZV39" s="288"/>
      <c r="DZW39" s="291"/>
      <c r="DZX39" s="291"/>
      <c r="DZY39" s="291"/>
      <c r="DZZ39" s="291"/>
      <c r="EAA39" s="59">
        <v>7500000</v>
      </c>
      <c r="EAB39" s="60" t="s">
        <v>144</v>
      </c>
      <c r="EAC39" s="288"/>
      <c r="EAD39" s="288"/>
      <c r="EAE39" s="291"/>
      <c r="EAF39" s="291"/>
      <c r="EAG39" s="291"/>
      <c r="EAH39" s="291"/>
      <c r="EAI39" s="59">
        <v>7500000</v>
      </c>
      <c r="EAJ39" s="60" t="s">
        <v>144</v>
      </c>
      <c r="EAK39" s="288"/>
      <c r="EAL39" s="288"/>
      <c r="EAM39" s="291"/>
      <c r="EAN39" s="291"/>
      <c r="EAO39" s="291"/>
      <c r="EAP39" s="291"/>
      <c r="EAQ39" s="59">
        <v>7500000</v>
      </c>
      <c r="EAR39" s="60" t="s">
        <v>144</v>
      </c>
      <c r="EAS39" s="288"/>
      <c r="EAT39" s="288"/>
      <c r="EAU39" s="291"/>
      <c r="EAV39" s="291"/>
      <c r="EAW39" s="291"/>
      <c r="EAX39" s="291"/>
      <c r="EAY39" s="59">
        <v>7500000</v>
      </c>
      <c r="EAZ39" s="60" t="s">
        <v>144</v>
      </c>
      <c r="EBA39" s="288"/>
      <c r="EBB39" s="288"/>
      <c r="EBC39" s="291"/>
      <c r="EBD39" s="291"/>
      <c r="EBE39" s="291"/>
      <c r="EBF39" s="291"/>
      <c r="EBG39" s="59">
        <v>7500000</v>
      </c>
      <c r="EBH39" s="60" t="s">
        <v>144</v>
      </c>
      <c r="EBI39" s="288"/>
      <c r="EBJ39" s="288"/>
      <c r="EBK39" s="291"/>
      <c r="EBL39" s="291"/>
      <c r="EBM39" s="291"/>
      <c r="EBN39" s="291"/>
      <c r="EBO39" s="59">
        <v>7500000</v>
      </c>
      <c r="EBP39" s="60" t="s">
        <v>144</v>
      </c>
      <c r="EBQ39" s="288"/>
      <c r="EBR39" s="288"/>
      <c r="EBS39" s="291"/>
      <c r="EBT39" s="291"/>
      <c r="EBU39" s="291"/>
      <c r="EBV39" s="291"/>
      <c r="EBW39" s="59">
        <v>7500000</v>
      </c>
      <c r="EBX39" s="60" t="s">
        <v>144</v>
      </c>
      <c r="EBY39" s="288"/>
      <c r="EBZ39" s="288"/>
      <c r="ECA39" s="291"/>
      <c r="ECB39" s="291"/>
      <c r="ECC39" s="291"/>
      <c r="ECD39" s="291"/>
      <c r="ECE39" s="59">
        <v>7500000</v>
      </c>
      <c r="ECF39" s="60" t="s">
        <v>144</v>
      </c>
      <c r="ECG39" s="288"/>
      <c r="ECH39" s="288"/>
      <c r="ECI39" s="291"/>
      <c r="ECJ39" s="291"/>
      <c r="ECK39" s="291"/>
      <c r="ECL39" s="291"/>
      <c r="ECM39" s="59">
        <v>7500000</v>
      </c>
      <c r="ECN39" s="60" t="s">
        <v>144</v>
      </c>
      <c r="ECO39" s="288"/>
      <c r="ECP39" s="288"/>
      <c r="ECQ39" s="291"/>
      <c r="ECR39" s="291"/>
      <c r="ECS39" s="291"/>
      <c r="ECT39" s="291"/>
      <c r="ECU39" s="59">
        <v>7500000</v>
      </c>
      <c r="ECV39" s="60" t="s">
        <v>144</v>
      </c>
      <c r="ECW39" s="288"/>
      <c r="ECX39" s="288"/>
      <c r="ECY39" s="291"/>
      <c r="ECZ39" s="291"/>
      <c r="EDA39" s="291"/>
      <c r="EDB39" s="291"/>
      <c r="EDC39" s="59">
        <v>7500000</v>
      </c>
      <c r="EDD39" s="60" t="s">
        <v>144</v>
      </c>
      <c r="EDE39" s="288"/>
      <c r="EDF39" s="288"/>
      <c r="EDG39" s="291"/>
      <c r="EDH39" s="291"/>
      <c r="EDI39" s="291"/>
      <c r="EDJ39" s="291"/>
      <c r="EDK39" s="59">
        <v>7500000</v>
      </c>
      <c r="EDL39" s="60" t="s">
        <v>144</v>
      </c>
      <c r="EDM39" s="288"/>
      <c r="EDN39" s="288"/>
      <c r="EDO39" s="291"/>
      <c r="EDP39" s="291"/>
      <c r="EDQ39" s="291"/>
      <c r="EDR39" s="291"/>
      <c r="EDS39" s="59">
        <v>7500000</v>
      </c>
      <c r="EDT39" s="60" t="s">
        <v>144</v>
      </c>
      <c r="EDU39" s="288"/>
      <c r="EDV39" s="288"/>
      <c r="EDW39" s="291"/>
      <c r="EDX39" s="291"/>
      <c r="EDY39" s="291"/>
      <c r="EDZ39" s="291"/>
      <c r="EEA39" s="59">
        <v>7500000</v>
      </c>
      <c r="EEB39" s="60" t="s">
        <v>144</v>
      </c>
      <c r="EEC39" s="288"/>
      <c r="EED39" s="288"/>
      <c r="EEE39" s="291"/>
      <c r="EEF39" s="291"/>
      <c r="EEG39" s="291"/>
      <c r="EEH39" s="291"/>
      <c r="EEI39" s="59">
        <v>7500000</v>
      </c>
      <c r="EEJ39" s="60" t="s">
        <v>144</v>
      </c>
      <c r="EEK39" s="288"/>
      <c r="EEL39" s="288"/>
      <c r="EEM39" s="291"/>
      <c r="EEN39" s="291"/>
      <c r="EEO39" s="291"/>
      <c r="EEP39" s="291"/>
      <c r="EEQ39" s="59">
        <v>7500000</v>
      </c>
      <c r="EER39" s="60" t="s">
        <v>144</v>
      </c>
      <c r="EES39" s="288"/>
      <c r="EET39" s="288"/>
      <c r="EEU39" s="291"/>
      <c r="EEV39" s="291"/>
      <c r="EEW39" s="291"/>
      <c r="EEX39" s="291"/>
      <c r="EEY39" s="59">
        <v>7500000</v>
      </c>
      <c r="EEZ39" s="60" t="s">
        <v>144</v>
      </c>
      <c r="EFA39" s="288"/>
      <c r="EFB39" s="288"/>
      <c r="EFC39" s="291"/>
      <c r="EFD39" s="291"/>
      <c r="EFE39" s="291"/>
      <c r="EFF39" s="291"/>
      <c r="EFG39" s="59">
        <v>7500000</v>
      </c>
      <c r="EFH39" s="60" t="s">
        <v>144</v>
      </c>
      <c r="EFI39" s="288"/>
      <c r="EFJ39" s="288"/>
      <c r="EFK39" s="291"/>
      <c r="EFL39" s="291"/>
      <c r="EFM39" s="291"/>
      <c r="EFN39" s="291"/>
      <c r="EFO39" s="59">
        <v>7500000</v>
      </c>
      <c r="EFP39" s="60" t="s">
        <v>144</v>
      </c>
      <c r="EFQ39" s="288"/>
      <c r="EFR39" s="288"/>
      <c r="EFS39" s="291"/>
      <c r="EFT39" s="291"/>
      <c r="EFU39" s="291"/>
      <c r="EFV39" s="291"/>
      <c r="EFW39" s="59">
        <v>7500000</v>
      </c>
      <c r="EFX39" s="60" t="s">
        <v>144</v>
      </c>
      <c r="EFY39" s="288"/>
      <c r="EFZ39" s="288"/>
      <c r="EGA39" s="291"/>
      <c r="EGB39" s="291"/>
      <c r="EGC39" s="291"/>
      <c r="EGD39" s="291"/>
      <c r="EGE39" s="59">
        <v>7500000</v>
      </c>
      <c r="EGF39" s="60" t="s">
        <v>144</v>
      </c>
      <c r="EGG39" s="288"/>
      <c r="EGH39" s="288"/>
      <c r="EGI39" s="291"/>
      <c r="EGJ39" s="291"/>
      <c r="EGK39" s="291"/>
      <c r="EGL39" s="291"/>
      <c r="EGM39" s="59">
        <v>7500000</v>
      </c>
      <c r="EGN39" s="60" t="s">
        <v>144</v>
      </c>
      <c r="EGO39" s="288"/>
      <c r="EGP39" s="288"/>
      <c r="EGQ39" s="291"/>
      <c r="EGR39" s="291"/>
      <c r="EGS39" s="291"/>
      <c r="EGT39" s="291"/>
      <c r="EGU39" s="59">
        <v>7500000</v>
      </c>
      <c r="EGV39" s="60" t="s">
        <v>144</v>
      </c>
      <c r="EGW39" s="288"/>
      <c r="EGX39" s="288"/>
      <c r="EGY39" s="291"/>
      <c r="EGZ39" s="291"/>
      <c r="EHA39" s="291"/>
      <c r="EHB39" s="291"/>
      <c r="EHC39" s="59">
        <v>7500000</v>
      </c>
      <c r="EHD39" s="60" t="s">
        <v>144</v>
      </c>
      <c r="EHE39" s="288"/>
      <c r="EHF39" s="288"/>
      <c r="EHG39" s="291"/>
      <c r="EHH39" s="291"/>
      <c r="EHI39" s="291"/>
      <c r="EHJ39" s="291"/>
      <c r="EHK39" s="59">
        <v>7500000</v>
      </c>
      <c r="EHL39" s="60" t="s">
        <v>144</v>
      </c>
      <c r="EHM39" s="288"/>
      <c r="EHN39" s="288"/>
      <c r="EHO39" s="291"/>
      <c r="EHP39" s="291"/>
      <c r="EHQ39" s="291"/>
      <c r="EHR39" s="291"/>
      <c r="EHS39" s="59">
        <v>7500000</v>
      </c>
      <c r="EHT39" s="60" t="s">
        <v>144</v>
      </c>
      <c r="EHU39" s="288"/>
      <c r="EHV39" s="288"/>
      <c r="EHW39" s="291"/>
      <c r="EHX39" s="291"/>
      <c r="EHY39" s="291"/>
      <c r="EHZ39" s="291"/>
      <c r="EIA39" s="59">
        <v>7500000</v>
      </c>
      <c r="EIB39" s="60" t="s">
        <v>144</v>
      </c>
      <c r="EIC39" s="288"/>
      <c r="EID39" s="288"/>
      <c r="EIE39" s="291"/>
      <c r="EIF39" s="291"/>
      <c r="EIG39" s="291"/>
      <c r="EIH39" s="291"/>
      <c r="EII39" s="59">
        <v>7500000</v>
      </c>
      <c r="EIJ39" s="60" t="s">
        <v>144</v>
      </c>
      <c r="EIK39" s="288"/>
      <c r="EIL39" s="288"/>
      <c r="EIM39" s="291"/>
      <c r="EIN39" s="291"/>
      <c r="EIO39" s="291"/>
      <c r="EIP39" s="291"/>
      <c r="EIQ39" s="59">
        <v>7500000</v>
      </c>
      <c r="EIR39" s="60" t="s">
        <v>144</v>
      </c>
      <c r="EIS39" s="288"/>
      <c r="EIT39" s="288"/>
      <c r="EIU39" s="291"/>
      <c r="EIV39" s="291"/>
      <c r="EIW39" s="291"/>
      <c r="EIX39" s="291"/>
      <c r="EIY39" s="59">
        <v>7500000</v>
      </c>
      <c r="EIZ39" s="60" t="s">
        <v>144</v>
      </c>
      <c r="EJA39" s="288"/>
      <c r="EJB39" s="288"/>
      <c r="EJC39" s="291"/>
      <c r="EJD39" s="291"/>
      <c r="EJE39" s="291"/>
      <c r="EJF39" s="291"/>
      <c r="EJG39" s="59">
        <v>7500000</v>
      </c>
      <c r="EJH39" s="60" t="s">
        <v>144</v>
      </c>
      <c r="EJI39" s="288"/>
      <c r="EJJ39" s="288"/>
      <c r="EJK39" s="291"/>
      <c r="EJL39" s="291"/>
      <c r="EJM39" s="291"/>
      <c r="EJN39" s="291"/>
      <c r="EJO39" s="59">
        <v>7500000</v>
      </c>
      <c r="EJP39" s="60" t="s">
        <v>144</v>
      </c>
      <c r="EJQ39" s="288"/>
      <c r="EJR39" s="288"/>
      <c r="EJS39" s="291"/>
      <c r="EJT39" s="291"/>
      <c r="EJU39" s="291"/>
      <c r="EJV39" s="291"/>
      <c r="EJW39" s="59">
        <v>7500000</v>
      </c>
      <c r="EJX39" s="60" t="s">
        <v>144</v>
      </c>
      <c r="EJY39" s="288"/>
      <c r="EJZ39" s="288"/>
      <c r="EKA39" s="291"/>
      <c r="EKB39" s="291"/>
      <c r="EKC39" s="291"/>
      <c r="EKD39" s="291"/>
      <c r="EKE39" s="59">
        <v>7500000</v>
      </c>
      <c r="EKF39" s="60" t="s">
        <v>144</v>
      </c>
      <c r="EKG39" s="288"/>
      <c r="EKH39" s="288"/>
      <c r="EKI39" s="291"/>
      <c r="EKJ39" s="291"/>
      <c r="EKK39" s="291"/>
      <c r="EKL39" s="291"/>
      <c r="EKM39" s="59">
        <v>7500000</v>
      </c>
      <c r="EKN39" s="60" t="s">
        <v>144</v>
      </c>
      <c r="EKO39" s="288"/>
      <c r="EKP39" s="288"/>
      <c r="EKQ39" s="291"/>
      <c r="EKR39" s="291"/>
      <c r="EKS39" s="291"/>
      <c r="EKT39" s="291"/>
      <c r="EKU39" s="59">
        <v>7500000</v>
      </c>
      <c r="EKV39" s="60" t="s">
        <v>144</v>
      </c>
      <c r="EKW39" s="288"/>
      <c r="EKX39" s="288"/>
      <c r="EKY39" s="291"/>
      <c r="EKZ39" s="291"/>
      <c r="ELA39" s="291"/>
      <c r="ELB39" s="291"/>
      <c r="ELC39" s="59">
        <v>7500000</v>
      </c>
      <c r="ELD39" s="60" t="s">
        <v>144</v>
      </c>
      <c r="ELE39" s="288"/>
      <c r="ELF39" s="288"/>
      <c r="ELG39" s="291"/>
      <c r="ELH39" s="291"/>
      <c r="ELI39" s="291"/>
      <c r="ELJ39" s="291"/>
      <c r="ELK39" s="59">
        <v>7500000</v>
      </c>
      <c r="ELL39" s="60" t="s">
        <v>144</v>
      </c>
      <c r="ELM39" s="288"/>
      <c r="ELN39" s="288"/>
      <c r="ELO39" s="291"/>
      <c r="ELP39" s="291"/>
      <c r="ELQ39" s="291"/>
      <c r="ELR39" s="291"/>
      <c r="ELS39" s="59">
        <v>7500000</v>
      </c>
      <c r="ELT39" s="60" t="s">
        <v>144</v>
      </c>
      <c r="ELU39" s="288"/>
      <c r="ELV39" s="288"/>
      <c r="ELW39" s="291"/>
      <c r="ELX39" s="291"/>
      <c r="ELY39" s="291"/>
      <c r="ELZ39" s="291"/>
      <c r="EMA39" s="59">
        <v>7500000</v>
      </c>
      <c r="EMB39" s="60" t="s">
        <v>144</v>
      </c>
      <c r="EMC39" s="288"/>
      <c r="EMD39" s="288"/>
      <c r="EME39" s="291"/>
      <c r="EMF39" s="291"/>
      <c r="EMG39" s="291"/>
      <c r="EMH39" s="291"/>
      <c r="EMI39" s="59">
        <v>7500000</v>
      </c>
      <c r="EMJ39" s="60" t="s">
        <v>144</v>
      </c>
      <c r="EMK39" s="288"/>
      <c r="EML39" s="288"/>
      <c r="EMM39" s="291"/>
      <c r="EMN39" s="291"/>
      <c r="EMO39" s="291"/>
      <c r="EMP39" s="291"/>
      <c r="EMQ39" s="59">
        <v>7500000</v>
      </c>
      <c r="EMR39" s="60" t="s">
        <v>144</v>
      </c>
      <c r="EMS39" s="288"/>
      <c r="EMT39" s="288"/>
      <c r="EMU39" s="291"/>
      <c r="EMV39" s="291"/>
      <c r="EMW39" s="291"/>
      <c r="EMX39" s="291"/>
      <c r="EMY39" s="59">
        <v>7500000</v>
      </c>
      <c r="EMZ39" s="60" t="s">
        <v>144</v>
      </c>
      <c r="ENA39" s="288"/>
      <c r="ENB39" s="288"/>
      <c r="ENC39" s="291"/>
      <c r="END39" s="291"/>
      <c r="ENE39" s="291"/>
      <c r="ENF39" s="291"/>
      <c r="ENG39" s="59">
        <v>7500000</v>
      </c>
      <c r="ENH39" s="60" t="s">
        <v>144</v>
      </c>
      <c r="ENI39" s="288"/>
      <c r="ENJ39" s="288"/>
      <c r="ENK39" s="291"/>
      <c r="ENL39" s="291"/>
      <c r="ENM39" s="291"/>
      <c r="ENN39" s="291"/>
      <c r="ENO39" s="59">
        <v>7500000</v>
      </c>
      <c r="ENP39" s="60" t="s">
        <v>144</v>
      </c>
      <c r="ENQ39" s="288"/>
      <c r="ENR39" s="288"/>
      <c r="ENS39" s="291"/>
      <c r="ENT39" s="291"/>
      <c r="ENU39" s="291"/>
      <c r="ENV39" s="291"/>
      <c r="ENW39" s="59">
        <v>7500000</v>
      </c>
      <c r="ENX39" s="60" t="s">
        <v>144</v>
      </c>
      <c r="ENY39" s="288"/>
      <c r="ENZ39" s="288"/>
      <c r="EOA39" s="291"/>
      <c r="EOB39" s="291"/>
      <c r="EOC39" s="291"/>
      <c r="EOD39" s="291"/>
      <c r="EOE39" s="59">
        <v>7500000</v>
      </c>
      <c r="EOF39" s="60" t="s">
        <v>144</v>
      </c>
      <c r="EOG39" s="288"/>
      <c r="EOH39" s="288"/>
      <c r="EOI39" s="291"/>
      <c r="EOJ39" s="291"/>
      <c r="EOK39" s="291"/>
      <c r="EOL39" s="291"/>
      <c r="EOM39" s="59">
        <v>7500000</v>
      </c>
      <c r="EON39" s="60" t="s">
        <v>144</v>
      </c>
      <c r="EOO39" s="288"/>
      <c r="EOP39" s="288"/>
      <c r="EOQ39" s="291"/>
      <c r="EOR39" s="291"/>
      <c r="EOS39" s="291"/>
      <c r="EOT39" s="291"/>
      <c r="EOU39" s="59">
        <v>7500000</v>
      </c>
      <c r="EOV39" s="60" t="s">
        <v>144</v>
      </c>
      <c r="EOW39" s="288"/>
      <c r="EOX39" s="288"/>
      <c r="EOY39" s="291"/>
      <c r="EOZ39" s="291"/>
      <c r="EPA39" s="291"/>
      <c r="EPB39" s="291"/>
      <c r="EPC39" s="59">
        <v>7500000</v>
      </c>
      <c r="EPD39" s="60" t="s">
        <v>144</v>
      </c>
      <c r="EPE39" s="288"/>
      <c r="EPF39" s="288"/>
      <c r="EPG39" s="291"/>
      <c r="EPH39" s="291"/>
      <c r="EPI39" s="291"/>
      <c r="EPJ39" s="291"/>
      <c r="EPK39" s="59">
        <v>7500000</v>
      </c>
      <c r="EPL39" s="60" t="s">
        <v>144</v>
      </c>
      <c r="EPM39" s="288"/>
      <c r="EPN39" s="288"/>
      <c r="EPO39" s="291"/>
      <c r="EPP39" s="291"/>
      <c r="EPQ39" s="291"/>
      <c r="EPR39" s="291"/>
      <c r="EPS39" s="59">
        <v>7500000</v>
      </c>
      <c r="EPT39" s="60" t="s">
        <v>144</v>
      </c>
      <c r="EPU39" s="288"/>
      <c r="EPV39" s="288"/>
      <c r="EPW39" s="291"/>
      <c r="EPX39" s="291"/>
      <c r="EPY39" s="291"/>
      <c r="EPZ39" s="291"/>
      <c r="EQA39" s="59">
        <v>7500000</v>
      </c>
      <c r="EQB39" s="60" t="s">
        <v>144</v>
      </c>
      <c r="EQC39" s="288"/>
      <c r="EQD39" s="288"/>
      <c r="EQE39" s="291"/>
      <c r="EQF39" s="291"/>
      <c r="EQG39" s="291"/>
      <c r="EQH39" s="291"/>
      <c r="EQI39" s="59">
        <v>7500000</v>
      </c>
      <c r="EQJ39" s="60" t="s">
        <v>144</v>
      </c>
      <c r="EQK39" s="288"/>
      <c r="EQL39" s="288"/>
      <c r="EQM39" s="291"/>
      <c r="EQN39" s="291"/>
      <c r="EQO39" s="291"/>
      <c r="EQP39" s="291"/>
      <c r="EQQ39" s="59">
        <v>7500000</v>
      </c>
      <c r="EQR39" s="60" t="s">
        <v>144</v>
      </c>
      <c r="EQS39" s="288"/>
      <c r="EQT39" s="288"/>
      <c r="EQU39" s="291"/>
      <c r="EQV39" s="291"/>
      <c r="EQW39" s="291"/>
      <c r="EQX39" s="291"/>
      <c r="EQY39" s="59">
        <v>7500000</v>
      </c>
      <c r="EQZ39" s="60" t="s">
        <v>144</v>
      </c>
      <c r="ERA39" s="288"/>
      <c r="ERB39" s="288"/>
      <c r="ERC39" s="291"/>
      <c r="ERD39" s="291"/>
      <c r="ERE39" s="291"/>
      <c r="ERF39" s="291"/>
      <c r="ERG39" s="59">
        <v>7500000</v>
      </c>
      <c r="ERH39" s="60" t="s">
        <v>144</v>
      </c>
      <c r="ERI39" s="288"/>
      <c r="ERJ39" s="288"/>
      <c r="ERK39" s="291"/>
      <c r="ERL39" s="291"/>
      <c r="ERM39" s="291"/>
      <c r="ERN39" s="291"/>
      <c r="ERO39" s="59">
        <v>7500000</v>
      </c>
      <c r="ERP39" s="60" t="s">
        <v>144</v>
      </c>
      <c r="ERQ39" s="288"/>
      <c r="ERR39" s="288"/>
      <c r="ERS39" s="291"/>
      <c r="ERT39" s="291"/>
      <c r="ERU39" s="291"/>
      <c r="ERV39" s="291"/>
      <c r="ERW39" s="59">
        <v>7500000</v>
      </c>
      <c r="ERX39" s="60" t="s">
        <v>144</v>
      </c>
      <c r="ERY39" s="288"/>
      <c r="ERZ39" s="288"/>
      <c r="ESA39" s="291"/>
      <c r="ESB39" s="291"/>
      <c r="ESC39" s="291"/>
      <c r="ESD39" s="291"/>
      <c r="ESE39" s="59">
        <v>7500000</v>
      </c>
      <c r="ESF39" s="60" t="s">
        <v>144</v>
      </c>
      <c r="ESG39" s="288"/>
      <c r="ESH39" s="288"/>
      <c r="ESI39" s="291"/>
      <c r="ESJ39" s="291"/>
      <c r="ESK39" s="291"/>
      <c r="ESL39" s="291"/>
      <c r="ESM39" s="59">
        <v>7500000</v>
      </c>
      <c r="ESN39" s="60" t="s">
        <v>144</v>
      </c>
      <c r="ESO39" s="288"/>
      <c r="ESP39" s="288"/>
      <c r="ESQ39" s="291"/>
      <c r="ESR39" s="291"/>
      <c r="ESS39" s="291"/>
      <c r="EST39" s="291"/>
      <c r="ESU39" s="59">
        <v>7500000</v>
      </c>
      <c r="ESV39" s="60" t="s">
        <v>144</v>
      </c>
      <c r="ESW39" s="288"/>
      <c r="ESX39" s="288"/>
      <c r="ESY39" s="291"/>
      <c r="ESZ39" s="291"/>
      <c r="ETA39" s="291"/>
      <c r="ETB39" s="291"/>
      <c r="ETC39" s="59">
        <v>7500000</v>
      </c>
      <c r="ETD39" s="60" t="s">
        <v>144</v>
      </c>
      <c r="ETE39" s="288"/>
      <c r="ETF39" s="288"/>
      <c r="ETG39" s="291"/>
      <c r="ETH39" s="291"/>
      <c r="ETI39" s="291"/>
      <c r="ETJ39" s="291"/>
      <c r="ETK39" s="59">
        <v>7500000</v>
      </c>
      <c r="ETL39" s="60" t="s">
        <v>144</v>
      </c>
      <c r="ETM39" s="288"/>
      <c r="ETN39" s="288"/>
      <c r="ETO39" s="291"/>
      <c r="ETP39" s="291"/>
      <c r="ETQ39" s="291"/>
      <c r="ETR39" s="291"/>
      <c r="ETS39" s="59">
        <v>7500000</v>
      </c>
      <c r="ETT39" s="60" t="s">
        <v>144</v>
      </c>
      <c r="ETU39" s="288"/>
      <c r="ETV39" s="288"/>
      <c r="ETW39" s="291"/>
      <c r="ETX39" s="291"/>
      <c r="ETY39" s="291"/>
      <c r="ETZ39" s="291"/>
      <c r="EUA39" s="59">
        <v>7500000</v>
      </c>
      <c r="EUB39" s="60" t="s">
        <v>144</v>
      </c>
      <c r="EUC39" s="288"/>
      <c r="EUD39" s="288"/>
      <c r="EUE39" s="291"/>
      <c r="EUF39" s="291"/>
      <c r="EUG39" s="291"/>
      <c r="EUH39" s="291"/>
      <c r="EUI39" s="59">
        <v>7500000</v>
      </c>
      <c r="EUJ39" s="60" t="s">
        <v>144</v>
      </c>
      <c r="EUK39" s="288"/>
      <c r="EUL39" s="288"/>
      <c r="EUM39" s="291"/>
      <c r="EUN39" s="291"/>
      <c r="EUO39" s="291"/>
      <c r="EUP39" s="291"/>
      <c r="EUQ39" s="59">
        <v>7500000</v>
      </c>
      <c r="EUR39" s="60" t="s">
        <v>144</v>
      </c>
      <c r="EUS39" s="288"/>
      <c r="EUT39" s="288"/>
      <c r="EUU39" s="291"/>
      <c r="EUV39" s="291"/>
      <c r="EUW39" s="291"/>
      <c r="EUX39" s="291"/>
      <c r="EUY39" s="59">
        <v>7500000</v>
      </c>
      <c r="EUZ39" s="60" t="s">
        <v>144</v>
      </c>
      <c r="EVA39" s="288"/>
      <c r="EVB39" s="288"/>
      <c r="EVC39" s="291"/>
      <c r="EVD39" s="291"/>
      <c r="EVE39" s="291"/>
      <c r="EVF39" s="291"/>
      <c r="EVG39" s="59">
        <v>7500000</v>
      </c>
      <c r="EVH39" s="60" t="s">
        <v>144</v>
      </c>
      <c r="EVI39" s="288"/>
      <c r="EVJ39" s="288"/>
      <c r="EVK39" s="291"/>
      <c r="EVL39" s="291"/>
      <c r="EVM39" s="291"/>
      <c r="EVN39" s="291"/>
      <c r="EVO39" s="59">
        <v>7500000</v>
      </c>
      <c r="EVP39" s="60" t="s">
        <v>144</v>
      </c>
      <c r="EVQ39" s="288"/>
      <c r="EVR39" s="288"/>
      <c r="EVS39" s="291"/>
      <c r="EVT39" s="291"/>
      <c r="EVU39" s="291"/>
      <c r="EVV39" s="291"/>
      <c r="EVW39" s="59">
        <v>7500000</v>
      </c>
      <c r="EVX39" s="60" t="s">
        <v>144</v>
      </c>
      <c r="EVY39" s="288"/>
      <c r="EVZ39" s="288"/>
      <c r="EWA39" s="291"/>
      <c r="EWB39" s="291"/>
      <c r="EWC39" s="291"/>
      <c r="EWD39" s="291"/>
      <c r="EWE39" s="59">
        <v>7500000</v>
      </c>
      <c r="EWF39" s="60" t="s">
        <v>144</v>
      </c>
      <c r="EWG39" s="288"/>
      <c r="EWH39" s="288"/>
      <c r="EWI39" s="291"/>
      <c r="EWJ39" s="291"/>
      <c r="EWK39" s="291"/>
      <c r="EWL39" s="291"/>
      <c r="EWM39" s="59">
        <v>7500000</v>
      </c>
      <c r="EWN39" s="60" t="s">
        <v>144</v>
      </c>
      <c r="EWO39" s="288"/>
      <c r="EWP39" s="288"/>
      <c r="EWQ39" s="291"/>
      <c r="EWR39" s="291"/>
      <c r="EWS39" s="291"/>
      <c r="EWT39" s="291"/>
      <c r="EWU39" s="59">
        <v>7500000</v>
      </c>
      <c r="EWV39" s="60" t="s">
        <v>144</v>
      </c>
      <c r="EWW39" s="288"/>
      <c r="EWX39" s="288"/>
      <c r="EWY39" s="291"/>
      <c r="EWZ39" s="291"/>
      <c r="EXA39" s="291"/>
      <c r="EXB39" s="291"/>
      <c r="EXC39" s="59">
        <v>7500000</v>
      </c>
      <c r="EXD39" s="60" t="s">
        <v>144</v>
      </c>
      <c r="EXE39" s="288"/>
      <c r="EXF39" s="288"/>
      <c r="EXG39" s="291"/>
      <c r="EXH39" s="291"/>
      <c r="EXI39" s="291"/>
      <c r="EXJ39" s="291"/>
      <c r="EXK39" s="59">
        <v>7500000</v>
      </c>
      <c r="EXL39" s="60" t="s">
        <v>144</v>
      </c>
      <c r="EXM39" s="288"/>
      <c r="EXN39" s="288"/>
      <c r="EXO39" s="291"/>
      <c r="EXP39" s="291"/>
      <c r="EXQ39" s="291"/>
      <c r="EXR39" s="291"/>
      <c r="EXS39" s="59">
        <v>7500000</v>
      </c>
      <c r="EXT39" s="60" t="s">
        <v>144</v>
      </c>
      <c r="EXU39" s="288"/>
      <c r="EXV39" s="288"/>
      <c r="EXW39" s="291"/>
      <c r="EXX39" s="291"/>
      <c r="EXY39" s="291"/>
      <c r="EXZ39" s="291"/>
      <c r="EYA39" s="59">
        <v>7500000</v>
      </c>
      <c r="EYB39" s="60" t="s">
        <v>144</v>
      </c>
      <c r="EYC39" s="288"/>
      <c r="EYD39" s="288"/>
      <c r="EYE39" s="291"/>
      <c r="EYF39" s="291"/>
      <c r="EYG39" s="291"/>
      <c r="EYH39" s="291"/>
      <c r="EYI39" s="59">
        <v>7500000</v>
      </c>
      <c r="EYJ39" s="60" t="s">
        <v>144</v>
      </c>
      <c r="EYK39" s="288"/>
      <c r="EYL39" s="288"/>
      <c r="EYM39" s="291"/>
      <c r="EYN39" s="291"/>
      <c r="EYO39" s="291"/>
      <c r="EYP39" s="291"/>
      <c r="EYQ39" s="59">
        <v>7500000</v>
      </c>
      <c r="EYR39" s="60" t="s">
        <v>144</v>
      </c>
      <c r="EYS39" s="288"/>
      <c r="EYT39" s="288"/>
      <c r="EYU39" s="291"/>
      <c r="EYV39" s="291"/>
      <c r="EYW39" s="291"/>
      <c r="EYX39" s="291"/>
      <c r="EYY39" s="59">
        <v>7500000</v>
      </c>
      <c r="EYZ39" s="60" t="s">
        <v>144</v>
      </c>
      <c r="EZA39" s="288"/>
      <c r="EZB39" s="288"/>
      <c r="EZC39" s="291"/>
      <c r="EZD39" s="291"/>
      <c r="EZE39" s="291"/>
      <c r="EZF39" s="291"/>
      <c r="EZG39" s="59">
        <v>7500000</v>
      </c>
      <c r="EZH39" s="60" t="s">
        <v>144</v>
      </c>
      <c r="EZI39" s="288"/>
      <c r="EZJ39" s="288"/>
      <c r="EZK39" s="291"/>
      <c r="EZL39" s="291"/>
      <c r="EZM39" s="291"/>
      <c r="EZN39" s="291"/>
      <c r="EZO39" s="59">
        <v>7500000</v>
      </c>
      <c r="EZP39" s="60" t="s">
        <v>144</v>
      </c>
      <c r="EZQ39" s="288"/>
      <c r="EZR39" s="288"/>
      <c r="EZS39" s="291"/>
      <c r="EZT39" s="291"/>
      <c r="EZU39" s="291"/>
      <c r="EZV39" s="291"/>
      <c r="EZW39" s="59">
        <v>7500000</v>
      </c>
      <c r="EZX39" s="60" t="s">
        <v>144</v>
      </c>
      <c r="EZY39" s="288"/>
      <c r="EZZ39" s="288"/>
      <c r="FAA39" s="291"/>
      <c r="FAB39" s="291"/>
      <c r="FAC39" s="291"/>
      <c r="FAD39" s="291"/>
      <c r="FAE39" s="59">
        <v>7500000</v>
      </c>
      <c r="FAF39" s="60" t="s">
        <v>144</v>
      </c>
      <c r="FAG39" s="288"/>
      <c r="FAH39" s="288"/>
      <c r="FAI39" s="291"/>
      <c r="FAJ39" s="291"/>
      <c r="FAK39" s="291"/>
      <c r="FAL39" s="291"/>
      <c r="FAM39" s="59">
        <v>7500000</v>
      </c>
      <c r="FAN39" s="60" t="s">
        <v>144</v>
      </c>
      <c r="FAO39" s="288"/>
      <c r="FAP39" s="288"/>
      <c r="FAQ39" s="291"/>
      <c r="FAR39" s="291"/>
      <c r="FAS39" s="291"/>
      <c r="FAT39" s="291"/>
      <c r="FAU39" s="59">
        <v>7500000</v>
      </c>
      <c r="FAV39" s="60" t="s">
        <v>144</v>
      </c>
      <c r="FAW39" s="288"/>
      <c r="FAX39" s="288"/>
      <c r="FAY39" s="291"/>
      <c r="FAZ39" s="291"/>
      <c r="FBA39" s="291"/>
      <c r="FBB39" s="291"/>
      <c r="FBC39" s="59">
        <v>7500000</v>
      </c>
      <c r="FBD39" s="60" t="s">
        <v>144</v>
      </c>
      <c r="FBE39" s="288"/>
      <c r="FBF39" s="288"/>
      <c r="FBG39" s="291"/>
      <c r="FBH39" s="291"/>
      <c r="FBI39" s="291"/>
      <c r="FBJ39" s="291"/>
      <c r="FBK39" s="59">
        <v>7500000</v>
      </c>
      <c r="FBL39" s="60" t="s">
        <v>144</v>
      </c>
      <c r="FBM39" s="288"/>
      <c r="FBN39" s="288"/>
      <c r="FBO39" s="291"/>
      <c r="FBP39" s="291"/>
      <c r="FBQ39" s="291"/>
      <c r="FBR39" s="291"/>
      <c r="FBS39" s="59">
        <v>7500000</v>
      </c>
      <c r="FBT39" s="60" t="s">
        <v>144</v>
      </c>
      <c r="FBU39" s="288"/>
      <c r="FBV39" s="288"/>
      <c r="FBW39" s="291"/>
      <c r="FBX39" s="291"/>
      <c r="FBY39" s="291"/>
      <c r="FBZ39" s="291"/>
      <c r="FCA39" s="59">
        <v>7500000</v>
      </c>
      <c r="FCB39" s="60" t="s">
        <v>144</v>
      </c>
      <c r="FCC39" s="288"/>
      <c r="FCD39" s="288"/>
      <c r="FCE39" s="291"/>
      <c r="FCF39" s="291"/>
      <c r="FCG39" s="291"/>
      <c r="FCH39" s="291"/>
      <c r="FCI39" s="59">
        <v>7500000</v>
      </c>
      <c r="FCJ39" s="60" t="s">
        <v>144</v>
      </c>
      <c r="FCK39" s="288"/>
      <c r="FCL39" s="288"/>
      <c r="FCM39" s="291"/>
      <c r="FCN39" s="291"/>
      <c r="FCO39" s="291"/>
      <c r="FCP39" s="291"/>
      <c r="FCQ39" s="59">
        <v>7500000</v>
      </c>
      <c r="FCR39" s="60" t="s">
        <v>144</v>
      </c>
      <c r="FCS39" s="288"/>
      <c r="FCT39" s="288"/>
      <c r="FCU39" s="291"/>
      <c r="FCV39" s="291"/>
      <c r="FCW39" s="291"/>
      <c r="FCX39" s="291"/>
      <c r="FCY39" s="59">
        <v>7500000</v>
      </c>
      <c r="FCZ39" s="60" t="s">
        <v>144</v>
      </c>
      <c r="FDA39" s="288"/>
      <c r="FDB39" s="288"/>
      <c r="FDC39" s="291"/>
      <c r="FDD39" s="291"/>
      <c r="FDE39" s="291"/>
      <c r="FDF39" s="291"/>
      <c r="FDG39" s="59">
        <v>7500000</v>
      </c>
      <c r="FDH39" s="60" t="s">
        <v>144</v>
      </c>
      <c r="FDI39" s="288"/>
      <c r="FDJ39" s="288"/>
      <c r="FDK39" s="291"/>
      <c r="FDL39" s="291"/>
      <c r="FDM39" s="291"/>
      <c r="FDN39" s="291"/>
      <c r="FDO39" s="59">
        <v>7500000</v>
      </c>
      <c r="FDP39" s="60" t="s">
        <v>144</v>
      </c>
      <c r="FDQ39" s="288"/>
      <c r="FDR39" s="288"/>
      <c r="FDS39" s="291"/>
      <c r="FDT39" s="291"/>
      <c r="FDU39" s="291"/>
      <c r="FDV39" s="291"/>
      <c r="FDW39" s="59">
        <v>7500000</v>
      </c>
      <c r="FDX39" s="60" t="s">
        <v>144</v>
      </c>
      <c r="FDY39" s="288"/>
      <c r="FDZ39" s="288"/>
      <c r="FEA39" s="291"/>
      <c r="FEB39" s="291"/>
      <c r="FEC39" s="291"/>
      <c r="FED39" s="291"/>
      <c r="FEE39" s="59">
        <v>7500000</v>
      </c>
      <c r="FEF39" s="60" t="s">
        <v>144</v>
      </c>
      <c r="FEG39" s="288"/>
      <c r="FEH39" s="288"/>
      <c r="FEI39" s="291"/>
      <c r="FEJ39" s="291"/>
      <c r="FEK39" s="291"/>
      <c r="FEL39" s="291"/>
      <c r="FEM39" s="59">
        <v>7500000</v>
      </c>
      <c r="FEN39" s="60" t="s">
        <v>144</v>
      </c>
      <c r="FEO39" s="288"/>
      <c r="FEP39" s="288"/>
      <c r="FEQ39" s="291"/>
      <c r="FER39" s="291"/>
      <c r="FES39" s="291"/>
      <c r="FET39" s="291"/>
      <c r="FEU39" s="59">
        <v>7500000</v>
      </c>
      <c r="FEV39" s="60" t="s">
        <v>144</v>
      </c>
      <c r="FEW39" s="288"/>
      <c r="FEX39" s="288"/>
      <c r="FEY39" s="291"/>
      <c r="FEZ39" s="291"/>
      <c r="FFA39" s="291"/>
      <c r="FFB39" s="291"/>
      <c r="FFC39" s="59">
        <v>7500000</v>
      </c>
      <c r="FFD39" s="60" t="s">
        <v>144</v>
      </c>
      <c r="FFE39" s="288"/>
      <c r="FFF39" s="288"/>
      <c r="FFG39" s="291"/>
      <c r="FFH39" s="291"/>
      <c r="FFI39" s="291"/>
      <c r="FFJ39" s="291"/>
      <c r="FFK39" s="59">
        <v>7500000</v>
      </c>
      <c r="FFL39" s="60" t="s">
        <v>144</v>
      </c>
      <c r="FFM39" s="288"/>
      <c r="FFN39" s="288"/>
      <c r="FFO39" s="291"/>
      <c r="FFP39" s="291"/>
      <c r="FFQ39" s="291"/>
      <c r="FFR39" s="291"/>
      <c r="FFS39" s="59">
        <v>7500000</v>
      </c>
      <c r="FFT39" s="60" t="s">
        <v>144</v>
      </c>
      <c r="FFU39" s="288"/>
      <c r="FFV39" s="288"/>
      <c r="FFW39" s="291"/>
      <c r="FFX39" s="291"/>
      <c r="FFY39" s="291"/>
      <c r="FFZ39" s="291"/>
      <c r="FGA39" s="59">
        <v>7500000</v>
      </c>
      <c r="FGB39" s="60" t="s">
        <v>144</v>
      </c>
      <c r="FGC39" s="288"/>
      <c r="FGD39" s="288"/>
      <c r="FGE39" s="291"/>
      <c r="FGF39" s="291"/>
      <c r="FGG39" s="291"/>
      <c r="FGH39" s="291"/>
      <c r="FGI39" s="59">
        <v>7500000</v>
      </c>
      <c r="FGJ39" s="60" t="s">
        <v>144</v>
      </c>
      <c r="FGK39" s="288"/>
      <c r="FGL39" s="288"/>
      <c r="FGM39" s="291"/>
      <c r="FGN39" s="291"/>
      <c r="FGO39" s="291"/>
      <c r="FGP39" s="291"/>
      <c r="FGQ39" s="59">
        <v>7500000</v>
      </c>
      <c r="FGR39" s="60" t="s">
        <v>144</v>
      </c>
      <c r="FGS39" s="288"/>
      <c r="FGT39" s="288"/>
      <c r="FGU39" s="291"/>
      <c r="FGV39" s="291"/>
      <c r="FGW39" s="291"/>
      <c r="FGX39" s="291"/>
      <c r="FGY39" s="59">
        <v>7500000</v>
      </c>
      <c r="FGZ39" s="60" t="s">
        <v>144</v>
      </c>
      <c r="FHA39" s="288"/>
      <c r="FHB39" s="288"/>
      <c r="FHC39" s="291"/>
      <c r="FHD39" s="291"/>
      <c r="FHE39" s="291"/>
      <c r="FHF39" s="291"/>
      <c r="FHG39" s="59">
        <v>7500000</v>
      </c>
      <c r="FHH39" s="60" t="s">
        <v>144</v>
      </c>
      <c r="FHI39" s="288"/>
      <c r="FHJ39" s="288"/>
      <c r="FHK39" s="291"/>
      <c r="FHL39" s="291"/>
      <c r="FHM39" s="291"/>
      <c r="FHN39" s="291"/>
      <c r="FHO39" s="59">
        <v>7500000</v>
      </c>
      <c r="FHP39" s="60" t="s">
        <v>144</v>
      </c>
      <c r="FHQ39" s="288"/>
      <c r="FHR39" s="288"/>
      <c r="FHS39" s="291"/>
      <c r="FHT39" s="291"/>
      <c r="FHU39" s="291"/>
      <c r="FHV39" s="291"/>
      <c r="FHW39" s="59">
        <v>7500000</v>
      </c>
      <c r="FHX39" s="60" t="s">
        <v>144</v>
      </c>
      <c r="FHY39" s="288"/>
      <c r="FHZ39" s="288"/>
      <c r="FIA39" s="291"/>
      <c r="FIB39" s="291"/>
      <c r="FIC39" s="291"/>
      <c r="FID39" s="291"/>
      <c r="FIE39" s="59">
        <v>7500000</v>
      </c>
      <c r="FIF39" s="60" t="s">
        <v>144</v>
      </c>
      <c r="FIG39" s="288"/>
      <c r="FIH39" s="288"/>
      <c r="FII39" s="291"/>
      <c r="FIJ39" s="291"/>
      <c r="FIK39" s="291"/>
      <c r="FIL39" s="291"/>
      <c r="FIM39" s="59">
        <v>7500000</v>
      </c>
      <c r="FIN39" s="60" t="s">
        <v>144</v>
      </c>
      <c r="FIO39" s="288"/>
      <c r="FIP39" s="288"/>
      <c r="FIQ39" s="291"/>
      <c r="FIR39" s="291"/>
      <c r="FIS39" s="291"/>
      <c r="FIT39" s="291"/>
      <c r="FIU39" s="59">
        <v>7500000</v>
      </c>
      <c r="FIV39" s="60" t="s">
        <v>144</v>
      </c>
      <c r="FIW39" s="288"/>
      <c r="FIX39" s="288"/>
      <c r="FIY39" s="291"/>
      <c r="FIZ39" s="291"/>
      <c r="FJA39" s="291"/>
      <c r="FJB39" s="291"/>
      <c r="FJC39" s="59">
        <v>7500000</v>
      </c>
      <c r="FJD39" s="60" t="s">
        <v>144</v>
      </c>
      <c r="FJE39" s="288"/>
      <c r="FJF39" s="288"/>
      <c r="FJG39" s="291"/>
      <c r="FJH39" s="291"/>
      <c r="FJI39" s="291"/>
      <c r="FJJ39" s="291"/>
      <c r="FJK39" s="59">
        <v>7500000</v>
      </c>
      <c r="FJL39" s="60" t="s">
        <v>144</v>
      </c>
      <c r="FJM39" s="288"/>
      <c r="FJN39" s="288"/>
      <c r="FJO39" s="291"/>
      <c r="FJP39" s="291"/>
      <c r="FJQ39" s="291"/>
      <c r="FJR39" s="291"/>
      <c r="FJS39" s="59">
        <v>7500000</v>
      </c>
      <c r="FJT39" s="60" t="s">
        <v>144</v>
      </c>
      <c r="FJU39" s="288"/>
      <c r="FJV39" s="288"/>
      <c r="FJW39" s="291"/>
      <c r="FJX39" s="291"/>
      <c r="FJY39" s="291"/>
      <c r="FJZ39" s="291"/>
      <c r="FKA39" s="59">
        <v>7500000</v>
      </c>
      <c r="FKB39" s="60" t="s">
        <v>144</v>
      </c>
      <c r="FKC39" s="288"/>
      <c r="FKD39" s="288"/>
      <c r="FKE39" s="291"/>
      <c r="FKF39" s="291"/>
      <c r="FKG39" s="291"/>
      <c r="FKH39" s="291"/>
      <c r="FKI39" s="59">
        <v>7500000</v>
      </c>
      <c r="FKJ39" s="60" t="s">
        <v>144</v>
      </c>
      <c r="FKK39" s="288"/>
      <c r="FKL39" s="288"/>
      <c r="FKM39" s="291"/>
      <c r="FKN39" s="291"/>
      <c r="FKO39" s="291"/>
      <c r="FKP39" s="291"/>
      <c r="FKQ39" s="59">
        <v>7500000</v>
      </c>
      <c r="FKR39" s="60" t="s">
        <v>144</v>
      </c>
      <c r="FKS39" s="288"/>
      <c r="FKT39" s="288"/>
      <c r="FKU39" s="291"/>
      <c r="FKV39" s="291"/>
      <c r="FKW39" s="291"/>
      <c r="FKX39" s="291"/>
      <c r="FKY39" s="59">
        <v>7500000</v>
      </c>
      <c r="FKZ39" s="60" t="s">
        <v>144</v>
      </c>
      <c r="FLA39" s="288"/>
      <c r="FLB39" s="288"/>
      <c r="FLC39" s="291"/>
      <c r="FLD39" s="291"/>
      <c r="FLE39" s="291"/>
      <c r="FLF39" s="291"/>
      <c r="FLG39" s="59">
        <v>7500000</v>
      </c>
      <c r="FLH39" s="60" t="s">
        <v>144</v>
      </c>
      <c r="FLI39" s="288"/>
      <c r="FLJ39" s="288"/>
      <c r="FLK39" s="291"/>
      <c r="FLL39" s="291"/>
      <c r="FLM39" s="291"/>
      <c r="FLN39" s="291"/>
      <c r="FLO39" s="59">
        <v>7500000</v>
      </c>
      <c r="FLP39" s="60" t="s">
        <v>144</v>
      </c>
      <c r="FLQ39" s="288"/>
      <c r="FLR39" s="288"/>
      <c r="FLS39" s="291"/>
      <c r="FLT39" s="291"/>
      <c r="FLU39" s="291"/>
      <c r="FLV39" s="291"/>
      <c r="FLW39" s="59">
        <v>7500000</v>
      </c>
      <c r="FLX39" s="60" t="s">
        <v>144</v>
      </c>
      <c r="FLY39" s="288"/>
      <c r="FLZ39" s="288"/>
      <c r="FMA39" s="291"/>
      <c r="FMB39" s="291"/>
      <c r="FMC39" s="291"/>
      <c r="FMD39" s="291"/>
      <c r="FME39" s="59">
        <v>7500000</v>
      </c>
      <c r="FMF39" s="60" t="s">
        <v>144</v>
      </c>
      <c r="FMG39" s="288"/>
      <c r="FMH39" s="288"/>
      <c r="FMI39" s="291"/>
      <c r="FMJ39" s="291"/>
      <c r="FMK39" s="291"/>
      <c r="FML39" s="291"/>
      <c r="FMM39" s="59">
        <v>7500000</v>
      </c>
      <c r="FMN39" s="60" t="s">
        <v>144</v>
      </c>
      <c r="FMO39" s="288"/>
      <c r="FMP39" s="288"/>
      <c r="FMQ39" s="291"/>
      <c r="FMR39" s="291"/>
      <c r="FMS39" s="291"/>
      <c r="FMT39" s="291"/>
      <c r="FMU39" s="59">
        <v>7500000</v>
      </c>
      <c r="FMV39" s="60" t="s">
        <v>144</v>
      </c>
      <c r="FMW39" s="288"/>
      <c r="FMX39" s="288"/>
      <c r="FMY39" s="291"/>
      <c r="FMZ39" s="291"/>
      <c r="FNA39" s="291"/>
      <c r="FNB39" s="291"/>
      <c r="FNC39" s="59">
        <v>7500000</v>
      </c>
      <c r="FND39" s="60" t="s">
        <v>144</v>
      </c>
      <c r="FNE39" s="288"/>
      <c r="FNF39" s="288"/>
      <c r="FNG39" s="291"/>
      <c r="FNH39" s="291"/>
      <c r="FNI39" s="291"/>
      <c r="FNJ39" s="291"/>
      <c r="FNK39" s="59">
        <v>7500000</v>
      </c>
      <c r="FNL39" s="60" t="s">
        <v>144</v>
      </c>
      <c r="FNM39" s="288"/>
      <c r="FNN39" s="288"/>
      <c r="FNO39" s="291"/>
      <c r="FNP39" s="291"/>
      <c r="FNQ39" s="291"/>
      <c r="FNR39" s="291"/>
      <c r="FNS39" s="59">
        <v>7500000</v>
      </c>
      <c r="FNT39" s="60" t="s">
        <v>144</v>
      </c>
      <c r="FNU39" s="288"/>
      <c r="FNV39" s="288"/>
      <c r="FNW39" s="291"/>
      <c r="FNX39" s="291"/>
      <c r="FNY39" s="291"/>
      <c r="FNZ39" s="291"/>
      <c r="FOA39" s="59">
        <v>7500000</v>
      </c>
      <c r="FOB39" s="60" t="s">
        <v>144</v>
      </c>
      <c r="FOC39" s="288"/>
      <c r="FOD39" s="288"/>
      <c r="FOE39" s="291"/>
      <c r="FOF39" s="291"/>
      <c r="FOG39" s="291"/>
      <c r="FOH39" s="291"/>
      <c r="FOI39" s="59">
        <v>7500000</v>
      </c>
      <c r="FOJ39" s="60" t="s">
        <v>144</v>
      </c>
      <c r="FOK39" s="288"/>
      <c r="FOL39" s="288"/>
      <c r="FOM39" s="291"/>
      <c r="FON39" s="291"/>
      <c r="FOO39" s="291"/>
      <c r="FOP39" s="291"/>
      <c r="FOQ39" s="59">
        <v>7500000</v>
      </c>
      <c r="FOR39" s="60" t="s">
        <v>144</v>
      </c>
      <c r="FOS39" s="288"/>
      <c r="FOT39" s="288"/>
      <c r="FOU39" s="291"/>
      <c r="FOV39" s="291"/>
      <c r="FOW39" s="291"/>
      <c r="FOX39" s="291"/>
      <c r="FOY39" s="59">
        <v>7500000</v>
      </c>
      <c r="FOZ39" s="60" t="s">
        <v>144</v>
      </c>
      <c r="FPA39" s="288"/>
      <c r="FPB39" s="288"/>
      <c r="FPC39" s="291"/>
      <c r="FPD39" s="291"/>
      <c r="FPE39" s="291"/>
      <c r="FPF39" s="291"/>
      <c r="FPG39" s="59">
        <v>7500000</v>
      </c>
      <c r="FPH39" s="60" t="s">
        <v>144</v>
      </c>
      <c r="FPI39" s="288"/>
      <c r="FPJ39" s="288"/>
      <c r="FPK39" s="291"/>
      <c r="FPL39" s="291"/>
      <c r="FPM39" s="291"/>
      <c r="FPN39" s="291"/>
      <c r="FPO39" s="59">
        <v>7500000</v>
      </c>
      <c r="FPP39" s="60" t="s">
        <v>144</v>
      </c>
      <c r="FPQ39" s="288"/>
      <c r="FPR39" s="288"/>
      <c r="FPS39" s="291"/>
      <c r="FPT39" s="291"/>
      <c r="FPU39" s="291"/>
      <c r="FPV39" s="291"/>
      <c r="FPW39" s="59">
        <v>7500000</v>
      </c>
      <c r="FPX39" s="60" t="s">
        <v>144</v>
      </c>
      <c r="FPY39" s="288"/>
      <c r="FPZ39" s="288"/>
      <c r="FQA39" s="291"/>
      <c r="FQB39" s="291"/>
      <c r="FQC39" s="291"/>
      <c r="FQD39" s="291"/>
      <c r="FQE39" s="59">
        <v>7500000</v>
      </c>
      <c r="FQF39" s="60" t="s">
        <v>144</v>
      </c>
      <c r="FQG39" s="288"/>
      <c r="FQH39" s="288"/>
      <c r="FQI39" s="291"/>
      <c r="FQJ39" s="291"/>
      <c r="FQK39" s="291"/>
      <c r="FQL39" s="291"/>
      <c r="FQM39" s="59">
        <v>7500000</v>
      </c>
      <c r="FQN39" s="60" t="s">
        <v>144</v>
      </c>
      <c r="FQO39" s="288"/>
      <c r="FQP39" s="288"/>
      <c r="FQQ39" s="291"/>
      <c r="FQR39" s="291"/>
      <c r="FQS39" s="291"/>
      <c r="FQT39" s="291"/>
      <c r="FQU39" s="59">
        <v>7500000</v>
      </c>
      <c r="FQV39" s="60" t="s">
        <v>144</v>
      </c>
      <c r="FQW39" s="288"/>
      <c r="FQX39" s="288"/>
      <c r="FQY39" s="291"/>
      <c r="FQZ39" s="291"/>
      <c r="FRA39" s="291"/>
      <c r="FRB39" s="291"/>
      <c r="FRC39" s="59">
        <v>7500000</v>
      </c>
      <c r="FRD39" s="60" t="s">
        <v>144</v>
      </c>
      <c r="FRE39" s="288"/>
      <c r="FRF39" s="288"/>
      <c r="FRG39" s="291"/>
      <c r="FRH39" s="291"/>
      <c r="FRI39" s="291"/>
      <c r="FRJ39" s="291"/>
      <c r="FRK39" s="59">
        <v>7500000</v>
      </c>
      <c r="FRL39" s="60" t="s">
        <v>144</v>
      </c>
      <c r="FRM39" s="288"/>
      <c r="FRN39" s="288"/>
      <c r="FRO39" s="291"/>
      <c r="FRP39" s="291"/>
      <c r="FRQ39" s="291"/>
      <c r="FRR39" s="291"/>
      <c r="FRS39" s="59">
        <v>7500000</v>
      </c>
      <c r="FRT39" s="60" t="s">
        <v>144</v>
      </c>
      <c r="FRU39" s="288"/>
      <c r="FRV39" s="288"/>
      <c r="FRW39" s="291"/>
      <c r="FRX39" s="291"/>
      <c r="FRY39" s="291"/>
      <c r="FRZ39" s="291"/>
      <c r="FSA39" s="59">
        <v>7500000</v>
      </c>
      <c r="FSB39" s="60" t="s">
        <v>144</v>
      </c>
      <c r="FSC39" s="288"/>
      <c r="FSD39" s="288"/>
      <c r="FSE39" s="291"/>
      <c r="FSF39" s="291"/>
      <c r="FSG39" s="291"/>
      <c r="FSH39" s="291"/>
      <c r="FSI39" s="59">
        <v>7500000</v>
      </c>
      <c r="FSJ39" s="60" t="s">
        <v>144</v>
      </c>
      <c r="FSK39" s="288"/>
      <c r="FSL39" s="288"/>
      <c r="FSM39" s="291"/>
      <c r="FSN39" s="291"/>
      <c r="FSO39" s="291"/>
      <c r="FSP39" s="291"/>
      <c r="FSQ39" s="59">
        <v>7500000</v>
      </c>
      <c r="FSR39" s="60" t="s">
        <v>144</v>
      </c>
      <c r="FSS39" s="288"/>
      <c r="FST39" s="288"/>
      <c r="FSU39" s="291"/>
      <c r="FSV39" s="291"/>
      <c r="FSW39" s="291"/>
      <c r="FSX39" s="291"/>
      <c r="FSY39" s="59">
        <v>7500000</v>
      </c>
      <c r="FSZ39" s="60" t="s">
        <v>144</v>
      </c>
      <c r="FTA39" s="288"/>
      <c r="FTB39" s="288"/>
      <c r="FTC39" s="291"/>
      <c r="FTD39" s="291"/>
      <c r="FTE39" s="291"/>
      <c r="FTF39" s="291"/>
      <c r="FTG39" s="59">
        <v>7500000</v>
      </c>
      <c r="FTH39" s="60" t="s">
        <v>144</v>
      </c>
      <c r="FTI39" s="288"/>
      <c r="FTJ39" s="288"/>
      <c r="FTK39" s="291"/>
      <c r="FTL39" s="291"/>
      <c r="FTM39" s="291"/>
      <c r="FTN39" s="291"/>
      <c r="FTO39" s="59">
        <v>7500000</v>
      </c>
      <c r="FTP39" s="60" t="s">
        <v>144</v>
      </c>
      <c r="FTQ39" s="288"/>
      <c r="FTR39" s="288"/>
      <c r="FTS39" s="291"/>
      <c r="FTT39" s="291"/>
      <c r="FTU39" s="291"/>
      <c r="FTV39" s="291"/>
      <c r="FTW39" s="59">
        <v>7500000</v>
      </c>
      <c r="FTX39" s="60" t="s">
        <v>144</v>
      </c>
      <c r="FTY39" s="288"/>
      <c r="FTZ39" s="288"/>
      <c r="FUA39" s="291"/>
      <c r="FUB39" s="291"/>
      <c r="FUC39" s="291"/>
      <c r="FUD39" s="291"/>
      <c r="FUE39" s="59">
        <v>7500000</v>
      </c>
      <c r="FUF39" s="60" t="s">
        <v>144</v>
      </c>
      <c r="FUG39" s="288"/>
      <c r="FUH39" s="288"/>
      <c r="FUI39" s="291"/>
      <c r="FUJ39" s="291"/>
      <c r="FUK39" s="291"/>
      <c r="FUL39" s="291"/>
      <c r="FUM39" s="59">
        <v>7500000</v>
      </c>
      <c r="FUN39" s="60" t="s">
        <v>144</v>
      </c>
      <c r="FUO39" s="288"/>
      <c r="FUP39" s="288"/>
      <c r="FUQ39" s="291"/>
      <c r="FUR39" s="291"/>
      <c r="FUS39" s="291"/>
      <c r="FUT39" s="291"/>
      <c r="FUU39" s="59">
        <v>7500000</v>
      </c>
      <c r="FUV39" s="60" t="s">
        <v>144</v>
      </c>
      <c r="FUW39" s="288"/>
      <c r="FUX39" s="288"/>
      <c r="FUY39" s="291"/>
      <c r="FUZ39" s="291"/>
      <c r="FVA39" s="291"/>
      <c r="FVB39" s="291"/>
      <c r="FVC39" s="59">
        <v>7500000</v>
      </c>
      <c r="FVD39" s="60" t="s">
        <v>144</v>
      </c>
      <c r="FVE39" s="288"/>
      <c r="FVF39" s="288"/>
      <c r="FVG39" s="291"/>
      <c r="FVH39" s="291"/>
      <c r="FVI39" s="291"/>
      <c r="FVJ39" s="291"/>
      <c r="FVK39" s="59">
        <v>7500000</v>
      </c>
      <c r="FVL39" s="60" t="s">
        <v>144</v>
      </c>
      <c r="FVM39" s="288"/>
      <c r="FVN39" s="288"/>
      <c r="FVO39" s="291"/>
      <c r="FVP39" s="291"/>
      <c r="FVQ39" s="291"/>
      <c r="FVR39" s="291"/>
      <c r="FVS39" s="59">
        <v>7500000</v>
      </c>
      <c r="FVT39" s="60" t="s">
        <v>144</v>
      </c>
      <c r="FVU39" s="288"/>
      <c r="FVV39" s="288"/>
      <c r="FVW39" s="291"/>
      <c r="FVX39" s="291"/>
      <c r="FVY39" s="291"/>
      <c r="FVZ39" s="291"/>
      <c r="FWA39" s="59">
        <v>7500000</v>
      </c>
      <c r="FWB39" s="60" t="s">
        <v>144</v>
      </c>
      <c r="FWC39" s="288"/>
      <c r="FWD39" s="288"/>
      <c r="FWE39" s="291"/>
      <c r="FWF39" s="291"/>
      <c r="FWG39" s="291"/>
      <c r="FWH39" s="291"/>
      <c r="FWI39" s="59">
        <v>7500000</v>
      </c>
      <c r="FWJ39" s="60" t="s">
        <v>144</v>
      </c>
      <c r="FWK39" s="288"/>
      <c r="FWL39" s="288"/>
      <c r="FWM39" s="291"/>
      <c r="FWN39" s="291"/>
      <c r="FWO39" s="291"/>
      <c r="FWP39" s="291"/>
      <c r="FWQ39" s="59">
        <v>7500000</v>
      </c>
      <c r="FWR39" s="60" t="s">
        <v>144</v>
      </c>
      <c r="FWS39" s="288"/>
      <c r="FWT39" s="288"/>
      <c r="FWU39" s="291"/>
      <c r="FWV39" s="291"/>
      <c r="FWW39" s="291"/>
      <c r="FWX39" s="291"/>
      <c r="FWY39" s="59">
        <v>7500000</v>
      </c>
      <c r="FWZ39" s="60" t="s">
        <v>144</v>
      </c>
      <c r="FXA39" s="288"/>
      <c r="FXB39" s="288"/>
      <c r="FXC39" s="291"/>
      <c r="FXD39" s="291"/>
      <c r="FXE39" s="291"/>
      <c r="FXF39" s="291"/>
      <c r="FXG39" s="59">
        <v>7500000</v>
      </c>
      <c r="FXH39" s="60" t="s">
        <v>144</v>
      </c>
      <c r="FXI39" s="288"/>
      <c r="FXJ39" s="288"/>
      <c r="FXK39" s="291"/>
      <c r="FXL39" s="291"/>
      <c r="FXM39" s="291"/>
      <c r="FXN39" s="291"/>
      <c r="FXO39" s="59">
        <v>7500000</v>
      </c>
      <c r="FXP39" s="60" t="s">
        <v>144</v>
      </c>
      <c r="FXQ39" s="288"/>
      <c r="FXR39" s="288"/>
      <c r="FXS39" s="291"/>
      <c r="FXT39" s="291"/>
      <c r="FXU39" s="291"/>
      <c r="FXV39" s="291"/>
      <c r="FXW39" s="59">
        <v>7500000</v>
      </c>
      <c r="FXX39" s="60" t="s">
        <v>144</v>
      </c>
      <c r="FXY39" s="288"/>
      <c r="FXZ39" s="288"/>
      <c r="FYA39" s="291"/>
      <c r="FYB39" s="291"/>
      <c r="FYC39" s="291"/>
      <c r="FYD39" s="291"/>
      <c r="FYE39" s="59">
        <v>7500000</v>
      </c>
      <c r="FYF39" s="60" t="s">
        <v>144</v>
      </c>
      <c r="FYG39" s="288"/>
      <c r="FYH39" s="288"/>
      <c r="FYI39" s="291"/>
      <c r="FYJ39" s="291"/>
      <c r="FYK39" s="291"/>
      <c r="FYL39" s="291"/>
      <c r="FYM39" s="59">
        <v>7500000</v>
      </c>
      <c r="FYN39" s="60" t="s">
        <v>144</v>
      </c>
      <c r="FYO39" s="288"/>
      <c r="FYP39" s="288"/>
      <c r="FYQ39" s="291"/>
      <c r="FYR39" s="291"/>
      <c r="FYS39" s="291"/>
      <c r="FYT39" s="291"/>
      <c r="FYU39" s="59">
        <v>7500000</v>
      </c>
      <c r="FYV39" s="60" t="s">
        <v>144</v>
      </c>
      <c r="FYW39" s="288"/>
      <c r="FYX39" s="288"/>
      <c r="FYY39" s="291"/>
      <c r="FYZ39" s="291"/>
      <c r="FZA39" s="291"/>
      <c r="FZB39" s="291"/>
      <c r="FZC39" s="59">
        <v>7500000</v>
      </c>
      <c r="FZD39" s="60" t="s">
        <v>144</v>
      </c>
      <c r="FZE39" s="288"/>
      <c r="FZF39" s="288"/>
      <c r="FZG39" s="291"/>
      <c r="FZH39" s="291"/>
      <c r="FZI39" s="291"/>
      <c r="FZJ39" s="291"/>
      <c r="FZK39" s="59">
        <v>7500000</v>
      </c>
      <c r="FZL39" s="60" t="s">
        <v>144</v>
      </c>
      <c r="FZM39" s="288"/>
      <c r="FZN39" s="288"/>
      <c r="FZO39" s="291"/>
      <c r="FZP39" s="291"/>
      <c r="FZQ39" s="291"/>
      <c r="FZR39" s="291"/>
      <c r="FZS39" s="59">
        <v>7500000</v>
      </c>
      <c r="FZT39" s="60" t="s">
        <v>144</v>
      </c>
      <c r="FZU39" s="288"/>
      <c r="FZV39" s="288"/>
      <c r="FZW39" s="291"/>
      <c r="FZX39" s="291"/>
      <c r="FZY39" s="291"/>
      <c r="FZZ39" s="291"/>
      <c r="GAA39" s="59">
        <v>7500000</v>
      </c>
      <c r="GAB39" s="60" t="s">
        <v>144</v>
      </c>
      <c r="GAC39" s="288"/>
      <c r="GAD39" s="288"/>
      <c r="GAE39" s="291"/>
      <c r="GAF39" s="291"/>
      <c r="GAG39" s="291"/>
      <c r="GAH39" s="291"/>
      <c r="GAI39" s="59">
        <v>7500000</v>
      </c>
      <c r="GAJ39" s="60" t="s">
        <v>144</v>
      </c>
      <c r="GAK39" s="288"/>
      <c r="GAL39" s="288"/>
      <c r="GAM39" s="291"/>
      <c r="GAN39" s="291"/>
      <c r="GAO39" s="291"/>
      <c r="GAP39" s="291"/>
      <c r="GAQ39" s="59">
        <v>7500000</v>
      </c>
      <c r="GAR39" s="60" t="s">
        <v>144</v>
      </c>
      <c r="GAS39" s="288"/>
      <c r="GAT39" s="288"/>
      <c r="GAU39" s="291"/>
      <c r="GAV39" s="291"/>
      <c r="GAW39" s="291"/>
      <c r="GAX39" s="291"/>
      <c r="GAY39" s="59">
        <v>7500000</v>
      </c>
      <c r="GAZ39" s="60" t="s">
        <v>144</v>
      </c>
      <c r="GBA39" s="288"/>
      <c r="GBB39" s="288"/>
      <c r="GBC39" s="291"/>
      <c r="GBD39" s="291"/>
      <c r="GBE39" s="291"/>
      <c r="GBF39" s="291"/>
      <c r="GBG39" s="59">
        <v>7500000</v>
      </c>
      <c r="GBH39" s="60" t="s">
        <v>144</v>
      </c>
      <c r="GBI39" s="288"/>
      <c r="GBJ39" s="288"/>
      <c r="GBK39" s="291"/>
      <c r="GBL39" s="291"/>
      <c r="GBM39" s="291"/>
      <c r="GBN39" s="291"/>
      <c r="GBO39" s="59">
        <v>7500000</v>
      </c>
      <c r="GBP39" s="60" t="s">
        <v>144</v>
      </c>
      <c r="GBQ39" s="288"/>
      <c r="GBR39" s="288"/>
      <c r="GBS39" s="291"/>
      <c r="GBT39" s="291"/>
      <c r="GBU39" s="291"/>
      <c r="GBV39" s="291"/>
      <c r="GBW39" s="59">
        <v>7500000</v>
      </c>
      <c r="GBX39" s="60" t="s">
        <v>144</v>
      </c>
      <c r="GBY39" s="288"/>
      <c r="GBZ39" s="288"/>
      <c r="GCA39" s="291"/>
      <c r="GCB39" s="291"/>
      <c r="GCC39" s="291"/>
      <c r="GCD39" s="291"/>
      <c r="GCE39" s="59">
        <v>7500000</v>
      </c>
      <c r="GCF39" s="60" t="s">
        <v>144</v>
      </c>
      <c r="GCG39" s="288"/>
      <c r="GCH39" s="288"/>
      <c r="GCI39" s="291"/>
      <c r="GCJ39" s="291"/>
      <c r="GCK39" s="291"/>
      <c r="GCL39" s="291"/>
      <c r="GCM39" s="59">
        <v>7500000</v>
      </c>
      <c r="GCN39" s="60" t="s">
        <v>144</v>
      </c>
      <c r="GCO39" s="288"/>
      <c r="GCP39" s="288"/>
      <c r="GCQ39" s="291"/>
      <c r="GCR39" s="291"/>
      <c r="GCS39" s="291"/>
      <c r="GCT39" s="291"/>
      <c r="GCU39" s="59">
        <v>7500000</v>
      </c>
      <c r="GCV39" s="60" t="s">
        <v>144</v>
      </c>
      <c r="GCW39" s="288"/>
      <c r="GCX39" s="288"/>
      <c r="GCY39" s="291"/>
      <c r="GCZ39" s="291"/>
      <c r="GDA39" s="291"/>
      <c r="GDB39" s="291"/>
      <c r="GDC39" s="59">
        <v>7500000</v>
      </c>
      <c r="GDD39" s="60" t="s">
        <v>144</v>
      </c>
      <c r="GDE39" s="288"/>
      <c r="GDF39" s="288"/>
      <c r="GDG39" s="291"/>
      <c r="GDH39" s="291"/>
      <c r="GDI39" s="291"/>
      <c r="GDJ39" s="291"/>
      <c r="GDK39" s="59">
        <v>7500000</v>
      </c>
      <c r="GDL39" s="60" t="s">
        <v>144</v>
      </c>
      <c r="GDM39" s="288"/>
      <c r="GDN39" s="288"/>
      <c r="GDO39" s="291"/>
      <c r="GDP39" s="291"/>
      <c r="GDQ39" s="291"/>
      <c r="GDR39" s="291"/>
      <c r="GDS39" s="59">
        <v>7500000</v>
      </c>
      <c r="GDT39" s="60" t="s">
        <v>144</v>
      </c>
      <c r="GDU39" s="288"/>
      <c r="GDV39" s="288"/>
      <c r="GDW39" s="291"/>
      <c r="GDX39" s="291"/>
      <c r="GDY39" s="291"/>
      <c r="GDZ39" s="291"/>
      <c r="GEA39" s="59">
        <v>7500000</v>
      </c>
      <c r="GEB39" s="60" t="s">
        <v>144</v>
      </c>
      <c r="GEC39" s="288"/>
      <c r="GED39" s="288"/>
      <c r="GEE39" s="291"/>
      <c r="GEF39" s="291"/>
      <c r="GEG39" s="291"/>
      <c r="GEH39" s="291"/>
      <c r="GEI39" s="59">
        <v>7500000</v>
      </c>
      <c r="GEJ39" s="60" t="s">
        <v>144</v>
      </c>
      <c r="GEK39" s="288"/>
      <c r="GEL39" s="288"/>
      <c r="GEM39" s="291"/>
      <c r="GEN39" s="291"/>
      <c r="GEO39" s="291"/>
      <c r="GEP39" s="291"/>
      <c r="GEQ39" s="59">
        <v>7500000</v>
      </c>
      <c r="GER39" s="60" t="s">
        <v>144</v>
      </c>
      <c r="GES39" s="288"/>
      <c r="GET39" s="288"/>
      <c r="GEU39" s="291"/>
      <c r="GEV39" s="291"/>
      <c r="GEW39" s="291"/>
      <c r="GEX39" s="291"/>
      <c r="GEY39" s="59">
        <v>7500000</v>
      </c>
      <c r="GEZ39" s="60" t="s">
        <v>144</v>
      </c>
      <c r="GFA39" s="288"/>
      <c r="GFB39" s="288"/>
      <c r="GFC39" s="291"/>
      <c r="GFD39" s="291"/>
      <c r="GFE39" s="291"/>
      <c r="GFF39" s="291"/>
      <c r="GFG39" s="59">
        <v>7500000</v>
      </c>
      <c r="GFH39" s="60" t="s">
        <v>144</v>
      </c>
      <c r="GFI39" s="288"/>
      <c r="GFJ39" s="288"/>
      <c r="GFK39" s="291"/>
      <c r="GFL39" s="291"/>
      <c r="GFM39" s="291"/>
      <c r="GFN39" s="291"/>
      <c r="GFO39" s="59">
        <v>7500000</v>
      </c>
      <c r="GFP39" s="60" t="s">
        <v>144</v>
      </c>
      <c r="GFQ39" s="288"/>
      <c r="GFR39" s="288"/>
      <c r="GFS39" s="291"/>
      <c r="GFT39" s="291"/>
      <c r="GFU39" s="291"/>
      <c r="GFV39" s="291"/>
      <c r="GFW39" s="59">
        <v>7500000</v>
      </c>
      <c r="GFX39" s="60" t="s">
        <v>144</v>
      </c>
      <c r="GFY39" s="288"/>
      <c r="GFZ39" s="288"/>
      <c r="GGA39" s="291"/>
      <c r="GGB39" s="291"/>
      <c r="GGC39" s="291"/>
      <c r="GGD39" s="291"/>
      <c r="GGE39" s="59">
        <v>7500000</v>
      </c>
      <c r="GGF39" s="60" t="s">
        <v>144</v>
      </c>
      <c r="GGG39" s="288"/>
      <c r="GGH39" s="288"/>
      <c r="GGI39" s="291"/>
      <c r="GGJ39" s="291"/>
      <c r="GGK39" s="291"/>
      <c r="GGL39" s="291"/>
      <c r="GGM39" s="59">
        <v>7500000</v>
      </c>
      <c r="GGN39" s="60" t="s">
        <v>144</v>
      </c>
      <c r="GGO39" s="288"/>
      <c r="GGP39" s="288"/>
      <c r="GGQ39" s="291"/>
      <c r="GGR39" s="291"/>
      <c r="GGS39" s="291"/>
      <c r="GGT39" s="291"/>
      <c r="GGU39" s="59">
        <v>7500000</v>
      </c>
      <c r="GGV39" s="60" t="s">
        <v>144</v>
      </c>
      <c r="GGW39" s="288"/>
      <c r="GGX39" s="288"/>
      <c r="GGY39" s="291"/>
      <c r="GGZ39" s="291"/>
      <c r="GHA39" s="291"/>
      <c r="GHB39" s="291"/>
      <c r="GHC39" s="59">
        <v>7500000</v>
      </c>
      <c r="GHD39" s="60" t="s">
        <v>144</v>
      </c>
      <c r="GHE39" s="288"/>
      <c r="GHF39" s="288"/>
      <c r="GHG39" s="291"/>
      <c r="GHH39" s="291"/>
      <c r="GHI39" s="291"/>
      <c r="GHJ39" s="291"/>
      <c r="GHK39" s="59">
        <v>7500000</v>
      </c>
      <c r="GHL39" s="60" t="s">
        <v>144</v>
      </c>
      <c r="GHM39" s="288"/>
      <c r="GHN39" s="288"/>
      <c r="GHO39" s="291"/>
      <c r="GHP39" s="291"/>
      <c r="GHQ39" s="291"/>
      <c r="GHR39" s="291"/>
      <c r="GHS39" s="59">
        <v>7500000</v>
      </c>
      <c r="GHT39" s="60" t="s">
        <v>144</v>
      </c>
      <c r="GHU39" s="288"/>
      <c r="GHV39" s="288"/>
      <c r="GHW39" s="291"/>
      <c r="GHX39" s="291"/>
      <c r="GHY39" s="291"/>
      <c r="GHZ39" s="291"/>
      <c r="GIA39" s="59">
        <v>7500000</v>
      </c>
      <c r="GIB39" s="60" t="s">
        <v>144</v>
      </c>
      <c r="GIC39" s="288"/>
      <c r="GID39" s="288"/>
      <c r="GIE39" s="291"/>
      <c r="GIF39" s="291"/>
      <c r="GIG39" s="291"/>
      <c r="GIH39" s="291"/>
      <c r="GII39" s="59">
        <v>7500000</v>
      </c>
      <c r="GIJ39" s="60" t="s">
        <v>144</v>
      </c>
      <c r="GIK39" s="288"/>
      <c r="GIL39" s="288"/>
      <c r="GIM39" s="291"/>
      <c r="GIN39" s="291"/>
      <c r="GIO39" s="291"/>
      <c r="GIP39" s="291"/>
      <c r="GIQ39" s="59">
        <v>7500000</v>
      </c>
      <c r="GIR39" s="60" t="s">
        <v>144</v>
      </c>
      <c r="GIS39" s="288"/>
      <c r="GIT39" s="288"/>
      <c r="GIU39" s="291"/>
      <c r="GIV39" s="291"/>
      <c r="GIW39" s="291"/>
      <c r="GIX39" s="291"/>
      <c r="GIY39" s="59">
        <v>7500000</v>
      </c>
      <c r="GIZ39" s="60" t="s">
        <v>144</v>
      </c>
      <c r="GJA39" s="288"/>
      <c r="GJB39" s="288"/>
      <c r="GJC39" s="291"/>
      <c r="GJD39" s="291"/>
      <c r="GJE39" s="291"/>
      <c r="GJF39" s="291"/>
      <c r="GJG39" s="59">
        <v>7500000</v>
      </c>
      <c r="GJH39" s="60" t="s">
        <v>144</v>
      </c>
      <c r="GJI39" s="288"/>
      <c r="GJJ39" s="288"/>
      <c r="GJK39" s="291"/>
      <c r="GJL39" s="291"/>
      <c r="GJM39" s="291"/>
      <c r="GJN39" s="291"/>
      <c r="GJO39" s="59">
        <v>7500000</v>
      </c>
      <c r="GJP39" s="60" t="s">
        <v>144</v>
      </c>
      <c r="GJQ39" s="288"/>
      <c r="GJR39" s="288"/>
      <c r="GJS39" s="291"/>
      <c r="GJT39" s="291"/>
      <c r="GJU39" s="291"/>
      <c r="GJV39" s="291"/>
      <c r="GJW39" s="59">
        <v>7500000</v>
      </c>
      <c r="GJX39" s="60" t="s">
        <v>144</v>
      </c>
      <c r="GJY39" s="288"/>
      <c r="GJZ39" s="288"/>
      <c r="GKA39" s="291"/>
      <c r="GKB39" s="291"/>
      <c r="GKC39" s="291"/>
      <c r="GKD39" s="291"/>
      <c r="GKE39" s="59">
        <v>7500000</v>
      </c>
      <c r="GKF39" s="60" t="s">
        <v>144</v>
      </c>
      <c r="GKG39" s="288"/>
      <c r="GKH39" s="288"/>
      <c r="GKI39" s="291"/>
      <c r="GKJ39" s="291"/>
      <c r="GKK39" s="291"/>
      <c r="GKL39" s="291"/>
      <c r="GKM39" s="59">
        <v>7500000</v>
      </c>
      <c r="GKN39" s="60" t="s">
        <v>144</v>
      </c>
      <c r="GKO39" s="288"/>
      <c r="GKP39" s="288"/>
      <c r="GKQ39" s="291"/>
      <c r="GKR39" s="291"/>
      <c r="GKS39" s="291"/>
      <c r="GKT39" s="291"/>
      <c r="GKU39" s="59">
        <v>7500000</v>
      </c>
      <c r="GKV39" s="60" t="s">
        <v>144</v>
      </c>
      <c r="GKW39" s="288"/>
      <c r="GKX39" s="288"/>
      <c r="GKY39" s="291"/>
      <c r="GKZ39" s="291"/>
      <c r="GLA39" s="291"/>
      <c r="GLB39" s="291"/>
      <c r="GLC39" s="59">
        <v>7500000</v>
      </c>
      <c r="GLD39" s="60" t="s">
        <v>144</v>
      </c>
      <c r="GLE39" s="288"/>
      <c r="GLF39" s="288"/>
      <c r="GLG39" s="291"/>
      <c r="GLH39" s="291"/>
      <c r="GLI39" s="291"/>
      <c r="GLJ39" s="291"/>
      <c r="GLK39" s="59">
        <v>7500000</v>
      </c>
      <c r="GLL39" s="60" t="s">
        <v>144</v>
      </c>
      <c r="GLM39" s="288"/>
      <c r="GLN39" s="288"/>
      <c r="GLO39" s="291"/>
      <c r="GLP39" s="291"/>
      <c r="GLQ39" s="291"/>
      <c r="GLR39" s="291"/>
      <c r="GLS39" s="59">
        <v>7500000</v>
      </c>
      <c r="GLT39" s="60" t="s">
        <v>144</v>
      </c>
      <c r="GLU39" s="288"/>
      <c r="GLV39" s="288"/>
      <c r="GLW39" s="291"/>
      <c r="GLX39" s="291"/>
      <c r="GLY39" s="291"/>
      <c r="GLZ39" s="291"/>
      <c r="GMA39" s="59">
        <v>7500000</v>
      </c>
      <c r="GMB39" s="60" t="s">
        <v>144</v>
      </c>
      <c r="GMC39" s="288"/>
      <c r="GMD39" s="288"/>
      <c r="GME39" s="291"/>
      <c r="GMF39" s="291"/>
      <c r="GMG39" s="291"/>
      <c r="GMH39" s="291"/>
      <c r="GMI39" s="59">
        <v>7500000</v>
      </c>
      <c r="GMJ39" s="60" t="s">
        <v>144</v>
      </c>
      <c r="GMK39" s="288"/>
      <c r="GML39" s="288"/>
      <c r="GMM39" s="291"/>
      <c r="GMN39" s="291"/>
      <c r="GMO39" s="291"/>
      <c r="GMP39" s="291"/>
      <c r="GMQ39" s="59">
        <v>7500000</v>
      </c>
      <c r="GMR39" s="60" t="s">
        <v>144</v>
      </c>
      <c r="GMS39" s="288"/>
      <c r="GMT39" s="288"/>
      <c r="GMU39" s="291"/>
      <c r="GMV39" s="291"/>
      <c r="GMW39" s="291"/>
      <c r="GMX39" s="291"/>
      <c r="GMY39" s="59">
        <v>7500000</v>
      </c>
      <c r="GMZ39" s="60" t="s">
        <v>144</v>
      </c>
      <c r="GNA39" s="288"/>
      <c r="GNB39" s="288"/>
      <c r="GNC39" s="291"/>
      <c r="GND39" s="291"/>
      <c r="GNE39" s="291"/>
      <c r="GNF39" s="291"/>
      <c r="GNG39" s="59">
        <v>7500000</v>
      </c>
      <c r="GNH39" s="60" t="s">
        <v>144</v>
      </c>
      <c r="GNI39" s="288"/>
      <c r="GNJ39" s="288"/>
      <c r="GNK39" s="291"/>
      <c r="GNL39" s="291"/>
      <c r="GNM39" s="291"/>
      <c r="GNN39" s="291"/>
      <c r="GNO39" s="59">
        <v>7500000</v>
      </c>
      <c r="GNP39" s="60" t="s">
        <v>144</v>
      </c>
      <c r="GNQ39" s="288"/>
      <c r="GNR39" s="288"/>
      <c r="GNS39" s="291"/>
      <c r="GNT39" s="291"/>
      <c r="GNU39" s="291"/>
      <c r="GNV39" s="291"/>
      <c r="GNW39" s="59">
        <v>7500000</v>
      </c>
      <c r="GNX39" s="60" t="s">
        <v>144</v>
      </c>
      <c r="GNY39" s="288"/>
      <c r="GNZ39" s="288"/>
      <c r="GOA39" s="291"/>
      <c r="GOB39" s="291"/>
      <c r="GOC39" s="291"/>
      <c r="GOD39" s="291"/>
      <c r="GOE39" s="59">
        <v>7500000</v>
      </c>
      <c r="GOF39" s="60" t="s">
        <v>144</v>
      </c>
      <c r="GOG39" s="288"/>
      <c r="GOH39" s="288"/>
      <c r="GOI39" s="291"/>
      <c r="GOJ39" s="291"/>
      <c r="GOK39" s="291"/>
      <c r="GOL39" s="291"/>
      <c r="GOM39" s="59">
        <v>7500000</v>
      </c>
      <c r="GON39" s="60" t="s">
        <v>144</v>
      </c>
      <c r="GOO39" s="288"/>
      <c r="GOP39" s="288"/>
      <c r="GOQ39" s="291"/>
      <c r="GOR39" s="291"/>
      <c r="GOS39" s="291"/>
      <c r="GOT39" s="291"/>
      <c r="GOU39" s="59">
        <v>7500000</v>
      </c>
      <c r="GOV39" s="60" t="s">
        <v>144</v>
      </c>
      <c r="GOW39" s="288"/>
      <c r="GOX39" s="288"/>
      <c r="GOY39" s="291"/>
      <c r="GOZ39" s="291"/>
      <c r="GPA39" s="291"/>
      <c r="GPB39" s="291"/>
      <c r="GPC39" s="59">
        <v>7500000</v>
      </c>
      <c r="GPD39" s="60" t="s">
        <v>144</v>
      </c>
      <c r="GPE39" s="288"/>
      <c r="GPF39" s="288"/>
      <c r="GPG39" s="291"/>
      <c r="GPH39" s="291"/>
      <c r="GPI39" s="291"/>
      <c r="GPJ39" s="291"/>
      <c r="GPK39" s="59">
        <v>7500000</v>
      </c>
      <c r="GPL39" s="60" t="s">
        <v>144</v>
      </c>
      <c r="GPM39" s="288"/>
      <c r="GPN39" s="288"/>
      <c r="GPO39" s="291"/>
      <c r="GPP39" s="291"/>
      <c r="GPQ39" s="291"/>
      <c r="GPR39" s="291"/>
      <c r="GPS39" s="59">
        <v>7500000</v>
      </c>
      <c r="GPT39" s="60" t="s">
        <v>144</v>
      </c>
      <c r="GPU39" s="288"/>
      <c r="GPV39" s="288"/>
      <c r="GPW39" s="291"/>
      <c r="GPX39" s="291"/>
      <c r="GPY39" s="291"/>
      <c r="GPZ39" s="291"/>
      <c r="GQA39" s="59">
        <v>7500000</v>
      </c>
      <c r="GQB39" s="60" t="s">
        <v>144</v>
      </c>
      <c r="GQC39" s="288"/>
      <c r="GQD39" s="288"/>
      <c r="GQE39" s="291"/>
      <c r="GQF39" s="291"/>
      <c r="GQG39" s="291"/>
      <c r="GQH39" s="291"/>
      <c r="GQI39" s="59">
        <v>7500000</v>
      </c>
      <c r="GQJ39" s="60" t="s">
        <v>144</v>
      </c>
      <c r="GQK39" s="288"/>
      <c r="GQL39" s="288"/>
      <c r="GQM39" s="291"/>
      <c r="GQN39" s="291"/>
      <c r="GQO39" s="291"/>
      <c r="GQP39" s="291"/>
      <c r="GQQ39" s="59">
        <v>7500000</v>
      </c>
      <c r="GQR39" s="60" t="s">
        <v>144</v>
      </c>
      <c r="GQS39" s="288"/>
      <c r="GQT39" s="288"/>
      <c r="GQU39" s="291"/>
      <c r="GQV39" s="291"/>
      <c r="GQW39" s="291"/>
      <c r="GQX39" s="291"/>
      <c r="GQY39" s="59">
        <v>7500000</v>
      </c>
      <c r="GQZ39" s="60" t="s">
        <v>144</v>
      </c>
      <c r="GRA39" s="288"/>
      <c r="GRB39" s="288"/>
      <c r="GRC39" s="291"/>
      <c r="GRD39" s="291"/>
      <c r="GRE39" s="291"/>
      <c r="GRF39" s="291"/>
      <c r="GRG39" s="59">
        <v>7500000</v>
      </c>
      <c r="GRH39" s="60" t="s">
        <v>144</v>
      </c>
      <c r="GRI39" s="288"/>
      <c r="GRJ39" s="288"/>
      <c r="GRK39" s="291"/>
      <c r="GRL39" s="291"/>
      <c r="GRM39" s="291"/>
      <c r="GRN39" s="291"/>
      <c r="GRO39" s="59">
        <v>7500000</v>
      </c>
      <c r="GRP39" s="60" t="s">
        <v>144</v>
      </c>
      <c r="GRQ39" s="288"/>
      <c r="GRR39" s="288"/>
      <c r="GRS39" s="291"/>
      <c r="GRT39" s="291"/>
      <c r="GRU39" s="291"/>
      <c r="GRV39" s="291"/>
      <c r="GRW39" s="59">
        <v>7500000</v>
      </c>
      <c r="GRX39" s="60" t="s">
        <v>144</v>
      </c>
      <c r="GRY39" s="288"/>
      <c r="GRZ39" s="288"/>
      <c r="GSA39" s="291"/>
      <c r="GSB39" s="291"/>
      <c r="GSC39" s="291"/>
      <c r="GSD39" s="291"/>
      <c r="GSE39" s="59">
        <v>7500000</v>
      </c>
      <c r="GSF39" s="60" t="s">
        <v>144</v>
      </c>
      <c r="GSG39" s="288"/>
      <c r="GSH39" s="288"/>
      <c r="GSI39" s="291"/>
      <c r="GSJ39" s="291"/>
      <c r="GSK39" s="291"/>
      <c r="GSL39" s="291"/>
      <c r="GSM39" s="59">
        <v>7500000</v>
      </c>
      <c r="GSN39" s="60" t="s">
        <v>144</v>
      </c>
      <c r="GSO39" s="288"/>
      <c r="GSP39" s="288"/>
      <c r="GSQ39" s="291"/>
      <c r="GSR39" s="291"/>
      <c r="GSS39" s="291"/>
      <c r="GST39" s="291"/>
      <c r="GSU39" s="59">
        <v>7500000</v>
      </c>
      <c r="GSV39" s="60" t="s">
        <v>144</v>
      </c>
      <c r="GSW39" s="288"/>
      <c r="GSX39" s="288"/>
      <c r="GSY39" s="291"/>
      <c r="GSZ39" s="291"/>
      <c r="GTA39" s="291"/>
      <c r="GTB39" s="291"/>
      <c r="GTC39" s="59">
        <v>7500000</v>
      </c>
      <c r="GTD39" s="60" t="s">
        <v>144</v>
      </c>
      <c r="GTE39" s="288"/>
      <c r="GTF39" s="288"/>
      <c r="GTG39" s="291"/>
      <c r="GTH39" s="291"/>
      <c r="GTI39" s="291"/>
      <c r="GTJ39" s="291"/>
      <c r="GTK39" s="59">
        <v>7500000</v>
      </c>
      <c r="GTL39" s="60" t="s">
        <v>144</v>
      </c>
      <c r="GTM39" s="288"/>
      <c r="GTN39" s="288"/>
      <c r="GTO39" s="291"/>
      <c r="GTP39" s="291"/>
      <c r="GTQ39" s="291"/>
      <c r="GTR39" s="291"/>
      <c r="GTS39" s="59">
        <v>7500000</v>
      </c>
      <c r="GTT39" s="60" t="s">
        <v>144</v>
      </c>
      <c r="GTU39" s="288"/>
      <c r="GTV39" s="288"/>
      <c r="GTW39" s="291"/>
      <c r="GTX39" s="291"/>
      <c r="GTY39" s="291"/>
      <c r="GTZ39" s="291"/>
      <c r="GUA39" s="59">
        <v>7500000</v>
      </c>
      <c r="GUB39" s="60" t="s">
        <v>144</v>
      </c>
      <c r="GUC39" s="288"/>
      <c r="GUD39" s="288"/>
      <c r="GUE39" s="291"/>
      <c r="GUF39" s="291"/>
      <c r="GUG39" s="291"/>
      <c r="GUH39" s="291"/>
      <c r="GUI39" s="59">
        <v>7500000</v>
      </c>
      <c r="GUJ39" s="60" t="s">
        <v>144</v>
      </c>
      <c r="GUK39" s="288"/>
      <c r="GUL39" s="288"/>
      <c r="GUM39" s="291"/>
      <c r="GUN39" s="291"/>
      <c r="GUO39" s="291"/>
      <c r="GUP39" s="291"/>
      <c r="GUQ39" s="59">
        <v>7500000</v>
      </c>
      <c r="GUR39" s="60" t="s">
        <v>144</v>
      </c>
      <c r="GUS39" s="288"/>
      <c r="GUT39" s="288"/>
      <c r="GUU39" s="291"/>
      <c r="GUV39" s="291"/>
      <c r="GUW39" s="291"/>
      <c r="GUX39" s="291"/>
      <c r="GUY39" s="59">
        <v>7500000</v>
      </c>
      <c r="GUZ39" s="60" t="s">
        <v>144</v>
      </c>
      <c r="GVA39" s="288"/>
      <c r="GVB39" s="288"/>
      <c r="GVC39" s="291"/>
      <c r="GVD39" s="291"/>
      <c r="GVE39" s="291"/>
      <c r="GVF39" s="291"/>
      <c r="GVG39" s="59">
        <v>7500000</v>
      </c>
      <c r="GVH39" s="60" t="s">
        <v>144</v>
      </c>
      <c r="GVI39" s="288"/>
      <c r="GVJ39" s="288"/>
      <c r="GVK39" s="291"/>
      <c r="GVL39" s="291"/>
      <c r="GVM39" s="291"/>
      <c r="GVN39" s="291"/>
      <c r="GVO39" s="59">
        <v>7500000</v>
      </c>
      <c r="GVP39" s="60" t="s">
        <v>144</v>
      </c>
      <c r="GVQ39" s="288"/>
      <c r="GVR39" s="288"/>
      <c r="GVS39" s="291"/>
      <c r="GVT39" s="291"/>
      <c r="GVU39" s="291"/>
      <c r="GVV39" s="291"/>
      <c r="GVW39" s="59">
        <v>7500000</v>
      </c>
      <c r="GVX39" s="60" t="s">
        <v>144</v>
      </c>
      <c r="GVY39" s="288"/>
      <c r="GVZ39" s="288"/>
      <c r="GWA39" s="291"/>
      <c r="GWB39" s="291"/>
      <c r="GWC39" s="291"/>
      <c r="GWD39" s="291"/>
      <c r="GWE39" s="59">
        <v>7500000</v>
      </c>
      <c r="GWF39" s="60" t="s">
        <v>144</v>
      </c>
      <c r="GWG39" s="288"/>
      <c r="GWH39" s="288"/>
      <c r="GWI39" s="291"/>
      <c r="GWJ39" s="291"/>
      <c r="GWK39" s="291"/>
      <c r="GWL39" s="291"/>
      <c r="GWM39" s="59">
        <v>7500000</v>
      </c>
      <c r="GWN39" s="60" t="s">
        <v>144</v>
      </c>
      <c r="GWO39" s="288"/>
      <c r="GWP39" s="288"/>
      <c r="GWQ39" s="291"/>
      <c r="GWR39" s="291"/>
      <c r="GWS39" s="291"/>
      <c r="GWT39" s="291"/>
      <c r="GWU39" s="59">
        <v>7500000</v>
      </c>
      <c r="GWV39" s="60" t="s">
        <v>144</v>
      </c>
      <c r="GWW39" s="288"/>
      <c r="GWX39" s="288"/>
      <c r="GWY39" s="291"/>
      <c r="GWZ39" s="291"/>
      <c r="GXA39" s="291"/>
      <c r="GXB39" s="291"/>
      <c r="GXC39" s="59">
        <v>7500000</v>
      </c>
      <c r="GXD39" s="60" t="s">
        <v>144</v>
      </c>
      <c r="GXE39" s="288"/>
      <c r="GXF39" s="288"/>
      <c r="GXG39" s="291"/>
      <c r="GXH39" s="291"/>
      <c r="GXI39" s="291"/>
      <c r="GXJ39" s="291"/>
      <c r="GXK39" s="59">
        <v>7500000</v>
      </c>
      <c r="GXL39" s="60" t="s">
        <v>144</v>
      </c>
      <c r="GXM39" s="288"/>
      <c r="GXN39" s="288"/>
      <c r="GXO39" s="291"/>
      <c r="GXP39" s="291"/>
      <c r="GXQ39" s="291"/>
      <c r="GXR39" s="291"/>
      <c r="GXS39" s="59">
        <v>7500000</v>
      </c>
      <c r="GXT39" s="60" t="s">
        <v>144</v>
      </c>
      <c r="GXU39" s="288"/>
      <c r="GXV39" s="288"/>
      <c r="GXW39" s="291"/>
      <c r="GXX39" s="291"/>
      <c r="GXY39" s="291"/>
      <c r="GXZ39" s="291"/>
      <c r="GYA39" s="59">
        <v>7500000</v>
      </c>
      <c r="GYB39" s="60" t="s">
        <v>144</v>
      </c>
      <c r="GYC39" s="288"/>
      <c r="GYD39" s="288"/>
      <c r="GYE39" s="291"/>
      <c r="GYF39" s="291"/>
      <c r="GYG39" s="291"/>
      <c r="GYH39" s="291"/>
      <c r="GYI39" s="59">
        <v>7500000</v>
      </c>
      <c r="GYJ39" s="60" t="s">
        <v>144</v>
      </c>
      <c r="GYK39" s="288"/>
      <c r="GYL39" s="288"/>
      <c r="GYM39" s="291"/>
      <c r="GYN39" s="291"/>
      <c r="GYO39" s="291"/>
      <c r="GYP39" s="291"/>
      <c r="GYQ39" s="59">
        <v>7500000</v>
      </c>
      <c r="GYR39" s="60" t="s">
        <v>144</v>
      </c>
      <c r="GYS39" s="288"/>
      <c r="GYT39" s="288"/>
      <c r="GYU39" s="291"/>
      <c r="GYV39" s="291"/>
      <c r="GYW39" s="291"/>
      <c r="GYX39" s="291"/>
      <c r="GYY39" s="59">
        <v>7500000</v>
      </c>
      <c r="GYZ39" s="60" t="s">
        <v>144</v>
      </c>
      <c r="GZA39" s="288"/>
      <c r="GZB39" s="288"/>
      <c r="GZC39" s="291"/>
      <c r="GZD39" s="291"/>
      <c r="GZE39" s="291"/>
      <c r="GZF39" s="291"/>
      <c r="GZG39" s="59">
        <v>7500000</v>
      </c>
      <c r="GZH39" s="60" t="s">
        <v>144</v>
      </c>
      <c r="GZI39" s="288"/>
      <c r="GZJ39" s="288"/>
      <c r="GZK39" s="291"/>
      <c r="GZL39" s="291"/>
      <c r="GZM39" s="291"/>
      <c r="GZN39" s="291"/>
      <c r="GZO39" s="59">
        <v>7500000</v>
      </c>
      <c r="GZP39" s="60" t="s">
        <v>144</v>
      </c>
      <c r="GZQ39" s="288"/>
      <c r="GZR39" s="288"/>
      <c r="GZS39" s="291"/>
      <c r="GZT39" s="291"/>
      <c r="GZU39" s="291"/>
      <c r="GZV39" s="291"/>
      <c r="GZW39" s="59">
        <v>7500000</v>
      </c>
      <c r="GZX39" s="60" t="s">
        <v>144</v>
      </c>
      <c r="GZY39" s="288"/>
      <c r="GZZ39" s="288"/>
      <c r="HAA39" s="291"/>
      <c r="HAB39" s="291"/>
      <c r="HAC39" s="291"/>
      <c r="HAD39" s="291"/>
      <c r="HAE39" s="59">
        <v>7500000</v>
      </c>
      <c r="HAF39" s="60" t="s">
        <v>144</v>
      </c>
      <c r="HAG39" s="288"/>
      <c r="HAH39" s="288"/>
      <c r="HAI39" s="291"/>
      <c r="HAJ39" s="291"/>
      <c r="HAK39" s="291"/>
      <c r="HAL39" s="291"/>
      <c r="HAM39" s="59">
        <v>7500000</v>
      </c>
      <c r="HAN39" s="60" t="s">
        <v>144</v>
      </c>
      <c r="HAO39" s="288"/>
      <c r="HAP39" s="288"/>
      <c r="HAQ39" s="291"/>
      <c r="HAR39" s="291"/>
      <c r="HAS39" s="291"/>
      <c r="HAT39" s="291"/>
      <c r="HAU39" s="59">
        <v>7500000</v>
      </c>
      <c r="HAV39" s="60" t="s">
        <v>144</v>
      </c>
      <c r="HAW39" s="288"/>
      <c r="HAX39" s="288"/>
      <c r="HAY39" s="291"/>
      <c r="HAZ39" s="291"/>
      <c r="HBA39" s="291"/>
      <c r="HBB39" s="291"/>
      <c r="HBC39" s="59">
        <v>7500000</v>
      </c>
      <c r="HBD39" s="60" t="s">
        <v>144</v>
      </c>
      <c r="HBE39" s="288"/>
      <c r="HBF39" s="288"/>
      <c r="HBG39" s="291"/>
      <c r="HBH39" s="291"/>
      <c r="HBI39" s="291"/>
      <c r="HBJ39" s="291"/>
      <c r="HBK39" s="59">
        <v>7500000</v>
      </c>
      <c r="HBL39" s="60" t="s">
        <v>144</v>
      </c>
      <c r="HBM39" s="288"/>
      <c r="HBN39" s="288"/>
      <c r="HBO39" s="291"/>
      <c r="HBP39" s="291"/>
      <c r="HBQ39" s="291"/>
      <c r="HBR39" s="291"/>
      <c r="HBS39" s="59">
        <v>7500000</v>
      </c>
      <c r="HBT39" s="60" t="s">
        <v>144</v>
      </c>
      <c r="HBU39" s="288"/>
      <c r="HBV39" s="288"/>
      <c r="HBW39" s="291"/>
      <c r="HBX39" s="291"/>
      <c r="HBY39" s="291"/>
      <c r="HBZ39" s="291"/>
      <c r="HCA39" s="59">
        <v>7500000</v>
      </c>
      <c r="HCB39" s="60" t="s">
        <v>144</v>
      </c>
      <c r="HCC39" s="288"/>
      <c r="HCD39" s="288"/>
      <c r="HCE39" s="291"/>
      <c r="HCF39" s="291"/>
      <c r="HCG39" s="291"/>
      <c r="HCH39" s="291"/>
      <c r="HCI39" s="59">
        <v>7500000</v>
      </c>
      <c r="HCJ39" s="60" t="s">
        <v>144</v>
      </c>
      <c r="HCK39" s="288"/>
      <c r="HCL39" s="288"/>
      <c r="HCM39" s="291"/>
      <c r="HCN39" s="291"/>
      <c r="HCO39" s="291"/>
      <c r="HCP39" s="291"/>
      <c r="HCQ39" s="59">
        <v>7500000</v>
      </c>
      <c r="HCR39" s="60" t="s">
        <v>144</v>
      </c>
      <c r="HCS39" s="288"/>
      <c r="HCT39" s="288"/>
      <c r="HCU39" s="291"/>
      <c r="HCV39" s="291"/>
      <c r="HCW39" s="291"/>
      <c r="HCX39" s="291"/>
      <c r="HCY39" s="59">
        <v>7500000</v>
      </c>
      <c r="HCZ39" s="60" t="s">
        <v>144</v>
      </c>
      <c r="HDA39" s="288"/>
      <c r="HDB39" s="288"/>
      <c r="HDC39" s="291"/>
      <c r="HDD39" s="291"/>
      <c r="HDE39" s="291"/>
      <c r="HDF39" s="291"/>
      <c r="HDG39" s="59">
        <v>7500000</v>
      </c>
      <c r="HDH39" s="60" t="s">
        <v>144</v>
      </c>
      <c r="HDI39" s="288"/>
      <c r="HDJ39" s="288"/>
      <c r="HDK39" s="291"/>
      <c r="HDL39" s="291"/>
      <c r="HDM39" s="291"/>
      <c r="HDN39" s="291"/>
      <c r="HDO39" s="59">
        <v>7500000</v>
      </c>
      <c r="HDP39" s="60" t="s">
        <v>144</v>
      </c>
      <c r="HDQ39" s="288"/>
      <c r="HDR39" s="288"/>
      <c r="HDS39" s="291"/>
      <c r="HDT39" s="291"/>
      <c r="HDU39" s="291"/>
      <c r="HDV39" s="291"/>
      <c r="HDW39" s="59">
        <v>7500000</v>
      </c>
      <c r="HDX39" s="60" t="s">
        <v>144</v>
      </c>
      <c r="HDY39" s="288"/>
      <c r="HDZ39" s="288"/>
      <c r="HEA39" s="291"/>
      <c r="HEB39" s="291"/>
      <c r="HEC39" s="291"/>
      <c r="HED39" s="291"/>
      <c r="HEE39" s="59">
        <v>7500000</v>
      </c>
      <c r="HEF39" s="60" t="s">
        <v>144</v>
      </c>
      <c r="HEG39" s="288"/>
      <c r="HEH39" s="288"/>
      <c r="HEI39" s="291"/>
      <c r="HEJ39" s="291"/>
      <c r="HEK39" s="291"/>
      <c r="HEL39" s="291"/>
      <c r="HEM39" s="59">
        <v>7500000</v>
      </c>
      <c r="HEN39" s="60" t="s">
        <v>144</v>
      </c>
      <c r="HEO39" s="288"/>
      <c r="HEP39" s="288"/>
      <c r="HEQ39" s="291"/>
      <c r="HER39" s="291"/>
      <c r="HES39" s="291"/>
      <c r="HET39" s="291"/>
      <c r="HEU39" s="59">
        <v>7500000</v>
      </c>
      <c r="HEV39" s="60" t="s">
        <v>144</v>
      </c>
      <c r="HEW39" s="288"/>
      <c r="HEX39" s="288"/>
      <c r="HEY39" s="291"/>
      <c r="HEZ39" s="291"/>
      <c r="HFA39" s="291"/>
      <c r="HFB39" s="291"/>
      <c r="HFC39" s="59">
        <v>7500000</v>
      </c>
      <c r="HFD39" s="60" t="s">
        <v>144</v>
      </c>
      <c r="HFE39" s="288"/>
      <c r="HFF39" s="288"/>
      <c r="HFG39" s="291"/>
      <c r="HFH39" s="291"/>
      <c r="HFI39" s="291"/>
      <c r="HFJ39" s="291"/>
      <c r="HFK39" s="59">
        <v>7500000</v>
      </c>
      <c r="HFL39" s="60" t="s">
        <v>144</v>
      </c>
      <c r="HFM39" s="288"/>
      <c r="HFN39" s="288"/>
      <c r="HFO39" s="291"/>
      <c r="HFP39" s="291"/>
      <c r="HFQ39" s="291"/>
      <c r="HFR39" s="291"/>
      <c r="HFS39" s="59">
        <v>7500000</v>
      </c>
      <c r="HFT39" s="60" t="s">
        <v>144</v>
      </c>
      <c r="HFU39" s="288"/>
      <c r="HFV39" s="288"/>
      <c r="HFW39" s="291"/>
      <c r="HFX39" s="291"/>
      <c r="HFY39" s="291"/>
      <c r="HFZ39" s="291"/>
      <c r="HGA39" s="59">
        <v>7500000</v>
      </c>
      <c r="HGB39" s="60" t="s">
        <v>144</v>
      </c>
      <c r="HGC39" s="288"/>
      <c r="HGD39" s="288"/>
      <c r="HGE39" s="291"/>
      <c r="HGF39" s="291"/>
      <c r="HGG39" s="291"/>
      <c r="HGH39" s="291"/>
      <c r="HGI39" s="59">
        <v>7500000</v>
      </c>
      <c r="HGJ39" s="60" t="s">
        <v>144</v>
      </c>
      <c r="HGK39" s="288"/>
      <c r="HGL39" s="288"/>
      <c r="HGM39" s="291"/>
      <c r="HGN39" s="291"/>
      <c r="HGO39" s="291"/>
      <c r="HGP39" s="291"/>
      <c r="HGQ39" s="59">
        <v>7500000</v>
      </c>
      <c r="HGR39" s="60" t="s">
        <v>144</v>
      </c>
      <c r="HGS39" s="288"/>
      <c r="HGT39" s="288"/>
      <c r="HGU39" s="291"/>
      <c r="HGV39" s="291"/>
      <c r="HGW39" s="291"/>
      <c r="HGX39" s="291"/>
      <c r="HGY39" s="59">
        <v>7500000</v>
      </c>
      <c r="HGZ39" s="60" t="s">
        <v>144</v>
      </c>
      <c r="HHA39" s="288"/>
      <c r="HHB39" s="288"/>
      <c r="HHC39" s="291"/>
      <c r="HHD39" s="291"/>
      <c r="HHE39" s="291"/>
      <c r="HHF39" s="291"/>
      <c r="HHG39" s="59">
        <v>7500000</v>
      </c>
      <c r="HHH39" s="60" t="s">
        <v>144</v>
      </c>
      <c r="HHI39" s="288"/>
      <c r="HHJ39" s="288"/>
      <c r="HHK39" s="291"/>
      <c r="HHL39" s="291"/>
      <c r="HHM39" s="291"/>
      <c r="HHN39" s="291"/>
      <c r="HHO39" s="59">
        <v>7500000</v>
      </c>
      <c r="HHP39" s="60" t="s">
        <v>144</v>
      </c>
      <c r="HHQ39" s="288"/>
      <c r="HHR39" s="288"/>
      <c r="HHS39" s="291"/>
      <c r="HHT39" s="291"/>
      <c r="HHU39" s="291"/>
      <c r="HHV39" s="291"/>
      <c r="HHW39" s="59">
        <v>7500000</v>
      </c>
      <c r="HHX39" s="60" t="s">
        <v>144</v>
      </c>
      <c r="HHY39" s="288"/>
      <c r="HHZ39" s="288"/>
      <c r="HIA39" s="291"/>
      <c r="HIB39" s="291"/>
      <c r="HIC39" s="291"/>
      <c r="HID39" s="291"/>
      <c r="HIE39" s="59">
        <v>7500000</v>
      </c>
      <c r="HIF39" s="60" t="s">
        <v>144</v>
      </c>
      <c r="HIG39" s="288"/>
      <c r="HIH39" s="288"/>
      <c r="HII39" s="291"/>
      <c r="HIJ39" s="291"/>
      <c r="HIK39" s="291"/>
      <c r="HIL39" s="291"/>
      <c r="HIM39" s="59">
        <v>7500000</v>
      </c>
      <c r="HIN39" s="60" t="s">
        <v>144</v>
      </c>
      <c r="HIO39" s="288"/>
      <c r="HIP39" s="288"/>
      <c r="HIQ39" s="291"/>
      <c r="HIR39" s="291"/>
      <c r="HIS39" s="291"/>
      <c r="HIT39" s="291"/>
      <c r="HIU39" s="59">
        <v>7500000</v>
      </c>
      <c r="HIV39" s="60" t="s">
        <v>144</v>
      </c>
      <c r="HIW39" s="288"/>
      <c r="HIX39" s="288"/>
      <c r="HIY39" s="291"/>
      <c r="HIZ39" s="291"/>
      <c r="HJA39" s="291"/>
      <c r="HJB39" s="291"/>
      <c r="HJC39" s="59">
        <v>7500000</v>
      </c>
      <c r="HJD39" s="60" t="s">
        <v>144</v>
      </c>
      <c r="HJE39" s="288"/>
      <c r="HJF39" s="288"/>
      <c r="HJG39" s="291"/>
      <c r="HJH39" s="291"/>
      <c r="HJI39" s="291"/>
      <c r="HJJ39" s="291"/>
      <c r="HJK39" s="59">
        <v>7500000</v>
      </c>
      <c r="HJL39" s="60" t="s">
        <v>144</v>
      </c>
      <c r="HJM39" s="288"/>
      <c r="HJN39" s="288"/>
      <c r="HJO39" s="291"/>
      <c r="HJP39" s="291"/>
      <c r="HJQ39" s="291"/>
      <c r="HJR39" s="291"/>
      <c r="HJS39" s="59">
        <v>7500000</v>
      </c>
      <c r="HJT39" s="60" t="s">
        <v>144</v>
      </c>
      <c r="HJU39" s="288"/>
      <c r="HJV39" s="288"/>
      <c r="HJW39" s="291"/>
      <c r="HJX39" s="291"/>
      <c r="HJY39" s="291"/>
      <c r="HJZ39" s="291"/>
      <c r="HKA39" s="59">
        <v>7500000</v>
      </c>
      <c r="HKB39" s="60" t="s">
        <v>144</v>
      </c>
      <c r="HKC39" s="288"/>
      <c r="HKD39" s="288"/>
      <c r="HKE39" s="291"/>
      <c r="HKF39" s="291"/>
      <c r="HKG39" s="291"/>
      <c r="HKH39" s="291"/>
      <c r="HKI39" s="59">
        <v>7500000</v>
      </c>
      <c r="HKJ39" s="60" t="s">
        <v>144</v>
      </c>
      <c r="HKK39" s="288"/>
      <c r="HKL39" s="288"/>
      <c r="HKM39" s="291"/>
      <c r="HKN39" s="291"/>
      <c r="HKO39" s="291"/>
      <c r="HKP39" s="291"/>
      <c r="HKQ39" s="59">
        <v>7500000</v>
      </c>
      <c r="HKR39" s="60" t="s">
        <v>144</v>
      </c>
      <c r="HKS39" s="288"/>
      <c r="HKT39" s="288"/>
      <c r="HKU39" s="291"/>
      <c r="HKV39" s="291"/>
      <c r="HKW39" s="291"/>
      <c r="HKX39" s="291"/>
      <c r="HKY39" s="59">
        <v>7500000</v>
      </c>
      <c r="HKZ39" s="60" t="s">
        <v>144</v>
      </c>
      <c r="HLA39" s="288"/>
      <c r="HLB39" s="288"/>
      <c r="HLC39" s="291"/>
      <c r="HLD39" s="291"/>
      <c r="HLE39" s="291"/>
      <c r="HLF39" s="291"/>
      <c r="HLG39" s="59">
        <v>7500000</v>
      </c>
      <c r="HLH39" s="60" t="s">
        <v>144</v>
      </c>
      <c r="HLI39" s="288"/>
      <c r="HLJ39" s="288"/>
      <c r="HLK39" s="291"/>
      <c r="HLL39" s="291"/>
      <c r="HLM39" s="291"/>
      <c r="HLN39" s="291"/>
      <c r="HLO39" s="59">
        <v>7500000</v>
      </c>
      <c r="HLP39" s="60" t="s">
        <v>144</v>
      </c>
      <c r="HLQ39" s="288"/>
      <c r="HLR39" s="288"/>
      <c r="HLS39" s="291"/>
      <c r="HLT39" s="291"/>
      <c r="HLU39" s="291"/>
      <c r="HLV39" s="291"/>
      <c r="HLW39" s="59">
        <v>7500000</v>
      </c>
      <c r="HLX39" s="60" t="s">
        <v>144</v>
      </c>
      <c r="HLY39" s="288"/>
      <c r="HLZ39" s="288"/>
      <c r="HMA39" s="291"/>
      <c r="HMB39" s="291"/>
      <c r="HMC39" s="291"/>
      <c r="HMD39" s="291"/>
      <c r="HME39" s="59">
        <v>7500000</v>
      </c>
      <c r="HMF39" s="60" t="s">
        <v>144</v>
      </c>
      <c r="HMG39" s="288"/>
      <c r="HMH39" s="288"/>
      <c r="HMI39" s="291"/>
      <c r="HMJ39" s="291"/>
      <c r="HMK39" s="291"/>
      <c r="HML39" s="291"/>
      <c r="HMM39" s="59">
        <v>7500000</v>
      </c>
      <c r="HMN39" s="60" t="s">
        <v>144</v>
      </c>
      <c r="HMO39" s="288"/>
      <c r="HMP39" s="288"/>
      <c r="HMQ39" s="291"/>
      <c r="HMR39" s="291"/>
      <c r="HMS39" s="291"/>
      <c r="HMT39" s="291"/>
      <c r="HMU39" s="59">
        <v>7500000</v>
      </c>
      <c r="HMV39" s="60" t="s">
        <v>144</v>
      </c>
      <c r="HMW39" s="288"/>
      <c r="HMX39" s="288"/>
      <c r="HMY39" s="291"/>
      <c r="HMZ39" s="291"/>
      <c r="HNA39" s="291"/>
      <c r="HNB39" s="291"/>
      <c r="HNC39" s="59">
        <v>7500000</v>
      </c>
      <c r="HND39" s="60" t="s">
        <v>144</v>
      </c>
      <c r="HNE39" s="288"/>
      <c r="HNF39" s="288"/>
      <c r="HNG39" s="291"/>
      <c r="HNH39" s="291"/>
      <c r="HNI39" s="291"/>
      <c r="HNJ39" s="291"/>
      <c r="HNK39" s="59">
        <v>7500000</v>
      </c>
      <c r="HNL39" s="60" t="s">
        <v>144</v>
      </c>
      <c r="HNM39" s="288"/>
      <c r="HNN39" s="288"/>
      <c r="HNO39" s="291"/>
      <c r="HNP39" s="291"/>
      <c r="HNQ39" s="291"/>
      <c r="HNR39" s="291"/>
      <c r="HNS39" s="59">
        <v>7500000</v>
      </c>
      <c r="HNT39" s="60" t="s">
        <v>144</v>
      </c>
      <c r="HNU39" s="288"/>
      <c r="HNV39" s="288"/>
      <c r="HNW39" s="291"/>
      <c r="HNX39" s="291"/>
      <c r="HNY39" s="291"/>
      <c r="HNZ39" s="291"/>
      <c r="HOA39" s="59">
        <v>7500000</v>
      </c>
      <c r="HOB39" s="60" t="s">
        <v>144</v>
      </c>
      <c r="HOC39" s="288"/>
      <c r="HOD39" s="288"/>
      <c r="HOE39" s="291"/>
      <c r="HOF39" s="291"/>
      <c r="HOG39" s="291"/>
      <c r="HOH39" s="291"/>
      <c r="HOI39" s="59">
        <v>7500000</v>
      </c>
      <c r="HOJ39" s="60" t="s">
        <v>144</v>
      </c>
      <c r="HOK39" s="288"/>
      <c r="HOL39" s="288"/>
      <c r="HOM39" s="291"/>
      <c r="HON39" s="291"/>
      <c r="HOO39" s="291"/>
      <c r="HOP39" s="291"/>
      <c r="HOQ39" s="59">
        <v>7500000</v>
      </c>
      <c r="HOR39" s="60" t="s">
        <v>144</v>
      </c>
      <c r="HOS39" s="288"/>
      <c r="HOT39" s="288"/>
      <c r="HOU39" s="291"/>
      <c r="HOV39" s="291"/>
      <c r="HOW39" s="291"/>
      <c r="HOX39" s="291"/>
      <c r="HOY39" s="59">
        <v>7500000</v>
      </c>
      <c r="HOZ39" s="60" t="s">
        <v>144</v>
      </c>
      <c r="HPA39" s="288"/>
      <c r="HPB39" s="288"/>
      <c r="HPC39" s="291"/>
      <c r="HPD39" s="291"/>
      <c r="HPE39" s="291"/>
      <c r="HPF39" s="291"/>
      <c r="HPG39" s="59">
        <v>7500000</v>
      </c>
      <c r="HPH39" s="60" t="s">
        <v>144</v>
      </c>
      <c r="HPI39" s="288"/>
      <c r="HPJ39" s="288"/>
      <c r="HPK39" s="291"/>
      <c r="HPL39" s="291"/>
      <c r="HPM39" s="291"/>
      <c r="HPN39" s="291"/>
      <c r="HPO39" s="59">
        <v>7500000</v>
      </c>
      <c r="HPP39" s="60" t="s">
        <v>144</v>
      </c>
      <c r="HPQ39" s="288"/>
      <c r="HPR39" s="288"/>
      <c r="HPS39" s="291"/>
      <c r="HPT39" s="291"/>
      <c r="HPU39" s="291"/>
      <c r="HPV39" s="291"/>
      <c r="HPW39" s="59">
        <v>7500000</v>
      </c>
      <c r="HPX39" s="60" t="s">
        <v>144</v>
      </c>
      <c r="HPY39" s="288"/>
      <c r="HPZ39" s="288"/>
      <c r="HQA39" s="291"/>
      <c r="HQB39" s="291"/>
      <c r="HQC39" s="291"/>
      <c r="HQD39" s="291"/>
      <c r="HQE39" s="59">
        <v>7500000</v>
      </c>
      <c r="HQF39" s="60" t="s">
        <v>144</v>
      </c>
      <c r="HQG39" s="288"/>
      <c r="HQH39" s="288"/>
      <c r="HQI39" s="291"/>
      <c r="HQJ39" s="291"/>
      <c r="HQK39" s="291"/>
      <c r="HQL39" s="291"/>
      <c r="HQM39" s="59">
        <v>7500000</v>
      </c>
      <c r="HQN39" s="60" t="s">
        <v>144</v>
      </c>
      <c r="HQO39" s="288"/>
      <c r="HQP39" s="288"/>
      <c r="HQQ39" s="291"/>
      <c r="HQR39" s="291"/>
      <c r="HQS39" s="291"/>
      <c r="HQT39" s="291"/>
      <c r="HQU39" s="59">
        <v>7500000</v>
      </c>
      <c r="HQV39" s="60" t="s">
        <v>144</v>
      </c>
      <c r="HQW39" s="288"/>
      <c r="HQX39" s="288"/>
      <c r="HQY39" s="291"/>
      <c r="HQZ39" s="291"/>
      <c r="HRA39" s="291"/>
      <c r="HRB39" s="291"/>
      <c r="HRC39" s="59">
        <v>7500000</v>
      </c>
      <c r="HRD39" s="60" t="s">
        <v>144</v>
      </c>
      <c r="HRE39" s="288"/>
      <c r="HRF39" s="288"/>
      <c r="HRG39" s="291"/>
      <c r="HRH39" s="291"/>
      <c r="HRI39" s="291"/>
      <c r="HRJ39" s="291"/>
      <c r="HRK39" s="59">
        <v>7500000</v>
      </c>
      <c r="HRL39" s="60" t="s">
        <v>144</v>
      </c>
      <c r="HRM39" s="288"/>
      <c r="HRN39" s="288"/>
      <c r="HRO39" s="291"/>
      <c r="HRP39" s="291"/>
      <c r="HRQ39" s="291"/>
      <c r="HRR39" s="291"/>
      <c r="HRS39" s="59">
        <v>7500000</v>
      </c>
      <c r="HRT39" s="60" t="s">
        <v>144</v>
      </c>
      <c r="HRU39" s="288"/>
      <c r="HRV39" s="288"/>
      <c r="HRW39" s="291"/>
      <c r="HRX39" s="291"/>
      <c r="HRY39" s="291"/>
      <c r="HRZ39" s="291"/>
      <c r="HSA39" s="59">
        <v>7500000</v>
      </c>
      <c r="HSB39" s="60" t="s">
        <v>144</v>
      </c>
      <c r="HSC39" s="288"/>
      <c r="HSD39" s="288"/>
      <c r="HSE39" s="291"/>
      <c r="HSF39" s="291"/>
      <c r="HSG39" s="291"/>
      <c r="HSH39" s="291"/>
      <c r="HSI39" s="59">
        <v>7500000</v>
      </c>
      <c r="HSJ39" s="60" t="s">
        <v>144</v>
      </c>
      <c r="HSK39" s="288"/>
      <c r="HSL39" s="288"/>
      <c r="HSM39" s="291"/>
      <c r="HSN39" s="291"/>
      <c r="HSO39" s="291"/>
      <c r="HSP39" s="291"/>
      <c r="HSQ39" s="59">
        <v>7500000</v>
      </c>
      <c r="HSR39" s="60" t="s">
        <v>144</v>
      </c>
      <c r="HSS39" s="288"/>
      <c r="HST39" s="288"/>
      <c r="HSU39" s="291"/>
      <c r="HSV39" s="291"/>
      <c r="HSW39" s="291"/>
      <c r="HSX39" s="291"/>
      <c r="HSY39" s="59">
        <v>7500000</v>
      </c>
      <c r="HSZ39" s="60" t="s">
        <v>144</v>
      </c>
      <c r="HTA39" s="288"/>
      <c r="HTB39" s="288"/>
      <c r="HTC39" s="291"/>
      <c r="HTD39" s="291"/>
      <c r="HTE39" s="291"/>
      <c r="HTF39" s="291"/>
      <c r="HTG39" s="59">
        <v>7500000</v>
      </c>
      <c r="HTH39" s="60" t="s">
        <v>144</v>
      </c>
      <c r="HTI39" s="288"/>
      <c r="HTJ39" s="288"/>
      <c r="HTK39" s="291"/>
      <c r="HTL39" s="291"/>
      <c r="HTM39" s="291"/>
      <c r="HTN39" s="291"/>
      <c r="HTO39" s="59">
        <v>7500000</v>
      </c>
      <c r="HTP39" s="60" t="s">
        <v>144</v>
      </c>
      <c r="HTQ39" s="288"/>
      <c r="HTR39" s="288"/>
      <c r="HTS39" s="291"/>
      <c r="HTT39" s="291"/>
      <c r="HTU39" s="291"/>
      <c r="HTV39" s="291"/>
      <c r="HTW39" s="59">
        <v>7500000</v>
      </c>
      <c r="HTX39" s="60" t="s">
        <v>144</v>
      </c>
      <c r="HTY39" s="288"/>
      <c r="HTZ39" s="288"/>
      <c r="HUA39" s="291"/>
      <c r="HUB39" s="291"/>
      <c r="HUC39" s="291"/>
      <c r="HUD39" s="291"/>
      <c r="HUE39" s="59">
        <v>7500000</v>
      </c>
      <c r="HUF39" s="60" t="s">
        <v>144</v>
      </c>
      <c r="HUG39" s="288"/>
      <c r="HUH39" s="288"/>
      <c r="HUI39" s="291"/>
      <c r="HUJ39" s="291"/>
      <c r="HUK39" s="291"/>
      <c r="HUL39" s="291"/>
      <c r="HUM39" s="59">
        <v>7500000</v>
      </c>
      <c r="HUN39" s="60" t="s">
        <v>144</v>
      </c>
      <c r="HUO39" s="288"/>
      <c r="HUP39" s="288"/>
      <c r="HUQ39" s="291"/>
      <c r="HUR39" s="291"/>
      <c r="HUS39" s="291"/>
      <c r="HUT39" s="291"/>
      <c r="HUU39" s="59">
        <v>7500000</v>
      </c>
      <c r="HUV39" s="60" t="s">
        <v>144</v>
      </c>
      <c r="HUW39" s="288"/>
      <c r="HUX39" s="288"/>
      <c r="HUY39" s="291"/>
      <c r="HUZ39" s="291"/>
      <c r="HVA39" s="291"/>
      <c r="HVB39" s="291"/>
      <c r="HVC39" s="59">
        <v>7500000</v>
      </c>
      <c r="HVD39" s="60" t="s">
        <v>144</v>
      </c>
      <c r="HVE39" s="288"/>
      <c r="HVF39" s="288"/>
      <c r="HVG39" s="291"/>
      <c r="HVH39" s="291"/>
      <c r="HVI39" s="291"/>
      <c r="HVJ39" s="291"/>
      <c r="HVK39" s="59">
        <v>7500000</v>
      </c>
      <c r="HVL39" s="60" t="s">
        <v>144</v>
      </c>
      <c r="HVM39" s="288"/>
      <c r="HVN39" s="288"/>
      <c r="HVO39" s="291"/>
      <c r="HVP39" s="291"/>
      <c r="HVQ39" s="291"/>
      <c r="HVR39" s="291"/>
      <c r="HVS39" s="59">
        <v>7500000</v>
      </c>
      <c r="HVT39" s="60" t="s">
        <v>144</v>
      </c>
      <c r="HVU39" s="288"/>
      <c r="HVV39" s="288"/>
      <c r="HVW39" s="291"/>
      <c r="HVX39" s="291"/>
      <c r="HVY39" s="291"/>
      <c r="HVZ39" s="291"/>
      <c r="HWA39" s="59">
        <v>7500000</v>
      </c>
      <c r="HWB39" s="60" t="s">
        <v>144</v>
      </c>
      <c r="HWC39" s="288"/>
      <c r="HWD39" s="288"/>
      <c r="HWE39" s="291"/>
      <c r="HWF39" s="291"/>
      <c r="HWG39" s="291"/>
      <c r="HWH39" s="291"/>
      <c r="HWI39" s="59">
        <v>7500000</v>
      </c>
      <c r="HWJ39" s="60" t="s">
        <v>144</v>
      </c>
      <c r="HWK39" s="288"/>
      <c r="HWL39" s="288"/>
      <c r="HWM39" s="291"/>
      <c r="HWN39" s="291"/>
      <c r="HWO39" s="291"/>
      <c r="HWP39" s="291"/>
      <c r="HWQ39" s="59">
        <v>7500000</v>
      </c>
      <c r="HWR39" s="60" t="s">
        <v>144</v>
      </c>
      <c r="HWS39" s="288"/>
      <c r="HWT39" s="288"/>
      <c r="HWU39" s="291"/>
      <c r="HWV39" s="291"/>
      <c r="HWW39" s="291"/>
      <c r="HWX39" s="291"/>
      <c r="HWY39" s="59">
        <v>7500000</v>
      </c>
      <c r="HWZ39" s="60" t="s">
        <v>144</v>
      </c>
      <c r="HXA39" s="288"/>
      <c r="HXB39" s="288"/>
      <c r="HXC39" s="291"/>
      <c r="HXD39" s="291"/>
      <c r="HXE39" s="291"/>
      <c r="HXF39" s="291"/>
      <c r="HXG39" s="59">
        <v>7500000</v>
      </c>
      <c r="HXH39" s="60" t="s">
        <v>144</v>
      </c>
      <c r="HXI39" s="288"/>
      <c r="HXJ39" s="288"/>
      <c r="HXK39" s="291"/>
      <c r="HXL39" s="291"/>
      <c r="HXM39" s="291"/>
      <c r="HXN39" s="291"/>
      <c r="HXO39" s="59">
        <v>7500000</v>
      </c>
      <c r="HXP39" s="60" t="s">
        <v>144</v>
      </c>
      <c r="HXQ39" s="288"/>
      <c r="HXR39" s="288"/>
      <c r="HXS39" s="291"/>
      <c r="HXT39" s="291"/>
      <c r="HXU39" s="291"/>
      <c r="HXV39" s="291"/>
      <c r="HXW39" s="59">
        <v>7500000</v>
      </c>
      <c r="HXX39" s="60" t="s">
        <v>144</v>
      </c>
      <c r="HXY39" s="288"/>
      <c r="HXZ39" s="288"/>
      <c r="HYA39" s="291"/>
      <c r="HYB39" s="291"/>
      <c r="HYC39" s="291"/>
      <c r="HYD39" s="291"/>
      <c r="HYE39" s="59">
        <v>7500000</v>
      </c>
      <c r="HYF39" s="60" t="s">
        <v>144</v>
      </c>
      <c r="HYG39" s="288"/>
      <c r="HYH39" s="288"/>
      <c r="HYI39" s="291"/>
      <c r="HYJ39" s="291"/>
      <c r="HYK39" s="291"/>
      <c r="HYL39" s="291"/>
      <c r="HYM39" s="59">
        <v>7500000</v>
      </c>
      <c r="HYN39" s="60" t="s">
        <v>144</v>
      </c>
      <c r="HYO39" s="288"/>
      <c r="HYP39" s="288"/>
      <c r="HYQ39" s="291"/>
      <c r="HYR39" s="291"/>
      <c r="HYS39" s="291"/>
      <c r="HYT39" s="291"/>
      <c r="HYU39" s="59">
        <v>7500000</v>
      </c>
      <c r="HYV39" s="60" t="s">
        <v>144</v>
      </c>
      <c r="HYW39" s="288"/>
      <c r="HYX39" s="288"/>
      <c r="HYY39" s="291"/>
      <c r="HYZ39" s="291"/>
      <c r="HZA39" s="291"/>
      <c r="HZB39" s="291"/>
      <c r="HZC39" s="59">
        <v>7500000</v>
      </c>
      <c r="HZD39" s="60" t="s">
        <v>144</v>
      </c>
      <c r="HZE39" s="288"/>
      <c r="HZF39" s="288"/>
      <c r="HZG39" s="291"/>
      <c r="HZH39" s="291"/>
      <c r="HZI39" s="291"/>
      <c r="HZJ39" s="291"/>
      <c r="HZK39" s="59">
        <v>7500000</v>
      </c>
      <c r="HZL39" s="60" t="s">
        <v>144</v>
      </c>
      <c r="HZM39" s="288"/>
      <c r="HZN39" s="288"/>
      <c r="HZO39" s="291"/>
      <c r="HZP39" s="291"/>
      <c r="HZQ39" s="291"/>
      <c r="HZR39" s="291"/>
      <c r="HZS39" s="59">
        <v>7500000</v>
      </c>
      <c r="HZT39" s="60" t="s">
        <v>144</v>
      </c>
      <c r="HZU39" s="288"/>
      <c r="HZV39" s="288"/>
      <c r="HZW39" s="291"/>
      <c r="HZX39" s="291"/>
      <c r="HZY39" s="291"/>
      <c r="HZZ39" s="291"/>
      <c r="IAA39" s="59">
        <v>7500000</v>
      </c>
      <c r="IAB39" s="60" t="s">
        <v>144</v>
      </c>
      <c r="IAC39" s="288"/>
      <c r="IAD39" s="288"/>
      <c r="IAE39" s="291"/>
      <c r="IAF39" s="291"/>
      <c r="IAG39" s="291"/>
      <c r="IAH39" s="291"/>
      <c r="IAI39" s="59">
        <v>7500000</v>
      </c>
      <c r="IAJ39" s="60" t="s">
        <v>144</v>
      </c>
      <c r="IAK39" s="288"/>
      <c r="IAL39" s="288"/>
      <c r="IAM39" s="291"/>
      <c r="IAN39" s="291"/>
      <c r="IAO39" s="291"/>
      <c r="IAP39" s="291"/>
      <c r="IAQ39" s="59">
        <v>7500000</v>
      </c>
      <c r="IAR39" s="60" t="s">
        <v>144</v>
      </c>
      <c r="IAS39" s="288"/>
      <c r="IAT39" s="288"/>
      <c r="IAU39" s="291"/>
      <c r="IAV39" s="291"/>
      <c r="IAW39" s="291"/>
      <c r="IAX39" s="291"/>
      <c r="IAY39" s="59">
        <v>7500000</v>
      </c>
      <c r="IAZ39" s="60" t="s">
        <v>144</v>
      </c>
      <c r="IBA39" s="288"/>
      <c r="IBB39" s="288"/>
      <c r="IBC39" s="291"/>
      <c r="IBD39" s="291"/>
      <c r="IBE39" s="291"/>
      <c r="IBF39" s="291"/>
      <c r="IBG39" s="59">
        <v>7500000</v>
      </c>
      <c r="IBH39" s="60" t="s">
        <v>144</v>
      </c>
      <c r="IBI39" s="288"/>
      <c r="IBJ39" s="288"/>
      <c r="IBK39" s="291"/>
      <c r="IBL39" s="291"/>
      <c r="IBM39" s="291"/>
      <c r="IBN39" s="291"/>
      <c r="IBO39" s="59">
        <v>7500000</v>
      </c>
      <c r="IBP39" s="60" t="s">
        <v>144</v>
      </c>
      <c r="IBQ39" s="288"/>
      <c r="IBR39" s="288"/>
      <c r="IBS39" s="291"/>
      <c r="IBT39" s="291"/>
      <c r="IBU39" s="291"/>
      <c r="IBV39" s="291"/>
      <c r="IBW39" s="59">
        <v>7500000</v>
      </c>
      <c r="IBX39" s="60" t="s">
        <v>144</v>
      </c>
      <c r="IBY39" s="288"/>
      <c r="IBZ39" s="288"/>
      <c r="ICA39" s="291"/>
      <c r="ICB39" s="291"/>
      <c r="ICC39" s="291"/>
      <c r="ICD39" s="291"/>
      <c r="ICE39" s="59">
        <v>7500000</v>
      </c>
      <c r="ICF39" s="60" t="s">
        <v>144</v>
      </c>
      <c r="ICG39" s="288"/>
      <c r="ICH39" s="288"/>
      <c r="ICI39" s="291"/>
      <c r="ICJ39" s="291"/>
      <c r="ICK39" s="291"/>
      <c r="ICL39" s="291"/>
      <c r="ICM39" s="59">
        <v>7500000</v>
      </c>
      <c r="ICN39" s="60" t="s">
        <v>144</v>
      </c>
      <c r="ICO39" s="288"/>
      <c r="ICP39" s="288"/>
      <c r="ICQ39" s="291"/>
      <c r="ICR39" s="291"/>
      <c r="ICS39" s="291"/>
      <c r="ICT39" s="291"/>
      <c r="ICU39" s="59">
        <v>7500000</v>
      </c>
      <c r="ICV39" s="60" t="s">
        <v>144</v>
      </c>
      <c r="ICW39" s="288"/>
      <c r="ICX39" s="288"/>
      <c r="ICY39" s="291"/>
      <c r="ICZ39" s="291"/>
      <c r="IDA39" s="291"/>
      <c r="IDB39" s="291"/>
      <c r="IDC39" s="59">
        <v>7500000</v>
      </c>
      <c r="IDD39" s="60" t="s">
        <v>144</v>
      </c>
      <c r="IDE39" s="288"/>
      <c r="IDF39" s="288"/>
      <c r="IDG39" s="291"/>
      <c r="IDH39" s="291"/>
      <c r="IDI39" s="291"/>
      <c r="IDJ39" s="291"/>
      <c r="IDK39" s="59">
        <v>7500000</v>
      </c>
      <c r="IDL39" s="60" t="s">
        <v>144</v>
      </c>
      <c r="IDM39" s="288"/>
      <c r="IDN39" s="288"/>
      <c r="IDO39" s="291"/>
      <c r="IDP39" s="291"/>
      <c r="IDQ39" s="291"/>
      <c r="IDR39" s="291"/>
      <c r="IDS39" s="59">
        <v>7500000</v>
      </c>
      <c r="IDT39" s="60" t="s">
        <v>144</v>
      </c>
      <c r="IDU39" s="288"/>
      <c r="IDV39" s="288"/>
      <c r="IDW39" s="291"/>
      <c r="IDX39" s="291"/>
      <c r="IDY39" s="291"/>
      <c r="IDZ39" s="291"/>
      <c r="IEA39" s="59">
        <v>7500000</v>
      </c>
      <c r="IEB39" s="60" t="s">
        <v>144</v>
      </c>
      <c r="IEC39" s="288"/>
      <c r="IED39" s="288"/>
      <c r="IEE39" s="291"/>
      <c r="IEF39" s="291"/>
      <c r="IEG39" s="291"/>
      <c r="IEH39" s="291"/>
      <c r="IEI39" s="59">
        <v>7500000</v>
      </c>
      <c r="IEJ39" s="60" t="s">
        <v>144</v>
      </c>
      <c r="IEK39" s="288"/>
      <c r="IEL39" s="288"/>
      <c r="IEM39" s="291"/>
      <c r="IEN39" s="291"/>
      <c r="IEO39" s="291"/>
      <c r="IEP39" s="291"/>
      <c r="IEQ39" s="59">
        <v>7500000</v>
      </c>
      <c r="IER39" s="60" t="s">
        <v>144</v>
      </c>
      <c r="IES39" s="288"/>
      <c r="IET39" s="288"/>
      <c r="IEU39" s="291"/>
      <c r="IEV39" s="291"/>
      <c r="IEW39" s="291"/>
      <c r="IEX39" s="291"/>
      <c r="IEY39" s="59">
        <v>7500000</v>
      </c>
      <c r="IEZ39" s="60" t="s">
        <v>144</v>
      </c>
      <c r="IFA39" s="288"/>
      <c r="IFB39" s="288"/>
      <c r="IFC39" s="291"/>
      <c r="IFD39" s="291"/>
      <c r="IFE39" s="291"/>
      <c r="IFF39" s="291"/>
      <c r="IFG39" s="59">
        <v>7500000</v>
      </c>
      <c r="IFH39" s="60" t="s">
        <v>144</v>
      </c>
      <c r="IFI39" s="288"/>
      <c r="IFJ39" s="288"/>
      <c r="IFK39" s="291"/>
      <c r="IFL39" s="291"/>
      <c r="IFM39" s="291"/>
      <c r="IFN39" s="291"/>
      <c r="IFO39" s="59">
        <v>7500000</v>
      </c>
      <c r="IFP39" s="60" t="s">
        <v>144</v>
      </c>
      <c r="IFQ39" s="288"/>
      <c r="IFR39" s="288"/>
      <c r="IFS39" s="291"/>
      <c r="IFT39" s="291"/>
      <c r="IFU39" s="291"/>
      <c r="IFV39" s="291"/>
      <c r="IFW39" s="59">
        <v>7500000</v>
      </c>
      <c r="IFX39" s="60" t="s">
        <v>144</v>
      </c>
      <c r="IFY39" s="288"/>
      <c r="IFZ39" s="288"/>
      <c r="IGA39" s="291"/>
      <c r="IGB39" s="291"/>
      <c r="IGC39" s="291"/>
      <c r="IGD39" s="291"/>
      <c r="IGE39" s="59">
        <v>7500000</v>
      </c>
      <c r="IGF39" s="60" t="s">
        <v>144</v>
      </c>
      <c r="IGG39" s="288"/>
      <c r="IGH39" s="288"/>
      <c r="IGI39" s="291"/>
      <c r="IGJ39" s="291"/>
      <c r="IGK39" s="291"/>
      <c r="IGL39" s="291"/>
      <c r="IGM39" s="59">
        <v>7500000</v>
      </c>
      <c r="IGN39" s="60" t="s">
        <v>144</v>
      </c>
      <c r="IGO39" s="288"/>
      <c r="IGP39" s="288"/>
      <c r="IGQ39" s="291"/>
      <c r="IGR39" s="291"/>
      <c r="IGS39" s="291"/>
      <c r="IGT39" s="291"/>
      <c r="IGU39" s="59">
        <v>7500000</v>
      </c>
      <c r="IGV39" s="60" t="s">
        <v>144</v>
      </c>
      <c r="IGW39" s="288"/>
      <c r="IGX39" s="288"/>
      <c r="IGY39" s="291"/>
      <c r="IGZ39" s="291"/>
      <c r="IHA39" s="291"/>
      <c r="IHB39" s="291"/>
      <c r="IHC39" s="59">
        <v>7500000</v>
      </c>
      <c r="IHD39" s="60" t="s">
        <v>144</v>
      </c>
      <c r="IHE39" s="288"/>
      <c r="IHF39" s="288"/>
      <c r="IHG39" s="291"/>
      <c r="IHH39" s="291"/>
      <c r="IHI39" s="291"/>
      <c r="IHJ39" s="291"/>
      <c r="IHK39" s="59">
        <v>7500000</v>
      </c>
      <c r="IHL39" s="60" t="s">
        <v>144</v>
      </c>
      <c r="IHM39" s="288"/>
      <c r="IHN39" s="288"/>
      <c r="IHO39" s="291"/>
      <c r="IHP39" s="291"/>
      <c r="IHQ39" s="291"/>
      <c r="IHR39" s="291"/>
      <c r="IHS39" s="59">
        <v>7500000</v>
      </c>
      <c r="IHT39" s="60" t="s">
        <v>144</v>
      </c>
      <c r="IHU39" s="288"/>
      <c r="IHV39" s="288"/>
      <c r="IHW39" s="291"/>
      <c r="IHX39" s="291"/>
      <c r="IHY39" s="291"/>
      <c r="IHZ39" s="291"/>
      <c r="IIA39" s="59">
        <v>7500000</v>
      </c>
      <c r="IIB39" s="60" t="s">
        <v>144</v>
      </c>
      <c r="IIC39" s="288"/>
      <c r="IID39" s="288"/>
      <c r="IIE39" s="291"/>
      <c r="IIF39" s="291"/>
      <c r="IIG39" s="291"/>
      <c r="IIH39" s="291"/>
      <c r="III39" s="59">
        <v>7500000</v>
      </c>
      <c r="IIJ39" s="60" t="s">
        <v>144</v>
      </c>
      <c r="IIK39" s="288"/>
      <c r="IIL39" s="288"/>
      <c r="IIM39" s="291"/>
      <c r="IIN39" s="291"/>
      <c r="IIO39" s="291"/>
      <c r="IIP39" s="291"/>
      <c r="IIQ39" s="59">
        <v>7500000</v>
      </c>
      <c r="IIR39" s="60" t="s">
        <v>144</v>
      </c>
      <c r="IIS39" s="288"/>
      <c r="IIT39" s="288"/>
      <c r="IIU39" s="291"/>
      <c r="IIV39" s="291"/>
      <c r="IIW39" s="291"/>
      <c r="IIX39" s="291"/>
      <c r="IIY39" s="59">
        <v>7500000</v>
      </c>
      <c r="IIZ39" s="60" t="s">
        <v>144</v>
      </c>
      <c r="IJA39" s="288"/>
      <c r="IJB39" s="288"/>
      <c r="IJC39" s="291"/>
      <c r="IJD39" s="291"/>
      <c r="IJE39" s="291"/>
      <c r="IJF39" s="291"/>
      <c r="IJG39" s="59">
        <v>7500000</v>
      </c>
      <c r="IJH39" s="60" t="s">
        <v>144</v>
      </c>
      <c r="IJI39" s="288"/>
      <c r="IJJ39" s="288"/>
      <c r="IJK39" s="291"/>
      <c r="IJL39" s="291"/>
      <c r="IJM39" s="291"/>
      <c r="IJN39" s="291"/>
      <c r="IJO39" s="59">
        <v>7500000</v>
      </c>
      <c r="IJP39" s="60" t="s">
        <v>144</v>
      </c>
      <c r="IJQ39" s="288"/>
      <c r="IJR39" s="288"/>
      <c r="IJS39" s="291"/>
      <c r="IJT39" s="291"/>
      <c r="IJU39" s="291"/>
      <c r="IJV39" s="291"/>
      <c r="IJW39" s="59">
        <v>7500000</v>
      </c>
      <c r="IJX39" s="60" t="s">
        <v>144</v>
      </c>
      <c r="IJY39" s="288"/>
      <c r="IJZ39" s="288"/>
      <c r="IKA39" s="291"/>
      <c r="IKB39" s="291"/>
      <c r="IKC39" s="291"/>
      <c r="IKD39" s="291"/>
      <c r="IKE39" s="59">
        <v>7500000</v>
      </c>
      <c r="IKF39" s="60" t="s">
        <v>144</v>
      </c>
      <c r="IKG39" s="288"/>
      <c r="IKH39" s="288"/>
      <c r="IKI39" s="291"/>
      <c r="IKJ39" s="291"/>
      <c r="IKK39" s="291"/>
      <c r="IKL39" s="291"/>
      <c r="IKM39" s="59">
        <v>7500000</v>
      </c>
      <c r="IKN39" s="60" t="s">
        <v>144</v>
      </c>
      <c r="IKO39" s="288"/>
      <c r="IKP39" s="288"/>
      <c r="IKQ39" s="291"/>
      <c r="IKR39" s="291"/>
      <c r="IKS39" s="291"/>
      <c r="IKT39" s="291"/>
      <c r="IKU39" s="59">
        <v>7500000</v>
      </c>
      <c r="IKV39" s="60" t="s">
        <v>144</v>
      </c>
      <c r="IKW39" s="288"/>
      <c r="IKX39" s="288"/>
      <c r="IKY39" s="291"/>
      <c r="IKZ39" s="291"/>
      <c r="ILA39" s="291"/>
      <c r="ILB39" s="291"/>
      <c r="ILC39" s="59">
        <v>7500000</v>
      </c>
      <c r="ILD39" s="60" t="s">
        <v>144</v>
      </c>
      <c r="ILE39" s="288"/>
      <c r="ILF39" s="288"/>
      <c r="ILG39" s="291"/>
      <c r="ILH39" s="291"/>
      <c r="ILI39" s="291"/>
      <c r="ILJ39" s="291"/>
      <c r="ILK39" s="59">
        <v>7500000</v>
      </c>
      <c r="ILL39" s="60" t="s">
        <v>144</v>
      </c>
      <c r="ILM39" s="288"/>
      <c r="ILN39" s="288"/>
      <c r="ILO39" s="291"/>
      <c r="ILP39" s="291"/>
      <c r="ILQ39" s="291"/>
      <c r="ILR39" s="291"/>
      <c r="ILS39" s="59">
        <v>7500000</v>
      </c>
      <c r="ILT39" s="60" t="s">
        <v>144</v>
      </c>
      <c r="ILU39" s="288"/>
      <c r="ILV39" s="288"/>
      <c r="ILW39" s="291"/>
      <c r="ILX39" s="291"/>
      <c r="ILY39" s="291"/>
      <c r="ILZ39" s="291"/>
      <c r="IMA39" s="59">
        <v>7500000</v>
      </c>
      <c r="IMB39" s="60" t="s">
        <v>144</v>
      </c>
      <c r="IMC39" s="288"/>
      <c r="IMD39" s="288"/>
      <c r="IME39" s="291"/>
      <c r="IMF39" s="291"/>
      <c r="IMG39" s="291"/>
      <c r="IMH39" s="291"/>
      <c r="IMI39" s="59">
        <v>7500000</v>
      </c>
      <c r="IMJ39" s="60" t="s">
        <v>144</v>
      </c>
      <c r="IMK39" s="288"/>
      <c r="IML39" s="288"/>
      <c r="IMM39" s="291"/>
      <c r="IMN39" s="291"/>
      <c r="IMO39" s="291"/>
      <c r="IMP39" s="291"/>
      <c r="IMQ39" s="59">
        <v>7500000</v>
      </c>
      <c r="IMR39" s="60" t="s">
        <v>144</v>
      </c>
      <c r="IMS39" s="288"/>
      <c r="IMT39" s="288"/>
      <c r="IMU39" s="291"/>
      <c r="IMV39" s="291"/>
      <c r="IMW39" s="291"/>
      <c r="IMX39" s="291"/>
      <c r="IMY39" s="59">
        <v>7500000</v>
      </c>
      <c r="IMZ39" s="60" t="s">
        <v>144</v>
      </c>
      <c r="INA39" s="288"/>
      <c r="INB39" s="288"/>
      <c r="INC39" s="291"/>
      <c r="IND39" s="291"/>
      <c r="INE39" s="291"/>
      <c r="INF39" s="291"/>
      <c r="ING39" s="59">
        <v>7500000</v>
      </c>
      <c r="INH39" s="60" t="s">
        <v>144</v>
      </c>
      <c r="INI39" s="288"/>
      <c r="INJ39" s="288"/>
      <c r="INK39" s="291"/>
      <c r="INL39" s="291"/>
      <c r="INM39" s="291"/>
      <c r="INN39" s="291"/>
      <c r="INO39" s="59">
        <v>7500000</v>
      </c>
      <c r="INP39" s="60" t="s">
        <v>144</v>
      </c>
      <c r="INQ39" s="288"/>
      <c r="INR39" s="288"/>
      <c r="INS39" s="291"/>
      <c r="INT39" s="291"/>
      <c r="INU39" s="291"/>
      <c r="INV39" s="291"/>
      <c r="INW39" s="59">
        <v>7500000</v>
      </c>
      <c r="INX39" s="60" t="s">
        <v>144</v>
      </c>
      <c r="INY39" s="288"/>
      <c r="INZ39" s="288"/>
      <c r="IOA39" s="291"/>
      <c r="IOB39" s="291"/>
      <c r="IOC39" s="291"/>
      <c r="IOD39" s="291"/>
      <c r="IOE39" s="59">
        <v>7500000</v>
      </c>
      <c r="IOF39" s="60" t="s">
        <v>144</v>
      </c>
      <c r="IOG39" s="288"/>
      <c r="IOH39" s="288"/>
      <c r="IOI39" s="291"/>
      <c r="IOJ39" s="291"/>
      <c r="IOK39" s="291"/>
      <c r="IOL39" s="291"/>
      <c r="IOM39" s="59">
        <v>7500000</v>
      </c>
      <c r="ION39" s="60" t="s">
        <v>144</v>
      </c>
      <c r="IOO39" s="288"/>
      <c r="IOP39" s="288"/>
      <c r="IOQ39" s="291"/>
      <c r="IOR39" s="291"/>
      <c r="IOS39" s="291"/>
      <c r="IOT39" s="291"/>
      <c r="IOU39" s="59">
        <v>7500000</v>
      </c>
      <c r="IOV39" s="60" t="s">
        <v>144</v>
      </c>
      <c r="IOW39" s="288"/>
      <c r="IOX39" s="288"/>
      <c r="IOY39" s="291"/>
      <c r="IOZ39" s="291"/>
      <c r="IPA39" s="291"/>
      <c r="IPB39" s="291"/>
      <c r="IPC39" s="59">
        <v>7500000</v>
      </c>
      <c r="IPD39" s="60" t="s">
        <v>144</v>
      </c>
      <c r="IPE39" s="288"/>
      <c r="IPF39" s="288"/>
      <c r="IPG39" s="291"/>
      <c r="IPH39" s="291"/>
      <c r="IPI39" s="291"/>
      <c r="IPJ39" s="291"/>
      <c r="IPK39" s="59">
        <v>7500000</v>
      </c>
      <c r="IPL39" s="60" t="s">
        <v>144</v>
      </c>
      <c r="IPM39" s="288"/>
      <c r="IPN39" s="288"/>
      <c r="IPO39" s="291"/>
      <c r="IPP39" s="291"/>
      <c r="IPQ39" s="291"/>
      <c r="IPR39" s="291"/>
      <c r="IPS39" s="59">
        <v>7500000</v>
      </c>
      <c r="IPT39" s="60" t="s">
        <v>144</v>
      </c>
      <c r="IPU39" s="288"/>
      <c r="IPV39" s="288"/>
      <c r="IPW39" s="291"/>
      <c r="IPX39" s="291"/>
      <c r="IPY39" s="291"/>
      <c r="IPZ39" s="291"/>
      <c r="IQA39" s="59">
        <v>7500000</v>
      </c>
      <c r="IQB39" s="60" t="s">
        <v>144</v>
      </c>
      <c r="IQC39" s="288"/>
      <c r="IQD39" s="288"/>
      <c r="IQE39" s="291"/>
      <c r="IQF39" s="291"/>
      <c r="IQG39" s="291"/>
      <c r="IQH39" s="291"/>
      <c r="IQI39" s="59">
        <v>7500000</v>
      </c>
      <c r="IQJ39" s="60" t="s">
        <v>144</v>
      </c>
      <c r="IQK39" s="288"/>
      <c r="IQL39" s="288"/>
      <c r="IQM39" s="291"/>
      <c r="IQN39" s="291"/>
      <c r="IQO39" s="291"/>
      <c r="IQP39" s="291"/>
      <c r="IQQ39" s="59">
        <v>7500000</v>
      </c>
      <c r="IQR39" s="60" t="s">
        <v>144</v>
      </c>
      <c r="IQS39" s="288"/>
      <c r="IQT39" s="288"/>
      <c r="IQU39" s="291"/>
      <c r="IQV39" s="291"/>
      <c r="IQW39" s="291"/>
      <c r="IQX39" s="291"/>
      <c r="IQY39" s="59">
        <v>7500000</v>
      </c>
      <c r="IQZ39" s="60" t="s">
        <v>144</v>
      </c>
      <c r="IRA39" s="288"/>
      <c r="IRB39" s="288"/>
      <c r="IRC39" s="291"/>
      <c r="IRD39" s="291"/>
      <c r="IRE39" s="291"/>
      <c r="IRF39" s="291"/>
      <c r="IRG39" s="59">
        <v>7500000</v>
      </c>
      <c r="IRH39" s="60" t="s">
        <v>144</v>
      </c>
      <c r="IRI39" s="288"/>
      <c r="IRJ39" s="288"/>
      <c r="IRK39" s="291"/>
      <c r="IRL39" s="291"/>
      <c r="IRM39" s="291"/>
      <c r="IRN39" s="291"/>
      <c r="IRO39" s="59">
        <v>7500000</v>
      </c>
      <c r="IRP39" s="60" t="s">
        <v>144</v>
      </c>
      <c r="IRQ39" s="288"/>
      <c r="IRR39" s="288"/>
      <c r="IRS39" s="291"/>
      <c r="IRT39" s="291"/>
      <c r="IRU39" s="291"/>
      <c r="IRV39" s="291"/>
      <c r="IRW39" s="59">
        <v>7500000</v>
      </c>
      <c r="IRX39" s="60" t="s">
        <v>144</v>
      </c>
      <c r="IRY39" s="288"/>
      <c r="IRZ39" s="288"/>
      <c r="ISA39" s="291"/>
      <c r="ISB39" s="291"/>
      <c r="ISC39" s="291"/>
      <c r="ISD39" s="291"/>
      <c r="ISE39" s="59">
        <v>7500000</v>
      </c>
      <c r="ISF39" s="60" t="s">
        <v>144</v>
      </c>
      <c r="ISG39" s="288"/>
      <c r="ISH39" s="288"/>
      <c r="ISI39" s="291"/>
      <c r="ISJ39" s="291"/>
      <c r="ISK39" s="291"/>
      <c r="ISL39" s="291"/>
      <c r="ISM39" s="59">
        <v>7500000</v>
      </c>
      <c r="ISN39" s="60" t="s">
        <v>144</v>
      </c>
      <c r="ISO39" s="288"/>
      <c r="ISP39" s="288"/>
      <c r="ISQ39" s="291"/>
      <c r="ISR39" s="291"/>
      <c r="ISS39" s="291"/>
      <c r="IST39" s="291"/>
      <c r="ISU39" s="59">
        <v>7500000</v>
      </c>
      <c r="ISV39" s="60" t="s">
        <v>144</v>
      </c>
      <c r="ISW39" s="288"/>
      <c r="ISX39" s="288"/>
      <c r="ISY39" s="291"/>
      <c r="ISZ39" s="291"/>
      <c r="ITA39" s="291"/>
      <c r="ITB39" s="291"/>
      <c r="ITC39" s="59">
        <v>7500000</v>
      </c>
      <c r="ITD39" s="60" t="s">
        <v>144</v>
      </c>
      <c r="ITE39" s="288"/>
      <c r="ITF39" s="288"/>
      <c r="ITG39" s="291"/>
      <c r="ITH39" s="291"/>
      <c r="ITI39" s="291"/>
      <c r="ITJ39" s="291"/>
      <c r="ITK39" s="59">
        <v>7500000</v>
      </c>
      <c r="ITL39" s="60" t="s">
        <v>144</v>
      </c>
      <c r="ITM39" s="288"/>
      <c r="ITN39" s="288"/>
      <c r="ITO39" s="291"/>
      <c r="ITP39" s="291"/>
      <c r="ITQ39" s="291"/>
      <c r="ITR39" s="291"/>
      <c r="ITS39" s="59">
        <v>7500000</v>
      </c>
      <c r="ITT39" s="60" t="s">
        <v>144</v>
      </c>
      <c r="ITU39" s="288"/>
      <c r="ITV39" s="288"/>
      <c r="ITW39" s="291"/>
      <c r="ITX39" s="291"/>
      <c r="ITY39" s="291"/>
      <c r="ITZ39" s="291"/>
      <c r="IUA39" s="59">
        <v>7500000</v>
      </c>
      <c r="IUB39" s="60" t="s">
        <v>144</v>
      </c>
      <c r="IUC39" s="288"/>
      <c r="IUD39" s="288"/>
      <c r="IUE39" s="291"/>
      <c r="IUF39" s="291"/>
      <c r="IUG39" s="291"/>
      <c r="IUH39" s="291"/>
      <c r="IUI39" s="59">
        <v>7500000</v>
      </c>
      <c r="IUJ39" s="60" t="s">
        <v>144</v>
      </c>
      <c r="IUK39" s="288"/>
      <c r="IUL39" s="288"/>
      <c r="IUM39" s="291"/>
      <c r="IUN39" s="291"/>
      <c r="IUO39" s="291"/>
      <c r="IUP39" s="291"/>
      <c r="IUQ39" s="59">
        <v>7500000</v>
      </c>
      <c r="IUR39" s="60" t="s">
        <v>144</v>
      </c>
      <c r="IUS39" s="288"/>
      <c r="IUT39" s="288"/>
      <c r="IUU39" s="291"/>
      <c r="IUV39" s="291"/>
      <c r="IUW39" s="291"/>
      <c r="IUX39" s="291"/>
      <c r="IUY39" s="59">
        <v>7500000</v>
      </c>
      <c r="IUZ39" s="60" t="s">
        <v>144</v>
      </c>
      <c r="IVA39" s="288"/>
      <c r="IVB39" s="288"/>
      <c r="IVC39" s="291"/>
      <c r="IVD39" s="291"/>
      <c r="IVE39" s="291"/>
      <c r="IVF39" s="291"/>
      <c r="IVG39" s="59">
        <v>7500000</v>
      </c>
      <c r="IVH39" s="60" t="s">
        <v>144</v>
      </c>
      <c r="IVI39" s="288"/>
      <c r="IVJ39" s="288"/>
      <c r="IVK39" s="291"/>
      <c r="IVL39" s="291"/>
      <c r="IVM39" s="291"/>
      <c r="IVN39" s="291"/>
      <c r="IVO39" s="59">
        <v>7500000</v>
      </c>
      <c r="IVP39" s="60" t="s">
        <v>144</v>
      </c>
      <c r="IVQ39" s="288"/>
      <c r="IVR39" s="288"/>
      <c r="IVS39" s="291"/>
      <c r="IVT39" s="291"/>
      <c r="IVU39" s="291"/>
      <c r="IVV39" s="291"/>
      <c r="IVW39" s="59">
        <v>7500000</v>
      </c>
      <c r="IVX39" s="60" t="s">
        <v>144</v>
      </c>
      <c r="IVY39" s="288"/>
      <c r="IVZ39" s="288"/>
      <c r="IWA39" s="291"/>
      <c r="IWB39" s="291"/>
      <c r="IWC39" s="291"/>
      <c r="IWD39" s="291"/>
      <c r="IWE39" s="59">
        <v>7500000</v>
      </c>
      <c r="IWF39" s="60" t="s">
        <v>144</v>
      </c>
      <c r="IWG39" s="288"/>
      <c r="IWH39" s="288"/>
      <c r="IWI39" s="291"/>
      <c r="IWJ39" s="291"/>
      <c r="IWK39" s="291"/>
      <c r="IWL39" s="291"/>
      <c r="IWM39" s="59">
        <v>7500000</v>
      </c>
      <c r="IWN39" s="60" t="s">
        <v>144</v>
      </c>
      <c r="IWO39" s="288"/>
      <c r="IWP39" s="288"/>
      <c r="IWQ39" s="291"/>
      <c r="IWR39" s="291"/>
      <c r="IWS39" s="291"/>
      <c r="IWT39" s="291"/>
      <c r="IWU39" s="59">
        <v>7500000</v>
      </c>
      <c r="IWV39" s="60" t="s">
        <v>144</v>
      </c>
      <c r="IWW39" s="288"/>
      <c r="IWX39" s="288"/>
      <c r="IWY39" s="291"/>
      <c r="IWZ39" s="291"/>
      <c r="IXA39" s="291"/>
      <c r="IXB39" s="291"/>
      <c r="IXC39" s="59">
        <v>7500000</v>
      </c>
      <c r="IXD39" s="60" t="s">
        <v>144</v>
      </c>
      <c r="IXE39" s="288"/>
      <c r="IXF39" s="288"/>
      <c r="IXG39" s="291"/>
      <c r="IXH39" s="291"/>
      <c r="IXI39" s="291"/>
      <c r="IXJ39" s="291"/>
      <c r="IXK39" s="59">
        <v>7500000</v>
      </c>
      <c r="IXL39" s="60" t="s">
        <v>144</v>
      </c>
      <c r="IXM39" s="288"/>
      <c r="IXN39" s="288"/>
      <c r="IXO39" s="291"/>
      <c r="IXP39" s="291"/>
      <c r="IXQ39" s="291"/>
      <c r="IXR39" s="291"/>
      <c r="IXS39" s="59">
        <v>7500000</v>
      </c>
      <c r="IXT39" s="60" t="s">
        <v>144</v>
      </c>
      <c r="IXU39" s="288"/>
      <c r="IXV39" s="288"/>
      <c r="IXW39" s="291"/>
      <c r="IXX39" s="291"/>
      <c r="IXY39" s="291"/>
      <c r="IXZ39" s="291"/>
      <c r="IYA39" s="59">
        <v>7500000</v>
      </c>
      <c r="IYB39" s="60" t="s">
        <v>144</v>
      </c>
      <c r="IYC39" s="288"/>
      <c r="IYD39" s="288"/>
      <c r="IYE39" s="291"/>
      <c r="IYF39" s="291"/>
      <c r="IYG39" s="291"/>
      <c r="IYH39" s="291"/>
      <c r="IYI39" s="59">
        <v>7500000</v>
      </c>
      <c r="IYJ39" s="60" t="s">
        <v>144</v>
      </c>
      <c r="IYK39" s="288"/>
      <c r="IYL39" s="288"/>
      <c r="IYM39" s="291"/>
      <c r="IYN39" s="291"/>
      <c r="IYO39" s="291"/>
      <c r="IYP39" s="291"/>
      <c r="IYQ39" s="59">
        <v>7500000</v>
      </c>
      <c r="IYR39" s="60" t="s">
        <v>144</v>
      </c>
      <c r="IYS39" s="288"/>
      <c r="IYT39" s="288"/>
      <c r="IYU39" s="291"/>
      <c r="IYV39" s="291"/>
      <c r="IYW39" s="291"/>
      <c r="IYX39" s="291"/>
      <c r="IYY39" s="59">
        <v>7500000</v>
      </c>
      <c r="IYZ39" s="60" t="s">
        <v>144</v>
      </c>
      <c r="IZA39" s="288"/>
      <c r="IZB39" s="288"/>
      <c r="IZC39" s="291"/>
      <c r="IZD39" s="291"/>
      <c r="IZE39" s="291"/>
      <c r="IZF39" s="291"/>
      <c r="IZG39" s="59">
        <v>7500000</v>
      </c>
      <c r="IZH39" s="60" t="s">
        <v>144</v>
      </c>
      <c r="IZI39" s="288"/>
      <c r="IZJ39" s="288"/>
      <c r="IZK39" s="291"/>
      <c r="IZL39" s="291"/>
      <c r="IZM39" s="291"/>
      <c r="IZN39" s="291"/>
      <c r="IZO39" s="59">
        <v>7500000</v>
      </c>
      <c r="IZP39" s="60" t="s">
        <v>144</v>
      </c>
      <c r="IZQ39" s="288"/>
      <c r="IZR39" s="288"/>
      <c r="IZS39" s="291"/>
      <c r="IZT39" s="291"/>
      <c r="IZU39" s="291"/>
      <c r="IZV39" s="291"/>
      <c r="IZW39" s="59">
        <v>7500000</v>
      </c>
      <c r="IZX39" s="60" t="s">
        <v>144</v>
      </c>
      <c r="IZY39" s="288"/>
      <c r="IZZ39" s="288"/>
      <c r="JAA39" s="291"/>
      <c r="JAB39" s="291"/>
      <c r="JAC39" s="291"/>
      <c r="JAD39" s="291"/>
      <c r="JAE39" s="59">
        <v>7500000</v>
      </c>
      <c r="JAF39" s="60" t="s">
        <v>144</v>
      </c>
      <c r="JAG39" s="288"/>
      <c r="JAH39" s="288"/>
      <c r="JAI39" s="291"/>
      <c r="JAJ39" s="291"/>
      <c r="JAK39" s="291"/>
      <c r="JAL39" s="291"/>
      <c r="JAM39" s="59">
        <v>7500000</v>
      </c>
      <c r="JAN39" s="60" t="s">
        <v>144</v>
      </c>
      <c r="JAO39" s="288"/>
      <c r="JAP39" s="288"/>
      <c r="JAQ39" s="291"/>
      <c r="JAR39" s="291"/>
      <c r="JAS39" s="291"/>
      <c r="JAT39" s="291"/>
      <c r="JAU39" s="59">
        <v>7500000</v>
      </c>
      <c r="JAV39" s="60" t="s">
        <v>144</v>
      </c>
      <c r="JAW39" s="288"/>
      <c r="JAX39" s="288"/>
      <c r="JAY39" s="291"/>
      <c r="JAZ39" s="291"/>
      <c r="JBA39" s="291"/>
      <c r="JBB39" s="291"/>
      <c r="JBC39" s="59">
        <v>7500000</v>
      </c>
      <c r="JBD39" s="60" t="s">
        <v>144</v>
      </c>
      <c r="JBE39" s="288"/>
      <c r="JBF39" s="288"/>
      <c r="JBG39" s="291"/>
      <c r="JBH39" s="291"/>
      <c r="JBI39" s="291"/>
      <c r="JBJ39" s="291"/>
      <c r="JBK39" s="59">
        <v>7500000</v>
      </c>
      <c r="JBL39" s="60" t="s">
        <v>144</v>
      </c>
      <c r="JBM39" s="288"/>
      <c r="JBN39" s="288"/>
      <c r="JBO39" s="291"/>
      <c r="JBP39" s="291"/>
      <c r="JBQ39" s="291"/>
      <c r="JBR39" s="291"/>
      <c r="JBS39" s="59">
        <v>7500000</v>
      </c>
      <c r="JBT39" s="60" t="s">
        <v>144</v>
      </c>
      <c r="JBU39" s="288"/>
      <c r="JBV39" s="288"/>
      <c r="JBW39" s="291"/>
      <c r="JBX39" s="291"/>
      <c r="JBY39" s="291"/>
      <c r="JBZ39" s="291"/>
      <c r="JCA39" s="59">
        <v>7500000</v>
      </c>
      <c r="JCB39" s="60" t="s">
        <v>144</v>
      </c>
      <c r="JCC39" s="288"/>
      <c r="JCD39" s="288"/>
      <c r="JCE39" s="291"/>
      <c r="JCF39" s="291"/>
      <c r="JCG39" s="291"/>
      <c r="JCH39" s="291"/>
      <c r="JCI39" s="59">
        <v>7500000</v>
      </c>
      <c r="JCJ39" s="60" t="s">
        <v>144</v>
      </c>
      <c r="JCK39" s="288"/>
      <c r="JCL39" s="288"/>
      <c r="JCM39" s="291"/>
      <c r="JCN39" s="291"/>
      <c r="JCO39" s="291"/>
      <c r="JCP39" s="291"/>
      <c r="JCQ39" s="59">
        <v>7500000</v>
      </c>
      <c r="JCR39" s="60" t="s">
        <v>144</v>
      </c>
      <c r="JCS39" s="288"/>
      <c r="JCT39" s="288"/>
      <c r="JCU39" s="291"/>
      <c r="JCV39" s="291"/>
      <c r="JCW39" s="291"/>
      <c r="JCX39" s="291"/>
      <c r="JCY39" s="59">
        <v>7500000</v>
      </c>
      <c r="JCZ39" s="60" t="s">
        <v>144</v>
      </c>
      <c r="JDA39" s="288"/>
      <c r="JDB39" s="288"/>
      <c r="JDC39" s="291"/>
      <c r="JDD39" s="291"/>
      <c r="JDE39" s="291"/>
      <c r="JDF39" s="291"/>
      <c r="JDG39" s="59">
        <v>7500000</v>
      </c>
      <c r="JDH39" s="60" t="s">
        <v>144</v>
      </c>
      <c r="JDI39" s="288"/>
      <c r="JDJ39" s="288"/>
      <c r="JDK39" s="291"/>
      <c r="JDL39" s="291"/>
      <c r="JDM39" s="291"/>
      <c r="JDN39" s="291"/>
      <c r="JDO39" s="59">
        <v>7500000</v>
      </c>
      <c r="JDP39" s="60" t="s">
        <v>144</v>
      </c>
      <c r="JDQ39" s="288"/>
      <c r="JDR39" s="288"/>
      <c r="JDS39" s="291"/>
      <c r="JDT39" s="291"/>
      <c r="JDU39" s="291"/>
      <c r="JDV39" s="291"/>
      <c r="JDW39" s="59">
        <v>7500000</v>
      </c>
      <c r="JDX39" s="60" t="s">
        <v>144</v>
      </c>
      <c r="JDY39" s="288"/>
      <c r="JDZ39" s="288"/>
      <c r="JEA39" s="291"/>
      <c r="JEB39" s="291"/>
      <c r="JEC39" s="291"/>
      <c r="JED39" s="291"/>
      <c r="JEE39" s="59">
        <v>7500000</v>
      </c>
      <c r="JEF39" s="60" t="s">
        <v>144</v>
      </c>
      <c r="JEG39" s="288"/>
      <c r="JEH39" s="288"/>
      <c r="JEI39" s="291"/>
      <c r="JEJ39" s="291"/>
      <c r="JEK39" s="291"/>
      <c r="JEL39" s="291"/>
      <c r="JEM39" s="59">
        <v>7500000</v>
      </c>
      <c r="JEN39" s="60" t="s">
        <v>144</v>
      </c>
      <c r="JEO39" s="288"/>
      <c r="JEP39" s="288"/>
      <c r="JEQ39" s="291"/>
      <c r="JER39" s="291"/>
      <c r="JES39" s="291"/>
      <c r="JET39" s="291"/>
      <c r="JEU39" s="59">
        <v>7500000</v>
      </c>
      <c r="JEV39" s="60" t="s">
        <v>144</v>
      </c>
      <c r="JEW39" s="288"/>
      <c r="JEX39" s="288"/>
      <c r="JEY39" s="291"/>
      <c r="JEZ39" s="291"/>
      <c r="JFA39" s="291"/>
      <c r="JFB39" s="291"/>
      <c r="JFC39" s="59">
        <v>7500000</v>
      </c>
      <c r="JFD39" s="60" t="s">
        <v>144</v>
      </c>
      <c r="JFE39" s="288"/>
      <c r="JFF39" s="288"/>
      <c r="JFG39" s="291"/>
      <c r="JFH39" s="291"/>
      <c r="JFI39" s="291"/>
      <c r="JFJ39" s="291"/>
      <c r="JFK39" s="59">
        <v>7500000</v>
      </c>
      <c r="JFL39" s="60" t="s">
        <v>144</v>
      </c>
      <c r="JFM39" s="288"/>
      <c r="JFN39" s="288"/>
      <c r="JFO39" s="291"/>
      <c r="JFP39" s="291"/>
      <c r="JFQ39" s="291"/>
      <c r="JFR39" s="291"/>
      <c r="JFS39" s="59">
        <v>7500000</v>
      </c>
      <c r="JFT39" s="60" t="s">
        <v>144</v>
      </c>
      <c r="JFU39" s="288"/>
      <c r="JFV39" s="288"/>
      <c r="JFW39" s="291"/>
      <c r="JFX39" s="291"/>
      <c r="JFY39" s="291"/>
      <c r="JFZ39" s="291"/>
      <c r="JGA39" s="59">
        <v>7500000</v>
      </c>
      <c r="JGB39" s="60" t="s">
        <v>144</v>
      </c>
      <c r="JGC39" s="288"/>
      <c r="JGD39" s="288"/>
      <c r="JGE39" s="291"/>
      <c r="JGF39" s="291"/>
      <c r="JGG39" s="291"/>
      <c r="JGH39" s="291"/>
      <c r="JGI39" s="59">
        <v>7500000</v>
      </c>
      <c r="JGJ39" s="60" t="s">
        <v>144</v>
      </c>
      <c r="JGK39" s="288"/>
      <c r="JGL39" s="288"/>
      <c r="JGM39" s="291"/>
      <c r="JGN39" s="291"/>
      <c r="JGO39" s="291"/>
      <c r="JGP39" s="291"/>
      <c r="JGQ39" s="59">
        <v>7500000</v>
      </c>
      <c r="JGR39" s="60" t="s">
        <v>144</v>
      </c>
      <c r="JGS39" s="288"/>
      <c r="JGT39" s="288"/>
      <c r="JGU39" s="291"/>
      <c r="JGV39" s="291"/>
      <c r="JGW39" s="291"/>
      <c r="JGX39" s="291"/>
      <c r="JGY39" s="59">
        <v>7500000</v>
      </c>
      <c r="JGZ39" s="60" t="s">
        <v>144</v>
      </c>
      <c r="JHA39" s="288"/>
      <c r="JHB39" s="288"/>
      <c r="JHC39" s="291"/>
      <c r="JHD39" s="291"/>
      <c r="JHE39" s="291"/>
      <c r="JHF39" s="291"/>
      <c r="JHG39" s="59">
        <v>7500000</v>
      </c>
      <c r="JHH39" s="60" t="s">
        <v>144</v>
      </c>
      <c r="JHI39" s="288"/>
      <c r="JHJ39" s="288"/>
      <c r="JHK39" s="291"/>
      <c r="JHL39" s="291"/>
      <c r="JHM39" s="291"/>
      <c r="JHN39" s="291"/>
      <c r="JHO39" s="59">
        <v>7500000</v>
      </c>
      <c r="JHP39" s="60" t="s">
        <v>144</v>
      </c>
      <c r="JHQ39" s="288"/>
      <c r="JHR39" s="288"/>
      <c r="JHS39" s="291"/>
      <c r="JHT39" s="291"/>
      <c r="JHU39" s="291"/>
      <c r="JHV39" s="291"/>
      <c r="JHW39" s="59">
        <v>7500000</v>
      </c>
      <c r="JHX39" s="60" t="s">
        <v>144</v>
      </c>
      <c r="JHY39" s="288"/>
      <c r="JHZ39" s="288"/>
      <c r="JIA39" s="291"/>
      <c r="JIB39" s="291"/>
      <c r="JIC39" s="291"/>
      <c r="JID39" s="291"/>
      <c r="JIE39" s="59">
        <v>7500000</v>
      </c>
      <c r="JIF39" s="60" t="s">
        <v>144</v>
      </c>
      <c r="JIG39" s="288"/>
      <c r="JIH39" s="288"/>
      <c r="JII39" s="291"/>
      <c r="JIJ39" s="291"/>
      <c r="JIK39" s="291"/>
      <c r="JIL39" s="291"/>
      <c r="JIM39" s="59">
        <v>7500000</v>
      </c>
      <c r="JIN39" s="60" t="s">
        <v>144</v>
      </c>
      <c r="JIO39" s="288"/>
      <c r="JIP39" s="288"/>
      <c r="JIQ39" s="291"/>
      <c r="JIR39" s="291"/>
      <c r="JIS39" s="291"/>
      <c r="JIT39" s="291"/>
      <c r="JIU39" s="59">
        <v>7500000</v>
      </c>
      <c r="JIV39" s="60" t="s">
        <v>144</v>
      </c>
      <c r="JIW39" s="288"/>
      <c r="JIX39" s="288"/>
      <c r="JIY39" s="291"/>
      <c r="JIZ39" s="291"/>
      <c r="JJA39" s="291"/>
      <c r="JJB39" s="291"/>
      <c r="JJC39" s="59">
        <v>7500000</v>
      </c>
      <c r="JJD39" s="60" t="s">
        <v>144</v>
      </c>
      <c r="JJE39" s="288"/>
      <c r="JJF39" s="288"/>
      <c r="JJG39" s="291"/>
      <c r="JJH39" s="291"/>
      <c r="JJI39" s="291"/>
      <c r="JJJ39" s="291"/>
      <c r="JJK39" s="59">
        <v>7500000</v>
      </c>
      <c r="JJL39" s="60" t="s">
        <v>144</v>
      </c>
      <c r="JJM39" s="288"/>
      <c r="JJN39" s="288"/>
      <c r="JJO39" s="291"/>
      <c r="JJP39" s="291"/>
      <c r="JJQ39" s="291"/>
      <c r="JJR39" s="291"/>
      <c r="JJS39" s="59">
        <v>7500000</v>
      </c>
      <c r="JJT39" s="60" t="s">
        <v>144</v>
      </c>
      <c r="JJU39" s="288"/>
      <c r="JJV39" s="288"/>
      <c r="JJW39" s="291"/>
      <c r="JJX39" s="291"/>
      <c r="JJY39" s="291"/>
      <c r="JJZ39" s="291"/>
      <c r="JKA39" s="59">
        <v>7500000</v>
      </c>
      <c r="JKB39" s="60" t="s">
        <v>144</v>
      </c>
      <c r="JKC39" s="288"/>
      <c r="JKD39" s="288"/>
      <c r="JKE39" s="291"/>
      <c r="JKF39" s="291"/>
      <c r="JKG39" s="291"/>
      <c r="JKH39" s="291"/>
      <c r="JKI39" s="59">
        <v>7500000</v>
      </c>
      <c r="JKJ39" s="60" t="s">
        <v>144</v>
      </c>
      <c r="JKK39" s="288"/>
      <c r="JKL39" s="288"/>
      <c r="JKM39" s="291"/>
      <c r="JKN39" s="291"/>
      <c r="JKO39" s="291"/>
      <c r="JKP39" s="291"/>
      <c r="JKQ39" s="59">
        <v>7500000</v>
      </c>
      <c r="JKR39" s="60" t="s">
        <v>144</v>
      </c>
      <c r="JKS39" s="288"/>
      <c r="JKT39" s="288"/>
      <c r="JKU39" s="291"/>
      <c r="JKV39" s="291"/>
      <c r="JKW39" s="291"/>
      <c r="JKX39" s="291"/>
      <c r="JKY39" s="59">
        <v>7500000</v>
      </c>
      <c r="JKZ39" s="60" t="s">
        <v>144</v>
      </c>
      <c r="JLA39" s="288"/>
      <c r="JLB39" s="288"/>
      <c r="JLC39" s="291"/>
      <c r="JLD39" s="291"/>
      <c r="JLE39" s="291"/>
      <c r="JLF39" s="291"/>
      <c r="JLG39" s="59">
        <v>7500000</v>
      </c>
      <c r="JLH39" s="60" t="s">
        <v>144</v>
      </c>
      <c r="JLI39" s="288"/>
      <c r="JLJ39" s="288"/>
      <c r="JLK39" s="291"/>
      <c r="JLL39" s="291"/>
      <c r="JLM39" s="291"/>
      <c r="JLN39" s="291"/>
      <c r="JLO39" s="59">
        <v>7500000</v>
      </c>
      <c r="JLP39" s="60" t="s">
        <v>144</v>
      </c>
      <c r="JLQ39" s="288"/>
      <c r="JLR39" s="288"/>
      <c r="JLS39" s="291"/>
      <c r="JLT39" s="291"/>
      <c r="JLU39" s="291"/>
      <c r="JLV39" s="291"/>
      <c r="JLW39" s="59">
        <v>7500000</v>
      </c>
      <c r="JLX39" s="60" t="s">
        <v>144</v>
      </c>
      <c r="JLY39" s="288"/>
      <c r="JLZ39" s="288"/>
      <c r="JMA39" s="291"/>
      <c r="JMB39" s="291"/>
      <c r="JMC39" s="291"/>
      <c r="JMD39" s="291"/>
      <c r="JME39" s="59">
        <v>7500000</v>
      </c>
      <c r="JMF39" s="60" t="s">
        <v>144</v>
      </c>
      <c r="JMG39" s="288"/>
      <c r="JMH39" s="288"/>
      <c r="JMI39" s="291"/>
      <c r="JMJ39" s="291"/>
      <c r="JMK39" s="291"/>
      <c r="JML39" s="291"/>
      <c r="JMM39" s="59">
        <v>7500000</v>
      </c>
      <c r="JMN39" s="60" t="s">
        <v>144</v>
      </c>
      <c r="JMO39" s="288"/>
      <c r="JMP39" s="288"/>
      <c r="JMQ39" s="291"/>
      <c r="JMR39" s="291"/>
      <c r="JMS39" s="291"/>
      <c r="JMT39" s="291"/>
      <c r="JMU39" s="59">
        <v>7500000</v>
      </c>
      <c r="JMV39" s="60" t="s">
        <v>144</v>
      </c>
      <c r="JMW39" s="288"/>
      <c r="JMX39" s="288"/>
      <c r="JMY39" s="291"/>
      <c r="JMZ39" s="291"/>
      <c r="JNA39" s="291"/>
      <c r="JNB39" s="291"/>
      <c r="JNC39" s="59">
        <v>7500000</v>
      </c>
      <c r="JND39" s="60" t="s">
        <v>144</v>
      </c>
      <c r="JNE39" s="288"/>
      <c r="JNF39" s="288"/>
      <c r="JNG39" s="291"/>
      <c r="JNH39" s="291"/>
      <c r="JNI39" s="291"/>
      <c r="JNJ39" s="291"/>
      <c r="JNK39" s="59">
        <v>7500000</v>
      </c>
      <c r="JNL39" s="60" t="s">
        <v>144</v>
      </c>
      <c r="JNM39" s="288"/>
      <c r="JNN39" s="288"/>
      <c r="JNO39" s="291"/>
      <c r="JNP39" s="291"/>
      <c r="JNQ39" s="291"/>
      <c r="JNR39" s="291"/>
      <c r="JNS39" s="59">
        <v>7500000</v>
      </c>
      <c r="JNT39" s="60" t="s">
        <v>144</v>
      </c>
      <c r="JNU39" s="288"/>
      <c r="JNV39" s="288"/>
      <c r="JNW39" s="291"/>
      <c r="JNX39" s="291"/>
      <c r="JNY39" s="291"/>
      <c r="JNZ39" s="291"/>
      <c r="JOA39" s="59">
        <v>7500000</v>
      </c>
      <c r="JOB39" s="60" t="s">
        <v>144</v>
      </c>
      <c r="JOC39" s="288"/>
      <c r="JOD39" s="288"/>
      <c r="JOE39" s="291"/>
      <c r="JOF39" s="291"/>
      <c r="JOG39" s="291"/>
      <c r="JOH39" s="291"/>
      <c r="JOI39" s="59">
        <v>7500000</v>
      </c>
      <c r="JOJ39" s="60" t="s">
        <v>144</v>
      </c>
      <c r="JOK39" s="288"/>
      <c r="JOL39" s="288"/>
      <c r="JOM39" s="291"/>
      <c r="JON39" s="291"/>
      <c r="JOO39" s="291"/>
      <c r="JOP39" s="291"/>
      <c r="JOQ39" s="59">
        <v>7500000</v>
      </c>
      <c r="JOR39" s="60" t="s">
        <v>144</v>
      </c>
      <c r="JOS39" s="288"/>
      <c r="JOT39" s="288"/>
      <c r="JOU39" s="291"/>
      <c r="JOV39" s="291"/>
      <c r="JOW39" s="291"/>
      <c r="JOX39" s="291"/>
      <c r="JOY39" s="59">
        <v>7500000</v>
      </c>
      <c r="JOZ39" s="60" t="s">
        <v>144</v>
      </c>
      <c r="JPA39" s="288"/>
      <c r="JPB39" s="288"/>
      <c r="JPC39" s="291"/>
      <c r="JPD39" s="291"/>
      <c r="JPE39" s="291"/>
      <c r="JPF39" s="291"/>
      <c r="JPG39" s="59">
        <v>7500000</v>
      </c>
      <c r="JPH39" s="60" t="s">
        <v>144</v>
      </c>
      <c r="JPI39" s="288"/>
      <c r="JPJ39" s="288"/>
      <c r="JPK39" s="291"/>
      <c r="JPL39" s="291"/>
      <c r="JPM39" s="291"/>
      <c r="JPN39" s="291"/>
      <c r="JPO39" s="59">
        <v>7500000</v>
      </c>
      <c r="JPP39" s="60" t="s">
        <v>144</v>
      </c>
      <c r="JPQ39" s="288"/>
      <c r="JPR39" s="288"/>
      <c r="JPS39" s="291"/>
      <c r="JPT39" s="291"/>
      <c r="JPU39" s="291"/>
      <c r="JPV39" s="291"/>
      <c r="JPW39" s="59">
        <v>7500000</v>
      </c>
      <c r="JPX39" s="60" t="s">
        <v>144</v>
      </c>
      <c r="JPY39" s="288"/>
      <c r="JPZ39" s="288"/>
      <c r="JQA39" s="291"/>
      <c r="JQB39" s="291"/>
      <c r="JQC39" s="291"/>
      <c r="JQD39" s="291"/>
      <c r="JQE39" s="59">
        <v>7500000</v>
      </c>
      <c r="JQF39" s="60" t="s">
        <v>144</v>
      </c>
      <c r="JQG39" s="288"/>
      <c r="JQH39" s="288"/>
      <c r="JQI39" s="291"/>
      <c r="JQJ39" s="291"/>
      <c r="JQK39" s="291"/>
      <c r="JQL39" s="291"/>
      <c r="JQM39" s="59">
        <v>7500000</v>
      </c>
      <c r="JQN39" s="60" t="s">
        <v>144</v>
      </c>
      <c r="JQO39" s="288"/>
      <c r="JQP39" s="288"/>
      <c r="JQQ39" s="291"/>
      <c r="JQR39" s="291"/>
      <c r="JQS39" s="291"/>
      <c r="JQT39" s="291"/>
      <c r="JQU39" s="59">
        <v>7500000</v>
      </c>
      <c r="JQV39" s="60" t="s">
        <v>144</v>
      </c>
      <c r="JQW39" s="288"/>
      <c r="JQX39" s="288"/>
      <c r="JQY39" s="291"/>
      <c r="JQZ39" s="291"/>
      <c r="JRA39" s="291"/>
      <c r="JRB39" s="291"/>
      <c r="JRC39" s="59">
        <v>7500000</v>
      </c>
      <c r="JRD39" s="60" t="s">
        <v>144</v>
      </c>
      <c r="JRE39" s="288"/>
      <c r="JRF39" s="288"/>
      <c r="JRG39" s="291"/>
      <c r="JRH39" s="291"/>
      <c r="JRI39" s="291"/>
      <c r="JRJ39" s="291"/>
      <c r="JRK39" s="59">
        <v>7500000</v>
      </c>
      <c r="JRL39" s="60" t="s">
        <v>144</v>
      </c>
      <c r="JRM39" s="288"/>
      <c r="JRN39" s="288"/>
      <c r="JRO39" s="291"/>
      <c r="JRP39" s="291"/>
      <c r="JRQ39" s="291"/>
      <c r="JRR39" s="291"/>
      <c r="JRS39" s="59">
        <v>7500000</v>
      </c>
      <c r="JRT39" s="60" t="s">
        <v>144</v>
      </c>
      <c r="JRU39" s="288"/>
      <c r="JRV39" s="288"/>
      <c r="JRW39" s="291"/>
      <c r="JRX39" s="291"/>
      <c r="JRY39" s="291"/>
      <c r="JRZ39" s="291"/>
      <c r="JSA39" s="59">
        <v>7500000</v>
      </c>
      <c r="JSB39" s="60" t="s">
        <v>144</v>
      </c>
      <c r="JSC39" s="288"/>
      <c r="JSD39" s="288"/>
      <c r="JSE39" s="291"/>
      <c r="JSF39" s="291"/>
      <c r="JSG39" s="291"/>
      <c r="JSH39" s="291"/>
      <c r="JSI39" s="59">
        <v>7500000</v>
      </c>
      <c r="JSJ39" s="60" t="s">
        <v>144</v>
      </c>
      <c r="JSK39" s="288"/>
      <c r="JSL39" s="288"/>
      <c r="JSM39" s="291"/>
      <c r="JSN39" s="291"/>
      <c r="JSO39" s="291"/>
      <c r="JSP39" s="291"/>
      <c r="JSQ39" s="59">
        <v>7500000</v>
      </c>
      <c r="JSR39" s="60" t="s">
        <v>144</v>
      </c>
      <c r="JSS39" s="288"/>
      <c r="JST39" s="288"/>
      <c r="JSU39" s="291"/>
      <c r="JSV39" s="291"/>
      <c r="JSW39" s="291"/>
      <c r="JSX39" s="291"/>
      <c r="JSY39" s="59">
        <v>7500000</v>
      </c>
      <c r="JSZ39" s="60" t="s">
        <v>144</v>
      </c>
      <c r="JTA39" s="288"/>
      <c r="JTB39" s="288"/>
      <c r="JTC39" s="291"/>
      <c r="JTD39" s="291"/>
      <c r="JTE39" s="291"/>
      <c r="JTF39" s="291"/>
      <c r="JTG39" s="59">
        <v>7500000</v>
      </c>
      <c r="JTH39" s="60" t="s">
        <v>144</v>
      </c>
      <c r="JTI39" s="288"/>
      <c r="JTJ39" s="288"/>
      <c r="JTK39" s="291"/>
      <c r="JTL39" s="291"/>
      <c r="JTM39" s="291"/>
      <c r="JTN39" s="291"/>
      <c r="JTO39" s="59">
        <v>7500000</v>
      </c>
      <c r="JTP39" s="60" t="s">
        <v>144</v>
      </c>
      <c r="JTQ39" s="288"/>
      <c r="JTR39" s="288"/>
      <c r="JTS39" s="291"/>
      <c r="JTT39" s="291"/>
      <c r="JTU39" s="291"/>
      <c r="JTV39" s="291"/>
      <c r="JTW39" s="59">
        <v>7500000</v>
      </c>
      <c r="JTX39" s="60" t="s">
        <v>144</v>
      </c>
      <c r="JTY39" s="288"/>
      <c r="JTZ39" s="288"/>
      <c r="JUA39" s="291"/>
      <c r="JUB39" s="291"/>
      <c r="JUC39" s="291"/>
      <c r="JUD39" s="291"/>
      <c r="JUE39" s="59">
        <v>7500000</v>
      </c>
      <c r="JUF39" s="60" t="s">
        <v>144</v>
      </c>
      <c r="JUG39" s="288"/>
      <c r="JUH39" s="288"/>
      <c r="JUI39" s="291"/>
      <c r="JUJ39" s="291"/>
      <c r="JUK39" s="291"/>
      <c r="JUL39" s="291"/>
      <c r="JUM39" s="59">
        <v>7500000</v>
      </c>
      <c r="JUN39" s="60" t="s">
        <v>144</v>
      </c>
      <c r="JUO39" s="288"/>
      <c r="JUP39" s="288"/>
      <c r="JUQ39" s="291"/>
      <c r="JUR39" s="291"/>
      <c r="JUS39" s="291"/>
      <c r="JUT39" s="291"/>
      <c r="JUU39" s="59">
        <v>7500000</v>
      </c>
      <c r="JUV39" s="60" t="s">
        <v>144</v>
      </c>
      <c r="JUW39" s="288"/>
      <c r="JUX39" s="288"/>
      <c r="JUY39" s="291"/>
      <c r="JUZ39" s="291"/>
      <c r="JVA39" s="291"/>
      <c r="JVB39" s="291"/>
      <c r="JVC39" s="59">
        <v>7500000</v>
      </c>
      <c r="JVD39" s="60" t="s">
        <v>144</v>
      </c>
      <c r="JVE39" s="288"/>
      <c r="JVF39" s="288"/>
      <c r="JVG39" s="291"/>
      <c r="JVH39" s="291"/>
      <c r="JVI39" s="291"/>
      <c r="JVJ39" s="291"/>
      <c r="JVK39" s="59">
        <v>7500000</v>
      </c>
      <c r="JVL39" s="60" t="s">
        <v>144</v>
      </c>
      <c r="JVM39" s="288"/>
      <c r="JVN39" s="288"/>
      <c r="JVO39" s="291"/>
      <c r="JVP39" s="291"/>
      <c r="JVQ39" s="291"/>
      <c r="JVR39" s="291"/>
      <c r="JVS39" s="59">
        <v>7500000</v>
      </c>
      <c r="JVT39" s="60" t="s">
        <v>144</v>
      </c>
      <c r="JVU39" s="288"/>
      <c r="JVV39" s="288"/>
      <c r="JVW39" s="291"/>
      <c r="JVX39" s="291"/>
      <c r="JVY39" s="291"/>
      <c r="JVZ39" s="291"/>
      <c r="JWA39" s="59">
        <v>7500000</v>
      </c>
      <c r="JWB39" s="60" t="s">
        <v>144</v>
      </c>
      <c r="JWC39" s="288"/>
      <c r="JWD39" s="288"/>
      <c r="JWE39" s="291"/>
      <c r="JWF39" s="291"/>
      <c r="JWG39" s="291"/>
      <c r="JWH39" s="291"/>
      <c r="JWI39" s="59">
        <v>7500000</v>
      </c>
      <c r="JWJ39" s="60" t="s">
        <v>144</v>
      </c>
      <c r="JWK39" s="288"/>
      <c r="JWL39" s="288"/>
      <c r="JWM39" s="291"/>
      <c r="JWN39" s="291"/>
      <c r="JWO39" s="291"/>
      <c r="JWP39" s="291"/>
      <c r="JWQ39" s="59">
        <v>7500000</v>
      </c>
      <c r="JWR39" s="60" t="s">
        <v>144</v>
      </c>
      <c r="JWS39" s="288"/>
      <c r="JWT39" s="288"/>
      <c r="JWU39" s="291"/>
      <c r="JWV39" s="291"/>
      <c r="JWW39" s="291"/>
      <c r="JWX39" s="291"/>
      <c r="JWY39" s="59">
        <v>7500000</v>
      </c>
      <c r="JWZ39" s="60" t="s">
        <v>144</v>
      </c>
      <c r="JXA39" s="288"/>
      <c r="JXB39" s="288"/>
      <c r="JXC39" s="291"/>
      <c r="JXD39" s="291"/>
      <c r="JXE39" s="291"/>
      <c r="JXF39" s="291"/>
      <c r="JXG39" s="59">
        <v>7500000</v>
      </c>
      <c r="JXH39" s="60" t="s">
        <v>144</v>
      </c>
      <c r="JXI39" s="288"/>
      <c r="JXJ39" s="288"/>
      <c r="JXK39" s="291"/>
      <c r="JXL39" s="291"/>
      <c r="JXM39" s="291"/>
      <c r="JXN39" s="291"/>
      <c r="JXO39" s="59">
        <v>7500000</v>
      </c>
      <c r="JXP39" s="60" t="s">
        <v>144</v>
      </c>
      <c r="JXQ39" s="288"/>
      <c r="JXR39" s="288"/>
      <c r="JXS39" s="291"/>
      <c r="JXT39" s="291"/>
      <c r="JXU39" s="291"/>
      <c r="JXV39" s="291"/>
      <c r="JXW39" s="59">
        <v>7500000</v>
      </c>
      <c r="JXX39" s="60" t="s">
        <v>144</v>
      </c>
      <c r="JXY39" s="288"/>
      <c r="JXZ39" s="288"/>
      <c r="JYA39" s="291"/>
      <c r="JYB39" s="291"/>
      <c r="JYC39" s="291"/>
      <c r="JYD39" s="291"/>
      <c r="JYE39" s="59">
        <v>7500000</v>
      </c>
      <c r="JYF39" s="60" t="s">
        <v>144</v>
      </c>
      <c r="JYG39" s="288"/>
      <c r="JYH39" s="288"/>
      <c r="JYI39" s="291"/>
      <c r="JYJ39" s="291"/>
      <c r="JYK39" s="291"/>
      <c r="JYL39" s="291"/>
      <c r="JYM39" s="59">
        <v>7500000</v>
      </c>
      <c r="JYN39" s="60" t="s">
        <v>144</v>
      </c>
      <c r="JYO39" s="288"/>
      <c r="JYP39" s="288"/>
      <c r="JYQ39" s="291"/>
      <c r="JYR39" s="291"/>
      <c r="JYS39" s="291"/>
      <c r="JYT39" s="291"/>
      <c r="JYU39" s="59">
        <v>7500000</v>
      </c>
      <c r="JYV39" s="60" t="s">
        <v>144</v>
      </c>
      <c r="JYW39" s="288"/>
      <c r="JYX39" s="288"/>
      <c r="JYY39" s="291"/>
      <c r="JYZ39" s="291"/>
      <c r="JZA39" s="291"/>
      <c r="JZB39" s="291"/>
      <c r="JZC39" s="59">
        <v>7500000</v>
      </c>
      <c r="JZD39" s="60" t="s">
        <v>144</v>
      </c>
      <c r="JZE39" s="288"/>
      <c r="JZF39" s="288"/>
      <c r="JZG39" s="291"/>
      <c r="JZH39" s="291"/>
      <c r="JZI39" s="291"/>
      <c r="JZJ39" s="291"/>
      <c r="JZK39" s="59">
        <v>7500000</v>
      </c>
      <c r="JZL39" s="60" t="s">
        <v>144</v>
      </c>
      <c r="JZM39" s="288"/>
      <c r="JZN39" s="288"/>
      <c r="JZO39" s="291"/>
      <c r="JZP39" s="291"/>
      <c r="JZQ39" s="291"/>
      <c r="JZR39" s="291"/>
      <c r="JZS39" s="59">
        <v>7500000</v>
      </c>
      <c r="JZT39" s="60" t="s">
        <v>144</v>
      </c>
      <c r="JZU39" s="288"/>
      <c r="JZV39" s="288"/>
      <c r="JZW39" s="291"/>
      <c r="JZX39" s="291"/>
      <c r="JZY39" s="291"/>
      <c r="JZZ39" s="291"/>
      <c r="KAA39" s="59">
        <v>7500000</v>
      </c>
      <c r="KAB39" s="60" t="s">
        <v>144</v>
      </c>
      <c r="KAC39" s="288"/>
      <c r="KAD39" s="288"/>
      <c r="KAE39" s="291"/>
      <c r="KAF39" s="291"/>
      <c r="KAG39" s="291"/>
      <c r="KAH39" s="291"/>
      <c r="KAI39" s="59">
        <v>7500000</v>
      </c>
      <c r="KAJ39" s="60" t="s">
        <v>144</v>
      </c>
      <c r="KAK39" s="288"/>
      <c r="KAL39" s="288"/>
      <c r="KAM39" s="291"/>
      <c r="KAN39" s="291"/>
      <c r="KAO39" s="291"/>
      <c r="KAP39" s="291"/>
      <c r="KAQ39" s="59">
        <v>7500000</v>
      </c>
      <c r="KAR39" s="60" t="s">
        <v>144</v>
      </c>
      <c r="KAS39" s="288"/>
      <c r="KAT39" s="288"/>
      <c r="KAU39" s="291"/>
      <c r="KAV39" s="291"/>
      <c r="KAW39" s="291"/>
      <c r="KAX39" s="291"/>
      <c r="KAY39" s="59">
        <v>7500000</v>
      </c>
      <c r="KAZ39" s="60" t="s">
        <v>144</v>
      </c>
      <c r="KBA39" s="288"/>
      <c r="KBB39" s="288"/>
      <c r="KBC39" s="291"/>
      <c r="KBD39" s="291"/>
      <c r="KBE39" s="291"/>
      <c r="KBF39" s="291"/>
      <c r="KBG39" s="59">
        <v>7500000</v>
      </c>
      <c r="KBH39" s="60" t="s">
        <v>144</v>
      </c>
      <c r="KBI39" s="288"/>
      <c r="KBJ39" s="288"/>
      <c r="KBK39" s="291"/>
      <c r="KBL39" s="291"/>
      <c r="KBM39" s="291"/>
      <c r="KBN39" s="291"/>
      <c r="KBO39" s="59">
        <v>7500000</v>
      </c>
      <c r="KBP39" s="60" t="s">
        <v>144</v>
      </c>
      <c r="KBQ39" s="288"/>
      <c r="KBR39" s="288"/>
      <c r="KBS39" s="291"/>
      <c r="KBT39" s="291"/>
      <c r="KBU39" s="291"/>
      <c r="KBV39" s="291"/>
      <c r="KBW39" s="59">
        <v>7500000</v>
      </c>
      <c r="KBX39" s="60" t="s">
        <v>144</v>
      </c>
      <c r="KBY39" s="288"/>
      <c r="KBZ39" s="288"/>
      <c r="KCA39" s="291"/>
      <c r="KCB39" s="291"/>
      <c r="KCC39" s="291"/>
      <c r="KCD39" s="291"/>
      <c r="KCE39" s="59">
        <v>7500000</v>
      </c>
      <c r="KCF39" s="60" t="s">
        <v>144</v>
      </c>
      <c r="KCG39" s="288"/>
      <c r="KCH39" s="288"/>
      <c r="KCI39" s="291"/>
      <c r="KCJ39" s="291"/>
      <c r="KCK39" s="291"/>
      <c r="KCL39" s="291"/>
      <c r="KCM39" s="59">
        <v>7500000</v>
      </c>
      <c r="KCN39" s="60" t="s">
        <v>144</v>
      </c>
      <c r="KCO39" s="288"/>
      <c r="KCP39" s="288"/>
      <c r="KCQ39" s="291"/>
      <c r="KCR39" s="291"/>
      <c r="KCS39" s="291"/>
      <c r="KCT39" s="291"/>
      <c r="KCU39" s="59">
        <v>7500000</v>
      </c>
      <c r="KCV39" s="60" t="s">
        <v>144</v>
      </c>
      <c r="KCW39" s="288"/>
      <c r="KCX39" s="288"/>
      <c r="KCY39" s="291"/>
      <c r="KCZ39" s="291"/>
      <c r="KDA39" s="291"/>
      <c r="KDB39" s="291"/>
      <c r="KDC39" s="59">
        <v>7500000</v>
      </c>
      <c r="KDD39" s="60" t="s">
        <v>144</v>
      </c>
      <c r="KDE39" s="288"/>
      <c r="KDF39" s="288"/>
      <c r="KDG39" s="291"/>
      <c r="KDH39" s="291"/>
      <c r="KDI39" s="291"/>
      <c r="KDJ39" s="291"/>
      <c r="KDK39" s="59">
        <v>7500000</v>
      </c>
      <c r="KDL39" s="60" t="s">
        <v>144</v>
      </c>
      <c r="KDM39" s="288"/>
      <c r="KDN39" s="288"/>
      <c r="KDO39" s="291"/>
      <c r="KDP39" s="291"/>
      <c r="KDQ39" s="291"/>
      <c r="KDR39" s="291"/>
      <c r="KDS39" s="59">
        <v>7500000</v>
      </c>
      <c r="KDT39" s="60" t="s">
        <v>144</v>
      </c>
      <c r="KDU39" s="288"/>
      <c r="KDV39" s="288"/>
      <c r="KDW39" s="291"/>
      <c r="KDX39" s="291"/>
      <c r="KDY39" s="291"/>
      <c r="KDZ39" s="291"/>
      <c r="KEA39" s="59">
        <v>7500000</v>
      </c>
      <c r="KEB39" s="60" t="s">
        <v>144</v>
      </c>
      <c r="KEC39" s="288"/>
      <c r="KED39" s="288"/>
      <c r="KEE39" s="291"/>
      <c r="KEF39" s="291"/>
      <c r="KEG39" s="291"/>
      <c r="KEH39" s="291"/>
      <c r="KEI39" s="59">
        <v>7500000</v>
      </c>
      <c r="KEJ39" s="60" t="s">
        <v>144</v>
      </c>
      <c r="KEK39" s="288"/>
      <c r="KEL39" s="288"/>
      <c r="KEM39" s="291"/>
      <c r="KEN39" s="291"/>
      <c r="KEO39" s="291"/>
      <c r="KEP39" s="291"/>
      <c r="KEQ39" s="59">
        <v>7500000</v>
      </c>
      <c r="KER39" s="60" t="s">
        <v>144</v>
      </c>
      <c r="KES39" s="288"/>
      <c r="KET39" s="288"/>
      <c r="KEU39" s="291"/>
      <c r="KEV39" s="291"/>
      <c r="KEW39" s="291"/>
      <c r="KEX39" s="291"/>
      <c r="KEY39" s="59">
        <v>7500000</v>
      </c>
      <c r="KEZ39" s="60" t="s">
        <v>144</v>
      </c>
      <c r="KFA39" s="288"/>
      <c r="KFB39" s="288"/>
      <c r="KFC39" s="291"/>
      <c r="KFD39" s="291"/>
      <c r="KFE39" s="291"/>
      <c r="KFF39" s="291"/>
      <c r="KFG39" s="59">
        <v>7500000</v>
      </c>
      <c r="KFH39" s="60" t="s">
        <v>144</v>
      </c>
      <c r="KFI39" s="288"/>
      <c r="KFJ39" s="288"/>
      <c r="KFK39" s="291"/>
      <c r="KFL39" s="291"/>
      <c r="KFM39" s="291"/>
      <c r="KFN39" s="291"/>
      <c r="KFO39" s="59">
        <v>7500000</v>
      </c>
      <c r="KFP39" s="60" t="s">
        <v>144</v>
      </c>
      <c r="KFQ39" s="288"/>
      <c r="KFR39" s="288"/>
      <c r="KFS39" s="291"/>
      <c r="KFT39" s="291"/>
      <c r="KFU39" s="291"/>
      <c r="KFV39" s="291"/>
      <c r="KFW39" s="59">
        <v>7500000</v>
      </c>
      <c r="KFX39" s="60" t="s">
        <v>144</v>
      </c>
      <c r="KFY39" s="288"/>
      <c r="KFZ39" s="288"/>
      <c r="KGA39" s="291"/>
      <c r="KGB39" s="291"/>
      <c r="KGC39" s="291"/>
      <c r="KGD39" s="291"/>
      <c r="KGE39" s="59">
        <v>7500000</v>
      </c>
      <c r="KGF39" s="60" t="s">
        <v>144</v>
      </c>
      <c r="KGG39" s="288"/>
      <c r="KGH39" s="288"/>
      <c r="KGI39" s="291"/>
      <c r="KGJ39" s="291"/>
      <c r="KGK39" s="291"/>
      <c r="KGL39" s="291"/>
      <c r="KGM39" s="59">
        <v>7500000</v>
      </c>
      <c r="KGN39" s="60" t="s">
        <v>144</v>
      </c>
      <c r="KGO39" s="288"/>
      <c r="KGP39" s="288"/>
      <c r="KGQ39" s="291"/>
      <c r="KGR39" s="291"/>
      <c r="KGS39" s="291"/>
      <c r="KGT39" s="291"/>
      <c r="KGU39" s="59">
        <v>7500000</v>
      </c>
      <c r="KGV39" s="60" t="s">
        <v>144</v>
      </c>
      <c r="KGW39" s="288"/>
      <c r="KGX39" s="288"/>
      <c r="KGY39" s="291"/>
      <c r="KGZ39" s="291"/>
      <c r="KHA39" s="291"/>
      <c r="KHB39" s="291"/>
      <c r="KHC39" s="59">
        <v>7500000</v>
      </c>
      <c r="KHD39" s="60" t="s">
        <v>144</v>
      </c>
      <c r="KHE39" s="288"/>
      <c r="KHF39" s="288"/>
      <c r="KHG39" s="291"/>
      <c r="KHH39" s="291"/>
      <c r="KHI39" s="291"/>
      <c r="KHJ39" s="291"/>
      <c r="KHK39" s="59">
        <v>7500000</v>
      </c>
      <c r="KHL39" s="60" t="s">
        <v>144</v>
      </c>
      <c r="KHM39" s="288"/>
      <c r="KHN39" s="288"/>
      <c r="KHO39" s="291"/>
      <c r="KHP39" s="291"/>
      <c r="KHQ39" s="291"/>
      <c r="KHR39" s="291"/>
      <c r="KHS39" s="59">
        <v>7500000</v>
      </c>
      <c r="KHT39" s="60" t="s">
        <v>144</v>
      </c>
      <c r="KHU39" s="288"/>
      <c r="KHV39" s="288"/>
      <c r="KHW39" s="291"/>
      <c r="KHX39" s="291"/>
      <c r="KHY39" s="291"/>
      <c r="KHZ39" s="291"/>
      <c r="KIA39" s="59">
        <v>7500000</v>
      </c>
      <c r="KIB39" s="60" t="s">
        <v>144</v>
      </c>
      <c r="KIC39" s="288"/>
      <c r="KID39" s="288"/>
      <c r="KIE39" s="291"/>
      <c r="KIF39" s="291"/>
      <c r="KIG39" s="291"/>
      <c r="KIH39" s="291"/>
      <c r="KII39" s="59">
        <v>7500000</v>
      </c>
      <c r="KIJ39" s="60" t="s">
        <v>144</v>
      </c>
      <c r="KIK39" s="288"/>
      <c r="KIL39" s="288"/>
      <c r="KIM39" s="291"/>
      <c r="KIN39" s="291"/>
      <c r="KIO39" s="291"/>
      <c r="KIP39" s="291"/>
      <c r="KIQ39" s="59">
        <v>7500000</v>
      </c>
      <c r="KIR39" s="60" t="s">
        <v>144</v>
      </c>
      <c r="KIS39" s="288"/>
      <c r="KIT39" s="288"/>
      <c r="KIU39" s="291"/>
      <c r="KIV39" s="291"/>
      <c r="KIW39" s="291"/>
      <c r="KIX39" s="291"/>
      <c r="KIY39" s="59">
        <v>7500000</v>
      </c>
      <c r="KIZ39" s="60" t="s">
        <v>144</v>
      </c>
      <c r="KJA39" s="288"/>
      <c r="KJB39" s="288"/>
      <c r="KJC39" s="291"/>
      <c r="KJD39" s="291"/>
      <c r="KJE39" s="291"/>
      <c r="KJF39" s="291"/>
      <c r="KJG39" s="59">
        <v>7500000</v>
      </c>
      <c r="KJH39" s="60" t="s">
        <v>144</v>
      </c>
      <c r="KJI39" s="288"/>
      <c r="KJJ39" s="288"/>
      <c r="KJK39" s="291"/>
      <c r="KJL39" s="291"/>
      <c r="KJM39" s="291"/>
      <c r="KJN39" s="291"/>
      <c r="KJO39" s="59">
        <v>7500000</v>
      </c>
      <c r="KJP39" s="60" t="s">
        <v>144</v>
      </c>
      <c r="KJQ39" s="288"/>
      <c r="KJR39" s="288"/>
      <c r="KJS39" s="291"/>
      <c r="KJT39" s="291"/>
      <c r="KJU39" s="291"/>
      <c r="KJV39" s="291"/>
      <c r="KJW39" s="59">
        <v>7500000</v>
      </c>
      <c r="KJX39" s="60" t="s">
        <v>144</v>
      </c>
      <c r="KJY39" s="288"/>
      <c r="KJZ39" s="288"/>
      <c r="KKA39" s="291"/>
      <c r="KKB39" s="291"/>
      <c r="KKC39" s="291"/>
      <c r="KKD39" s="291"/>
      <c r="KKE39" s="59">
        <v>7500000</v>
      </c>
      <c r="KKF39" s="60" t="s">
        <v>144</v>
      </c>
      <c r="KKG39" s="288"/>
      <c r="KKH39" s="288"/>
      <c r="KKI39" s="291"/>
      <c r="KKJ39" s="291"/>
      <c r="KKK39" s="291"/>
      <c r="KKL39" s="291"/>
      <c r="KKM39" s="59">
        <v>7500000</v>
      </c>
      <c r="KKN39" s="60" t="s">
        <v>144</v>
      </c>
      <c r="KKO39" s="288"/>
      <c r="KKP39" s="288"/>
      <c r="KKQ39" s="291"/>
      <c r="KKR39" s="291"/>
      <c r="KKS39" s="291"/>
      <c r="KKT39" s="291"/>
      <c r="KKU39" s="59">
        <v>7500000</v>
      </c>
      <c r="KKV39" s="60" t="s">
        <v>144</v>
      </c>
      <c r="KKW39" s="288"/>
      <c r="KKX39" s="288"/>
      <c r="KKY39" s="291"/>
      <c r="KKZ39" s="291"/>
      <c r="KLA39" s="291"/>
      <c r="KLB39" s="291"/>
      <c r="KLC39" s="59">
        <v>7500000</v>
      </c>
      <c r="KLD39" s="60" t="s">
        <v>144</v>
      </c>
      <c r="KLE39" s="288"/>
      <c r="KLF39" s="288"/>
      <c r="KLG39" s="291"/>
      <c r="KLH39" s="291"/>
      <c r="KLI39" s="291"/>
      <c r="KLJ39" s="291"/>
      <c r="KLK39" s="59">
        <v>7500000</v>
      </c>
      <c r="KLL39" s="60" t="s">
        <v>144</v>
      </c>
      <c r="KLM39" s="288"/>
      <c r="KLN39" s="288"/>
      <c r="KLO39" s="291"/>
      <c r="KLP39" s="291"/>
      <c r="KLQ39" s="291"/>
      <c r="KLR39" s="291"/>
      <c r="KLS39" s="59">
        <v>7500000</v>
      </c>
      <c r="KLT39" s="60" t="s">
        <v>144</v>
      </c>
      <c r="KLU39" s="288"/>
      <c r="KLV39" s="288"/>
      <c r="KLW39" s="291"/>
      <c r="KLX39" s="291"/>
      <c r="KLY39" s="291"/>
      <c r="KLZ39" s="291"/>
      <c r="KMA39" s="59">
        <v>7500000</v>
      </c>
      <c r="KMB39" s="60" t="s">
        <v>144</v>
      </c>
      <c r="KMC39" s="288"/>
      <c r="KMD39" s="288"/>
      <c r="KME39" s="291"/>
      <c r="KMF39" s="291"/>
      <c r="KMG39" s="291"/>
      <c r="KMH39" s="291"/>
      <c r="KMI39" s="59">
        <v>7500000</v>
      </c>
      <c r="KMJ39" s="60" t="s">
        <v>144</v>
      </c>
      <c r="KMK39" s="288"/>
      <c r="KML39" s="288"/>
      <c r="KMM39" s="291"/>
      <c r="KMN39" s="291"/>
      <c r="KMO39" s="291"/>
      <c r="KMP39" s="291"/>
      <c r="KMQ39" s="59">
        <v>7500000</v>
      </c>
      <c r="KMR39" s="60" t="s">
        <v>144</v>
      </c>
      <c r="KMS39" s="288"/>
      <c r="KMT39" s="288"/>
      <c r="KMU39" s="291"/>
      <c r="KMV39" s="291"/>
      <c r="KMW39" s="291"/>
      <c r="KMX39" s="291"/>
      <c r="KMY39" s="59">
        <v>7500000</v>
      </c>
      <c r="KMZ39" s="60" t="s">
        <v>144</v>
      </c>
      <c r="KNA39" s="288"/>
      <c r="KNB39" s="288"/>
      <c r="KNC39" s="291"/>
      <c r="KND39" s="291"/>
      <c r="KNE39" s="291"/>
      <c r="KNF39" s="291"/>
      <c r="KNG39" s="59">
        <v>7500000</v>
      </c>
      <c r="KNH39" s="60" t="s">
        <v>144</v>
      </c>
      <c r="KNI39" s="288"/>
      <c r="KNJ39" s="288"/>
      <c r="KNK39" s="291"/>
      <c r="KNL39" s="291"/>
      <c r="KNM39" s="291"/>
      <c r="KNN39" s="291"/>
      <c r="KNO39" s="59">
        <v>7500000</v>
      </c>
      <c r="KNP39" s="60" t="s">
        <v>144</v>
      </c>
      <c r="KNQ39" s="288"/>
      <c r="KNR39" s="288"/>
      <c r="KNS39" s="291"/>
      <c r="KNT39" s="291"/>
      <c r="KNU39" s="291"/>
      <c r="KNV39" s="291"/>
      <c r="KNW39" s="59">
        <v>7500000</v>
      </c>
      <c r="KNX39" s="60" t="s">
        <v>144</v>
      </c>
      <c r="KNY39" s="288"/>
      <c r="KNZ39" s="288"/>
      <c r="KOA39" s="291"/>
      <c r="KOB39" s="291"/>
      <c r="KOC39" s="291"/>
      <c r="KOD39" s="291"/>
      <c r="KOE39" s="59">
        <v>7500000</v>
      </c>
      <c r="KOF39" s="60" t="s">
        <v>144</v>
      </c>
      <c r="KOG39" s="288"/>
      <c r="KOH39" s="288"/>
      <c r="KOI39" s="291"/>
      <c r="KOJ39" s="291"/>
      <c r="KOK39" s="291"/>
      <c r="KOL39" s="291"/>
      <c r="KOM39" s="59">
        <v>7500000</v>
      </c>
      <c r="KON39" s="60" t="s">
        <v>144</v>
      </c>
      <c r="KOO39" s="288"/>
      <c r="KOP39" s="288"/>
      <c r="KOQ39" s="291"/>
      <c r="KOR39" s="291"/>
      <c r="KOS39" s="291"/>
      <c r="KOT39" s="291"/>
      <c r="KOU39" s="59">
        <v>7500000</v>
      </c>
      <c r="KOV39" s="60" t="s">
        <v>144</v>
      </c>
      <c r="KOW39" s="288"/>
      <c r="KOX39" s="288"/>
      <c r="KOY39" s="291"/>
      <c r="KOZ39" s="291"/>
      <c r="KPA39" s="291"/>
      <c r="KPB39" s="291"/>
      <c r="KPC39" s="59">
        <v>7500000</v>
      </c>
      <c r="KPD39" s="60" t="s">
        <v>144</v>
      </c>
      <c r="KPE39" s="288"/>
      <c r="KPF39" s="288"/>
      <c r="KPG39" s="291"/>
      <c r="KPH39" s="291"/>
      <c r="KPI39" s="291"/>
      <c r="KPJ39" s="291"/>
      <c r="KPK39" s="59">
        <v>7500000</v>
      </c>
      <c r="KPL39" s="60" t="s">
        <v>144</v>
      </c>
      <c r="KPM39" s="288"/>
      <c r="KPN39" s="288"/>
      <c r="KPO39" s="291"/>
      <c r="KPP39" s="291"/>
      <c r="KPQ39" s="291"/>
      <c r="KPR39" s="291"/>
      <c r="KPS39" s="59">
        <v>7500000</v>
      </c>
      <c r="KPT39" s="60" t="s">
        <v>144</v>
      </c>
      <c r="KPU39" s="288"/>
      <c r="KPV39" s="288"/>
      <c r="KPW39" s="291"/>
      <c r="KPX39" s="291"/>
      <c r="KPY39" s="291"/>
      <c r="KPZ39" s="291"/>
      <c r="KQA39" s="59">
        <v>7500000</v>
      </c>
      <c r="KQB39" s="60" t="s">
        <v>144</v>
      </c>
      <c r="KQC39" s="288"/>
      <c r="KQD39" s="288"/>
      <c r="KQE39" s="291"/>
      <c r="KQF39" s="291"/>
      <c r="KQG39" s="291"/>
      <c r="KQH39" s="291"/>
      <c r="KQI39" s="59">
        <v>7500000</v>
      </c>
      <c r="KQJ39" s="60" t="s">
        <v>144</v>
      </c>
      <c r="KQK39" s="288"/>
      <c r="KQL39" s="288"/>
      <c r="KQM39" s="291"/>
      <c r="KQN39" s="291"/>
      <c r="KQO39" s="291"/>
      <c r="KQP39" s="291"/>
      <c r="KQQ39" s="59">
        <v>7500000</v>
      </c>
      <c r="KQR39" s="60" t="s">
        <v>144</v>
      </c>
      <c r="KQS39" s="288"/>
      <c r="KQT39" s="288"/>
      <c r="KQU39" s="291"/>
      <c r="KQV39" s="291"/>
      <c r="KQW39" s="291"/>
      <c r="KQX39" s="291"/>
      <c r="KQY39" s="59">
        <v>7500000</v>
      </c>
      <c r="KQZ39" s="60" t="s">
        <v>144</v>
      </c>
      <c r="KRA39" s="288"/>
      <c r="KRB39" s="288"/>
      <c r="KRC39" s="291"/>
      <c r="KRD39" s="291"/>
      <c r="KRE39" s="291"/>
      <c r="KRF39" s="291"/>
      <c r="KRG39" s="59">
        <v>7500000</v>
      </c>
      <c r="KRH39" s="60" t="s">
        <v>144</v>
      </c>
      <c r="KRI39" s="288"/>
      <c r="KRJ39" s="288"/>
      <c r="KRK39" s="291"/>
      <c r="KRL39" s="291"/>
      <c r="KRM39" s="291"/>
      <c r="KRN39" s="291"/>
      <c r="KRO39" s="59">
        <v>7500000</v>
      </c>
      <c r="KRP39" s="60" t="s">
        <v>144</v>
      </c>
      <c r="KRQ39" s="288"/>
      <c r="KRR39" s="288"/>
      <c r="KRS39" s="291"/>
      <c r="KRT39" s="291"/>
      <c r="KRU39" s="291"/>
      <c r="KRV39" s="291"/>
      <c r="KRW39" s="59">
        <v>7500000</v>
      </c>
      <c r="KRX39" s="60" t="s">
        <v>144</v>
      </c>
      <c r="KRY39" s="288"/>
      <c r="KRZ39" s="288"/>
      <c r="KSA39" s="291"/>
      <c r="KSB39" s="291"/>
      <c r="KSC39" s="291"/>
      <c r="KSD39" s="291"/>
      <c r="KSE39" s="59">
        <v>7500000</v>
      </c>
      <c r="KSF39" s="60" t="s">
        <v>144</v>
      </c>
      <c r="KSG39" s="288"/>
      <c r="KSH39" s="288"/>
      <c r="KSI39" s="291"/>
      <c r="KSJ39" s="291"/>
      <c r="KSK39" s="291"/>
      <c r="KSL39" s="291"/>
      <c r="KSM39" s="59">
        <v>7500000</v>
      </c>
      <c r="KSN39" s="60" t="s">
        <v>144</v>
      </c>
      <c r="KSO39" s="288"/>
      <c r="KSP39" s="288"/>
      <c r="KSQ39" s="291"/>
      <c r="KSR39" s="291"/>
      <c r="KSS39" s="291"/>
      <c r="KST39" s="291"/>
      <c r="KSU39" s="59">
        <v>7500000</v>
      </c>
      <c r="KSV39" s="60" t="s">
        <v>144</v>
      </c>
      <c r="KSW39" s="288"/>
      <c r="KSX39" s="288"/>
      <c r="KSY39" s="291"/>
      <c r="KSZ39" s="291"/>
      <c r="KTA39" s="291"/>
      <c r="KTB39" s="291"/>
      <c r="KTC39" s="59">
        <v>7500000</v>
      </c>
      <c r="KTD39" s="60" t="s">
        <v>144</v>
      </c>
      <c r="KTE39" s="288"/>
      <c r="KTF39" s="288"/>
      <c r="KTG39" s="291"/>
      <c r="KTH39" s="291"/>
      <c r="KTI39" s="291"/>
      <c r="KTJ39" s="291"/>
      <c r="KTK39" s="59">
        <v>7500000</v>
      </c>
      <c r="KTL39" s="60" t="s">
        <v>144</v>
      </c>
      <c r="KTM39" s="288"/>
      <c r="KTN39" s="288"/>
      <c r="KTO39" s="291"/>
      <c r="KTP39" s="291"/>
      <c r="KTQ39" s="291"/>
      <c r="KTR39" s="291"/>
      <c r="KTS39" s="59">
        <v>7500000</v>
      </c>
      <c r="KTT39" s="60" t="s">
        <v>144</v>
      </c>
      <c r="KTU39" s="288"/>
      <c r="KTV39" s="288"/>
      <c r="KTW39" s="291"/>
      <c r="KTX39" s="291"/>
      <c r="KTY39" s="291"/>
      <c r="KTZ39" s="291"/>
      <c r="KUA39" s="59">
        <v>7500000</v>
      </c>
      <c r="KUB39" s="60" t="s">
        <v>144</v>
      </c>
      <c r="KUC39" s="288"/>
      <c r="KUD39" s="288"/>
      <c r="KUE39" s="291"/>
      <c r="KUF39" s="291"/>
      <c r="KUG39" s="291"/>
      <c r="KUH39" s="291"/>
      <c r="KUI39" s="59">
        <v>7500000</v>
      </c>
      <c r="KUJ39" s="60" t="s">
        <v>144</v>
      </c>
      <c r="KUK39" s="288"/>
      <c r="KUL39" s="288"/>
      <c r="KUM39" s="291"/>
      <c r="KUN39" s="291"/>
      <c r="KUO39" s="291"/>
      <c r="KUP39" s="291"/>
      <c r="KUQ39" s="59">
        <v>7500000</v>
      </c>
      <c r="KUR39" s="60" t="s">
        <v>144</v>
      </c>
      <c r="KUS39" s="288"/>
      <c r="KUT39" s="288"/>
      <c r="KUU39" s="291"/>
      <c r="KUV39" s="291"/>
      <c r="KUW39" s="291"/>
      <c r="KUX39" s="291"/>
      <c r="KUY39" s="59">
        <v>7500000</v>
      </c>
      <c r="KUZ39" s="60" t="s">
        <v>144</v>
      </c>
      <c r="KVA39" s="288"/>
      <c r="KVB39" s="288"/>
      <c r="KVC39" s="291"/>
      <c r="KVD39" s="291"/>
      <c r="KVE39" s="291"/>
      <c r="KVF39" s="291"/>
      <c r="KVG39" s="59">
        <v>7500000</v>
      </c>
      <c r="KVH39" s="60" t="s">
        <v>144</v>
      </c>
      <c r="KVI39" s="288"/>
      <c r="KVJ39" s="288"/>
      <c r="KVK39" s="291"/>
      <c r="KVL39" s="291"/>
      <c r="KVM39" s="291"/>
      <c r="KVN39" s="291"/>
      <c r="KVO39" s="59">
        <v>7500000</v>
      </c>
      <c r="KVP39" s="60" t="s">
        <v>144</v>
      </c>
      <c r="KVQ39" s="288"/>
      <c r="KVR39" s="288"/>
      <c r="KVS39" s="291"/>
      <c r="KVT39" s="291"/>
      <c r="KVU39" s="291"/>
      <c r="KVV39" s="291"/>
      <c r="KVW39" s="59">
        <v>7500000</v>
      </c>
      <c r="KVX39" s="60" t="s">
        <v>144</v>
      </c>
      <c r="KVY39" s="288"/>
      <c r="KVZ39" s="288"/>
      <c r="KWA39" s="291"/>
      <c r="KWB39" s="291"/>
      <c r="KWC39" s="291"/>
      <c r="KWD39" s="291"/>
      <c r="KWE39" s="59">
        <v>7500000</v>
      </c>
      <c r="KWF39" s="60" t="s">
        <v>144</v>
      </c>
      <c r="KWG39" s="288"/>
      <c r="KWH39" s="288"/>
      <c r="KWI39" s="291"/>
      <c r="KWJ39" s="291"/>
      <c r="KWK39" s="291"/>
      <c r="KWL39" s="291"/>
      <c r="KWM39" s="59">
        <v>7500000</v>
      </c>
      <c r="KWN39" s="60" t="s">
        <v>144</v>
      </c>
      <c r="KWO39" s="288"/>
      <c r="KWP39" s="288"/>
      <c r="KWQ39" s="291"/>
      <c r="KWR39" s="291"/>
      <c r="KWS39" s="291"/>
      <c r="KWT39" s="291"/>
      <c r="KWU39" s="59">
        <v>7500000</v>
      </c>
      <c r="KWV39" s="60" t="s">
        <v>144</v>
      </c>
      <c r="KWW39" s="288"/>
      <c r="KWX39" s="288"/>
      <c r="KWY39" s="291"/>
      <c r="KWZ39" s="291"/>
      <c r="KXA39" s="291"/>
      <c r="KXB39" s="291"/>
      <c r="KXC39" s="59">
        <v>7500000</v>
      </c>
      <c r="KXD39" s="60" t="s">
        <v>144</v>
      </c>
      <c r="KXE39" s="288"/>
      <c r="KXF39" s="288"/>
      <c r="KXG39" s="291"/>
      <c r="KXH39" s="291"/>
      <c r="KXI39" s="291"/>
      <c r="KXJ39" s="291"/>
      <c r="KXK39" s="59">
        <v>7500000</v>
      </c>
      <c r="KXL39" s="60" t="s">
        <v>144</v>
      </c>
      <c r="KXM39" s="288"/>
      <c r="KXN39" s="288"/>
      <c r="KXO39" s="291"/>
      <c r="KXP39" s="291"/>
      <c r="KXQ39" s="291"/>
      <c r="KXR39" s="291"/>
      <c r="KXS39" s="59">
        <v>7500000</v>
      </c>
      <c r="KXT39" s="60" t="s">
        <v>144</v>
      </c>
      <c r="KXU39" s="288"/>
      <c r="KXV39" s="288"/>
      <c r="KXW39" s="291"/>
      <c r="KXX39" s="291"/>
      <c r="KXY39" s="291"/>
      <c r="KXZ39" s="291"/>
      <c r="KYA39" s="59">
        <v>7500000</v>
      </c>
      <c r="KYB39" s="60" t="s">
        <v>144</v>
      </c>
      <c r="KYC39" s="288"/>
      <c r="KYD39" s="288"/>
      <c r="KYE39" s="291"/>
      <c r="KYF39" s="291"/>
      <c r="KYG39" s="291"/>
      <c r="KYH39" s="291"/>
      <c r="KYI39" s="59">
        <v>7500000</v>
      </c>
      <c r="KYJ39" s="60" t="s">
        <v>144</v>
      </c>
      <c r="KYK39" s="288"/>
      <c r="KYL39" s="288"/>
      <c r="KYM39" s="291"/>
      <c r="KYN39" s="291"/>
      <c r="KYO39" s="291"/>
      <c r="KYP39" s="291"/>
      <c r="KYQ39" s="59">
        <v>7500000</v>
      </c>
      <c r="KYR39" s="60" t="s">
        <v>144</v>
      </c>
      <c r="KYS39" s="288"/>
      <c r="KYT39" s="288"/>
      <c r="KYU39" s="291"/>
      <c r="KYV39" s="291"/>
      <c r="KYW39" s="291"/>
      <c r="KYX39" s="291"/>
      <c r="KYY39" s="59">
        <v>7500000</v>
      </c>
      <c r="KYZ39" s="60" t="s">
        <v>144</v>
      </c>
      <c r="KZA39" s="288"/>
      <c r="KZB39" s="288"/>
      <c r="KZC39" s="291"/>
      <c r="KZD39" s="291"/>
      <c r="KZE39" s="291"/>
      <c r="KZF39" s="291"/>
      <c r="KZG39" s="59">
        <v>7500000</v>
      </c>
      <c r="KZH39" s="60" t="s">
        <v>144</v>
      </c>
      <c r="KZI39" s="288"/>
      <c r="KZJ39" s="288"/>
      <c r="KZK39" s="291"/>
      <c r="KZL39" s="291"/>
      <c r="KZM39" s="291"/>
      <c r="KZN39" s="291"/>
      <c r="KZO39" s="59">
        <v>7500000</v>
      </c>
      <c r="KZP39" s="60" t="s">
        <v>144</v>
      </c>
      <c r="KZQ39" s="288"/>
      <c r="KZR39" s="288"/>
      <c r="KZS39" s="291"/>
      <c r="KZT39" s="291"/>
      <c r="KZU39" s="291"/>
      <c r="KZV39" s="291"/>
      <c r="KZW39" s="59">
        <v>7500000</v>
      </c>
      <c r="KZX39" s="60" t="s">
        <v>144</v>
      </c>
      <c r="KZY39" s="288"/>
      <c r="KZZ39" s="288"/>
      <c r="LAA39" s="291"/>
      <c r="LAB39" s="291"/>
      <c r="LAC39" s="291"/>
      <c r="LAD39" s="291"/>
      <c r="LAE39" s="59">
        <v>7500000</v>
      </c>
      <c r="LAF39" s="60" t="s">
        <v>144</v>
      </c>
      <c r="LAG39" s="288"/>
      <c r="LAH39" s="288"/>
      <c r="LAI39" s="291"/>
      <c r="LAJ39" s="291"/>
      <c r="LAK39" s="291"/>
      <c r="LAL39" s="291"/>
      <c r="LAM39" s="59">
        <v>7500000</v>
      </c>
      <c r="LAN39" s="60" t="s">
        <v>144</v>
      </c>
      <c r="LAO39" s="288"/>
      <c r="LAP39" s="288"/>
      <c r="LAQ39" s="291"/>
      <c r="LAR39" s="291"/>
      <c r="LAS39" s="291"/>
      <c r="LAT39" s="291"/>
      <c r="LAU39" s="59">
        <v>7500000</v>
      </c>
      <c r="LAV39" s="60" t="s">
        <v>144</v>
      </c>
      <c r="LAW39" s="288"/>
      <c r="LAX39" s="288"/>
      <c r="LAY39" s="291"/>
      <c r="LAZ39" s="291"/>
      <c r="LBA39" s="291"/>
      <c r="LBB39" s="291"/>
      <c r="LBC39" s="59">
        <v>7500000</v>
      </c>
      <c r="LBD39" s="60" t="s">
        <v>144</v>
      </c>
      <c r="LBE39" s="288"/>
      <c r="LBF39" s="288"/>
      <c r="LBG39" s="291"/>
      <c r="LBH39" s="291"/>
      <c r="LBI39" s="291"/>
      <c r="LBJ39" s="291"/>
      <c r="LBK39" s="59">
        <v>7500000</v>
      </c>
      <c r="LBL39" s="60" t="s">
        <v>144</v>
      </c>
      <c r="LBM39" s="288"/>
      <c r="LBN39" s="288"/>
      <c r="LBO39" s="291"/>
      <c r="LBP39" s="291"/>
      <c r="LBQ39" s="291"/>
      <c r="LBR39" s="291"/>
      <c r="LBS39" s="59">
        <v>7500000</v>
      </c>
      <c r="LBT39" s="60" t="s">
        <v>144</v>
      </c>
      <c r="LBU39" s="288"/>
      <c r="LBV39" s="288"/>
      <c r="LBW39" s="291"/>
      <c r="LBX39" s="291"/>
      <c r="LBY39" s="291"/>
      <c r="LBZ39" s="291"/>
      <c r="LCA39" s="59">
        <v>7500000</v>
      </c>
      <c r="LCB39" s="60" t="s">
        <v>144</v>
      </c>
      <c r="LCC39" s="288"/>
      <c r="LCD39" s="288"/>
      <c r="LCE39" s="291"/>
      <c r="LCF39" s="291"/>
      <c r="LCG39" s="291"/>
      <c r="LCH39" s="291"/>
      <c r="LCI39" s="59">
        <v>7500000</v>
      </c>
      <c r="LCJ39" s="60" t="s">
        <v>144</v>
      </c>
      <c r="LCK39" s="288"/>
      <c r="LCL39" s="288"/>
      <c r="LCM39" s="291"/>
      <c r="LCN39" s="291"/>
      <c r="LCO39" s="291"/>
      <c r="LCP39" s="291"/>
      <c r="LCQ39" s="59">
        <v>7500000</v>
      </c>
      <c r="LCR39" s="60" t="s">
        <v>144</v>
      </c>
      <c r="LCS39" s="288"/>
      <c r="LCT39" s="288"/>
      <c r="LCU39" s="291"/>
      <c r="LCV39" s="291"/>
      <c r="LCW39" s="291"/>
      <c r="LCX39" s="291"/>
      <c r="LCY39" s="59">
        <v>7500000</v>
      </c>
      <c r="LCZ39" s="60" t="s">
        <v>144</v>
      </c>
      <c r="LDA39" s="288"/>
      <c r="LDB39" s="288"/>
      <c r="LDC39" s="291"/>
      <c r="LDD39" s="291"/>
      <c r="LDE39" s="291"/>
      <c r="LDF39" s="291"/>
      <c r="LDG39" s="59">
        <v>7500000</v>
      </c>
      <c r="LDH39" s="60" t="s">
        <v>144</v>
      </c>
      <c r="LDI39" s="288"/>
      <c r="LDJ39" s="288"/>
      <c r="LDK39" s="291"/>
      <c r="LDL39" s="291"/>
      <c r="LDM39" s="291"/>
      <c r="LDN39" s="291"/>
      <c r="LDO39" s="59">
        <v>7500000</v>
      </c>
      <c r="LDP39" s="60" t="s">
        <v>144</v>
      </c>
      <c r="LDQ39" s="288"/>
      <c r="LDR39" s="288"/>
      <c r="LDS39" s="291"/>
      <c r="LDT39" s="291"/>
      <c r="LDU39" s="291"/>
      <c r="LDV39" s="291"/>
      <c r="LDW39" s="59">
        <v>7500000</v>
      </c>
      <c r="LDX39" s="60" t="s">
        <v>144</v>
      </c>
      <c r="LDY39" s="288"/>
      <c r="LDZ39" s="288"/>
      <c r="LEA39" s="291"/>
      <c r="LEB39" s="291"/>
      <c r="LEC39" s="291"/>
      <c r="LED39" s="291"/>
      <c r="LEE39" s="59">
        <v>7500000</v>
      </c>
      <c r="LEF39" s="60" t="s">
        <v>144</v>
      </c>
      <c r="LEG39" s="288"/>
      <c r="LEH39" s="288"/>
      <c r="LEI39" s="291"/>
      <c r="LEJ39" s="291"/>
      <c r="LEK39" s="291"/>
      <c r="LEL39" s="291"/>
      <c r="LEM39" s="59">
        <v>7500000</v>
      </c>
      <c r="LEN39" s="60" t="s">
        <v>144</v>
      </c>
      <c r="LEO39" s="288"/>
      <c r="LEP39" s="288"/>
      <c r="LEQ39" s="291"/>
      <c r="LER39" s="291"/>
      <c r="LES39" s="291"/>
      <c r="LET39" s="291"/>
      <c r="LEU39" s="59">
        <v>7500000</v>
      </c>
      <c r="LEV39" s="60" t="s">
        <v>144</v>
      </c>
      <c r="LEW39" s="288"/>
      <c r="LEX39" s="288"/>
      <c r="LEY39" s="291"/>
      <c r="LEZ39" s="291"/>
      <c r="LFA39" s="291"/>
      <c r="LFB39" s="291"/>
      <c r="LFC39" s="59">
        <v>7500000</v>
      </c>
      <c r="LFD39" s="60" t="s">
        <v>144</v>
      </c>
      <c r="LFE39" s="288"/>
      <c r="LFF39" s="288"/>
      <c r="LFG39" s="291"/>
      <c r="LFH39" s="291"/>
      <c r="LFI39" s="291"/>
      <c r="LFJ39" s="291"/>
      <c r="LFK39" s="59">
        <v>7500000</v>
      </c>
      <c r="LFL39" s="60" t="s">
        <v>144</v>
      </c>
      <c r="LFM39" s="288"/>
      <c r="LFN39" s="288"/>
      <c r="LFO39" s="291"/>
      <c r="LFP39" s="291"/>
      <c r="LFQ39" s="291"/>
      <c r="LFR39" s="291"/>
      <c r="LFS39" s="59">
        <v>7500000</v>
      </c>
      <c r="LFT39" s="60" t="s">
        <v>144</v>
      </c>
      <c r="LFU39" s="288"/>
      <c r="LFV39" s="288"/>
      <c r="LFW39" s="291"/>
      <c r="LFX39" s="291"/>
      <c r="LFY39" s="291"/>
      <c r="LFZ39" s="291"/>
      <c r="LGA39" s="59">
        <v>7500000</v>
      </c>
      <c r="LGB39" s="60" t="s">
        <v>144</v>
      </c>
      <c r="LGC39" s="288"/>
      <c r="LGD39" s="288"/>
      <c r="LGE39" s="291"/>
      <c r="LGF39" s="291"/>
      <c r="LGG39" s="291"/>
      <c r="LGH39" s="291"/>
      <c r="LGI39" s="59">
        <v>7500000</v>
      </c>
      <c r="LGJ39" s="60" t="s">
        <v>144</v>
      </c>
      <c r="LGK39" s="288"/>
      <c r="LGL39" s="288"/>
      <c r="LGM39" s="291"/>
      <c r="LGN39" s="291"/>
      <c r="LGO39" s="291"/>
      <c r="LGP39" s="291"/>
      <c r="LGQ39" s="59">
        <v>7500000</v>
      </c>
      <c r="LGR39" s="60" t="s">
        <v>144</v>
      </c>
      <c r="LGS39" s="288"/>
      <c r="LGT39" s="288"/>
      <c r="LGU39" s="291"/>
      <c r="LGV39" s="291"/>
      <c r="LGW39" s="291"/>
      <c r="LGX39" s="291"/>
      <c r="LGY39" s="59">
        <v>7500000</v>
      </c>
      <c r="LGZ39" s="60" t="s">
        <v>144</v>
      </c>
      <c r="LHA39" s="288"/>
      <c r="LHB39" s="288"/>
      <c r="LHC39" s="291"/>
      <c r="LHD39" s="291"/>
      <c r="LHE39" s="291"/>
      <c r="LHF39" s="291"/>
      <c r="LHG39" s="59">
        <v>7500000</v>
      </c>
      <c r="LHH39" s="60" t="s">
        <v>144</v>
      </c>
      <c r="LHI39" s="288"/>
      <c r="LHJ39" s="288"/>
      <c r="LHK39" s="291"/>
      <c r="LHL39" s="291"/>
      <c r="LHM39" s="291"/>
      <c r="LHN39" s="291"/>
      <c r="LHO39" s="59">
        <v>7500000</v>
      </c>
      <c r="LHP39" s="60" t="s">
        <v>144</v>
      </c>
      <c r="LHQ39" s="288"/>
      <c r="LHR39" s="288"/>
      <c r="LHS39" s="291"/>
      <c r="LHT39" s="291"/>
      <c r="LHU39" s="291"/>
      <c r="LHV39" s="291"/>
      <c r="LHW39" s="59">
        <v>7500000</v>
      </c>
      <c r="LHX39" s="60" t="s">
        <v>144</v>
      </c>
      <c r="LHY39" s="288"/>
      <c r="LHZ39" s="288"/>
      <c r="LIA39" s="291"/>
      <c r="LIB39" s="291"/>
      <c r="LIC39" s="291"/>
      <c r="LID39" s="291"/>
      <c r="LIE39" s="59">
        <v>7500000</v>
      </c>
      <c r="LIF39" s="60" t="s">
        <v>144</v>
      </c>
      <c r="LIG39" s="288"/>
      <c r="LIH39" s="288"/>
      <c r="LII39" s="291"/>
      <c r="LIJ39" s="291"/>
      <c r="LIK39" s="291"/>
      <c r="LIL39" s="291"/>
      <c r="LIM39" s="59">
        <v>7500000</v>
      </c>
      <c r="LIN39" s="60" t="s">
        <v>144</v>
      </c>
      <c r="LIO39" s="288"/>
      <c r="LIP39" s="288"/>
      <c r="LIQ39" s="291"/>
      <c r="LIR39" s="291"/>
      <c r="LIS39" s="291"/>
      <c r="LIT39" s="291"/>
      <c r="LIU39" s="59">
        <v>7500000</v>
      </c>
      <c r="LIV39" s="60" t="s">
        <v>144</v>
      </c>
      <c r="LIW39" s="288"/>
      <c r="LIX39" s="288"/>
      <c r="LIY39" s="291"/>
      <c r="LIZ39" s="291"/>
      <c r="LJA39" s="291"/>
      <c r="LJB39" s="291"/>
      <c r="LJC39" s="59">
        <v>7500000</v>
      </c>
      <c r="LJD39" s="60" t="s">
        <v>144</v>
      </c>
      <c r="LJE39" s="288"/>
      <c r="LJF39" s="288"/>
      <c r="LJG39" s="291"/>
      <c r="LJH39" s="291"/>
      <c r="LJI39" s="291"/>
      <c r="LJJ39" s="291"/>
      <c r="LJK39" s="59">
        <v>7500000</v>
      </c>
      <c r="LJL39" s="60" t="s">
        <v>144</v>
      </c>
      <c r="LJM39" s="288"/>
      <c r="LJN39" s="288"/>
      <c r="LJO39" s="291"/>
      <c r="LJP39" s="291"/>
      <c r="LJQ39" s="291"/>
      <c r="LJR39" s="291"/>
      <c r="LJS39" s="59">
        <v>7500000</v>
      </c>
      <c r="LJT39" s="60" t="s">
        <v>144</v>
      </c>
      <c r="LJU39" s="288"/>
      <c r="LJV39" s="288"/>
      <c r="LJW39" s="291"/>
      <c r="LJX39" s="291"/>
      <c r="LJY39" s="291"/>
      <c r="LJZ39" s="291"/>
      <c r="LKA39" s="59">
        <v>7500000</v>
      </c>
      <c r="LKB39" s="60" t="s">
        <v>144</v>
      </c>
      <c r="LKC39" s="288"/>
      <c r="LKD39" s="288"/>
      <c r="LKE39" s="291"/>
      <c r="LKF39" s="291"/>
      <c r="LKG39" s="291"/>
      <c r="LKH39" s="291"/>
      <c r="LKI39" s="59">
        <v>7500000</v>
      </c>
      <c r="LKJ39" s="60" t="s">
        <v>144</v>
      </c>
      <c r="LKK39" s="288"/>
      <c r="LKL39" s="288"/>
      <c r="LKM39" s="291"/>
      <c r="LKN39" s="291"/>
      <c r="LKO39" s="291"/>
      <c r="LKP39" s="291"/>
      <c r="LKQ39" s="59">
        <v>7500000</v>
      </c>
      <c r="LKR39" s="60" t="s">
        <v>144</v>
      </c>
      <c r="LKS39" s="288"/>
      <c r="LKT39" s="288"/>
      <c r="LKU39" s="291"/>
      <c r="LKV39" s="291"/>
      <c r="LKW39" s="291"/>
      <c r="LKX39" s="291"/>
      <c r="LKY39" s="59">
        <v>7500000</v>
      </c>
      <c r="LKZ39" s="60" t="s">
        <v>144</v>
      </c>
      <c r="LLA39" s="288"/>
      <c r="LLB39" s="288"/>
      <c r="LLC39" s="291"/>
      <c r="LLD39" s="291"/>
      <c r="LLE39" s="291"/>
      <c r="LLF39" s="291"/>
      <c r="LLG39" s="59">
        <v>7500000</v>
      </c>
      <c r="LLH39" s="60" t="s">
        <v>144</v>
      </c>
      <c r="LLI39" s="288"/>
      <c r="LLJ39" s="288"/>
      <c r="LLK39" s="291"/>
      <c r="LLL39" s="291"/>
      <c r="LLM39" s="291"/>
      <c r="LLN39" s="291"/>
      <c r="LLO39" s="59">
        <v>7500000</v>
      </c>
      <c r="LLP39" s="60" t="s">
        <v>144</v>
      </c>
      <c r="LLQ39" s="288"/>
      <c r="LLR39" s="288"/>
      <c r="LLS39" s="291"/>
      <c r="LLT39" s="291"/>
      <c r="LLU39" s="291"/>
      <c r="LLV39" s="291"/>
      <c r="LLW39" s="59">
        <v>7500000</v>
      </c>
      <c r="LLX39" s="60" t="s">
        <v>144</v>
      </c>
      <c r="LLY39" s="288"/>
      <c r="LLZ39" s="288"/>
      <c r="LMA39" s="291"/>
      <c r="LMB39" s="291"/>
      <c r="LMC39" s="291"/>
      <c r="LMD39" s="291"/>
      <c r="LME39" s="59">
        <v>7500000</v>
      </c>
      <c r="LMF39" s="60" t="s">
        <v>144</v>
      </c>
      <c r="LMG39" s="288"/>
      <c r="LMH39" s="288"/>
      <c r="LMI39" s="291"/>
      <c r="LMJ39" s="291"/>
      <c r="LMK39" s="291"/>
      <c r="LML39" s="291"/>
      <c r="LMM39" s="59">
        <v>7500000</v>
      </c>
      <c r="LMN39" s="60" t="s">
        <v>144</v>
      </c>
      <c r="LMO39" s="288"/>
      <c r="LMP39" s="288"/>
      <c r="LMQ39" s="291"/>
      <c r="LMR39" s="291"/>
      <c r="LMS39" s="291"/>
      <c r="LMT39" s="291"/>
      <c r="LMU39" s="59">
        <v>7500000</v>
      </c>
      <c r="LMV39" s="60" t="s">
        <v>144</v>
      </c>
      <c r="LMW39" s="288"/>
      <c r="LMX39" s="288"/>
      <c r="LMY39" s="291"/>
      <c r="LMZ39" s="291"/>
      <c r="LNA39" s="291"/>
      <c r="LNB39" s="291"/>
      <c r="LNC39" s="59">
        <v>7500000</v>
      </c>
      <c r="LND39" s="60" t="s">
        <v>144</v>
      </c>
      <c r="LNE39" s="288"/>
      <c r="LNF39" s="288"/>
      <c r="LNG39" s="291"/>
      <c r="LNH39" s="291"/>
      <c r="LNI39" s="291"/>
      <c r="LNJ39" s="291"/>
      <c r="LNK39" s="59">
        <v>7500000</v>
      </c>
      <c r="LNL39" s="60" t="s">
        <v>144</v>
      </c>
      <c r="LNM39" s="288"/>
      <c r="LNN39" s="288"/>
      <c r="LNO39" s="291"/>
      <c r="LNP39" s="291"/>
      <c r="LNQ39" s="291"/>
      <c r="LNR39" s="291"/>
      <c r="LNS39" s="59">
        <v>7500000</v>
      </c>
      <c r="LNT39" s="60" t="s">
        <v>144</v>
      </c>
      <c r="LNU39" s="288"/>
      <c r="LNV39" s="288"/>
      <c r="LNW39" s="291"/>
      <c r="LNX39" s="291"/>
      <c r="LNY39" s="291"/>
      <c r="LNZ39" s="291"/>
      <c r="LOA39" s="59">
        <v>7500000</v>
      </c>
      <c r="LOB39" s="60" t="s">
        <v>144</v>
      </c>
      <c r="LOC39" s="288"/>
      <c r="LOD39" s="288"/>
      <c r="LOE39" s="291"/>
      <c r="LOF39" s="291"/>
      <c r="LOG39" s="291"/>
      <c r="LOH39" s="291"/>
      <c r="LOI39" s="59">
        <v>7500000</v>
      </c>
      <c r="LOJ39" s="60" t="s">
        <v>144</v>
      </c>
      <c r="LOK39" s="288"/>
      <c r="LOL39" s="288"/>
      <c r="LOM39" s="291"/>
      <c r="LON39" s="291"/>
      <c r="LOO39" s="291"/>
      <c r="LOP39" s="291"/>
      <c r="LOQ39" s="59">
        <v>7500000</v>
      </c>
      <c r="LOR39" s="60" t="s">
        <v>144</v>
      </c>
      <c r="LOS39" s="288"/>
      <c r="LOT39" s="288"/>
      <c r="LOU39" s="291"/>
      <c r="LOV39" s="291"/>
      <c r="LOW39" s="291"/>
      <c r="LOX39" s="291"/>
      <c r="LOY39" s="59">
        <v>7500000</v>
      </c>
      <c r="LOZ39" s="60" t="s">
        <v>144</v>
      </c>
      <c r="LPA39" s="288"/>
      <c r="LPB39" s="288"/>
      <c r="LPC39" s="291"/>
      <c r="LPD39" s="291"/>
      <c r="LPE39" s="291"/>
      <c r="LPF39" s="291"/>
      <c r="LPG39" s="59">
        <v>7500000</v>
      </c>
      <c r="LPH39" s="60" t="s">
        <v>144</v>
      </c>
      <c r="LPI39" s="288"/>
      <c r="LPJ39" s="288"/>
      <c r="LPK39" s="291"/>
      <c r="LPL39" s="291"/>
      <c r="LPM39" s="291"/>
      <c r="LPN39" s="291"/>
      <c r="LPO39" s="59">
        <v>7500000</v>
      </c>
      <c r="LPP39" s="60" t="s">
        <v>144</v>
      </c>
      <c r="LPQ39" s="288"/>
      <c r="LPR39" s="288"/>
      <c r="LPS39" s="291"/>
      <c r="LPT39" s="291"/>
      <c r="LPU39" s="291"/>
      <c r="LPV39" s="291"/>
      <c r="LPW39" s="59">
        <v>7500000</v>
      </c>
      <c r="LPX39" s="60" t="s">
        <v>144</v>
      </c>
      <c r="LPY39" s="288"/>
      <c r="LPZ39" s="288"/>
      <c r="LQA39" s="291"/>
      <c r="LQB39" s="291"/>
      <c r="LQC39" s="291"/>
      <c r="LQD39" s="291"/>
      <c r="LQE39" s="59">
        <v>7500000</v>
      </c>
      <c r="LQF39" s="60" t="s">
        <v>144</v>
      </c>
      <c r="LQG39" s="288"/>
      <c r="LQH39" s="288"/>
      <c r="LQI39" s="291"/>
      <c r="LQJ39" s="291"/>
      <c r="LQK39" s="291"/>
      <c r="LQL39" s="291"/>
      <c r="LQM39" s="59">
        <v>7500000</v>
      </c>
      <c r="LQN39" s="60" t="s">
        <v>144</v>
      </c>
      <c r="LQO39" s="288"/>
      <c r="LQP39" s="288"/>
      <c r="LQQ39" s="291"/>
      <c r="LQR39" s="291"/>
      <c r="LQS39" s="291"/>
      <c r="LQT39" s="291"/>
      <c r="LQU39" s="59">
        <v>7500000</v>
      </c>
      <c r="LQV39" s="60" t="s">
        <v>144</v>
      </c>
      <c r="LQW39" s="288"/>
      <c r="LQX39" s="288"/>
      <c r="LQY39" s="291"/>
      <c r="LQZ39" s="291"/>
      <c r="LRA39" s="291"/>
      <c r="LRB39" s="291"/>
      <c r="LRC39" s="59">
        <v>7500000</v>
      </c>
      <c r="LRD39" s="60" t="s">
        <v>144</v>
      </c>
      <c r="LRE39" s="288"/>
      <c r="LRF39" s="288"/>
      <c r="LRG39" s="291"/>
      <c r="LRH39" s="291"/>
      <c r="LRI39" s="291"/>
      <c r="LRJ39" s="291"/>
      <c r="LRK39" s="59">
        <v>7500000</v>
      </c>
      <c r="LRL39" s="60" t="s">
        <v>144</v>
      </c>
      <c r="LRM39" s="288"/>
      <c r="LRN39" s="288"/>
      <c r="LRO39" s="291"/>
      <c r="LRP39" s="291"/>
      <c r="LRQ39" s="291"/>
      <c r="LRR39" s="291"/>
      <c r="LRS39" s="59">
        <v>7500000</v>
      </c>
      <c r="LRT39" s="60" t="s">
        <v>144</v>
      </c>
      <c r="LRU39" s="288"/>
      <c r="LRV39" s="288"/>
      <c r="LRW39" s="291"/>
      <c r="LRX39" s="291"/>
      <c r="LRY39" s="291"/>
      <c r="LRZ39" s="291"/>
      <c r="LSA39" s="59">
        <v>7500000</v>
      </c>
      <c r="LSB39" s="60" t="s">
        <v>144</v>
      </c>
      <c r="LSC39" s="288"/>
      <c r="LSD39" s="288"/>
      <c r="LSE39" s="291"/>
      <c r="LSF39" s="291"/>
      <c r="LSG39" s="291"/>
      <c r="LSH39" s="291"/>
      <c r="LSI39" s="59">
        <v>7500000</v>
      </c>
      <c r="LSJ39" s="60" t="s">
        <v>144</v>
      </c>
      <c r="LSK39" s="288"/>
      <c r="LSL39" s="288"/>
      <c r="LSM39" s="291"/>
      <c r="LSN39" s="291"/>
      <c r="LSO39" s="291"/>
      <c r="LSP39" s="291"/>
      <c r="LSQ39" s="59">
        <v>7500000</v>
      </c>
      <c r="LSR39" s="60" t="s">
        <v>144</v>
      </c>
      <c r="LSS39" s="288"/>
      <c r="LST39" s="288"/>
      <c r="LSU39" s="291"/>
      <c r="LSV39" s="291"/>
      <c r="LSW39" s="291"/>
      <c r="LSX39" s="291"/>
      <c r="LSY39" s="59">
        <v>7500000</v>
      </c>
      <c r="LSZ39" s="60" t="s">
        <v>144</v>
      </c>
      <c r="LTA39" s="288"/>
      <c r="LTB39" s="288"/>
      <c r="LTC39" s="291"/>
      <c r="LTD39" s="291"/>
      <c r="LTE39" s="291"/>
      <c r="LTF39" s="291"/>
      <c r="LTG39" s="59">
        <v>7500000</v>
      </c>
      <c r="LTH39" s="60" t="s">
        <v>144</v>
      </c>
      <c r="LTI39" s="288"/>
      <c r="LTJ39" s="288"/>
      <c r="LTK39" s="291"/>
      <c r="LTL39" s="291"/>
      <c r="LTM39" s="291"/>
      <c r="LTN39" s="291"/>
      <c r="LTO39" s="59">
        <v>7500000</v>
      </c>
      <c r="LTP39" s="60" t="s">
        <v>144</v>
      </c>
      <c r="LTQ39" s="288"/>
      <c r="LTR39" s="288"/>
      <c r="LTS39" s="291"/>
      <c r="LTT39" s="291"/>
      <c r="LTU39" s="291"/>
      <c r="LTV39" s="291"/>
      <c r="LTW39" s="59">
        <v>7500000</v>
      </c>
      <c r="LTX39" s="60" t="s">
        <v>144</v>
      </c>
      <c r="LTY39" s="288"/>
      <c r="LTZ39" s="288"/>
      <c r="LUA39" s="291"/>
      <c r="LUB39" s="291"/>
      <c r="LUC39" s="291"/>
      <c r="LUD39" s="291"/>
      <c r="LUE39" s="59">
        <v>7500000</v>
      </c>
      <c r="LUF39" s="60" t="s">
        <v>144</v>
      </c>
      <c r="LUG39" s="288"/>
      <c r="LUH39" s="288"/>
      <c r="LUI39" s="291"/>
      <c r="LUJ39" s="291"/>
      <c r="LUK39" s="291"/>
      <c r="LUL39" s="291"/>
      <c r="LUM39" s="59">
        <v>7500000</v>
      </c>
      <c r="LUN39" s="60" t="s">
        <v>144</v>
      </c>
      <c r="LUO39" s="288"/>
      <c r="LUP39" s="288"/>
      <c r="LUQ39" s="291"/>
      <c r="LUR39" s="291"/>
      <c r="LUS39" s="291"/>
      <c r="LUT39" s="291"/>
      <c r="LUU39" s="59">
        <v>7500000</v>
      </c>
      <c r="LUV39" s="60" t="s">
        <v>144</v>
      </c>
      <c r="LUW39" s="288"/>
      <c r="LUX39" s="288"/>
      <c r="LUY39" s="291"/>
      <c r="LUZ39" s="291"/>
      <c r="LVA39" s="291"/>
      <c r="LVB39" s="291"/>
      <c r="LVC39" s="59">
        <v>7500000</v>
      </c>
      <c r="LVD39" s="60" t="s">
        <v>144</v>
      </c>
      <c r="LVE39" s="288"/>
      <c r="LVF39" s="288"/>
      <c r="LVG39" s="291"/>
      <c r="LVH39" s="291"/>
      <c r="LVI39" s="291"/>
      <c r="LVJ39" s="291"/>
      <c r="LVK39" s="59">
        <v>7500000</v>
      </c>
      <c r="LVL39" s="60" t="s">
        <v>144</v>
      </c>
      <c r="LVM39" s="288"/>
      <c r="LVN39" s="288"/>
      <c r="LVO39" s="291"/>
      <c r="LVP39" s="291"/>
      <c r="LVQ39" s="291"/>
      <c r="LVR39" s="291"/>
      <c r="LVS39" s="59">
        <v>7500000</v>
      </c>
      <c r="LVT39" s="60" t="s">
        <v>144</v>
      </c>
      <c r="LVU39" s="288"/>
      <c r="LVV39" s="288"/>
      <c r="LVW39" s="291"/>
      <c r="LVX39" s="291"/>
      <c r="LVY39" s="291"/>
      <c r="LVZ39" s="291"/>
      <c r="LWA39" s="59">
        <v>7500000</v>
      </c>
      <c r="LWB39" s="60" t="s">
        <v>144</v>
      </c>
      <c r="LWC39" s="288"/>
      <c r="LWD39" s="288"/>
      <c r="LWE39" s="291"/>
      <c r="LWF39" s="291"/>
      <c r="LWG39" s="291"/>
      <c r="LWH39" s="291"/>
      <c r="LWI39" s="59">
        <v>7500000</v>
      </c>
      <c r="LWJ39" s="60" t="s">
        <v>144</v>
      </c>
      <c r="LWK39" s="288"/>
      <c r="LWL39" s="288"/>
      <c r="LWM39" s="291"/>
      <c r="LWN39" s="291"/>
      <c r="LWO39" s="291"/>
      <c r="LWP39" s="291"/>
      <c r="LWQ39" s="59">
        <v>7500000</v>
      </c>
      <c r="LWR39" s="60" t="s">
        <v>144</v>
      </c>
      <c r="LWS39" s="288"/>
      <c r="LWT39" s="288"/>
      <c r="LWU39" s="291"/>
      <c r="LWV39" s="291"/>
      <c r="LWW39" s="291"/>
      <c r="LWX39" s="291"/>
      <c r="LWY39" s="59">
        <v>7500000</v>
      </c>
      <c r="LWZ39" s="60" t="s">
        <v>144</v>
      </c>
      <c r="LXA39" s="288"/>
      <c r="LXB39" s="288"/>
      <c r="LXC39" s="291"/>
      <c r="LXD39" s="291"/>
      <c r="LXE39" s="291"/>
      <c r="LXF39" s="291"/>
      <c r="LXG39" s="59">
        <v>7500000</v>
      </c>
      <c r="LXH39" s="60" t="s">
        <v>144</v>
      </c>
      <c r="LXI39" s="288"/>
      <c r="LXJ39" s="288"/>
      <c r="LXK39" s="291"/>
      <c r="LXL39" s="291"/>
      <c r="LXM39" s="291"/>
      <c r="LXN39" s="291"/>
      <c r="LXO39" s="59">
        <v>7500000</v>
      </c>
      <c r="LXP39" s="60" t="s">
        <v>144</v>
      </c>
      <c r="LXQ39" s="288"/>
      <c r="LXR39" s="288"/>
      <c r="LXS39" s="291"/>
      <c r="LXT39" s="291"/>
      <c r="LXU39" s="291"/>
      <c r="LXV39" s="291"/>
      <c r="LXW39" s="59">
        <v>7500000</v>
      </c>
      <c r="LXX39" s="60" t="s">
        <v>144</v>
      </c>
      <c r="LXY39" s="288"/>
      <c r="LXZ39" s="288"/>
      <c r="LYA39" s="291"/>
      <c r="LYB39" s="291"/>
      <c r="LYC39" s="291"/>
      <c r="LYD39" s="291"/>
      <c r="LYE39" s="59">
        <v>7500000</v>
      </c>
      <c r="LYF39" s="60" t="s">
        <v>144</v>
      </c>
      <c r="LYG39" s="288"/>
      <c r="LYH39" s="288"/>
      <c r="LYI39" s="291"/>
      <c r="LYJ39" s="291"/>
      <c r="LYK39" s="291"/>
      <c r="LYL39" s="291"/>
      <c r="LYM39" s="59">
        <v>7500000</v>
      </c>
      <c r="LYN39" s="60" t="s">
        <v>144</v>
      </c>
      <c r="LYO39" s="288"/>
      <c r="LYP39" s="288"/>
      <c r="LYQ39" s="291"/>
      <c r="LYR39" s="291"/>
      <c r="LYS39" s="291"/>
      <c r="LYT39" s="291"/>
      <c r="LYU39" s="59">
        <v>7500000</v>
      </c>
      <c r="LYV39" s="60" t="s">
        <v>144</v>
      </c>
      <c r="LYW39" s="288"/>
      <c r="LYX39" s="288"/>
      <c r="LYY39" s="291"/>
      <c r="LYZ39" s="291"/>
      <c r="LZA39" s="291"/>
      <c r="LZB39" s="291"/>
      <c r="LZC39" s="59">
        <v>7500000</v>
      </c>
      <c r="LZD39" s="60" t="s">
        <v>144</v>
      </c>
      <c r="LZE39" s="288"/>
      <c r="LZF39" s="288"/>
      <c r="LZG39" s="291"/>
      <c r="LZH39" s="291"/>
      <c r="LZI39" s="291"/>
      <c r="LZJ39" s="291"/>
      <c r="LZK39" s="59">
        <v>7500000</v>
      </c>
      <c r="LZL39" s="60" t="s">
        <v>144</v>
      </c>
      <c r="LZM39" s="288"/>
      <c r="LZN39" s="288"/>
      <c r="LZO39" s="291"/>
      <c r="LZP39" s="291"/>
      <c r="LZQ39" s="291"/>
      <c r="LZR39" s="291"/>
      <c r="LZS39" s="59">
        <v>7500000</v>
      </c>
      <c r="LZT39" s="60" t="s">
        <v>144</v>
      </c>
      <c r="LZU39" s="288"/>
      <c r="LZV39" s="288"/>
      <c r="LZW39" s="291"/>
      <c r="LZX39" s="291"/>
      <c r="LZY39" s="291"/>
      <c r="LZZ39" s="291"/>
      <c r="MAA39" s="59">
        <v>7500000</v>
      </c>
      <c r="MAB39" s="60" t="s">
        <v>144</v>
      </c>
      <c r="MAC39" s="288"/>
      <c r="MAD39" s="288"/>
      <c r="MAE39" s="291"/>
      <c r="MAF39" s="291"/>
      <c r="MAG39" s="291"/>
      <c r="MAH39" s="291"/>
      <c r="MAI39" s="59">
        <v>7500000</v>
      </c>
      <c r="MAJ39" s="60" t="s">
        <v>144</v>
      </c>
      <c r="MAK39" s="288"/>
      <c r="MAL39" s="288"/>
      <c r="MAM39" s="291"/>
      <c r="MAN39" s="291"/>
      <c r="MAO39" s="291"/>
      <c r="MAP39" s="291"/>
      <c r="MAQ39" s="59">
        <v>7500000</v>
      </c>
      <c r="MAR39" s="60" t="s">
        <v>144</v>
      </c>
      <c r="MAS39" s="288"/>
      <c r="MAT39" s="288"/>
      <c r="MAU39" s="291"/>
      <c r="MAV39" s="291"/>
      <c r="MAW39" s="291"/>
      <c r="MAX39" s="291"/>
      <c r="MAY39" s="59">
        <v>7500000</v>
      </c>
      <c r="MAZ39" s="60" t="s">
        <v>144</v>
      </c>
      <c r="MBA39" s="288"/>
      <c r="MBB39" s="288"/>
      <c r="MBC39" s="291"/>
      <c r="MBD39" s="291"/>
      <c r="MBE39" s="291"/>
      <c r="MBF39" s="291"/>
      <c r="MBG39" s="59">
        <v>7500000</v>
      </c>
      <c r="MBH39" s="60" t="s">
        <v>144</v>
      </c>
      <c r="MBI39" s="288"/>
      <c r="MBJ39" s="288"/>
      <c r="MBK39" s="291"/>
      <c r="MBL39" s="291"/>
      <c r="MBM39" s="291"/>
      <c r="MBN39" s="291"/>
      <c r="MBO39" s="59">
        <v>7500000</v>
      </c>
      <c r="MBP39" s="60" t="s">
        <v>144</v>
      </c>
      <c r="MBQ39" s="288"/>
      <c r="MBR39" s="288"/>
      <c r="MBS39" s="291"/>
      <c r="MBT39" s="291"/>
      <c r="MBU39" s="291"/>
      <c r="MBV39" s="291"/>
      <c r="MBW39" s="59">
        <v>7500000</v>
      </c>
      <c r="MBX39" s="60" t="s">
        <v>144</v>
      </c>
      <c r="MBY39" s="288"/>
      <c r="MBZ39" s="288"/>
      <c r="MCA39" s="291"/>
      <c r="MCB39" s="291"/>
      <c r="MCC39" s="291"/>
      <c r="MCD39" s="291"/>
      <c r="MCE39" s="59">
        <v>7500000</v>
      </c>
      <c r="MCF39" s="60" t="s">
        <v>144</v>
      </c>
      <c r="MCG39" s="288"/>
      <c r="MCH39" s="288"/>
      <c r="MCI39" s="291"/>
      <c r="MCJ39" s="291"/>
      <c r="MCK39" s="291"/>
      <c r="MCL39" s="291"/>
      <c r="MCM39" s="59">
        <v>7500000</v>
      </c>
      <c r="MCN39" s="60" t="s">
        <v>144</v>
      </c>
      <c r="MCO39" s="288"/>
      <c r="MCP39" s="288"/>
      <c r="MCQ39" s="291"/>
      <c r="MCR39" s="291"/>
      <c r="MCS39" s="291"/>
      <c r="MCT39" s="291"/>
      <c r="MCU39" s="59">
        <v>7500000</v>
      </c>
      <c r="MCV39" s="60" t="s">
        <v>144</v>
      </c>
      <c r="MCW39" s="288"/>
      <c r="MCX39" s="288"/>
      <c r="MCY39" s="291"/>
      <c r="MCZ39" s="291"/>
      <c r="MDA39" s="291"/>
      <c r="MDB39" s="291"/>
      <c r="MDC39" s="59">
        <v>7500000</v>
      </c>
      <c r="MDD39" s="60" t="s">
        <v>144</v>
      </c>
      <c r="MDE39" s="288"/>
      <c r="MDF39" s="288"/>
      <c r="MDG39" s="291"/>
      <c r="MDH39" s="291"/>
      <c r="MDI39" s="291"/>
      <c r="MDJ39" s="291"/>
      <c r="MDK39" s="59">
        <v>7500000</v>
      </c>
      <c r="MDL39" s="60" t="s">
        <v>144</v>
      </c>
      <c r="MDM39" s="288"/>
      <c r="MDN39" s="288"/>
      <c r="MDO39" s="291"/>
      <c r="MDP39" s="291"/>
      <c r="MDQ39" s="291"/>
      <c r="MDR39" s="291"/>
      <c r="MDS39" s="59">
        <v>7500000</v>
      </c>
      <c r="MDT39" s="60" t="s">
        <v>144</v>
      </c>
      <c r="MDU39" s="288"/>
      <c r="MDV39" s="288"/>
      <c r="MDW39" s="291"/>
      <c r="MDX39" s="291"/>
      <c r="MDY39" s="291"/>
      <c r="MDZ39" s="291"/>
      <c r="MEA39" s="59">
        <v>7500000</v>
      </c>
      <c r="MEB39" s="60" t="s">
        <v>144</v>
      </c>
      <c r="MEC39" s="288"/>
      <c r="MED39" s="288"/>
      <c r="MEE39" s="291"/>
      <c r="MEF39" s="291"/>
      <c r="MEG39" s="291"/>
      <c r="MEH39" s="291"/>
      <c r="MEI39" s="59">
        <v>7500000</v>
      </c>
      <c r="MEJ39" s="60" t="s">
        <v>144</v>
      </c>
      <c r="MEK39" s="288"/>
      <c r="MEL39" s="288"/>
      <c r="MEM39" s="291"/>
      <c r="MEN39" s="291"/>
      <c r="MEO39" s="291"/>
      <c r="MEP39" s="291"/>
      <c r="MEQ39" s="59">
        <v>7500000</v>
      </c>
      <c r="MER39" s="60" t="s">
        <v>144</v>
      </c>
      <c r="MES39" s="288"/>
      <c r="MET39" s="288"/>
      <c r="MEU39" s="291"/>
      <c r="MEV39" s="291"/>
      <c r="MEW39" s="291"/>
      <c r="MEX39" s="291"/>
      <c r="MEY39" s="59">
        <v>7500000</v>
      </c>
      <c r="MEZ39" s="60" t="s">
        <v>144</v>
      </c>
      <c r="MFA39" s="288"/>
      <c r="MFB39" s="288"/>
      <c r="MFC39" s="291"/>
      <c r="MFD39" s="291"/>
      <c r="MFE39" s="291"/>
      <c r="MFF39" s="291"/>
      <c r="MFG39" s="59">
        <v>7500000</v>
      </c>
      <c r="MFH39" s="60" t="s">
        <v>144</v>
      </c>
      <c r="MFI39" s="288"/>
      <c r="MFJ39" s="288"/>
      <c r="MFK39" s="291"/>
      <c r="MFL39" s="291"/>
      <c r="MFM39" s="291"/>
      <c r="MFN39" s="291"/>
      <c r="MFO39" s="59">
        <v>7500000</v>
      </c>
      <c r="MFP39" s="60" t="s">
        <v>144</v>
      </c>
      <c r="MFQ39" s="288"/>
      <c r="MFR39" s="288"/>
      <c r="MFS39" s="291"/>
      <c r="MFT39" s="291"/>
      <c r="MFU39" s="291"/>
      <c r="MFV39" s="291"/>
      <c r="MFW39" s="59">
        <v>7500000</v>
      </c>
      <c r="MFX39" s="60" t="s">
        <v>144</v>
      </c>
      <c r="MFY39" s="288"/>
      <c r="MFZ39" s="288"/>
      <c r="MGA39" s="291"/>
      <c r="MGB39" s="291"/>
      <c r="MGC39" s="291"/>
      <c r="MGD39" s="291"/>
      <c r="MGE39" s="59">
        <v>7500000</v>
      </c>
      <c r="MGF39" s="60" t="s">
        <v>144</v>
      </c>
      <c r="MGG39" s="288"/>
      <c r="MGH39" s="288"/>
      <c r="MGI39" s="291"/>
      <c r="MGJ39" s="291"/>
      <c r="MGK39" s="291"/>
      <c r="MGL39" s="291"/>
      <c r="MGM39" s="59">
        <v>7500000</v>
      </c>
      <c r="MGN39" s="60" t="s">
        <v>144</v>
      </c>
      <c r="MGO39" s="288"/>
      <c r="MGP39" s="288"/>
      <c r="MGQ39" s="291"/>
      <c r="MGR39" s="291"/>
      <c r="MGS39" s="291"/>
      <c r="MGT39" s="291"/>
      <c r="MGU39" s="59">
        <v>7500000</v>
      </c>
      <c r="MGV39" s="60" t="s">
        <v>144</v>
      </c>
      <c r="MGW39" s="288"/>
      <c r="MGX39" s="288"/>
      <c r="MGY39" s="291"/>
      <c r="MGZ39" s="291"/>
      <c r="MHA39" s="291"/>
      <c r="MHB39" s="291"/>
      <c r="MHC39" s="59">
        <v>7500000</v>
      </c>
      <c r="MHD39" s="60" t="s">
        <v>144</v>
      </c>
      <c r="MHE39" s="288"/>
      <c r="MHF39" s="288"/>
      <c r="MHG39" s="291"/>
      <c r="MHH39" s="291"/>
      <c r="MHI39" s="291"/>
      <c r="MHJ39" s="291"/>
      <c r="MHK39" s="59">
        <v>7500000</v>
      </c>
      <c r="MHL39" s="60" t="s">
        <v>144</v>
      </c>
      <c r="MHM39" s="288"/>
      <c r="MHN39" s="288"/>
      <c r="MHO39" s="291"/>
      <c r="MHP39" s="291"/>
      <c r="MHQ39" s="291"/>
      <c r="MHR39" s="291"/>
      <c r="MHS39" s="59">
        <v>7500000</v>
      </c>
      <c r="MHT39" s="60" t="s">
        <v>144</v>
      </c>
      <c r="MHU39" s="288"/>
      <c r="MHV39" s="288"/>
      <c r="MHW39" s="291"/>
      <c r="MHX39" s="291"/>
      <c r="MHY39" s="291"/>
      <c r="MHZ39" s="291"/>
      <c r="MIA39" s="59">
        <v>7500000</v>
      </c>
      <c r="MIB39" s="60" t="s">
        <v>144</v>
      </c>
      <c r="MIC39" s="288"/>
      <c r="MID39" s="288"/>
      <c r="MIE39" s="291"/>
      <c r="MIF39" s="291"/>
      <c r="MIG39" s="291"/>
      <c r="MIH39" s="291"/>
      <c r="MII39" s="59">
        <v>7500000</v>
      </c>
      <c r="MIJ39" s="60" t="s">
        <v>144</v>
      </c>
      <c r="MIK39" s="288"/>
      <c r="MIL39" s="288"/>
      <c r="MIM39" s="291"/>
      <c r="MIN39" s="291"/>
      <c r="MIO39" s="291"/>
      <c r="MIP39" s="291"/>
      <c r="MIQ39" s="59">
        <v>7500000</v>
      </c>
      <c r="MIR39" s="60" t="s">
        <v>144</v>
      </c>
      <c r="MIS39" s="288"/>
      <c r="MIT39" s="288"/>
      <c r="MIU39" s="291"/>
      <c r="MIV39" s="291"/>
      <c r="MIW39" s="291"/>
      <c r="MIX39" s="291"/>
      <c r="MIY39" s="59">
        <v>7500000</v>
      </c>
      <c r="MIZ39" s="60" t="s">
        <v>144</v>
      </c>
      <c r="MJA39" s="288"/>
      <c r="MJB39" s="288"/>
      <c r="MJC39" s="291"/>
      <c r="MJD39" s="291"/>
      <c r="MJE39" s="291"/>
      <c r="MJF39" s="291"/>
      <c r="MJG39" s="59">
        <v>7500000</v>
      </c>
      <c r="MJH39" s="60" t="s">
        <v>144</v>
      </c>
      <c r="MJI39" s="288"/>
      <c r="MJJ39" s="288"/>
      <c r="MJK39" s="291"/>
      <c r="MJL39" s="291"/>
      <c r="MJM39" s="291"/>
      <c r="MJN39" s="291"/>
      <c r="MJO39" s="59">
        <v>7500000</v>
      </c>
      <c r="MJP39" s="60" t="s">
        <v>144</v>
      </c>
      <c r="MJQ39" s="288"/>
      <c r="MJR39" s="288"/>
      <c r="MJS39" s="291"/>
      <c r="MJT39" s="291"/>
      <c r="MJU39" s="291"/>
      <c r="MJV39" s="291"/>
      <c r="MJW39" s="59">
        <v>7500000</v>
      </c>
      <c r="MJX39" s="60" t="s">
        <v>144</v>
      </c>
      <c r="MJY39" s="288"/>
      <c r="MJZ39" s="288"/>
      <c r="MKA39" s="291"/>
      <c r="MKB39" s="291"/>
      <c r="MKC39" s="291"/>
      <c r="MKD39" s="291"/>
      <c r="MKE39" s="59">
        <v>7500000</v>
      </c>
      <c r="MKF39" s="60" t="s">
        <v>144</v>
      </c>
      <c r="MKG39" s="288"/>
      <c r="MKH39" s="288"/>
      <c r="MKI39" s="291"/>
      <c r="MKJ39" s="291"/>
      <c r="MKK39" s="291"/>
      <c r="MKL39" s="291"/>
      <c r="MKM39" s="59">
        <v>7500000</v>
      </c>
      <c r="MKN39" s="60" t="s">
        <v>144</v>
      </c>
      <c r="MKO39" s="288"/>
      <c r="MKP39" s="288"/>
      <c r="MKQ39" s="291"/>
      <c r="MKR39" s="291"/>
      <c r="MKS39" s="291"/>
      <c r="MKT39" s="291"/>
      <c r="MKU39" s="59">
        <v>7500000</v>
      </c>
      <c r="MKV39" s="60" t="s">
        <v>144</v>
      </c>
      <c r="MKW39" s="288"/>
      <c r="MKX39" s="288"/>
      <c r="MKY39" s="291"/>
      <c r="MKZ39" s="291"/>
      <c r="MLA39" s="291"/>
      <c r="MLB39" s="291"/>
      <c r="MLC39" s="59">
        <v>7500000</v>
      </c>
      <c r="MLD39" s="60" t="s">
        <v>144</v>
      </c>
      <c r="MLE39" s="288"/>
      <c r="MLF39" s="288"/>
      <c r="MLG39" s="291"/>
      <c r="MLH39" s="291"/>
      <c r="MLI39" s="291"/>
      <c r="MLJ39" s="291"/>
      <c r="MLK39" s="59">
        <v>7500000</v>
      </c>
      <c r="MLL39" s="60" t="s">
        <v>144</v>
      </c>
      <c r="MLM39" s="288"/>
      <c r="MLN39" s="288"/>
      <c r="MLO39" s="291"/>
      <c r="MLP39" s="291"/>
      <c r="MLQ39" s="291"/>
      <c r="MLR39" s="291"/>
      <c r="MLS39" s="59">
        <v>7500000</v>
      </c>
      <c r="MLT39" s="60" t="s">
        <v>144</v>
      </c>
      <c r="MLU39" s="288"/>
      <c r="MLV39" s="288"/>
      <c r="MLW39" s="291"/>
      <c r="MLX39" s="291"/>
      <c r="MLY39" s="291"/>
      <c r="MLZ39" s="291"/>
      <c r="MMA39" s="59">
        <v>7500000</v>
      </c>
      <c r="MMB39" s="60" t="s">
        <v>144</v>
      </c>
      <c r="MMC39" s="288"/>
      <c r="MMD39" s="288"/>
      <c r="MME39" s="291"/>
      <c r="MMF39" s="291"/>
      <c r="MMG39" s="291"/>
      <c r="MMH39" s="291"/>
      <c r="MMI39" s="59">
        <v>7500000</v>
      </c>
      <c r="MMJ39" s="60" t="s">
        <v>144</v>
      </c>
      <c r="MMK39" s="288"/>
      <c r="MML39" s="288"/>
      <c r="MMM39" s="291"/>
      <c r="MMN39" s="291"/>
      <c r="MMO39" s="291"/>
      <c r="MMP39" s="291"/>
      <c r="MMQ39" s="59">
        <v>7500000</v>
      </c>
      <c r="MMR39" s="60" t="s">
        <v>144</v>
      </c>
      <c r="MMS39" s="288"/>
      <c r="MMT39" s="288"/>
      <c r="MMU39" s="291"/>
      <c r="MMV39" s="291"/>
      <c r="MMW39" s="291"/>
      <c r="MMX39" s="291"/>
      <c r="MMY39" s="59">
        <v>7500000</v>
      </c>
      <c r="MMZ39" s="60" t="s">
        <v>144</v>
      </c>
      <c r="MNA39" s="288"/>
      <c r="MNB39" s="288"/>
      <c r="MNC39" s="291"/>
      <c r="MND39" s="291"/>
      <c r="MNE39" s="291"/>
      <c r="MNF39" s="291"/>
      <c r="MNG39" s="59">
        <v>7500000</v>
      </c>
      <c r="MNH39" s="60" t="s">
        <v>144</v>
      </c>
      <c r="MNI39" s="288"/>
      <c r="MNJ39" s="288"/>
      <c r="MNK39" s="291"/>
      <c r="MNL39" s="291"/>
      <c r="MNM39" s="291"/>
      <c r="MNN39" s="291"/>
      <c r="MNO39" s="59">
        <v>7500000</v>
      </c>
      <c r="MNP39" s="60" t="s">
        <v>144</v>
      </c>
      <c r="MNQ39" s="288"/>
      <c r="MNR39" s="288"/>
      <c r="MNS39" s="291"/>
      <c r="MNT39" s="291"/>
      <c r="MNU39" s="291"/>
      <c r="MNV39" s="291"/>
      <c r="MNW39" s="59">
        <v>7500000</v>
      </c>
      <c r="MNX39" s="60" t="s">
        <v>144</v>
      </c>
      <c r="MNY39" s="288"/>
      <c r="MNZ39" s="288"/>
      <c r="MOA39" s="291"/>
      <c r="MOB39" s="291"/>
      <c r="MOC39" s="291"/>
      <c r="MOD39" s="291"/>
      <c r="MOE39" s="59">
        <v>7500000</v>
      </c>
      <c r="MOF39" s="60" t="s">
        <v>144</v>
      </c>
      <c r="MOG39" s="288"/>
      <c r="MOH39" s="288"/>
      <c r="MOI39" s="291"/>
      <c r="MOJ39" s="291"/>
      <c r="MOK39" s="291"/>
      <c r="MOL39" s="291"/>
      <c r="MOM39" s="59">
        <v>7500000</v>
      </c>
      <c r="MON39" s="60" t="s">
        <v>144</v>
      </c>
      <c r="MOO39" s="288"/>
      <c r="MOP39" s="288"/>
      <c r="MOQ39" s="291"/>
      <c r="MOR39" s="291"/>
      <c r="MOS39" s="291"/>
      <c r="MOT39" s="291"/>
      <c r="MOU39" s="59">
        <v>7500000</v>
      </c>
      <c r="MOV39" s="60" t="s">
        <v>144</v>
      </c>
      <c r="MOW39" s="288"/>
      <c r="MOX39" s="288"/>
      <c r="MOY39" s="291"/>
      <c r="MOZ39" s="291"/>
      <c r="MPA39" s="291"/>
      <c r="MPB39" s="291"/>
      <c r="MPC39" s="59">
        <v>7500000</v>
      </c>
      <c r="MPD39" s="60" t="s">
        <v>144</v>
      </c>
      <c r="MPE39" s="288"/>
      <c r="MPF39" s="288"/>
      <c r="MPG39" s="291"/>
      <c r="MPH39" s="291"/>
      <c r="MPI39" s="291"/>
      <c r="MPJ39" s="291"/>
      <c r="MPK39" s="59">
        <v>7500000</v>
      </c>
      <c r="MPL39" s="60" t="s">
        <v>144</v>
      </c>
      <c r="MPM39" s="288"/>
      <c r="MPN39" s="288"/>
      <c r="MPO39" s="291"/>
      <c r="MPP39" s="291"/>
      <c r="MPQ39" s="291"/>
      <c r="MPR39" s="291"/>
      <c r="MPS39" s="59">
        <v>7500000</v>
      </c>
      <c r="MPT39" s="60" t="s">
        <v>144</v>
      </c>
      <c r="MPU39" s="288"/>
      <c r="MPV39" s="288"/>
      <c r="MPW39" s="291"/>
      <c r="MPX39" s="291"/>
      <c r="MPY39" s="291"/>
      <c r="MPZ39" s="291"/>
      <c r="MQA39" s="59">
        <v>7500000</v>
      </c>
      <c r="MQB39" s="60" t="s">
        <v>144</v>
      </c>
      <c r="MQC39" s="288"/>
      <c r="MQD39" s="288"/>
      <c r="MQE39" s="291"/>
      <c r="MQF39" s="291"/>
      <c r="MQG39" s="291"/>
      <c r="MQH39" s="291"/>
      <c r="MQI39" s="59">
        <v>7500000</v>
      </c>
      <c r="MQJ39" s="60" t="s">
        <v>144</v>
      </c>
      <c r="MQK39" s="288"/>
      <c r="MQL39" s="288"/>
      <c r="MQM39" s="291"/>
      <c r="MQN39" s="291"/>
      <c r="MQO39" s="291"/>
      <c r="MQP39" s="291"/>
      <c r="MQQ39" s="59">
        <v>7500000</v>
      </c>
      <c r="MQR39" s="60" t="s">
        <v>144</v>
      </c>
      <c r="MQS39" s="288"/>
      <c r="MQT39" s="288"/>
      <c r="MQU39" s="291"/>
      <c r="MQV39" s="291"/>
      <c r="MQW39" s="291"/>
      <c r="MQX39" s="291"/>
      <c r="MQY39" s="59">
        <v>7500000</v>
      </c>
      <c r="MQZ39" s="60" t="s">
        <v>144</v>
      </c>
      <c r="MRA39" s="288"/>
      <c r="MRB39" s="288"/>
      <c r="MRC39" s="291"/>
      <c r="MRD39" s="291"/>
      <c r="MRE39" s="291"/>
      <c r="MRF39" s="291"/>
      <c r="MRG39" s="59">
        <v>7500000</v>
      </c>
      <c r="MRH39" s="60" t="s">
        <v>144</v>
      </c>
      <c r="MRI39" s="288"/>
      <c r="MRJ39" s="288"/>
      <c r="MRK39" s="291"/>
      <c r="MRL39" s="291"/>
      <c r="MRM39" s="291"/>
      <c r="MRN39" s="291"/>
      <c r="MRO39" s="59">
        <v>7500000</v>
      </c>
      <c r="MRP39" s="60" t="s">
        <v>144</v>
      </c>
      <c r="MRQ39" s="288"/>
      <c r="MRR39" s="288"/>
      <c r="MRS39" s="291"/>
      <c r="MRT39" s="291"/>
      <c r="MRU39" s="291"/>
      <c r="MRV39" s="291"/>
      <c r="MRW39" s="59">
        <v>7500000</v>
      </c>
      <c r="MRX39" s="60" t="s">
        <v>144</v>
      </c>
      <c r="MRY39" s="288"/>
      <c r="MRZ39" s="288"/>
      <c r="MSA39" s="291"/>
      <c r="MSB39" s="291"/>
      <c r="MSC39" s="291"/>
      <c r="MSD39" s="291"/>
      <c r="MSE39" s="59">
        <v>7500000</v>
      </c>
      <c r="MSF39" s="60" t="s">
        <v>144</v>
      </c>
      <c r="MSG39" s="288"/>
      <c r="MSH39" s="288"/>
      <c r="MSI39" s="291"/>
      <c r="MSJ39" s="291"/>
      <c r="MSK39" s="291"/>
      <c r="MSL39" s="291"/>
      <c r="MSM39" s="59">
        <v>7500000</v>
      </c>
      <c r="MSN39" s="60" t="s">
        <v>144</v>
      </c>
      <c r="MSO39" s="288"/>
      <c r="MSP39" s="288"/>
      <c r="MSQ39" s="291"/>
      <c r="MSR39" s="291"/>
      <c r="MSS39" s="291"/>
      <c r="MST39" s="291"/>
      <c r="MSU39" s="59">
        <v>7500000</v>
      </c>
      <c r="MSV39" s="60" t="s">
        <v>144</v>
      </c>
      <c r="MSW39" s="288"/>
      <c r="MSX39" s="288"/>
      <c r="MSY39" s="291"/>
      <c r="MSZ39" s="291"/>
      <c r="MTA39" s="291"/>
      <c r="MTB39" s="291"/>
      <c r="MTC39" s="59">
        <v>7500000</v>
      </c>
      <c r="MTD39" s="60" t="s">
        <v>144</v>
      </c>
      <c r="MTE39" s="288"/>
      <c r="MTF39" s="288"/>
      <c r="MTG39" s="291"/>
      <c r="MTH39" s="291"/>
      <c r="MTI39" s="291"/>
      <c r="MTJ39" s="291"/>
      <c r="MTK39" s="59">
        <v>7500000</v>
      </c>
      <c r="MTL39" s="60" t="s">
        <v>144</v>
      </c>
      <c r="MTM39" s="288"/>
      <c r="MTN39" s="288"/>
      <c r="MTO39" s="291"/>
      <c r="MTP39" s="291"/>
      <c r="MTQ39" s="291"/>
      <c r="MTR39" s="291"/>
      <c r="MTS39" s="59">
        <v>7500000</v>
      </c>
      <c r="MTT39" s="60" t="s">
        <v>144</v>
      </c>
      <c r="MTU39" s="288"/>
      <c r="MTV39" s="288"/>
      <c r="MTW39" s="291"/>
      <c r="MTX39" s="291"/>
      <c r="MTY39" s="291"/>
      <c r="MTZ39" s="291"/>
      <c r="MUA39" s="59">
        <v>7500000</v>
      </c>
      <c r="MUB39" s="60" t="s">
        <v>144</v>
      </c>
      <c r="MUC39" s="288"/>
      <c r="MUD39" s="288"/>
      <c r="MUE39" s="291"/>
      <c r="MUF39" s="291"/>
      <c r="MUG39" s="291"/>
      <c r="MUH39" s="291"/>
      <c r="MUI39" s="59">
        <v>7500000</v>
      </c>
      <c r="MUJ39" s="60" t="s">
        <v>144</v>
      </c>
      <c r="MUK39" s="288"/>
      <c r="MUL39" s="288"/>
      <c r="MUM39" s="291"/>
      <c r="MUN39" s="291"/>
      <c r="MUO39" s="291"/>
      <c r="MUP39" s="291"/>
      <c r="MUQ39" s="59">
        <v>7500000</v>
      </c>
      <c r="MUR39" s="60" t="s">
        <v>144</v>
      </c>
      <c r="MUS39" s="288"/>
      <c r="MUT39" s="288"/>
      <c r="MUU39" s="291"/>
      <c r="MUV39" s="291"/>
      <c r="MUW39" s="291"/>
      <c r="MUX39" s="291"/>
      <c r="MUY39" s="59">
        <v>7500000</v>
      </c>
      <c r="MUZ39" s="60" t="s">
        <v>144</v>
      </c>
      <c r="MVA39" s="288"/>
      <c r="MVB39" s="288"/>
      <c r="MVC39" s="291"/>
      <c r="MVD39" s="291"/>
      <c r="MVE39" s="291"/>
      <c r="MVF39" s="291"/>
      <c r="MVG39" s="59">
        <v>7500000</v>
      </c>
      <c r="MVH39" s="60" t="s">
        <v>144</v>
      </c>
      <c r="MVI39" s="288"/>
      <c r="MVJ39" s="288"/>
      <c r="MVK39" s="291"/>
      <c r="MVL39" s="291"/>
      <c r="MVM39" s="291"/>
      <c r="MVN39" s="291"/>
      <c r="MVO39" s="59">
        <v>7500000</v>
      </c>
      <c r="MVP39" s="60" t="s">
        <v>144</v>
      </c>
      <c r="MVQ39" s="288"/>
      <c r="MVR39" s="288"/>
      <c r="MVS39" s="291"/>
      <c r="MVT39" s="291"/>
      <c r="MVU39" s="291"/>
      <c r="MVV39" s="291"/>
      <c r="MVW39" s="59">
        <v>7500000</v>
      </c>
      <c r="MVX39" s="60" t="s">
        <v>144</v>
      </c>
      <c r="MVY39" s="288"/>
      <c r="MVZ39" s="288"/>
      <c r="MWA39" s="291"/>
      <c r="MWB39" s="291"/>
      <c r="MWC39" s="291"/>
      <c r="MWD39" s="291"/>
      <c r="MWE39" s="59">
        <v>7500000</v>
      </c>
      <c r="MWF39" s="60" t="s">
        <v>144</v>
      </c>
      <c r="MWG39" s="288"/>
      <c r="MWH39" s="288"/>
      <c r="MWI39" s="291"/>
      <c r="MWJ39" s="291"/>
      <c r="MWK39" s="291"/>
      <c r="MWL39" s="291"/>
      <c r="MWM39" s="59">
        <v>7500000</v>
      </c>
      <c r="MWN39" s="60" t="s">
        <v>144</v>
      </c>
      <c r="MWO39" s="288"/>
      <c r="MWP39" s="288"/>
      <c r="MWQ39" s="291"/>
      <c r="MWR39" s="291"/>
      <c r="MWS39" s="291"/>
      <c r="MWT39" s="291"/>
      <c r="MWU39" s="59">
        <v>7500000</v>
      </c>
      <c r="MWV39" s="60" t="s">
        <v>144</v>
      </c>
      <c r="MWW39" s="288"/>
      <c r="MWX39" s="288"/>
      <c r="MWY39" s="291"/>
      <c r="MWZ39" s="291"/>
      <c r="MXA39" s="291"/>
      <c r="MXB39" s="291"/>
      <c r="MXC39" s="59">
        <v>7500000</v>
      </c>
      <c r="MXD39" s="60" t="s">
        <v>144</v>
      </c>
      <c r="MXE39" s="288"/>
      <c r="MXF39" s="288"/>
      <c r="MXG39" s="291"/>
      <c r="MXH39" s="291"/>
      <c r="MXI39" s="291"/>
      <c r="MXJ39" s="291"/>
      <c r="MXK39" s="59">
        <v>7500000</v>
      </c>
      <c r="MXL39" s="60" t="s">
        <v>144</v>
      </c>
      <c r="MXM39" s="288"/>
      <c r="MXN39" s="288"/>
      <c r="MXO39" s="291"/>
      <c r="MXP39" s="291"/>
      <c r="MXQ39" s="291"/>
      <c r="MXR39" s="291"/>
      <c r="MXS39" s="59">
        <v>7500000</v>
      </c>
      <c r="MXT39" s="60" t="s">
        <v>144</v>
      </c>
      <c r="MXU39" s="288"/>
      <c r="MXV39" s="288"/>
      <c r="MXW39" s="291"/>
      <c r="MXX39" s="291"/>
      <c r="MXY39" s="291"/>
      <c r="MXZ39" s="291"/>
      <c r="MYA39" s="59">
        <v>7500000</v>
      </c>
      <c r="MYB39" s="60" t="s">
        <v>144</v>
      </c>
      <c r="MYC39" s="288"/>
      <c r="MYD39" s="288"/>
      <c r="MYE39" s="291"/>
      <c r="MYF39" s="291"/>
      <c r="MYG39" s="291"/>
      <c r="MYH39" s="291"/>
      <c r="MYI39" s="59">
        <v>7500000</v>
      </c>
      <c r="MYJ39" s="60" t="s">
        <v>144</v>
      </c>
      <c r="MYK39" s="288"/>
      <c r="MYL39" s="288"/>
      <c r="MYM39" s="291"/>
      <c r="MYN39" s="291"/>
      <c r="MYO39" s="291"/>
      <c r="MYP39" s="291"/>
      <c r="MYQ39" s="59">
        <v>7500000</v>
      </c>
      <c r="MYR39" s="60" t="s">
        <v>144</v>
      </c>
      <c r="MYS39" s="288"/>
      <c r="MYT39" s="288"/>
      <c r="MYU39" s="291"/>
      <c r="MYV39" s="291"/>
      <c r="MYW39" s="291"/>
      <c r="MYX39" s="291"/>
      <c r="MYY39" s="59">
        <v>7500000</v>
      </c>
      <c r="MYZ39" s="60" t="s">
        <v>144</v>
      </c>
      <c r="MZA39" s="288"/>
      <c r="MZB39" s="288"/>
      <c r="MZC39" s="291"/>
      <c r="MZD39" s="291"/>
      <c r="MZE39" s="291"/>
      <c r="MZF39" s="291"/>
      <c r="MZG39" s="59">
        <v>7500000</v>
      </c>
      <c r="MZH39" s="60" t="s">
        <v>144</v>
      </c>
      <c r="MZI39" s="288"/>
      <c r="MZJ39" s="288"/>
      <c r="MZK39" s="291"/>
      <c r="MZL39" s="291"/>
      <c r="MZM39" s="291"/>
      <c r="MZN39" s="291"/>
      <c r="MZO39" s="59">
        <v>7500000</v>
      </c>
      <c r="MZP39" s="60" t="s">
        <v>144</v>
      </c>
      <c r="MZQ39" s="288"/>
      <c r="MZR39" s="288"/>
      <c r="MZS39" s="291"/>
      <c r="MZT39" s="291"/>
      <c r="MZU39" s="291"/>
      <c r="MZV39" s="291"/>
      <c r="MZW39" s="59">
        <v>7500000</v>
      </c>
      <c r="MZX39" s="60" t="s">
        <v>144</v>
      </c>
      <c r="MZY39" s="288"/>
      <c r="MZZ39" s="288"/>
      <c r="NAA39" s="291"/>
      <c r="NAB39" s="291"/>
      <c r="NAC39" s="291"/>
      <c r="NAD39" s="291"/>
      <c r="NAE39" s="59">
        <v>7500000</v>
      </c>
      <c r="NAF39" s="60" t="s">
        <v>144</v>
      </c>
      <c r="NAG39" s="288"/>
      <c r="NAH39" s="288"/>
      <c r="NAI39" s="291"/>
      <c r="NAJ39" s="291"/>
      <c r="NAK39" s="291"/>
      <c r="NAL39" s="291"/>
      <c r="NAM39" s="59">
        <v>7500000</v>
      </c>
      <c r="NAN39" s="60" t="s">
        <v>144</v>
      </c>
      <c r="NAO39" s="288"/>
      <c r="NAP39" s="288"/>
      <c r="NAQ39" s="291"/>
      <c r="NAR39" s="291"/>
      <c r="NAS39" s="291"/>
      <c r="NAT39" s="291"/>
      <c r="NAU39" s="59">
        <v>7500000</v>
      </c>
      <c r="NAV39" s="60" t="s">
        <v>144</v>
      </c>
      <c r="NAW39" s="288"/>
      <c r="NAX39" s="288"/>
      <c r="NAY39" s="291"/>
      <c r="NAZ39" s="291"/>
      <c r="NBA39" s="291"/>
      <c r="NBB39" s="291"/>
      <c r="NBC39" s="59">
        <v>7500000</v>
      </c>
      <c r="NBD39" s="60" t="s">
        <v>144</v>
      </c>
      <c r="NBE39" s="288"/>
      <c r="NBF39" s="288"/>
      <c r="NBG39" s="291"/>
      <c r="NBH39" s="291"/>
      <c r="NBI39" s="291"/>
      <c r="NBJ39" s="291"/>
      <c r="NBK39" s="59">
        <v>7500000</v>
      </c>
      <c r="NBL39" s="60" t="s">
        <v>144</v>
      </c>
      <c r="NBM39" s="288"/>
      <c r="NBN39" s="288"/>
      <c r="NBO39" s="291"/>
      <c r="NBP39" s="291"/>
      <c r="NBQ39" s="291"/>
      <c r="NBR39" s="291"/>
      <c r="NBS39" s="59">
        <v>7500000</v>
      </c>
      <c r="NBT39" s="60" t="s">
        <v>144</v>
      </c>
      <c r="NBU39" s="288"/>
      <c r="NBV39" s="288"/>
      <c r="NBW39" s="291"/>
      <c r="NBX39" s="291"/>
      <c r="NBY39" s="291"/>
      <c r="NBZ39" s="291"/>
      <c r="NCA39" s="59">
        <v>7500000</v>
      </c>
      <c r="NCB39" s="60" t="s">
        <v>144</v>
      </c>
      <c r="NCC39" s="288"/>
      <c r="NCD39" s="288"/>
      <c r="NCE39" s="291"/>
      <c r="NCF39" s="291"/>
      <c r="NCG39" s="291"/>
      <c r="NCH39" s="291"/>
      <c r="NCI39" s="59">
        <v>7500000</v>
      </c>
      <c r="NCJ39" s="60" t="s">
        <v>144</v>
      </c>
      <c r="NCK39" s="288"/>
      <c r="NCL39" s="288"/>
      <c r="NCM39" s="291"/>
      <c r="NCN39" s="291"/>
      <c r="NCO39" s="291"/>
      <c r="NCP39" s="291"/>
      <c r="NCQ39" s="59">
        <v>7500000</v>
      </c>
      <c r="NCR39" s="60" t="s">
        <v>144</v>
      </c>
      <c r="NCS39" s="288"/>
      <c r="NCT39" s="288"/>
      <c r="NCU39" s="291"/>
      <c r="NCV39" s="291"/>
      <c r="NCW39" s="291"/>
      <c r="NCX39" s="291"/>
      <c r="NCY39" s="59">
        <v>7500000</v>
      </c>
      <c r="NCZ39" s="60" t="s">
        <v>144</v>
      </c>
      <c r="NDA39" s="288"/>
      <c r="NDB39" s="288"/>
      <c r="NDC39" s="291"/>
      <c r="NDD39" s="291"/>
      <c r="NDE39" s="291"/>
      <c r="NDF39" s="291"/>
      <c r="NDG39" s="59">
        <v>7500000</v>
      </c>
      <c r="NDH39" s="60" t="s">
        <v>144</v>
      </c>
      <c r="NDI39" s="288"/>
      <c r="NDJ39" s="288"/>
      <c r="NDK39" s="291"/>
      <c r="NDL39" s="291"/>
      <c r="NDM39" s="291"/>
      <c r="NDN39" s="291"/>
      <c r="NDO39" s="59">
        <v>7500000</v>
      </c>
      <c r="NDP39" s="60" t="s">
        <v>144</v>
      </c>
      <c r="NDQ39" s="288"/>
      <c r="NDR39" s="288"/>
      <c r="NDS39" s="291"/>
      <c r="NDT39" s="291"/>
      <c r="NDU39" s="291"/>
      <c r="NDV39" s="291"/>
      <c r="NDW39" s="59">
        <v>7500000</v>
      </c>
      <c r="NDX39" s="60" t="s">
        <v>144</v>
      </c>
      <c r="NDY39" s="288"/>
      <c r="NDZ39" s="288"/>
      <c r="NEA39" s="291"/>
      <c r="NEB39" s="291"/>
      <c r="NEC39" s="291"/>
      <c r="NED39" s="291"/>
      <c r="NEE39" s="59">
        <v>7500000</v>
      </c>
      <c r="NEF39" s="60" t="s">
        <v>144</v>
      </c>
      <c r="NEG39" s="288"/>
      <c r="NEH39" s="288"/>
      <c r="NEI39" s="291"/>
      <c r="NEJ39" s="291"/>
      <c r="NEK39" s="291"/>
      <c r="NEL39" s="291"/>
      <c r="NEM39" s="59">
        <v>7500000</v>
      </c>
      <c r="NEN39" s="60" t="s">
        <v>144</v>
      </c>
      <c r="NEO39" s="288"/>
      <c r="NEP39" s="288"/>
      <c r="NEQ39" s="291"/>
      <c r="NER39" s="291"/>
      <c r="NES39" s="291"/>
      <c r="NET39" s="291"/>
      <c r="NEU39" s="59">
        <v>7500000</v>
      </c>
      <c r="NEV39" s="60" t="s">
        <v>144</v>
      </c>
      <c r="NEW39" s="288"/>
      <c r="NEX39" s="288"/>
      <c r="NEY39" s="291"/>
      <c r="NEZ39" s="291"/>
      <c r="NFA39" s="291"/>
      <c r="NFB39" s="291"/>
      <c r="NFC39" s="59">
        <v>7500000</v>
      </c>
      <c r="NFD39" s="60" t="s">
        <v>144</v>
      </c>
      <c r="NFE39" s="288"/>
      <c r="NFF39" s="288"/>
      <c r="NFG39" s="291"/>
      <c r="NFH39" s="291"/>
      <c r="NFI39" s="291"/>
      <c r="NFJ39" s="291"/>
      <c r="NFK39" s="59">
        <v>7500000</v>
      </c>
      <c r="NFL39" s="60" t="s">
        <v>144</v>
      </c>
      <c r="NFM39" s="288"/>
      <c r="NFN39" s="288"/>
      <c r="NFO39" s="291"/>
      <c r="NFP39" s="291"/>
      <c r="NFQ39" s="291"/>
      <c r="NFR39" s="291"/>
      <c r="NFS39" s="59">
        <v>7500000</v>
      </c>
      <c r="NFT39" s="60" t="s">
        <v>144</v>
      </c>
      <c r="NFU39" s="288"/>
      <c r="NFV39" s="288"/>
      <c r="NFW39" s="291"/>
      <c r="NFX39" s="291"/>
      <c r="NFY39" s="291"/>
      <c r="NFZ39" s="291"/>
      <c r="NGA39" s="59">
        <v>7500000</v>
      </c>
      <c r="NGB39" s="60" t="s">
        <v>144</v>
      </c>
      <c r="NGC39" s="288"/>
      <c r="NGD39" s="288"/>
      <c r="NGE39" s="291"/>
      <c r="NGF39" s="291"/>
      <c r="NGG39" s="291"/>
      <c r="NGH39" s="291"/>
      <c r="NGI39" s="59">
        <v>7500000</v>
      </c>
      <c r="NGJ39" s="60" t="s">
        <v>144</v>
      </c>
      <c r="NGK39" s="288"/>
      <c r="NGL39" s="288"/>
      <c r="NGM39" s="291"/>
      <c r="NGN39" s="291"/>
      <c r="NGO39" s="291"/>
      <c r="NGP39" s="291"/>
      <c r="NGQ39" s="59">
        <v>7500000</v>
      </c>
      <c r="NGR39" s="60" t="s">
        <v>144</v>
      </c>
      <c r="NGS39" s="288"/>
      <c r="NGT39" s="288"/>
      <c r="NGU39" s="291"/>
      <c r="NGV39" s="291"/>
      <c r="NGW39" s="291"/>
      <c r="NGX39" s="291"/>
      <c r="NGY39" s="59">
        <v>7500000</v>
      </c>
      <c r="NGZ39" s="60" t="s">
        <v>144</v>
      </c>
      <c r="NHA39" s="288"/>
      <c r="NHB39" s="288"/>
      <c r="NHC39" s="291"/>
      <c r="NHD39" s="291"/>
      <c r="NHE39" s="291"/>
      <c r="NHF39" s="291"/>
      <c r="NHG39" s="59">
        <v>7500000</v>
      </c>
      <c r="NHH39" s="60" t="s">
        <v>144</v>
      </c>
      <c r="NHI39" s="288"/>
      <c r="NHJ39" s="288"/>
      <c r="NHK39" s="291"/>
      <c r="NHL39" s="291"/>
      <c r="NHM39" s="291"/>
      <c r="NHN39" s="291"/>
      <c r="NHO39" s="59">
        <v>7500000</v>
      </c>
      <c r="NHP39" s="60" t="s">
        <v>144</v>
      </c>
      <c r="NHQ39" s="288"/>
      <c r="NHR39" s="288"/>
      <c r="NHS39" s="291"/>
      <c r="NHT39" s="291"/>
      <c r="NHU39" s="291"/>
      <c r="NHV39" s="291"/>
      <c r="NHW39" s="59">
        <v>7500000</v>
      </c>
      <c r="NHX39" s="60" t="s">
        <v>144</v>
      </c>
      <c r="NHY39" s="288"/>
      <c r="NHZ39" s="288"/>
      <c r="NIA39" s="291"/>
      <c r="NIB39" s="291"/>
      <c r="NIC39" s="291"/>
      <c r="NID39" s="291"/>
      <c r="NIE39" s="59">
        <v>7500000</v>
      </c>
      <c r="NIF39" s="60" t="s">
        <v>144</v>
      </c>
      <c r="NIG39" s="288"/>
      <c r="NIH39" s="288"/>
      <c r="NII39" s="291"/>
      <c r="NIJ39" s="291"/>
      <c r="NIK39" s="291"/>
      <c r="NIL39" s="291"/>
      <c r="NIM39" s="59">
        <v>7500000</v>
      </c>
      <c r="NIN39" s="60" t="s">
        <v>144</v>
      </c>
      <c r="NIO39" s="288"/>
      <c r="NIP39" s="288"/>
      <c r="NIQ39" s="291"/>
      <c r="NIR39" s="291"/>
      <c r="NIS39" s="291"/>
      <c r="NIT39" s="291"/>
      <c r="NIU39" s="59">
        <v>7500000</v>
      </c>
      <c r="NIV39" s="60" t="s">
        <v>144</v>
      </c>
      <c r="NIW39" s="288"/>
      <c r="NIX39" s="288"/>
      <c r="NIY39" s="291"/>
      <c r="NIZ39" s="291"/>
      <c r="NJA39" s="291"/>
      <c r="NJB39" s="291"/>
      <c r="NJC39" s="59">
        <v>7500000</v>
      </c>
      <c r="NJD39" s="60" t="s">
        <v>144</v>
      </c>
      <c r="NJE39" s="288"/>
      <c r="NJF39" s="288"/>
      <c r="NJG39" s="291"/>
      <c r="NJH39" s="291"/>
      <c r="NJI39" s="291"/>
      <c r="NJJ39" s="291"/>
      <c r="NJK39" s="59">
        <v>7500000</v>
      </c>
      <c r="NJL39" s="60" t="s">
        <v>144</v>
      </c>
      <c r="NJM39" s="288"/>
      <c r="NJN39" s="288"/>
      <c r="NJO39" s="291"/>
      <c r="NJP39" s="291"/>
      <c r="NJQ39" s="291"/>
      <c r="NJR39" s="291"/>
      <c r="NJS39" s="59">
        <v>7500000</v>
      </c>
      <c r="NJT39" s="60" t="s">
        <v>144</v>
      </c>
      <c r="NJU39" s="288"/>
      <c r="NJV39" s="288"/>
      <c r="NJW39" s="291"/>
      <c r="NJX39" s="291"/>
      <c r="NJY39" s="291"/>
      <c r="NJZ39" s="291"/>
      <c r="NKA39" s="59">
        <v>7500000</v>
      </c>
      <c r="NKB39" s="60" t="s">
        <v>144</v>
      </c>
      <c r="NKC39" s="288"/>
      <c r="NKD39" s="288"/>
      <c r="NKE39" s="291"/>
      <c r="NKF39" s="291"/>
      <c r="NKG39" s="291"/>
      <c r="NKH39" s="291"/>
      <c r="NKI39" s="59">
        <v>7500000</v>
      </c>
      <c r="NKJ39" s="60" t="s">
        <v>144</v>
      </c>
      <c r="NKK39" s="288"/>
      <c r="NKL39" s="288"/>
      <c r="NKM39" s="291"/>
      <c r="NKN39" s="291"/>
      <c r="NKO39" s="291"/>
      <c r="NKP39" s="291"/>
      <c r="NKQ39" s="59">
        <v>7500000</v>
      </c>
      <c r="NKR39" s="60" t="s">
        <v>144</v>
      </c>
      <c r="NKS39" s="288"/>
      <c r="NKT39" s="288"/>
      <c r="NKU39" s="291"/>
      <c r="NKV39" s="291"/>
      <c r="NKW39" s="291"/>
      <c r="NKX39" s="291"/>
      <c r="NKY39" s="59">
        <v>7500000</v>
      </c>
      <c r="NKZ39" s="60" t="s">
        <v>144</v>
      </c>
      <c r="NLA39" s="288"/>
      <c r="NLB39" s="288"/>
      <c r="NLC39" s="291"/>
      <c r="NLD39" s="291"/>
      <c r="NLE39" s="291"/>
      <c r="NLF39" s="291"/>
      <c r="NLG39" s="59">
        <v>7500000</v>
      </c>
      <c r="NLH39" s="60" t="s">
        <v>144</v>
      </c>
      <c r="NLI39" s="288"/>
      <c r="NLJ39" s="288"/>
      <c r="NLK39" s="291"/>
      <c r="NLL39" s="291"/>
      <c r="NLM39" s="291"/>
      <c r="NLN39" s="291"/>
      <c r="NLO39" s="59">
        <v>7500000</v>
      </c>
      <c r="NLP39" s="60" t="s">
        <v>144</v>
      </c>
      <c r="NLQ39" s="288"/>
      <c r="NLR39" s="288"/>
      <c r="NLS39" s="291"/>
      <c r="NLT39" s="291"/>
      <c r="NLU39" s="291"/>
      <c r="NLV39" s="291"/>
      <c r="NLW39" s="59">
        <v>7500000</v>
      </c>
      <c r="NLX39" s="60" t="s">
        <v>144</v>
      </c>
      <c r="NLY39" s="288"/>
      <c r="NLZ39" s="288"/>
      <c r="NMA39" s="291"/>
      <c r="NMB39" s="291"/>
      <c r="NMC39" s="291"/>
      <c r="NMD39" s="291"/>
      <c r="NME39" s="59">
        <v>7500000</v>
      </c>
      <c r="NMF39" s="60" t="s">
        <v>144</v>
      </c>
      <c r="NMG39" s="288"/>
      <c r="NMH39" s="288"/>
      <c r="NMI39" s="291"/>
      <c r="NMJ39" s="291"/>
      <c r="NMK39" s="291"/>
      <c r="NML39" s="291"/>
      <c r="NMM39" s="59">
        <v>7500000</v>
      </c>
      <c r="NMN39" s="60" t="s">
        <v>144</v>
      </c>
      <c r="NMO39" s="288"/>
      <c r="NMP39" s="288"/>
      <c r="NMQ39" s="291"/>
      <c r="NMR39" s="291"/>
      <c r="NMS39" s="291"/>
      <c r="NMT39" s="291"/>
      <c r="NMU39" s="59">
        <v>7500000</v>
      </c>
      <c r="NMV39" s="60" t="s">
        <v>144</v>
      </c>
      <c r="NMW39" s="288"/>
      <c r="NMX39" s="288"/>
      <c r="NMY39" s="291"/>
      <c r="NMZ39" s="291"/>
      <c r="NNA39" s="291"/>
      <c r="NNB39" s="291"/>
      <c r="NNC39" s="59">
        <v>7500000</v>
      </c>
      <c r="NND39" s="60" t="s">
        <v>144</v>
      </c>
      <c r="NNE39" s="288"/>
      <c r="NNF39" s="288"/>
      <c r="NNG39" s="291"/>
      <c r="NNH39" s="291"/>
      <c r="NNI39" s="291"/>
      <c r="NNJ39" s="291"/>
      <c r="NNK39" s="59">
        <v>7500000</v>
      </c>
      <c r="NNL39" s="60" t="s">
        <v>144</v>
      </c>
      <c r="NNM39" s="288"/>
      <c r="NNN39" s="288"/>
      <c r="NNO39" s="291"/>
      <c r="NNP39" s="291"/>
      <c r="NNQ39" s="291"/>
      <c r="NNR39" s="291"/>
      <c r="NNS39" s="59">
        <v>7500000</v>
      </c>
      <c r="NNT39" s="60" t="s">
        <v>144</v>
      </c>
      <c r="NNU39" s="288"/>
      <c r="NNV39" s="288"/>
      <c r="NNW39" s="291"/>
      <c r="NNX39" s="291"/>
      <c r="NNY39" s="291"/>
      <c r="NNZ39" s="291"/>
      <c r="NOA39" s="59">
        <v>7500000</v>
      </c>
      <c r="NOB39" s="60" t="s">
        <v>144</v>
      </c>
      <c r="NOC39" s="288"/>
      <c r="NOD39" s="288"/>
      <c r="NOE39" s="291"/>
      <c r="NOF39" s="291"/>
      <c r="NOG39" s="291"/>
      <c r="NOH39" s="291"/>
      <c r="NOI39" s="59">
        <v>7500000</v>
      </c>
      <c r="NOJ39" s="60" t="s">
        <v>144</v>
      </c>
      <c r="NOK39" s="288"/>
      <c r="NOL39" s="288"/>
      <c r="NOM39" s="291"/>
      <c r="NON39" s="291"/>
      <c r="NOO39" s="291"/>
      <c r="NOP39" s="291"/>
      <c r="NOQ39" s="59">
        <v>7500000</v>
      </c>
      <c r="NOR39" s="60" t="s">
        <v>144</v>
      </c>
      <c r="NOS39" s="288"/>
      <c r="NOT39" s="288"/>
      <c r="NOU39" s="291"/>
      <c r="NOV39" s="291"/>
      <c r="NOW39" s="291"/>
      <c r="NOX39" s="291"/>
      <c r="NOY39" s="59">
        <v>7500000</v>
      </c>
      <c r="NOZ39" s="60" t="s">
        <v>144</v>
      </c>
      <c r="NPA39" s="288"/>
      <c r="NPB39" s="288"/>
      <c r="NPC39" s="291"/>
      <c r="NPD39" s="291"/>
      <c r="NPE39" s="291"/>
      <c r="NPF39" s="291"/>
      <c r="NPG39" s="59">
        <v>7500000</v>
      </c>
      <c r="NPH39" s="60" t="s">
        <v>144</v>
      </c>
      <c r="NPI39" s="288"/>
      <c r="NPJ39" s="288"/>
      <c r="NPK39" s="291"/>
      <c r="NPL39" s="291"/>
      <c r="NPM39" s="291"/>
      <c r="NPN39" s="291"/>
      <c r="NPO39" s="59">
        <v>7500000</v>
      </c>
      <c r="NPP39" s="60" t="s">
        <v>144</v>
      </c>
      <c r="NPQ39" s="288"/>
      <c r="NPR39" s="288"/>
      <c r="NPS39" s="291"/>
      <c r="NPT39" s="291"/>
      <c r="NPU39" s="291"/>
      <c r="NPV39" s="291"/>
      <c r="NPW39" s="59">
        <v>7500000</v>
      </c>
      <c r="NPX39" s="60" t="s">
        <v>144</v>
      </c>
      <c r="NPY39" s="288"/>
      <c r="NPZ39" s="288"/>
      <c r="NQA39" s="291"/>
      <c r="NQB39" s="291"/>
      <c r="NQC39" s="291"/>
      <c r="NQD39" s="291"/>
      <c r="NQE39" s="59">
        <v>7500000</v>
      </c>
      <c r="NQF39" s="60" t="s">
        <v>144</v>
      </c>
      <c r="NQG39" s="288"/>
      <c r="NQH39" s="288"/>
      <c r="NQI39" s="291"/>
      <c r="NQJ39" s="291"/>
      <c r="NQK39" s="291"/>
      <c r="NQL39" s="291"/>
      <c r="NQM39" s="59">
        <v>7500000</v>
      </c>
      <c r="NQN39" s="60" t="s">
        <v>144</v>
      </c>
      <c r="NQO39" s="288"/>
      <c r="NQP39" s="288"/>
      <c r="NQQ39" s="291"/>
      <c r="NQR39" s="291"/>
      <c r="NQS39" s="291"/>
      <c r="NQT39" s="291"/>
      <c r="NQU39" s="59">
        <v>7500000</v>
      </c>
      <c r="NQV39" s="60" t="s">
        <v>144</v>
      </c>
      <c r="NQW39" s="288"/>
      <c r="NQX39" s="288"/>
      <c r="NQY39" s="291"/>
      <c r="NQZ39" s="291"/>
      <c r="NRA39" s="291"/>
      <c r="NRB39" s="291"/>
      <c r="NRC39" s="59">
        <v>7500000</v>
      </c>
      <c r="NRD39" s="60" t="s">
        <v>144</v>
      </c>
      <c r="NRE39" s="288"/>
      <c r="NRF39" s="288"/>
      <c r="NRG39" s="291"/>
      <c r="NRH39" s="291"/>
      <c r="NRI39" s="291"/>
      <c r="NRJ39" s="291"/>
      <c r="NRK39" s="59">
        <v>7500000</v>
      </c>
      <c r="NRL39" s="60" t="s">
        <v>144</v>
      </c>
      <c r="NRM39" s="288"/>
      <c r="NRN39" s="288"/>
      <c r="NRO39" s="291"/>
      <c r="NRP39" s="291"/>
      <c r="NRQ39" s="291"/>
      <c r="NRR39" s="291"/>
      <c r="NRS39" s="59">
        <v>7500000</v>
      </c>
      <c r="NRT39" s="60" t="s">
        <v>144</v>
      </c>
      <c r="NRU39" s="288"/>
      <c r="NRV39" s="288"/>
      <c r="NRW39" s="291"/>
      <c r="NRX39" s="291"/>
      <c r="NRY39" s="291"/>
      <c r="NRZ39" s="291"/>
      <c r="NSA39" s="59">
        <v>7500000</v>
      </c>
      <c r="NSB39" s="60" t="s">
        <v>144</v>
      </c>
      <c r="NSC39" s="288"/>
      <c r="NSD39" s="288"/>
      <c r="NSE39" s="291"/>
      <c r="NSF39" s="291"/>
      <c r="NSG39" s="291"/>
      <c r="NSH39" s="291"/>
      <c r="NSI39" s="59">
        <v>7500000</v>
      </c>
      <c r="NSJ39" s="60" t="s">
        <v>144</v>
      </c>
      <c r="NSK39" s="288"/>
      <c r="NSL39" s="288"/>
      <c r="NSM39" s="291"/>
      <c r="NSN39" s="291"/>
      <c r="NSO39" s="291"/>
      <c r="NSP39" s="291"/>
      <c r="NSQ39" s="59">
        <v>7500000</v>
      </c>
      <c r="NSR39" s="60" t="s">
        <v>144</v>
      </c>
      <c r="NSS39" s="288"/>
      <c r="NST39" s="288"/>
      <c r="NSU39" s="291"/>
      <c r="NSV39" s="291"/>
      <c r="NSW39" s="291"/>
      <c r="NSX39" s="291"/>
      <c r="NSY39" s="59">
        <v>7500000</v>
      </c>
      <c r="NSZ39" s="60" t="s">
        <v>144</v>
      </c>
      <c r="NTA39" s="288"/>
      <c r="NTB39" s="288"/>
      <c r="NTC39" s="291"/>
      <c r="NTD39" s="291"/>
      <c r="NTE39" s="291"/>
      <c r="NTF39" s="291"/>
      <c r="NTG39" s="59">
        <v>7500000</v>
      </c>
      <c r="NTH39" s="60" t="s">
        <v>144</v>
      </c>
      <c r="NTI39" s="288"/>
      <c r="NTJ39" s="288"/>
      <c r="NTK39" s="291"/>
      <c r="NTL39" s="291"/>
      <c r="NTM39" s="291"/>
      <c r="NTN39" s="291"/>
      <c r="NTO39" s="59">
        <v>7500000</v>
      </c>
      <c r="NTP39" s="60" t="s">
        <v>144</v>
      </c>
      <c r="NTQ39" s="288"/>
      <c r="NTR39" s="288"/>
      <c r="NTS39" s="291"/>
      <c r="NTT39" s="291"/>
      <c r="NTU39" s="291"/>
      <c r="NTV39" s="291"/>
      <c r="NTW39" s="59">
        <v>7500000</v>
      </c>
      <c r="NTX39" s="60" t="s">
        <v>144</v>
      </c>
      <c r="NTY39" s="288"/>
      <c r="NTZ39" s="288"/>
      <c r="NUA39" s="291"/>
      <c r="NUB39" s="291"/>
      <c r="NUC39" s="291"/>
      <c r="NUD39" s="291"/>
      <c r="NUE39" s="59">
        <v>7500000</v>
      </c>
      <c r="NUF39" s="60" t="s">
        <v>144</v>
      </c>
      <c r="NUG39" s="288"/>
      <c r="NUH39" s="288"/>
      <c r="NUI39" s="291"/>
      <c r="NUJ39" s="291"/>
      <c r="NUK39" s="291"/>
      <c r="NUL39" s="291"/>
      <c r="NUM39" s="59">
        <v>7500000</v>
      </c>
      <c r="NUN39" s="60" t="s">
        <v>144</v>
      </c>
      <c r="NUO39" s="288"/>
      <c r="NUP39" s="288"/>
      <c r="NUQ39" s="291"/>
      <c r="NUR39" s="291"/>
      <c r="NUS39" s="291"/>
      <c r="NUT39" s="291"/>
      <c r="NUU39" s="59">
        <v>7500000</v>
      </c>
      <c r="NUV39" s="60" t="s">
        <v>144</v>
      </c>
      <c r="NUW39" s="288"/>
      <c r="NUX39" s="288"/>
      <c r="NUY39" s="291"/>
      <c r="NUZ39" s="291"/>
      <c r="NVA39" s="291"/>
      <c r="NVB39" s="291"/>
      <c r="NVC39" s="59">
        <v>7500000</v>
      </c>
      <c r="NVD39" s="60" t="s">
        <v>144</v>
      </c>
      <c r="NVE39" s="288"/>
      <c r="NVF39" s="288"/>
      <c r="NVG39" s="291"/>
      <c r="NVH39" s="291"/>
      <c r="NVI39" s="291"/>
      <c r="NVJ39" s="291"/>
      <c r="NVK39" s="59">
        <v>7500000</v>
      </c>
      <c r="NVL39" s="60" t="s">
        <v>144</v>
      </c>
      <c r="NVM39" s="288"/>
      <c r="NVN39" s="288"/>
      <c r="NVO39" s="291"/>
      <c r="NVP39" s="291"/>
      <c r="NVQ39" s="291"/>
      <c r="NVR39" s="291"/>
      <c r="NVS39" s="59">
        <v>7500000</v>
      </c>
      <c r="NVT39" s="60" t="s">
        <v>144</v>
      </c>
      <c r="NVU39" s="288"/>
      <c r="NVV39" s="288"/>
      <c r="NVW39" s="291"/>
      <c r="NVX39" s="291"/>
      <c r="NVY39" s="291"/>
      <c r="NVZ39" s="291"/>
      <c r="NWA39" s="59">
        <v>7500000</v>
      </c>
      <c r="NWB39" s="60" t="s">
        <v>144</v>
      </c>
      <c r="NWC39" s="288"/>
      <c r="NWD39" s="288"/>
      <c r="NWE39" s="291"/>
      <c r="NWF39" s="291"/>
      <c r="NWG39" s="291"/>
      <c r="NWH39" s="291"/>
      <c r="NWI39" s="59">
        <v>7500000</v>
      </c>
      <c r="NWJ39" s="60" t="s">
        <v>144</v>
      </c>
      <c r="NWK39" s="288"/>
      <c r="NWL39" s="288"/>
      <c r="NWM39" s="291"/>
      <c r="NWN39" s="291"/>
      <c r="NWO39" s="291"/>
      <c r="NWP39" s="291"/>
      <c r="NWQ39" s="59">
        <v>7500000</v>
      </c>
      <c r="NWR39" s="60" t="s">
        <v>144</v>
      </c>
      <c r="NWS39" s="288"/>
      <c r="NWT39" s="288"/>
      <c r="NWU39" s="291"/>
      <c r="NWV39" s="291"/>
      <c r="NWW39" s="291"/>
      <c r="NWX39" s="291"/>
      <c r="NWY39" s="59">
        <v>7500000</v>
      </c>
      <c r="NWZ39" s="60" t="s">
        <v>144</v>
      </c>
      <c r="NXA39" s="288"/>
      <c r="NXB39" s="288"/>
      <c r="NXC39" s="291"/>
      <c r="NXD39" s="291"/>
      <c r="NXE39" s="291"/>
      <c r="NXF39" s="291"/>
      <c r="NXG39" s="59">
        <v>7500000</v>
      </c>
      <c r="NXH39" s="60" t="s">
        <v>144</v>
      </c>
      <c r="NXI39" s="288"/>
      <c r="NXJ39" s="288"/>
      <c r="NXK39" s="291"/>
      <c r="NXL39" s="291"/>
      <c r="NXM39" s="291"/>
      <c r="NXN39" s="291"/>
      <c r="NXO39" s="59">
        <v>7500000</v>
      </c>
      <c r="NXP39" s="60" t="s">
        <v>144</v>
      </c>
      <c r="NXQ39" s="288"/>
      <c r="NXR39" s="288"/>
      <c r="NXS39" s="291"/>
      <c r="NXT39" s="291"/>
      <c r="NXU39" s="291"/>
      <c r="NXV39" s="291"/>
      <c r="NXW39" s="59">
        <v>7500000</v>
      </c>
      <c r="NXX39" s="60" t="s">
        <v>144</v>
      </c>
      <c r="NXY39" s="288"/>
      <c r="NXZ39" s="288"/>
      <c r="NYA39" s="291"/>
      <c r="NYB39" s="291"/>
      <c r="NYC39" s="291"/>
      <c r="NYD39" s="291"/>
      <c r="NYE39" s="59">
        <v>7500000</v>
      </c>
      <c r="NYF39" s="60" t="s">
        <v>144</v>
      </c>
      <c r="NYG39" s="288"/>
      <c r="NYH39" s="288"/>
      <c r="NYI39" s="291"/>
      <c r="NYJ39" s="291"/>
      <c r="NYK39" s="291"/>
      <c r="NYL39" s="291"/>
      <c r="NYM39" s="59">
        <v>7500000</v>
      </c>
      <c r="NYN39" s="60" t="s">
        <v>144</v>
      </c>
      <c r="NYO39" s="288"/>
      <c r="NYP39" s="288"/>
      <c r="NYQ39" s="291"/>
      <c r="NYR39" s="291"/>
      <c r="NYS39" s="291"/>
      <c r="NYT39" s="291"/>
      <c r="NYU39" s="59">
        <v>7500000</v>
      </c>
      <c r="NYV39" s="60" t="s">
        <v>144</v>
      </c>
      <c r="NYW39" s="288"/>
      <c r="NYX39" s="288"/>
      <c r="NYY39" s="291"/>
      <c r="NYZ39" s="291"/>
      <c r="NZA39" s="291"/>
      <c r="NZB39" s="291"/>
      <c r="NZC39" s="59">
        <v>7500000</v>
      </c>
      <c r="NZD39" s="60" t="s">
        <v>144</v>
      </c>
      <c r="NZE39" s="288"/>
      <c r="NZF39" s="288"/>
      <c r="NZG39" s="291"/>
      <c r="NZH39" s="291"/>
      <c r="NZI39" s="291"/>
      <c r="NZJ39" s="291"/>
      <c r="NZK39" s="59">
        <v>7500000</v>
      </c>
      <c r="NZL39" s="60" t="s">
        <v>144</v>
      </c>
      <c r="NZM39" s="288"/>
      <c r="NZN39" s="288"/>
      <c r="NZO39" s="291"/>
      <c r="NZP39" s="291"/>
      <c r="NZQ39" s="291"/>
      <c r="NZR39" s="291"/>
      <c r="NZS39" s="59">
        <v>7500000</v>
      </c>
      <c r="NZT39" s="60" t="s">
        <v>144</v>
      </c>
      <c r="NZU39" s="288"/>
      <c r="NZV39" s="288"/>
      <c r="NZW39" s="291"/>
      <c r="NZX39" s="291"/>
      <c r="NZY39" s="291"/>
      <c r="NZZ39" s="291"/>
      <c r="OAA39" s="59">
        <v>7500000</v>
      </c>
      <c r="OAB39" s="60" t="s">
        <v>144</v>
      </c>
      <c r="OAC39" s="288"/>
      <c r="OAD39" s="288"/>
      <c r="OAE39" s="291"/>
      <c r="OAF39" s="291"/>
      <c r="OAG39" s="291"/>
      <c r="OAH39" s="291"/>
      <c r="OAI39" s="59">
        <v>7500000</v>
      </c>
      <c r="OAJ39" s="60" t="s">
        <v>144</v>
      </c>
      <c r="OAK39" s="288"/>
      <c r="OAL39" s="288"/>
      <c r="OAM39" s="291"/>
      <c r="OAN39" s="291"/>
      <c r="OAO39" s="291"/>
      <c r="OAP39" s="291"/>
      <c r="OAQ39" s="59">
        <v>7500000</v>
      </c>
      <c r="OAR39" s="60" t="s">
        <v>144</v>
      </c>
      <c r="OAS39" s="288"/>
      <c r="OAT39" s="288"/>
      <c r="OAU39" s="291"/>
      <c r="OAV39" s="291"/>
      <c r="OAW39" s="291"/>
      <c r="OAX39" s="291"/>
      <c r="OAY39" s="59">
        <v>7500000</v>
      </c>
      <c r="OAZ39" s="60" t="s">
        <v>144</v>
      </c>
      <c r="OBA39" s="288"/>
      <c r="OBB39" s="288"/>
      <c r="OBC39" s="291"/>
      <c r="OBD39" s="291"/>
      <c r="OBE39" s="291"/>
      <c r="OBF39" s="291"/>
      <c r="OBG39" s="59">
        <v>7500000</v>
      </c>
      <c r="OBH39" s="60" t="s">
        <v>144</v>
      </c>
      <c r="OBI39" s="288"/>
      <c r="OBJ39" s="288"/>
      <c r="OBK39" s="291"/>
      <c r="OBL39" s="291"/>
      <c r="OBM39" s="291"/>
      <c r="OBN39" s="291"/>
      <c r="OBO39" s="59">
        <v>7500000</v>
      </c>
      <c r="OBP39" s="60" t="s">
        <v>144</v>
      </c>
      <c r="OBQ39" s="288"/>
      <c r="OBR39" s="288"/>
      <c r="OBS39" s="291"/>
      <c r="OBT39" s="291"/>
      <c r="OBU39" s="291"/>
      <c r="OBV39" s="291"/>
      <c r="OBW39" s="59">
        <v>7500000</v>
      </c>
      <c r="OBX39" s="60" t="s">
        <v>144</v>
      </c>
      <c r="OBY39" s="288"/>
      <c r="OBZ39" s="288"/>
      <c r="OCA39" s="291"/>
      <c r="OCB39" s="291"/>
      <c r="OCC39" s="291"/>
      <c r="OCD39" s="291"/>
      <c r="OCE39" s="59">
        <v>7500000</v>
      </c>
      <c r="OCF39" s="60" t="s">
        <v>144</v>
      </c>
      <c r="OCG39" s="288"/>
      <c r="OCH39" s="288"/>
      <c r="OCI39" s="291"/>
      <c r="OCJ39" s="291"/>
      <c r="OCK39" s="291"/>
      <c r="OCL39" s="291"/>
      <c r="OCM39" s="59">
        <v>7500000</v>
      </c>
      <c r="OCN39" s="60" t="s">
        <v>144</v>
      </c>
      <c r="OCO39" s="288"/>
      <c r="OCP39" s="288"/>
      <c r="OCQ39" s="291"/>
      <c r="OCR39" s="291"/>
      <c r="OCS39" s="291"/>
      <c r="OCT39" s="291"/>
      <c r="OCU39" s="59">
        <v>7500000</v>
      </c>
      <c r="OCV39" s="60" t="s">
        <v>144</v>
      </c>
      <c r="OCW39" s="288"/>
      <c r="OCX39" s="288"/>
      <c r="OCY39" s="291"/>
      <c r="OCZ39" s="291"/>
      <c r="ODA39" s="291"/>
      <c r="ODB39" s="291"/>
      <c r="ODC39" s="59">
        <v>7500000</v>
      </c>
      <c r="ODD39" s="60" t="s">
        <v>144</v>
      </c>
      <c r="ODE39" s="288"/>
      <c r="ODF39" s="288"/>
      <c r="ODG39" s="291"/>
      <c r="ODH39" s="291"/>
      <c r="ODI39" s="291"/>
      <c r="ODJ39" s="291"/>
      <c r="ODK39" s="59">
        <v>7500000</v>
      </c>
      <c r="ODL39" s="60" t="s">
        <v>144</v>
      </c>
      <c r="ODM39" s="288"/>
      <c r="ODN39" s="288"/>
      <c r="ODO39" s="291"/>
      <c r="ODP39" s="291"/>
      <c r="ODQ39" s="291"/>
      <c r="ODR39" s="291"/>
      <c r="ODS39" s="59">
        <v>7500000</v>
      </c>
      <c r="ODT39" s="60" t="s">
        <v>144</v>
      </c>
      <c r="ODU39" s="288"/>
      <c r="ODV39" s="288"/>
      <c r="ODW39" s="291"/>
      <c r="ODX39" s="291"/>
      <c r="ODY39" s="291"/>
      <c r="ODZ39" s="291"/>
      <c r="OEA39" s="59">
        <v>7500000</v>
      </c>
      <c r="OEB39" s="60" t="s">
        <v>144</v>
      </c>
      <c r="OEC39" s="288"/>
      <c r="OED39" s="288"/>
      <c r="OEE39" s="291"/>
      <c r="OEF39" s="291"/>
      <c r="OEG39" s="291"/>
      <c r="OEH39" s="291"/>
      <c r="OEI39" s="59">
        <v>7500000</v>
      </c>
      <c r="OEJ39" s="60" t="s">
        <v>144</v>
      </c>
      <c r="OEK39" s="288"/>
      <c r="OEL39" s="288"/>
      <c r="OEM39" s="291"/>
      <c r="OEN39" s="291"/>
      <c r="OEO39" s="291"/>
      <c r="OEP39" s="291"/>
      <c r="OEQ39" s="59">
        <v>7500000</v>
      </c>
      <c r="OER39" s="60" t="s">
        <v>144</v>
      </c>
      <c r="OES39" s="288"/>
      <c r="OET39" s="288"/>
      <c r="OEU39" s="291"/>
      <c r="OEV39" s="291"/>
      <c r="OEW39" s="291"/>
      <c r="OEX39" s="291"/>
      <c r="OEY39" s="59">
        <v>7500000</v>
      </c>
      <c r="OEZ39" s="60" t="s">
        <v>144</v>
      </c>
      <c r="OFA39" s="288"/>
      <c r="OFB39" s="288"/>
      <c r="OFC39" s="291"/>
      <c r="OFD39" s="291"/>
      <c r="OFE39" s="291"/>
      <c r="OFF39" s="291"/>
      <c r="OFG39" s="59">
        <v>7500000</v>
      </c>
      <c r="OFH39" s="60" t="s">
        <v>144</v>
      </c>
      <c r="OFI39" s="288"/>
      <c r="OFJ39" s="288"/>
      <c r="OFK39" s="291"/>
      <c r="OFL39" s="291"/>
      <c r="OFM39" s="291"/>
      <c r="OFN39" s="291"/>
      <c r="OFO39" s="59">
        <v>7500000</v>
      </c>
      <c r="OFP39" s="60" t="s">
        <v>144</v>
      </c>
      <c r="OFQ39" s="288"/>
      <c r="OFR39" s="288"/>
      <c r="OFS39" s="291"/>
      <c r="OFT39" s="291"/>
      <c r="OFU39" s="291"/>
      <c r="OFV39" s="291"/>
      <c r="OFW39" s="59">
        <v>7500000</v>
      </c>
      <c r="OFX39" s="60" t="s">
        <v>144</v>
      </c>
      <c r="OFY39" s="288"/>
      <c r="OFZ39" s="288"/>
      <c r="OGA39" s="291"/>
      <c r="OGB39" s="291"/>
      <c r="OGC39" s="291"/>
      <c r="OGD39" s="291"/>
      <c r="OGE39" s="59">
        <v>7500000</v>
      </c>
      <c r="OGF39" s="60" t="s">
        <v>144</v>
      </c>
      <c r="OGG39" s="288"/>
      <c r="OGH39" s="288"/>
      <c r="OGI39" s="291"/>
      <c r="OGJ39" s="291"/>
      <c r="OGK39" s="291"/>
      <c r="OGL39" s="291"/>
      <c r="OGM39" s="59">
        <v>7500000</v>
      </c>
      <c r="OGN39" s="60" t="s">
        <v>144</v>
      </c>
      <c r="OGO39" s="288"/>
      <c r="OGP39" s="288"/>
      <c r="OGQ39" s="291"/>
      <c r="OGR39" s="291"/>
      <c r="OGS39" s="291"/>
      <c r="OGT39" s="291"/>
      <c r="OGU39" s="59">
        <v>7500000</v>
      </c>
      <c r="OGV39" s="60" t="s">
        <v>144</v>
      </c>
      <c r="OGW39" s="288"/>
      <c r="OGX39" s="288"/>
      <c r="OGY39" s="291"/>
      <c r="OGZ39" s="291"/>
      <c r="OHA39" s="291"/>
      <c r="OHB39" s="291"/>
      <c r="OHC39" s="59">
        <v>7500000</v>
      </c>
      <c r="OHD39" s="60" t="s">
        <v>144</v>
      </c>
      <c r="OHE39" s="288"/>
      <c r="OHF39" s="288"/>
      <c r="OHG39" s="291"/>
      <c r="OHH39" s="291"/>
      <c r="OHI39" s="291"/>
      <c r="OHJ39" s="291"/>
      <c r="OHK39" s="59">
        <v>7500000</v>
      </c>
      <c r="OHL39" s="60" t="s">
        <v>144</v>
      </c>
      <c r="OHM39" s="288"/>
      <c r="OHN39" s="288"/>
      <c r="OHO39" s="291"/>
      <c r="OHP39" s="291"/>
      <c r="OHQ39" s="291"/>
      <c r="OHR39" s="291"/>
      <c r="OHS39" s="59">
        <v>7500000</v>
      </c>
      <c r="OHT39" s="60" t="s">
        <v>144</v>
      </c>
      <c r="OHU39" s="288"/>
      <c r="OHV39" s="288"/>
      <c r="OHW39" s="291"/>
      <c r="OHX39" s="291"/>
      <c r="OHY39" s="291"/>
      <c r="OHZ39" s="291"/>
      <c r="OIA39" s="59">
        <v>7500000</v>
      </c>
      <c r="OIB39" s="60" t="s">
        <v>144</v>
      </c>
      <c r="OIC39" s="288"/>
      <c r="OID39" s="288"/>
      <c r="OIE39" s="291"/>
      <c r="OIF39" s="291"/>
      <c r="OIG39" s="291"/>
      <c r="OIH39" s="291"/>
      <c r="OII39" s="59">
        <v>7500000</v>
      </c>
      <c r="OIJ39" s="60" t="s">
        <v>144</v>
      </c>
      <c r="OIK39" s="288"/>
      <c r="OIL39" s="288"/>
      <c r="OIM39" s="291"/>
      <c r="OIN39" s="291"/>
      <c r="OIO39" s="291"/>
      <c r="OIP39" s="291"/>
      <c r="OIQ39" s="59">
        <v>7500000</v>
      </c>
      <c r="OIR39" s="60" t="s">
        <v>144</v>
      </c>
      <c r="OIS39" s="288"/>
      <c r="OIT39" s="288"/>
      <c r="OIU39" s="291"/>
      <c r="OIV39" s="291"/>
      <c r="OIW39" s="291"/>
      <c r="OIX39" s="291"/>
      <c r="OIY39" s="59">
        <v>7500000</v>
      </c>
      <c r="OIZ39" s="60" t="s">
        <v>144</v>
      </c>
      <c r="OJA39" s="288"/>
      <c r="OJB39" s="288"/>
      <c r="OJC39" s="291"/>
      <c r="OJD39" s="291"/>
      <c r="OJE39" s="291"/>
      <c r="OJF39" s="291"/>
      <c r="OJG39" s="59">
        <v>7500000</v>
      </c>
      <c r="OJH39" s="60" t="s">
        <v>144</v>
      </c>
      <c r="OJI39" s="288"/>
      <c r="OJJ39" s="288"/>
      <c r="OJK39" s="291"/>
      <c r="OJL39" s="291"/>
      <c r="OJM39" s="291"/>
      <c r="OJN39" s="291"/>
      <c r="OJO39" s="59">
        <v>7500000</v>
      </c>
      <c r="OJP39" s="60" t="s">
        <v>144</v>
      </c>
      <c r="OJQ39" s="288"/>
      <c r="OJR39" s="288"/>
      <c r="OJS39" s="291"/>
      <c r="OJT39" s="291"/>
      <c r="OJU39" s="291"/>
      <c r="OJV39" s="291"/>
      <c r="OJW39" s="59">
        <v>7500000</v>
      </c>
      <c r="OJX39" s="60" t="s">
        <v>144</v>
      </c>
      <c r="OJY39" s="288"/>
      <c r="OJZ39" s="288"/>
      <c r="OKA39" s="291"/>
      <c r="OKB39" s="291"/>
      <c r="OKC39" s="291"/>
      <c r="OKD39" s="291"/>
      <c r="OKE39" s="59">
        <v>7500000</v>
      </c>
      <c r="OKF39" s="60" t="s">
        <v>144</v>
      </c>
      <c r="OKG39" s="288"/>
      <c r="OKH39" s="288"/>
      <c r="OKI39" s="291"/>
      <c r="OKJ39" s="291"/>
      <c r="OKK39" s="291"/>
      <c r="OKL39" s="291"/>
      <c r="OKM39" s="59">
        <v>7500000</v>
      </c>
      <c r="OKN39" s="60" t="s">
        <v>144</v>
      </c>
      <c r="OKO39" s="288"/>
      <c r="OKP39" s="288"/>
      <c r="OKQ39" s="291"/>
      <c r="OKR39" s="291"/>
      <c r="OKS39" s="291"/>
      <c r="OKT39" s="291"/>
      <c r="OKU39" s="59">
        <v>7500000</v>
      </c>
      <c r="OKV39" s="60" t="s">
        <v>144</v>
      </c>
      <c r="OKW39" s="288"/>
      <c r="OKX39" s="288"/>
      <c r="OKY39" s="291"/>
      <c r="OKZ39" s="291"/>
      <c r="OLA39" s="291"/>
      <c r="OLB39" s="291"/>
      <c r="OLC39" s="59">
        <v>7500000</v>
      </c>
      <c r="OLD39" s="60" t="s">
        <v>144</v>
      </c>
      <c r="OLE39" s="288"/>
      <c r="OLF39" s="288"/>
      <c r="OLG39" s="291"/>
      <c r="OLH39" s="291"/>
      <c r="OLI39" s="291"/>
      <c r="OLJ39" s="291"/>
      <c r="OLK39" s="59">
        <v>7500000</v>
      </c>
      <c r="OLL39" s="60" t="s">
        <v>144</v>
      </c>
      <c r="OLM39" s="288"/>
      <c r="OLN39" s="288"/>
      <c r="OLO39" s="291"/>
      <c r="OLP39" s="291"/>
      <c r="OLQ39" s="291"/>
      <c r="OLR39" s="291"/>
      <c r="OLS39" s="59">
        <v>7500000</v>
      </c>
      <c r="OLT39" s="60" t="s">
        <v>144</v>
      </c>
      <c r="OLU39" s="288"/>
      <c r="OLV39" s="288"/>
      <c r="OLW39" s="291"/>
      <c r="OLX39" s="291"/>
      <c r="OLY39" s="291"/>
      <c r="OLZ39" s="291"/>
      <c r="OMA39" s="59">
        <v>7500000</v>
      </c>
      <c r="OMB39" s="60" t="s">
        <v>144</v>
      </c>
      <c r="OMC39" s="288"/>
      <c r="OMD39" s="288"/>
      <c r="OME39" s="291"/>
      <c r="OMF39" s="291"/>
      <c r="OMG39" s="291"/>
      <c r="OMH39" s="291"/>
      <c r="OMI39" s="59">
        <v>7500000</v>
      </c>
      <c r="OMJ39" s="60" t="s">
        <v>144</v>
      </c>
      <c r="OMK39" s="288"/>
      <c r="OML39" s="288"/>
      <c r="OMM39" s="291"/>
      <c r="OMN39" s="291"/>
      <c r="OMO39" s="291"/>
      <c r="OMP39" s="291"/>
      <c r="OMQ39" s="59">
        <v>7500000</v>
      </c>
      <c r="OMR39" s="60" t="s">
        <v>144</v>
      </c>
      <c r="OMS39" s="288"/>
      <c r="OMT39" s="288"/>
      <c r="OMU39" s="291"/>
      <c r="OMV39" s="291"/>
      <c r="OMW39" s="291"/>
      <c r="OMX39" s="291"/>
      <c r="OMY39" s="59">
        <v>7500000</v>
      </c>
      <c r="OMZ39" s="60" t="s">
        <v>144</v>
      </c>
      <c r="ONA39" s="288"/>
      <c r="ONB39" s="288"/>
      <c r="ONC39" s="291"/>
      <c r="OND39" s="291"/>
      <c r="ONE39" s="291"/>
      <c r="ONF39" s="291"/>
      <c r="ONG39" s="59">
        <v>7500000</v>
      </c>
      <c r="ONH39" s="60" t="s">
        <v>144</v>
      </c>
      <c r="ONI39" s="288"/>
      <c r="ONJ39" s="288"/>
      <c r="ONK39" s="291"/>
      <c r="ONL39" s="291"/>
      <c r="ONM39" s="291"/>
      <c r="ONN39" s="291"/>
      <c r="ONO39" s="59">
        <v>7500000</v>
      </c>
      <c r="ONP39" s="60" t="s">
        <v>144</v>
      </c>
      <c r="ONQ39" s="288"/>
      <c r="ONR39" s="288"/>
      <c r="ONS39" s="291"/>
      <c r="ONT39" s="291"/>
      <c r="ONU39" s="291"/>
      <c r="ONV39" s="291"/>
      <c r="ONW39" s="59">
        <v>7500000</v>
      </c>
      <c r="ONX39" s="60" t="s">
        <v>144</v>
      </c>
      <c r="ONY39" s="288"/>
      <c r="ONZ39" s="288"/>
      <c r="OOA39" s="291"/>
      <c r="OOB39" s="291"/>
      <c r="OOC39" s="291"/>
      <c r="OOD39" s="291"/>
      <c r="OOE39" s="59">
        <v>7500000</v>
      </c>
      <c r="OOF39" s="60" t="s">
        <v>144</v>
      </c>
      <c r="OOG39" s="288"/>
      <c r="OOH39" s="288"/>
      <c r="OOI39" s="291"/>
      <c r="OOJ39" s="291"/>
      <c r="OOK39" s="291"/>
      <c r="OOL39" s="291"/>
      <c r="OOM39" s="59">
        <v>7500000</v>
      </c>
      <c r="OON39" s="60" t="s">
        <v>144</v>
      </c>
      <c r="OOO39" s="288"/>
      <c r="OOP39" s="288"/>
      <c r="OOQ39" s="291"/>
      <c r="OOR39" s="291"/>
      <c r="OOS39" s="291"/>
      <c r="OOT39" s="291"/>
      <c r="OOU39" s="59">
        <v>7500000</v>
      </c>
      <c r="OOV39" s="60" t="s">
        <v>144</v>
      </c>
      <c r="OOW39" s="288"/>
      <c r="OOX39" s="288"/>
      <c r="OOY39" s="291"/>
      <c r="OOZ39" s="291"/>
      <c r="OPA39" s="291"/>
      <c r="OPB39" s="291"/>
      <c r="OPC39" s="59">
        <v>7500000</v>
      </c>
      <c r="OPD39" s="60" t="s">
        <v>144</v>
      </c>
      <c r="OPE39" s="288"/>
      <c r="OPF39" s="288"/>
      <c r="OPG39" s="291"/>
      <c r="OPH39" s="291"/>
      <c r="OPI39" s="291"/>
      <c r="OPJ39" s="291"/>
      <c r="OPK39" s="59">
        <v>7500000</v>
      </c>
      <c r="OPL39" s="60" t="s">
        <v>144</v>
      </c>
      <c r="OPM39" s="288"/>
      <c r="OPN39" s="288"/>
      <c r="OPO39" s="291"/>
      <c r="OPP39" s="291"/>
      <c r="OPQ39" s="291"/>
      <c r="OPR39" s="291"/>
      <c r="OPS39" s="59">
        <v>7500000</v>
      </c>
      <c r="OPT39" s="60" t="s">
        <v>144</v>
      </c>
      <c r="OPU39" s="288"/>
      <c r="OPV39" s="288"/>
      <c r="OPW39" s="291"/>
      <c r="OPX39" s="291"/>
      <c r="OPY39" s="291"/>
      <c r="OPZ39" s="291"/>
      <c r="OQA39" s="59">
        <v>7500000</v>
      </c>
      <c r="OQB39" s="60" t="s">
        <v>144</v>
      </c>
      <c r="OQC39" s="288"/>
      <c r="OQD39" s="288"/>
      <c r="OQE39" s="291"/>
      <c r="OQF39" s="291"/>
      <c r="OQG39" s="291"/>
      <c r="OQH39" s="291"/>
      <c r="OQI39" s="59">
        <v>7500000</v>
      </c>
      <c r="OQJ39" s="60" t="s">
        <v>144</v>
      </c>
      <c r="OQK39" s="288"/>
      <c r="OQL39" s="288"/>
      <c r="OQM39" s="291"/>
      <c r="OQN39" s="291"/>
      <c r="OQO39" s="291"/>
      <c r="OQP39" s="291"/>
      <c r="OQQ39" s="59">
        <v>7500000</v>
      </c>
      <c r="OQR39" s="60" t="s">
        <v>144</v>
      </c>
      <c r="OQS39" s="288"/>
      <c r="OQT39" s="288"/>
      <c r="OQU39" s="291"/>
      <c r="OQV39" s="291"/>
      <c r="OQW39" s="291"/>
      <c r="OQX39" s="291"/>
      <c r="OQY39" s="59">
        <v>7500000</v>
      </c>
      <c r="OQZ39" s="60" t="s">
        <v>144</v>
      </c>
      <c r="ORA39" s="288"/>
      <c r="ORB39" s="288"/>
      <c r="ORC39" s="291"/>
      <c r="ORD39" s="291"/>
      <c r="ORE39" s="291"/>
      <c r="ORF39" s="291"/>
      <c r="ORG39" s="59">
        <v>7500000</v>
      </c>
      <c r="ORH39" s="60" t="s">
        <v>144</v>
      </c>
      <c r="ORI39" s="288"/>
      <c r="ORJ39" s="288"/>
      <c r="ORK39" s="291"/>
      <c r="ORL39" s="291"/>
      <c r="ORM39" s="291"/>
      <c r="ORN39" s="291"/>
      <c r="ORO39" s="59">
        <v>7500000</v>
      </c>
      <c r="ORP39" s="60" t="s">
        <v>144</v>
      </c>
      <c r="ORQ39" s="288"/>
      <c r="ORR39" s="288"/>
      <c r="ORS39" s="291"/>
      <c r="ORT39" s="291"/>
      <c r="ORU39" s="291"/>
      <c r="ORV39" s="291"/>
      <c r="ORW39" s="59">
        <v>7500000</v>
      </c>
      <c r="ORX39" s="60" t="s">
        <v>144</v>
      </c>
      <c r="ORY39" s="288"/>
      <c r="ORZ39" s="288"/>
      <c r="OSA39" s="291"/>
      <c r="OSB39" s="291"/>
      <c r="OSC39" s="291"/>
      <c r="OSD39" s="291"/>
      <c r="OSE39" s="59">
        <v>7500000</v>
      </c>
      <c r="OSF39" s="60" t="s">
        <v>144</v>
      </c>
      <c r="OSG39" s="288"/>
      <c r="OSH39" s="288"/>
      <c r="OSI39" s="291"/>
      <c r="OSJ39" s="291"/>
      <c r="OSK39" s="291"/>
      <c r="OSL39" s="291"/>
      <c r="OSM39" s="59">
        <v>7500000</v>
      </c>
      <c r="OSN39" s="60" t="s">
        <v>144</v>
      </c>
      <c r="OSO39" s="288"/>
      <c r="OSP39" s="288"/>
      <c r="OSQ39" s="291"/>
      <c r="OSR39" s="291"/>
      <c r="OSS39" s="291"/>
      <c r="OST39" s="291"/>
      <c r="OSU39" s="59">
        <v>7500000</v>
      </c>
      <c r="OSV39" s="60" t="s">
        <v>144</v>
      </c>
      <c r="OSW39" s="288"/>
      <c r="OSX39" s="288"/>
      <c r="OSY39" s="291"/>
      <c r="OSZ39" s="291"/>
      <c r="OTA39" s="291"/>
      <c r="OTB39" s="291"/>
      <c r="OTC39" s="59">
        <v>7500000</v>
      </c>
      <c r="OTD39" s="60" t="s">
        <v>144</v>
      </c>
      <c r="OTE39" s="288"/>
      <c r="OTF39" s="288"/>
      <c r="OTG39" s="291"/>
      <c r="OTH39" s="291"/>
      <c r="OTI39" s="291"/>
      <c r="OTJ39" s="291"/>
      <c r="OTK39" s="59">
        <v>7500000</v>
      </c>
      <c r="OTL39" s="60" t="s">
        <v>144</v>
      </c>
      <c r="OTM39" s="288"/>
      <c r="OTN39" s="288"/>
      <c r="OTO39" s="291"/>
      <c r="OTP39" s="291"/>
      <c r="OTQ39" s="291"/>
      <c r="OTR39" s="291"/>
      <c r="OTS39" s="59">
        <v>7500000</v>
      </c>
      <c r="OTT39" s="60" t="s">
        <v>144</v>
      </c>
      <c r="OTU39" s="288"/>
      <c r="OTV39" s="288"/>
      <c r="OTW39" s="291"/>
      <c r="OTX39" s="291"/>
      <c r="OTY39" s="291"/>
      <c r="OTZ39" s="291"/>
      <c r="OUA39" s="59">
        <v>7500000</v>
      </c>
      <c r="OUB39" s="60" t="s">
        <v>144</v>
      </c>
      <c r="OUC39" s="288"/>
      <c r="OUD39" s="288"/>
      <c r="OUE39" s="291"/>
      <c r="OUF39" s="291"/>
      <c r="OUG39" s="291"/>
      <c r="OUH39" s="291"/>
      <c r="OUI39" s="59">
        <v>7500000</v>
      </c>
      <c r="OUJ39" s="60" t="s">
        <v>144</v>
      </c>
      <c r="OUK39" s="288"/>
      <c r="OUL39" s="288"/>
      <c r="OUM39" s="291"/>
      <c r="OUN39" s="291"/>
      <c r="OUO39" s="291"/>
      <c r="OUP39" s="291"/>
      <c r="OUQ39" s="59">
        <v>7500000</v>
      </c>
      <c r="OUR39" s="60" t="s">
        <v>144</v>
      </c>
      <c r="OUS39" s="288"/>
      <c r="OUT39" s="288"/>
      <c r="OUU39" s="291"/>
      <c r="OUV39" s="291"/>
      <c r="OUW39" s="291"/>
      <c r="OUX39" s="291"/>
      <c r="OUY39" s="59">
        <v>7500000</v>
      </c>
      <c r="OUZ39" s="60" t="s">
        <v>144</v>
      </c>
      <c r="OVA39" s="288"/>
      <c r="OVB39" s="288"/>
      <c r="OVC39" s="291"/>
      <c r="OVD39" s="291"/>
      <c r="OVE39" s="291"/>
      <c r="OVF39" s="291"/>
      <c r="OVG39" s="59">
        <v>7500000</v>
      </c>
      <c r="OVH39" s="60" t="s">
        <v>144</v>
      </c>
      <c r="OVI39" s="288"/>
      <c r="OVJ39" s="288"/>
      <c r="OVK39" s="291"/>
      <c r="OVL39" s="291"/>
      <c r="OVM39" s="291"/>
      <c r="OVN39" s="291"/>
      <c r="OVO39" s="59">
        <v>7500000</v>
      </c>
      <c r="OVP39" s="60" t="s">
        <v>144</v>
      </c>
      <c r="OVQ39" s="288"/>
      <c r="OVR39" s="288"/>
      <c r="OVS39" s="291"/>
      <c r="OVT39" s="291"/>
      <c r="OVU39" s="291"/>
      <c r="OVV39" s="291"/>
      <c r="OVW39" s="59">
        <v>7500000</v>
      </c>
      <c r="OVX39" s="60" t="s">
        <v>144</v>
      </c>
      <c r="OVY39" s="288"/>
      <c r="OVZ39" s="288"/>
      <c r="OWA39" s="291"/>
      <c r="OWB39" s="291"/>
      <c r="OWC39" s="291"/>
      <c r="OWD39" s="291"/>
      <c r="OWE39" s="59">
        <v>7500000</v>
      </c>
      <c r="OWF39" s="60" t="s">
        <v>144</v>
      </c>
      <c r="OWG39" s="288"/>
      <c r="OWH39" s="288"/>
      <c r="OWI39" s="291"/>
      <c r="OWJ39" s="291"/>
      <c r="OWK39" s="291"/>
      <c r="OWL39" s="291"/>
      <c r="OWM39" s="59">
        <v>7500000</v>
      </c>
      <c r="OWN39" s="60" t="s">
        <v>144</v>
      </c>
      <c r="OWO39" s="288"/>
      <c r="OWP39" s="288"/>
      <c r="OWQ39" s="291"/>
      <c r="OWR39" s="291"/>
      <c r="OWS39" s="291"/>
      <c r="OWT39" s="291"/>
      <c r="OWU39" s="59">
        <v>7500000</v>
      </c>
      <c r="OWV39" s="60" t="s">
        <v>144</v>
      </c>
      <c r="OWW39" s="288"/>
      <c r="OWX39" s="288"/>
      <c r="OWY39" s="291"/>
      <c r="OWZ39" s="291"/>
      <c r="OXA39" s="291"/>
      <c r="OXB39" s="291"/>
      <c r="OXC39" s="59">
        <v>7500000</v>
      </c>
      <c r="OXD39" s="60" t="s">
        <v>144</v>
      </c>
      <c r="OXE39" s="288"/>
      <c r="OXF39" s="288"/>
      <c r="OXG39" s="291"/>
      <c r="OXH39" s="291"/>
      <c r="OXI39" s="291"/>
      <c r="OXJ39" s="291"/>
      <c r="OXK39" s="59">
        <v>7500000</v>
      </c>
      <c r="OXL39" s="60" t="s">
        <v>144</v>
      </c>
      <c r="OXM39" s="288"/>
      <c r="OXN39" s="288"/>
      <c r="OXO39" s="291"/>
      <c r="OXP39" s="291"/>
      <c r="OXQ39" s="291"/>
      <c r="OXR39" s="291"/>
      <c r="OXS39" s="59">
        <v>7500000</v>
      </c>
      <c r="OXT39" s="60" t="s">
        <v>144</v>
      </c>
      <c r="OXU39" s="288"/>
      <c r="OXV39" s="288"/>
      <c r="OXW39" s="291"/>
      <c r="OXX39" s="291"/>
      <c r="OXY39" s="291"/>
      <c r="OXZ39" s="291"/>
      <c r="OYA39" s="59">
        <v>7500000</v>
      </c>
      <c r="OYB39" s="60" t="s">
        <v>144</v>
      </c>
      <c r="OYC39" s="288"/>
      <c r="OYD39" s="288"/>
      <c r="OYE39" s="291"/>
      <c r="OYF39" s="291"/>
      <c r="OYG39" s="291"/>
      <c r="OYH39" s="291"/>
      <c r="OYI39" s="59">
        <v>7500000</v>
      </c>
      <c r="OYJ39" s="60" t="s">
        <v>144</v>
      </c>
      <c r="OYK39" s="288"/>
      <c r="OYL39" s="288"/>
      <c r="OYM39" s="291"/>
      <c r="OYN39" s="291"/>
      <c r="OYO39" s="291"/>
      <c r="OYP39" s="291"/>
      <c r="OYQ39" s="59">
        <v>7500000</v>
      </c>
      <c r="OYR39" s="60" t="s">
        <v>144</v>
      </c>
      <c r="OYS39" s="288"/>
      <c r="OYT39" s="288"/>
      <c r="OYU39" s="291"/>
      <c r="OYV39" s="291"/>
      <c r="OYW39" s="291"/>
      <c r="OYX39" s="291"/>
      <c r="OYY39" s="59">
        <v>7500000</v>
      </c>
      <c r="OYZ39" s="60" t="s">
        <v>144</v>
      </c>
      <c r="OZA39" s="288"/>
      <c r="OZB39" s="288"/>
      <c r="OZC39" s="291"/>
      <c r="OZD39" s="291"/>
      <c r="OZE39" s="291"/>
      <c r="OZF39" s="291"/>
      <c r="OZG39" s="59">
        <v>7500000</v>
      </c>
      <c r="OZH39" s="60" t="s">
        <v>144</v>
      </c>
      <c r="OZI39" s="288"/>
      <c r="OZJ39" s="288"/>
      <c r="OZK39" s="291"/>
      <c r="OZL39" s="291"/>
      <c r="OZM39" s="291"/>
      <c r="OZN39" s="291"/>
      <c r="OZO39" s="59">
        <v>7500000</v>
      </c>
      <c r="OZP39" s="60" t="s">
        <v>144</v>
      </c>
      <c r="OZQ39" s="288"/>
      <c r="OZR39" s="288"/>
      <c r="OZS39" s="291"/>
      <c r="OZT39" s="291"/>
      <c r="OZU39" s="291"/>
      <c r="OZV39" s="291"/>
      <c r="OZW39" s="59">
        <v>7500000</v>
      </c>
      <c r="OZX39" s="60" t="s">
        <v>144</v>
      </c>
      <c r="OZY39" s="288"/>
      <c r="OZZ39" s="288"/>
      <c r="PAA39" s="291"/>
      <c r="PAB39" s="291"/>
      <c r="PAC39" s="291"/>
      <c r="PAD39" s="291"/>
      <c r="PAE39" s="59">
        <v>7500000</v>
      </c>
      <c r="PAF39" s="60" t="s">
        <v>144</v>
      </c>
      <c r="PAG39" s="288"/>
      <c r="PAH39" s="288"/>
      <c r="PAI39" s="291"/>
      <c r="PAJ39" s="291"/>
      <c r="PAK39" s="291"/>
      <c r="PAL39" s="291"/>
      <c r="PAM39" s="59">
        <v>7500000</v>
      </c>
      <c r="PAN39" s="60" t="s">
        <v>144</v>
      </c>
      <c r="PAO39" s="288"/>
      <c r="PAP39" s="288"/>
      <c r="PAQ39" s="291"/>
      <c r="PAR39" s="291"/>
      <c r="PAS39" s="291"/>
      <c r="PAT39" s="291"/>
      <c r="PAU39" s="59">
        <v>7500000</v>
      </c>
      <c r="PAV39" s="60" t="s">
        <v>144</v>
      </c>
      <c r="PAW39" s="288"/>
      <c r="PAX39" s="288"/>
      <c r="PAY39" s="291"/>
      <c r="PAZ39" s="291"/>
      <c r="PBA39" s="291"/>
      <c r="PBB39" s="291"/>
      <c r="PBC39" s="59">
        <v>7500000</v>
      </c>
      <c r="PBD39" s="60" t="s">
        <v>144</v>
      </c>
      <c r="PBE39" s="288"/>
      <c r="PBF39" s="288"/>
      <c r="PBG39" s="291"/>
      <c r="PBH39" s="291"/>
      <c r="PBI39" s="291"/>
      <c r="PBJ39" s="291"/>
      <c r="PBK39" s="59">
        <v>7500000</v>
      </c>
      <c r="PBL39" s="60" t="s">
        <v>144</v>
      </c>
      <c r="PBM39" s="288"/>
      <c r="PBN39" s="288"/>
      <c r="PBO39" s="291"/>
      <c r="PBP39" s="291"/>
      <c r="PBQ39" s="291"/>
      <c r="PBR39" s="291"/>
      <c r="PBS39" s="59">
        <v>7500000</v>
      </c>
      <c r="PBT39" s="60" t="s">
        <v>144</v>
      </c>
      <c r="PBU39" s="288"/>
      <c r="PBV39" s="288"/>
      <c r="PBW39" s="291"/>
      <c r="PBX39" s="291"/>
      <c r="PBY39" s="291"/>
      <c r="PBZ39" s="291"/>
      <c r="PCA39" s="59">
        <v>7500000</v>
      </c>
      <c r="PCB39" s="60" t="s">
        <v>144</v>
      </c>
      <c r="PCC39" s="288"/>
      <c r="PCD39" s="288"/>
      <c r="PCE39" s="291"/>
      <c r="PCF39" s="291"/>
      <c r="PCG39" s="291"/>
      <c r="PCH39" s="291"/>
      <c r="PCI39" s="59">
        <v>7500000</v>
      </c>
      <c r="PCJ39" s="60" t="s">
        <v>144</v>
      </c>
      <c r="PCK39" s="288"/>
      <c r="PCL39" s="288"/>
      <c r="PCM39" s="291"/>
      <c r="PCN39" s="291"/>
      <c r="PCO39" s="291"/>
      <c r="PCP39" s="291"/>
      <c r="PCQ39" s="59">
        <v>7500000</v>
      </c>
      <c r="PCR39" s="60" t="s">
        <v>144</v>
      </c>
      <c r="PCS39" s="288"/>
      <c r="PCT39" s="288"/>
      <c r="PCU39" s="291"/>
      <c r="PCV39" s="291"/>
      <c r="PCW39" s="291"/>
      <c r="PCX39" s="291"/>
      <c r="PCY39" s="59">
        <v>7500000</v>
      </c>
      <c r="PCZ39" s="60" t="s">
        <v>144</v>
      </c>
      <c r="PDA39" s="288"/>
      <c r="PDB39" s="288"/>
      <c r="PDC39" s="291"/>
      <c r="PDD39" s="291"/>
      <c r="PDE39" s="291"/>
      <c r="PDF39" s="291"/>
      <c r="PDG39" s="59">
        <v>7500000</v>
      </c>
      <c r="PDH39" s="60" t="s">
        <v>144</v>
      </c>
      <c r="PDI39" s="288"/>
      <c r="PDJ39" s="288"/>
      <c r="PDK39" s="291"/>
      <c r="PDL39" s="291"/>
      <c r="PDM39" s="291"/>
      <c r="PDN39" s="291"/>
      <c r="PDO39" s="59">
        <v>7500000</v>
      </c>
      <c r="PDP39" s="60" t="s">
        <v>144</v>
      </c>
      <c r="PDQ39" s="288"/>
      <c r="PDR39" s="288"/>
      <c r="PDS39" s="291"/>
      <c r="PDT39" s="291"/>
      <c r="PDU39" s="291"/>
      <c r="PDV39" s="291"/>
      <c r="PDW39" s="59">
        <v>7500000</v>
      </c>
      <c r="PDX39" s="60" t="s">
        <v>144</v>
      </c>
      <c r="PDY39" s="288"/>
      <c r="PDZ39" s="288"/>
      <c r="PEA39" s="291"/>
      <c r="PEB39" s="291"/>
      <c r="PEC39" s="291"/>
      <c r="PED39" s="291"/>
      <c r="PEE39" s="59">
        <v>7500000</v>
      </c>
      <c r="PEF39" s="60" t="s">
        <v>144</v>
      </c>
      <c r="PEG39" s="288"/>
      <c r="PEH39" s="288"/>
      <c r="PEI39" s="291"/>
      <c r="PEJ39" s="291"/>
      <c r="PEK39" s="291"/>
      <c r="PEL39" s="291"/>
      <c r="PEM39" s="59">
        <v>7500000</v>
      </c>
      <c r="PEN39" s="60" t="s">
        <v>144</v>
      </c>
      <c r="PEO39" s="288"/>
      <c r="PEP39" s="288"/>
      <c r="PEQ39" s="291"/>
      <c r="PER39" s="291"/>
      <c r="PES39" s="291"/>
      <c r="PET39" s="291"/>
      <c r="PEU39" s="59">
        <v>7500000</v>
      </c>
      <c r="PEV39" s="60" t="s">
        <v>144</v>
      </c>
      <c r="PEW39" s="288"/>
      <c r="PEX39" s="288"/>
      <c r="PEY39" s="291"/>
      <c r="PEZ39" s="291"/>
      <c r="PFA39" s="291"/>
      <c r="PFB39" s="291"/>
      <c r="PFC39" s="59">
        <v>7500000</v>
      </c>
      <c r="PFD39" s="60" t="s">
        <v>144</v>
      </c>
      <c r="PFE39" s="288"/>
      <c r="PFF39" s="288"/>
      <c r="PFG39" s="291"/>
      <c r="PFH39" s="291"/>
      <c r="PFI39" s="291"/>
      <c r="PFJ39" s="291"/>
      <c r="PFK39" s="59">
        <v>7500000</v>
      </c>
      <c r="PFL39" s="60" t="s">
        <v>144</v>
      </c>
      <c r="PFM39" s="288"/>
      <c r="PFN39" s="288"/>
      <c r="PFO39" s="291"/>
      <c r="PFP39" s="291"/>
      <c r="PFQ39" s="291"/>
      <c r="PFR39" s="291"/>
      <c r="PFS39" s="59">
        <v>7500000</v>
      </c>
      <c r="PFT39" s="60" t="s">
        <v>144</v>
      </c>
      <c r="PFU39" s="288"/>
      <c r="PFV39" s="288"/>
      <c r="PFW39" s="291"/>
      <c r="PFX39" s="291"/>
      <c r="PFY39" s="291"/>
      <c r="PFZ39" s="291"/>
      <c r="PGA39" s="59">
        <v>7500000</v>
      </c>
      <c r="PGB39" s="60" t="s">
        <v>144</v>
      </c>
      <c r="PGC39" s="288"/>
      <c r="PGD39" s="288"/>
      <c r="PGE39" s="291"/>
      <c r="PGF39" s="291"/>
      <c r="PGG39" s="291"/>
      <c r="PGH39" s="291"/>
      <c r="PGI39" s="59">
        <v>7500000</v>
      </c>
      <c r="PGJ39" s="60" t="s">
        <v>144</v>
      </c>
      <c r="PGK39" s="288"/>
      <c r="PGL39" s="288"/>
      <c r="PGM39" s="291"/>
      <c r="PGN39" s="291"/>
      <c r="PGO39" s="291"/>
      <c r="PGP39" s="291"/>
      <c r="PGQ39" s="59">
        <v>7500000</v>
      </c>
      <c r="PGR39" s="60" t="s">
        <v>144</v>
      </c>
      <c r="PGS39" s="288"/>
      <c r="PGT39" s="288"/>
      <c r="PGU39" s="291"/>
      <c r="PGV39" s="291"/>
      <c r="PGW39" s="291"/>
      <c r="PGX39" s="291"/>
      <c r="PGY39" s="59">
        <v>7500000</v>
      </c>
      <c r="PGZ39" s="60" t="s">
        <v>144</v>
      </c>
      <c r="PHA39" s="288"/>
      <c r="PHB39" s="288"/>
      <c r="PHC39" s="291"/>
      <c r="PHD39" s="291"/>
      <c r="PHE39" s="291"/>
      <c r="PHF39" s="291"/>
      <c r="PHG39" s="59">
        <v>7500000</v>
      </c>
      <c r="PHH39" s="60" t="s">
        <v>144</v>
      </c>
      <c r="PHI39" s="288"/>
      <c r="PHJ39" s="288"/>
      <c r="PHK39" s="291"/>
      <c r="PHL39" s="291"/>
      <c r="PHM39" s="291"/>
      <c r="PHN39" s="291"/>
      <c r="PHO39" s="59">
        <v>7500000</v>
      </c>
      <c r="PHP39" s="60" t="s">
        <v>144</v>
      </c>
      <c r="PHQ39" s="288"/>
      <c r="PHR39" s="288"/>
      <c r="PHS39" s="291"/>
      <c r="PHT39" s="291"/>
      <c r="PHU39" s="291"/>
      <c r="PHV39" s="291"/>
      <c r="PHW39" s="59">
        <v>7500000</v>
      </c>
      <c r="PHX39" s="60" t="s">
        <v>144</v>
      </c>
      <c r="PHY39" s="288"/>
      <c r="PHZ39" s="288"/>
      <c r="PIA39" s="291"/>
      <c r="PIB39" s="291"/>
      <c r="PIC39" s="291"/>
      <c r="PID39" s="291"/>
      <c r="PIE39" s="59">
        <v>7500000</v>
      </c>
      <c r="PIF39" s="60" t="s">
        <v>144</v>
      </c>
      <c r="PIG39" s="288"/>
      <c r="PIH39" s="288"/>
      <c r="PII39" s="291"/>
      <c r="PIJ39" s="291"/>
      <c r="PIK39" s="291"/>
      <c r="PIL39" s="291"/>
      <c r="PIM39" s="59">
        <v>7500000</v>
      </c>
      <c r="PIN39" s="60" t="s">
        <v>144</v>
      </c>
      <c r="PIO39" s="288"/>
      <c r="PIP39" s="288"/>
      <c r="PIQ39" s="291"/>
      <c r="PIR39" s="291"/>
      <c r="PIS39" s="291"/>
      <c r="PIT39" s="291"/>
      <c r="PIU39" s="59">
        <v>7500000</v>
      </c>
      <c r="PIV39" s="60" t="s">
        <v>144</v>
      </c>
      <c r="PIW39" s="288"/>
      <c r="PIX39" s="288"/>
      <c r="PIY39" s="291"/>
      <c r="PIZ39" s="291"/>
      <c r="PJA39" s="291"/>
      <c r="PJB39" s="291"/>
      <c r="PJC39" s="59">
        <v>7500000</v>
      </c>
      <c r="PJD39" s="60" t="s">
        <v>144</v>
      </c>
      <c r="PJE39" s="288"/>
      <c r="PJF39" s="288"/>
      <c r="PJG39" s="291"/>
      <c r="PJH39" s="291"/>
      <c r="PJI39" s="291"/>
      <c r="PJJ39" s="291"/>
      <c r="PJK39" s="59">
        <v>7500000</v>
      </c>
      <c r="PJL39" s="60" t="s">
        <v>144</v>
      </c>
      <c r="PJM39" s="288"/>
      <c r="PJN39" s="288"/>
      <c r="PJO39" s="291"/>
      <c r="PJP39" s="291"/>
      <c r="PJQ39" s="291"/>
      <c r="PJR39" s="291"/>
      <c r="PJS39" s="59">
        <v>7500000</v>
      </c>
      <c r="PJT39" s="60" t="s">
        <v>144</v>
      </c>
      <c r="PJU39" s="288"/>
      <c r="PJV39" s="288"/>
      <c r="PJW39" s="291"/>
      <c r="PJX39" s="291"/>
      <c r="PJY39" s="291"/>
      <c r="PJZ39" s="291"/>
      <c r="PKA39" s="59">
        <v>7500000</v>
      </c>
      <c r="PKB39" s="60" t="s">
        <v>144</v>
      </c>
      <c r="PKC39" s="288"/>
      <c r="PKD39" s="288"/>
      <c r="PKE39" s="291"/>
      <c r="PKF39" s="291"/>
      <c r="PKG39" s="291"/>
      <c r="PKH39" s="291"/>
      <c r="PKI39" s="59">
        <v>7500000</v>
      </c>
      <c r="PKJ39" s="60" t="s">
        <v>144</v>
      </c>
      <c r="PKK39" s="288"/>
      <c r="PKL39" s="288"/>
      <c r="PKM39" s="291"/>
      <c r="PKN39" s="291"/>
      <c r="PKO39" s="291"/>
      <c r="PKP39" s="291"/>
      <c r="PKQ39" s="59">
        <v>7500000</v>
      </c>
      <c r="PKR39" s="60" t="s">
        <v>144</v>
      </c>
      <c r="PKS39" s="288"/>
      <c r="PKT39" s="288"/>
      <c r="PKU39" s="291"/>
      <c r="PKV39" s="291"/>
      <c r="PKW39" s="291"/>
      <c r="PKX39" s="291"/>
      <c r="PKY39" s="59">
        <v>7500000</v>
      </c>
      <c r="PKZ39" s="60" t="s">
        <v>144</v>
      </c>
      <c r="PLA39" s="288"/>
      <c r="PLB39" s="288"/>
      <c r="PLC39" s="291"/>
      <c r="PLD39" s="291"/>
      <c r="PLE39" s="291"/>
      <c r="PLF39" s="291"/>
      <c r="PLG39" s="59">
        <v>7500000</v>
      </c>
      <c r="PLH39" s="60" t="s">
        <v>144</v>
      </c>
      <c r="PLI39" s="288"/>
      <c r="PLJ39" s="288"/>
      <c r="PLK39" s="291"/>
      <c r="PLL39" s="291"/>
      <c r="PLM39" s="291"/>
      <c r="PLN39" s="291"/>
      <c r="PLO39" s="59">
        <v>7500000</v>
      </c>
      <c r="PLP39" s="60" t="s">
        <v>144</v>
      </c>
      <c r="PLQ39" s="288"/>
      <c r="PLR39" s="288"/>
      <c r="PLS39" s="291"/>
      <c r="PLT39" s="291"/>
      <c r="PLU39" s="291"/>
      <c r="PLV39" s="291"/>
      <c r="PLW39" s="59">
        <v>7500000</v>
      </c>
      <c r="PLX39" s="60" t="s">
        <v>144</v>
      </c>
      <c r="PLY39" s="288"/>
      <c r="PLZ39" s="288"/>
      <c r="PMA39" s="291"/>
      <c r="PMB39" s="291"/>
      <c r="PMC39" s="291"/>
      <c r="PMD39" s="291"/>
      <c r="PME39" s="59">
        <v>7500000</v>
      </c>
      <c r="PMF39" s="60" t="s">
        <v>144</v>
      </c>
      <c r="PMG39" s="288"/>
      <c r="PMH39" s="288"/>
      <c r="PMI39" s="291"/>
      <c r="PMJ39" s="291"/>
      <c r="PMK39" s="291"/>
      <c r="PML39" s="291"/>
      <c r="PMM39" s="59">
        <v>7500000</v>
      </c>
      <c r="PMN39" s="60" t="s">
        <v>144</v>
      </c>
      <c r="PMO39" s="288"/>
      <c r="PMP39" s="288"/>
      <c r="PMQ39" s="291"/>
      <c r="PMR39" s="291"/>
      <c r="PMS39" s="291"/>
      <c r="PMT39" s="291"/>
      <c r="PMU39" s="59">
        <v>7500000</v>
      </c>
      <c r="PMV39" s="60" t="s">
        <v>144</v>
      </c>
      <c r="PMW39" s="288"/>
      <c r="PMX39" s="288"/>
      <c r="PMY39" s="291"/>
      <c r="PMZ39" s="291"/>
      <c r="PNA39" s="291"/>
      <c r="PNB39" s="291"/>
      <c r="PNC39" s="59">
        <v>7500000</v>
      </c>
      <c r="PND39" s="60" t="s">
        <v>144</v>
      </c>
      <c r="PNE39" s="288"/>
      <c r="PNF39" s="288"/>
      <c r="PNG39" s="291"/>
      <c r="PNH39" s="291"/>
      <c r="PNI39" s="291"/>
      <c r="PNJ39" s="291"/>
      <c r="PNK39" s="59">
        <v>7500000</v>
      </c>
      <c r="PNL39" s="60" t="s">
        <v>144</v>
      </c>
      <c r="PNM39" s="288"/>
      <c r="PNN39" s="288"/>
      <c r="PNO39" s="291"/>
      <c r="PNP39" s="291"/>
      <c r="PNQ39" s="291"/>
      <c r="PNR39" s="291"/>
      <c r="PNS39" s="59">
        <v>7500000</v>
      </c>
      <c r="PNT39" s="60" t="s">
        <v>144</v>
      </c>
      <c r="PNU39" s="288"/>
      <c r="PNV39" s="288"/>
      <c r="PNW39" s="291"/>
      <c r="PNX39" s="291"/>
      <c r="PNY39" s="291"/>
      <c r="PNZ39" s="291"/>
      <c r="POA39" s="59">
        <v>7500000</v>
      </c>
      <c r="POB39" s="60" t="s">
        <v>144</v>
      </c>
      <c r="POC39" s="288"/>
      <c r="POD39" s="288"/>
      <c r="POE39" s="291"/>
      <c r="POF39" s="291"/>
      <c r="POG39" s="291"/>
      <c r="POH39" s="291"/>
      <c r="POI39" s="59">
        <v>7500000</v>
      </c>
      <c r="POJ39" s="60" t="s">
        <v>144</v>
      </c>
      <c r="POK39" s="288"/>
      <c r="POL39" s="288"/>
      <c r="POM39" s="291"/>
      <c r="PON39" s="291"/>
      <c r="POO39" s="291"/>
      <c r="POP39" s="291"/>
      <c r="POQ39" s="59">
        <v>7500000</v>
      </c>
      <c r="POR39" s="60" t="s">
        <v>144</v>
      </c>
      <c r="POS39" s="288"/>
      <c r="POT39" s="288"/>
      <c r="POU39" s="291"/>
      <c r="POV39" s="291"/>
      <c r="POW39" s="291"/>
      <c r="POX39" s="291"/>
      <c r="POY39" s="59">
        <v>7500000</v>
      </c>
      <c r="POZ39" s="60" t="s">
        <v>144</v>
      </c>
      <c r="PPA39" s="288"/>
      <c r="PPB39" s="288"/>
      <c r="PPC39" s="291"/>
      <c r="PPD39" s="291"/>
      <c r="PPE39" s="291"/>
      <c r="PPF39" s="291"/>
      <c r="PPG39" s="59">
        <v>7500000</v>
      </c>
      <c r="PPH39" s="60" t="s">
        <v>144</v>
      </c>
      <c r="PPI39" s="288"/>
      <c r="PPJ39" s="288"/>
      <c r="PPK39" s="291"/>
      <c r="PPL39" s="291"/>
      <c r="PPM39" s="291"/>
      <c r="PPN39" s="291"/>
      <c r="PPO39" s="59">
        <v>7500000</v>
      </c>
      <c r="PPP39" s="60" t="s">
        <v>144</v>
      </c>
      <c r="PPQ39" s="288"/>
      <c r="PPR39" s="288"/>
      <c r="PPS39" s="291"/>
      <c r="PPT39" s="291"/>
      <c r="PPU39" s="291"/>
      <c r="PPV39" s="291"/>
      <c r="PPW39" s="59">
        <v>7500000</v>
      </c>
      <c r="PPX39" s="60" t="s">
        <v>144</v>
      </c>
      <c r="PPY39" s="288"/>
      <c r="PPZ39" s="288"/>
      <c r="PQA39" s="291"/>
      <c r="PQB39" s="291"/>
      <c r="PQC39" s="291"/>
      <c r="PQD39" s="291"/>
      <c r="PQE39" s="59">
        <v>7500000</v>
      </c>
      <c r="PQF39" s="60" t="s">
        <v>144</v>
      </c>
      <c r="PQG39" s="288"/>
      <c r="PQH39" s="288"/>
      <c r="PQI39" s="291"/>
      <c r="PQJ39" s="291"/>
      <c r="PQK39" s="291"/>
      <c r="PQL39" s="291"/>
      <c r="PQM39" s="59">
        <v>7500000</v>
      </c>
      <c r="PQN39" s="60" t="s">
        <v>144</v>
      </c>
      <c r="PQO39" s="288"/>
      <c r="PQP39" s="288"/>
      <c r="PQQ39" s="291"/>
      <c r="PQR39" s="291"/>
      <c r="PQS39" s="291"/>
      <c r="PQT39" s="291"/>
      <c r="PQU39" s="59">
        <v>7500000</v>
      </c>
      <c r="PQV39" s="60" t="s">
        <v>144</v>
      </c>
      <c r="PQW39" s="288"/>
      <c r="PQX39" s="288"/>
      <c r="PQY39" s="291"/>
      <c r="PQZ39" s="291"/>
      <c r="PRA39" s="291"/>
      <c r="PRB39" s="291"/>
      <c r="PRC39" s="59">
        <v>7500000</v>
      </c>
      <c r="PRD39" s="60" t="s">
        <v>144</v>
      </c>
      <c r="PRE39" s="288"/>
      <c r="PRF39" s="288"/>
      <c r="PRG39" s="291"/>
      <c r="PRH39" s="291"/>
      <c r="PRI39" s="291"/>
      <c r="PRJ39" s="291"/>
      <c r="PRK39" s="59">
        <v>7500000</v>
      </c>
      <c r="PRL39" s="60" t="s">
        <v>144</v>
      </c>
      <c r="PRM39" s="288"/>
      <c r="PRN39" s="288"/>
      <c r="PRO39" s="291"/>
      <c r="PRP39" s="291"/>
      <c r="PRQ39" s="291"/>
      <c r="PRR39" s="291"/>
      <c r="PRS39" s="59">
        <v>7500000</v>
      </c>
      <c r="PRT39" s="60" t="s">
        <v>144</v>
      </c>
      <c r="PRU39" s="288"/>
      <c r="PRV39" s="288"/>
      <c r="PRW39" s="291"/>
      <c r="PRX39" s="291"/>
      <c r="PRY39" s="291"/>
      <c r="PRZ39" s="291"/>
      <c r="PSA39" s="59">
        <v>7500000</v>
      </c>
      <c r="PSB39" s="60" t="s">
        <v>144</v>
      </c>
      <c r="PSC39" s="288"/>
      <c r="PSD39" s="288"/>
      <c r="PSE39" s="291"/>
      <c r="PSF39" s="291"/>
      <c r="PSG39" s="291"/>
      <c r="PSH39" s="291"/>
      <c r="PSI39" s="59">
        <v>7500000</v>
      </c>
      <c r="PSJ39" s="60" t="s">
        <v>144</v>
      </c>
      <c r="PSK39" s="288"/>
      <c r="PSL39" s="288"/>
      <c r="PSM39" s="291"/>
      <c r="PSN39" s="291"/>
      <c r="PSO39" s="291"/>
      <c r="PSP39" s="291"/>
      <c r="PSQ39" s="59">
        <v>7500000</v>
      </c>
      <c r="PSR39" s="60" t="s">
        <v>144</v>
      </c>
      <c r="PSS39" s="288"/>
      <c r="PST39" s="288"/>
      <c r="PSU39" s="291"/>
      <c r="PSV39" s="291"/>
      <c r="PSW39" s="291"/>
      <c r="PSX39" s="291"/>
      <c r="PSY39" s="59">
        <v>7500000</v>
      </c>
      <c r="PSZ39" s="60" t="s">
        <v>144</v>
      </c>
      <c r="PTA39" s="288"/>
      <c r="PTB39" s="288"/>
      <c r="PTC39" s="291"/>
      <c r="PTD39" s="291"/>
      <c r="PTE39" s="291"/>
      <c r="PTF39" s="291"/>
      <c r="PTG39" s="59">
        <v>7500000</v>
      </c>
      <c r="PTH39" s="60" t="s">
        <v>144</v>
      </c>
      <c r="PTI39" s="288"/>
      <c r="PTJ39" s="288"/>
      <c r="PTK39" s="291"/>
      <c r="PTL39" s="291"/>
      <c r="PTM39" s="291"/>
      <c r="PTN39" s="291"/>
      <c r="PTO39" s="59">
        <v>7500000</v>
      </c>
      <c r="PTP39" s="60" t="s">
        <v>144</v>
      </c>
      <c r="PTQ39" s="288"/>
      <c r="PTR39" s="288"/>
      <c r="PTS39" s="291"/>
      <c r="PTT39" s="291"/>
      <c r="PTU39" s="291"/>
      <c r="PTV39" s="291"/>
      <c r="PTW39" s="59">
        <v>7500000</v>
      </c>
      <c r="PTX39" s="60" t="s">
        <v>144</v>
      </c>
      <c r="PTY39" s="288"/>
      <c r="PTZ39" s="288"/>
      <c r="PUA39" s="291"/>
      <c r="PUB39" s="291"/>
      <c r="PUC39" s="291"/>
      <c r="PUD39" s="291"/>
      <c r="PUE39" s="59">
        <v>7500000</v>
      </c>
      <c r="PUF39" s="60" t="s">
        <v>144</v>
      </c>
      <c r="PUG39" s="288"/>
      <c r="PUH39" s="288"/>
      <c r="PUI39" s="291"/>
      <c r="PUJ39" s="291"/>
      <c r="PUK39" s="291"/>
      <c r="PUL39" s="291"/>
      <c r="PUM39" s="59">
        <v>7500000</v>
      </c>
      <c r="PUN39" s="60" t="s">
        <v>144</v>
      </c>
      <c r="PUO39" s="288"/>
      <c r="PUP39" s="288"/>
      <c r="PUQ39" s="291"/>
      <c r="PUR39" s="291"/>
      <c r="PUS39" s="291"/>
      <c r="PUT39" s="291"/>
      <c r="PUU39" s="59">
        <v>7500000</v>
      </c>
      <c r="PUV39" s="60" t="s">
        <v>144</v>
      </c>
      <c r="PUW39" s="288"/>
      <c r="PUX39" s="288"/>
      <c r="PUY39" s="291"/>
      <c r="PUZ39" s="291"/>
      <c r="PVA39" s="291"/>
      <c r="PVB39" s="291"/>
      <c r="PVC39" s="59">
        <v>7500000</v>
      </c>
      <c r="PVD39" s="60" t="s">
        <v>144</v>
      </c>
      <c r="PVE39" s="288"/>
      <c r="PVF39" s="288"/>
      <c r="PVG39" s="291"/>
      <c r="PVH39" s="291"/>
      <c r="PVI39" s="291"/>
      <c r="PVJ39" s="291"/>
      <c r="PVK39" s="59">
        <v>7500000</v>
      </c>
      <c r="PVL39" s="60" t="s">
        <v>144</v>
      </c>
      <c r="PVM39" s="288"/>
      <c r="PVN39" s="288"/>
      <c r="PVO39" s="291"/>
      <c r="PVP39" s="291"/>
      <c r="PVQ39" s="291"/>
      <c r="PVR39" s="291"/>
      <c r="PVS39" s="59">
        <v>7500000</v>
      </c>
      <c r="PVT39" s="60" t="s">
        <v>144</v>
      </c>
      <c r="PVU39" s="288"/>
      <c r="PVV39" s="288"/>
      <c r="PVW39" s="291"/>
      <c r="PVX39" s="291"/>
      <c r="PVY39" s="291"/>
      <c r="PVZ39" s="291"/>
      <c r="PWA39" s="59">
        <v>7500000</v>
      </c>
      <c r="PWB39" s="60" t="s">
        <v>144</v>
      </c>
      <c r="PWC39" s="288"/>
      <c r="PWD39" s="288"/>
      <c r="PWE39" s="291"/>
      <c r="PWF39" s="291"/>
      <c r="PWG39" s="291"/>
      <c r="PWH39" s="291"/>
      <c r="PWI39" s="59">
        <v>7500000</v>
      </c>
      <c r="PWJ39" s="60" t="s">
        <v>144</v>
      </c>
      <c r="PWK39" s="288"/>
      <c r="PWL39" s="288"/>
      <c r="PWM39" s="291"/>
      <c r="PWN39" s="291"/>
      <c r="PWO39" s="291"/>
      <c r="PWP39" s="291"/>
      <c r="PWQ39" s="59">
        <v>7500000</v>
      </c>
      <c r="PWR39" s="60" t="s">
        <v>144</v>
      </c>
      <c r="PWS39" s="288"/>
      <c r="PWT39" s="288"/>
      <c r="PWU39" s="291"/>
      <c r="PWV39" s="291"/>
      <c r="PWW39" s="291"/>
      <c r="PWX39" s="291"/>
      <c r="PWY39" s="59">
        <v>7500000</v>
      </c>
      <c r="PWZ39" s="60" t="s">
        <v>144</v>
      </c>
      <c r="PXA39" s="288"/>
      <c r="PXB39" s="288"/>
      <c r="PXC39" s="291"/>
      <c r="PXD39" s="291"/>
      <c r="PXE39" s="291"/>
      <c r="PXF39" s="291"/>
      <c r="PXG39" s="59">
        <v>7500000</v>
      </c>
      <c r="PXH39" s="60" t="s">
        <v>144</v>
      </c>
      <c r="PXI39" s="288"/>
      <c r="PXJ39" s="288"/>
      <c r="PXK39" s="291"/>
      <c r="PXL39" s="291"/>
      <c r="PXM39" s="291"/>
      <c r="PXN39" s="291"/>
      <c r="PXO39" s="59">
        <v>7500000</v>
      </c>
      <c r="PXP39" s="60" t="s">
        <v>144</v>
      </c>
      <c r="PXQ39" s="288"/>
      <c r="PXR39" s="288"/>
      <c r="PXS39" s="291"/>
      <c r="PXT39" s="291"/>
      <c r="PXU39" s="291"/>
      <c r="PXV39" s="291"/>
      <c r="PXW39" s="59">
        <v>7500000</v>
      </c>
      <c r="PXX39" s="60" t="s">
        <v>144</v>
      </c>
      <c r="PXY39" s="288"/>
      <c r="PXZ39" s="288"/>
      <c r="PYA39" s="291"/>
      <c r="PYB39" s="291"/>
      <c r="PYC39" s="291"/>
      <c r="PYD39" s="291"/>
      <c r="PYE39" s="59">
        <v>7500000</v>
      </c>
      <c r="PYF39" s="60" t="s">
        <v>144</v>
      </c>
      <c r="PYG39" s="288"/>
      <c r="PYH39" s="288"/>
      <c r="PYI39" s="291"/>
      <c r="PYJ39" s="291"/>
      <c r="PYK39" s="291"/>
      <c r="PYL39" s="291"/>
      <c r="PYM39" s="59">
        <v>7500000</v>
      </c>
      <c r="PYN39" s="60" t="s">
        <v>144</v>
      </c>
      <c r="PYO39" s="288"/>
      <c r="PYP39" s="288"/>
      <c r="PYQ39" s="291"/>
      <c r="PYR39" s="291"/>
      <c r="PYS39" s="291"/>
      <c r="PYT39" s="291"/>
      <c r="PYU39" s="59">
        <v>7500000</v>
      </c>
      <c r="PYV39" s="60" t="s">
        <v>144</v>
      </c>
      <c r="PYW39" s="288"/>
      <c r="PYX39" s="288"/>
      <c r="PYY39" s="291"/>
      <c r="PYZ39" s="291"/>
      <c r="PZA39" s="291"/>
      <c r="PZB39" s="291"/>
      <c r="PZC39" s="59">
        <v>7500000</v>
      </c>
      <c r="PZD39" s="60" t="s">
        <v>144</v>
      </c>
      <c r="PZE39" s="288"/>
      <c r="PZF39" s="288"/>
      <c r="PZG39" s="291"/>
      <c r="PZH39" s="291"/>
      <c r="PZI39" s="291"/>
      <c r="PZJ39" s="291"/>
      <c r="PZK39" s="59">
        <v>7500000</v>
      </c>
      <c r="PZL39" s="60" t="s">
        <v>144</v>
      </c>
      <c r="PZM39" s="288"/>
      <c r="PZN39" s="288"/>
      <c r="PZO39" s="291"/>
      <c r="PZP39" s="291"/>
      <c r="PZQ39" s="291"/>
      <c r="PZR39" s="291"/>
      <c r="PZS39" s="59">
        <v>7500000</v>
      </c>
      <c r="PZT39" s="60" t="s">
        <v>144</v>
      </c>
      <c r="PZU39" s="288"/>
      <c r="PZV39" s="288"/>
      <c r="PZW39" s="291"/>
      <c r="PZX39" s="291"/>
      <c r="PZY39" s="291"/>
      <c r="PZZ39" s="291"/>
      <c r="QAA39" s="59">
        <v>7500000</v>
      </c>
      <c r="QAB39" s="60" t="s">
        <v>144</v>
      </c>
      <c r="QAC39" s="288"/>
      <c r="QAD39" s="288"/>
      <c r="QAE39" s="291"/>
      <c r="QAF39" s="291"/>
      <c r="QAG39" s="291"/>
      <c r="QAH39" s="291"/>
      <c r="QAI39" s="59">
        <v>7500000</v>
      </c>
      <c r="QAJ39" s="60" t="s">
        <v>144</v>
      </c>
      <c r="QAK39" s="288"/>
      <c r="QAL39" s="288"/>
      <c r="QAM39" s="291"/>
      <c r="QAN39" s="291"/>
      <c r="QAO39" s="291"/>
      <c r="QAP39" s="291"/>
      <c r="QAQ39" s="59">
        <v>7500000</v>
      </c>
      <c r="QAR39" s="60" t="s">
        <v>144</v>
      </c>
      <c r="QAS39" s="288"/>
      <c r="QAT39" s="288"/>
      <c r="QAU39" s="291"/>
      <c r="QAV39" s="291"/>
      <c r="QAW39" s="291"/>
      <c r="QAX39" s="291"/>
      <c r="QAY39" s="59">
        <v>7500000</v>
      </c>
      <c r="QAZ39" s="60" t="s">
        <v>144</v>
      </c>
      <c r="QBA39" s="288"/>
      <c r="QBB39" s="288"/>
      <c r="QBC39" s="291"/>
      <c r="QBD39" s="291"/>
      <c r="QBE39" s="291"/>
      <c r="QBF39" s="291"/>
      <c r="QBG39" s="59">
        <v>7500000</v>
      </c>
      <c r="QBH39" s="60" t="s">
        <v>144</v>
      </c>
      <c r="QBI39" s="288"/>
      <c r="QBJ39" s="288"/>
      <c r="QBK39" s="291"/>
      <c r="QBL39" s="291"/>
      <c r="QBM39" s="291"/>
      <c r="QBN39" s="291"/>
      <c r="QBO39" s="59">
        <v>7500000</v>
      </c>
      <c r="QBP39" s="60" t="s">
        <v>144</v>
      </c>
      <c r="QBQ39" s="288"/>
      <c r="QBR39" s="288"/>
      <c r="QBS39" s="291"/>
      <c r="QBT39" s="291"/>
      <c r="QBU39" s="291"/>
      <c r="QBV39" s="291"/>
      <c r="QBW39" s="59">
        <v>7500000</v>
      </c>
      <c r="QBX39" s="60" t="s">
        <v>144</v>
      </c>
      <c r="QBY39" s="288"/>
      <c r="QBZ39" s="288"/>
      <c r="QCA39" s="291"/>
      <c r="QCB39" s="291"/>
      <c r="QCC39" s="291"/>
      <c r="QCD39" s="291"/>
      <c r="QCE39" s="59">
        <v>7500000</v>
      </c>
      <c r="QCF39" s="60" t="s">
        <v>144</v>
      </c>
      <c r="QCG39" s="288"/>
      <c r="QCH39" s="288"/>
      <c r="QCI39" s="291"/>
      <c r="QCJ39" s="291"/>
      <c r="QCK39" s="291"/>
      <c r="QCL39" s="291"/>
      <c r="QCM39" s="59">
        <v>7500000</v>
      </c>
      <c r="QCN39" s="60" t="s">
        <v>144</v>
      </c>
      <c r="QCO39" s="288"/>
      <c r="QCP39" s="288"/>
      <c r="QCQ39" s="291"/>
      <c r="QCR39" s="291"/>
      <c r="QCS39" s="291"/>
      <c r="QCT39" s="291"/>
      <c r="QCU39" s="59">
        <v>7500000</v>
      </c>
      <c r="QCV39" s="60" t="s">
        <v>144</v>
      </c>
      <c r="QCW39" s="288"/>
      <c r="QCX39" s="288"/>
      <c r="QCY39" s="291"/>
      <c r="QCZ39" s="291"/>
      <c r="QDA39" s="291"/>
      <c r="QDB39" s="291"/>
      <c r="QDC39" s="59">
        <v>7500000</v>
      </c>
      <c r="QDD39" s="60" t="s">
        <v>144</v>
      </c>
      <c r="QDE39" s="288"/>
      <c r="QDF39" s="288"/>
      <c r="QDG39" s="291"/>
      <c r="QDH39" s="291"/>
      <c r="QDI39" s="291"/>
      <c r="QDJ39" s="291"/>
      <c r="QDK39" s="59">
        <v>7500000</v>
      </c>
      <c r="QDL39" s="60" t="s">
        <v>144</v>
      </c>
      <c r="QDM39" s="288"/>
      <c r="QDN39" s="288"/>
      <c r="QDO39" s="291"/>
      <c r="QDP39" s="291"/>
      <c r="QDQ39" s="291"/>
      <c r="QDR39" s="291"/>
      <c r="QDS39" s="59">
        <v>7500000</v>
      </c>
      <c r="QDT39" s="60" t="s">
        <v>144</v>
      </c>
      <c r="QDU39" s="288"/>
      <c r="QDV39" s="288"/>
      <c r="QDW39" s="291"/>
      <c r="QDX39" s="291"/>
      <c r="QDY39" s="291"/>
      <c r="QDZ39" s="291"/>
      <c r="QEA39" s="59">
        <v>7500000</v>
      </c>
      <c r="QEB39" s="60" t="s">
        <v>144</v>
      </c>
      <c r="QEC39" s="288"/>
      <c r="QED39" s="288"/>
      <c r="QEE39" s="291"/>
      <c r="QEF39" s="291"/>
      <c r="QEG39" s="291"/>
      <c r="QEH39" s="291"/>
      <c r="QEI39" s="59">
        <v>7500000</v>
      </c>
      <c r="QEJ39" s="60" t="s">
        <v>144</v>
      </c>
      <c r="QEK39" s="288"/>
      <c r="QEL39" s="288"/>
      <c r="QEM39" s="291"/>
      <c r="QEN39" s="291"/>
      <c r="QEO39" s="291"/>
      <c r="QEP39" s="291"/>
      <c r="QEQ39" s="59">
        <v>7500000</v>
      </c>
      <c r="QER39" s="60" t="s">
        <v>144</v>
      </c>
      <c r="QES39" s="288"/>
      <c r="QET39" s="288"/>
      <c r="QEU39" s="291"/>
      <c r="QEV39" s="291"/>
      <c r="QEW39" s="291"/>
      <c r="QEX39" s="291"/>
      <c r="QEY39" s="59">
        <v>7500000</v>
      </c>
      <c r="QEZ39" s="60" t="s">
        <v>144</v>
      </c>
      <c r="QFA39" s="288"/>
      <c r="QFB39" s="288"/>
      <c r="QFC39" s="291"/>
      <c r="QFD39" s="291"/>
      <c r="QFE39" s="291"/>
      <c r="QFF39" s="291"/>
      <c r="QFG39" s="59">
        <v>7500000</v>
      </c>
      <c r="QFH39" s="60" t="s">
        <v>144</v>
      </c>
      <c r="QFI39" s="288"/>
      <c r="QFJ39" s="288"/>
      <c r="QFK39" s="291"/>
      <c r="QFL39" s="291"/>
      <c r="QFM39" s="291"/>
      <c r="QFN39" s="291"/>
      <c r="QFO39" s="59">
        <v>7500000</v>
      </c>
      <c r="QFP39" s="60" t="s">
        <v>144</v>
      </c>
      <c r="QFQ39" s="288"/>
      <c r="QFR39" s="288"/>
      <c r="QFS39" s="291"/>
      <c r="QFT39" s="291"/>
      <c r="QFU39" s="291"/>
      <c r="QFV39" s="291"/>
      <c r="QFW39" s="59">
        <v>7500000</v>
      </c>
      <c r="QFX39" s="60" t="s">
        <v>144</v>
      </c>
      <c r="QFY39" s="288"/>
      <c r="QFZ39" s="288"/>
      <c r="QGA39" s="291"/>
      <c r="QGB39" s="291"/>
      <c r="QGC39" s="291"/>
      <c r="QGD39" s="291"/>
      <c r="QGE39" s="59">
        <v>7500000</v>
      </c>
      <c r="QGF39" s="60" t="s">
        <v>144</v>
      </c>
      <c r="QGG39" s="288"/>
      <c r="QGH39" s="288"/>
      <c r="QGI39" s="291"/>
      <c r="QGJ39" s="291"/>
      <c r="QGK39" s="291"/>
      <c r="QGL39" s="291"/>
      <c r="QGM39" s="59">
        <v>7500000</v>
      </c>
      <c r="QGN39" s="60" t="s">
        <v>144</v>
      </c>
      <c r="QGO39" s="288"/>
      <c r="QGP39" s="288"/>
      <c r="QGQ39" s="291"/>
      <c r="QGR39" s="291"/>
      <c r="QGS39" s="291"/>
      <c r="QGT39" s="291"/>
      <c r="QGU39" s="59">
        <v>7500000</v>
      </c>
      <c r="QGV39" s="60" t="s">
        <v>144</v>
      </c>
      <c r="QGW39" s="288"/>
      <c r="QGX39" s="288"/>
      <c r="QGY39" s="291"/>
      <c r="QGZ39" s="291"/>
      <c r="QHA39" s="291"/>
      <c r="QHB39" s="291"/>
      <c r="QHC39" s="59">
        <v>7500000</v>
      </c>
      <c r="QHD39" s="60" t="s">
        <v>144</v>
      </c>
      <c r="QHE39" s="288"/>
      <c r="QHF39" s="288"/>
      <c r="QHG39" s="291"/>
      <c r="QHH39" s="291"/>
      <c r="QHI39" s="291"/>
      <c r="QHJ39" s="291"/>
      <c r="QHK39" s="59">
        <v>7500000</v>
      </c>
      <c r="QHL39" s="60" t="s">
        <v>144</v>
      </c>
      <c r="QHM39" s="288"/>
      <c r="QHN39" s="288"/>
      <c r="QHO39" s="291"/>
      <c r="QHP39" s="291"/>
      <c r="QHQ39" s="291"/>
      <c r="QHR39" s="291"/>
      <c r="QHS39" s="59">
        <v>7500000</v>
      </c>
      <c r="QHT39" s="60" t="s">
        <v>144</v>
      </c>
      <c r="QHU39" s="288"/>
      <c r="QHV39" s="288"/>
      <c r="QHW39" s="291"/>
      <c r="QHX39" s="291"/>
      <c r="QHY39" s="291"/>
      <c r="QHZ39" s="291"/>
      <c r="QIA39" s="59">
        <v>7500000</v>
      </c>
      <c r="QIB39" s="60" t="s">
        <v>144</v>
      </c>
      <c r="QIC39" s="288"/>
      <c r="QID39" s="288"/>
      <c r="QIE39" s="291"/>
      <c r="QIF39" s="291"/>
      <c r="QIG39" s="291"/>
      <c r="QIH39" s="291"/>
      <c r="QII39" s="59">
        <v>7500000</v>
      </c>
      <c r="QIJ39" s="60" t="s">
        <v>144</v>
      </c>
      <c r="QIK39" s="288"/>
      <c r="QIL39" s="288"/>
      <c r="QIM39" s="291"/>
      <c r="QIN39" s="291"/>
      <c r="QIO39" s="291"/>
      <c r="QIP39" s="291"/>
      <c r="QIQ39" s="59">
        <v>7500000</v>
      </c>
      <c r="QIR39" s="60" t="s">
        <v>144</v>
      </c>
      <c r="QIS39" s="288"/>
      <c r="QIT39" s="288"/>
      <c r="QIU39" s="291"/>
      <c r="QIV39" s="291"/>
      <c r="QIW39" s="291"/>
      <c r="QIX39" s="291"/>
      <c r="QIY39" s="59">
        <v>7500000</v>
      </c>
      <c r="QIZ39" s="60" t="s">
        <v>144</v>
      </c>
      <c r="QJA39" s="288"/>
      <c r="QJB39" s="288"/>
      <c r="QJC39" s="291"/>
      <c r="QJD39" s="291"/>
      <c r="QJE39" s="291"/>
      <c r="QJF39" s="291"/>
      <c r="QJG39" s="59">
        <v>7500000</v>
      </c>
      <c r="QJH39" s="60" t="s">
        <v>144</v>
      </c>
      <c r="QJI39" s="288"/>
      <c r="QJJ39" s="288"/>
      <c r="QJK39" s="291"/>
      <c r="QJL39" s="291"/>
      <c r="QJM39" s="291"/>
      <c r="QJN39" s="291"/>
      <c r="QJO39" s="59">
        <v>7500000</v>
      </c>
      <c r="QJP39" s="60" t="s">
        <v>144</v>
      </c>
      <c r="QJQ39" s="288"/>
      <c r="QJR39" s="288"/>
      <c r="QJS39" s="291"/>
      <c r="QJT39" s="291"/>
      <c r="QJU39" s="291"/>
      <c r="QJV39" s="291"/>
      <c r="QJW39" s="59">
        <v>7500000</v>
      </c>
      <c r="QJX39" s="60" t="s">
        <v>144</v>
      </c>
      <c r="QJY39" s="288"/>
      <c r="QJZ39" s="288"/>
      <c r="QKA39" s="291"/>
      <c r="QKB39" s="291"/>
      <c r="QKC39" s="291"/>
      <c r="QKD39" s="291"/>
      <c r="QKE39" s="59">
        <v>7500000</v>
      </c>
      <c r="QKF39" s="60" t="s">
        <v>144</v>
      </c>
      <c r="QKG39" s="288"/>
      <c r="QKH39" s="288"/>
      <c r="QKI39" s="291"/>
      <c r="QKJ39" s="291"/>
      <c r="QKK39" s="291"/>
      <c r="QKL39" s="291"/>
      <c r="QKM39" s="59">
        <v>7500000</v>
      </c>
      <c r="QKN39" s="60" t="s">
        <v>144</v>
      </c>
      <c r="QKO39" s="288"/>
      <c r="QKP39" s="288"/>
      <c r="QKQ39" s="291"/>
      <c r="QKR39" s="291"/>
      <c r="QKS39" s="291"/>
      <c r="QKT39" s="291"/>
      <c r="QKU39" s="59">
        <v>7500000</v>
      </c>
      <c r="QKV39" s="60" t="s">
        <v>144</v>
      </c>
      <c r="QKW39" s="288"/>
      <c r="QKX39" s="288"/>
      <c r="QKY39" s="291"/>
      <c r="QKZ39" s="291"/>
      <c r="QLA39" s="291"/>
      <c r="QLB39" s="291"/>
      <c r="QLC39" s="59">
        <v>7500000</v>
      </c>
      <c r="QLD39" s="60" t="s">
        <v>144</v>
      </c>
      <c r="QLE39" s="288"/>
      <c r="QLF39" s="288"/>
      <c r="QLG39" s="291"/>
      <c r="QLH39" s="291"/>
      <c r="QLI39" s="291"/>
      <c r="QLJ39" s="291"/>
      <c r="QLK39" s="59">
        <v>7500000</v>
      </c>
      <c r="QLL39" s="60" t="s">
        <v>144</v>
      </c>
      <c r="QLM39" s="288"/>
      <c r="QLN39" s="288"/>
      <c r="QLO39" s="291"/>
      <c r="QLP39" s="291"/>
      <c r="QLQ39" s="291"/>
      <c r="QLR39" s="291"/>
      <c r="QLS39" s="59">
        <v>7500000</v>
      </c>
      <c r="QLT39" s="60" t="s">
        <v>144</v>
      </c>
      <c r="QLU39" s="288"/>
      <c r="QLV39" s="288"/>
      <c r="QLW39" s="291"/>
      <c r="QLX39" s="291"/>
      <c r="QLY39" s="291"/>
      <c r="QLZ39" s="291"/>
      <c r="QMA39" s="59">
        <v>7500000</v>
      </c>
      <c r="QMB39" s="60" t="s">
        <v>144</v>
      </c>
      <c r="QMC39" s="288"/>
      <c r="QMD39" s="288"/>
      <c r="QME39" s="291"/>
      <c r="QMF39" s="291"/>
      <c r="QMG39" s="291"/>
      <c r="QMH39" s="291"/>
      <c r="QMI39" s="59">
        <v>7500000</v>
      </c>
      <c r="QMJ39" s="60" t="s">
        <v>144</v>
      </c>
      <c r="QMK39" s="288"/>
      <c r="QML39" s="288"/>
      <c r="QMM39" s="291"/>
      <c r="QMN39" s="291"/>
      <c r="QMO39" s="291"/>
      <c r="QMP39" s="291"/>
      <c r="QMQ39" s="59">
        <v>7500000</v>
      </c>
      <c r="QMR39" s="60" t="s">
        <v>144</v>
      </c>
      <c r="QMS39" s="288"/>
      <c r="QMT39" s="288"/>
      <c r="QMU39" s="291"/>
      <c r="QMV39" s="291"/>
      <c r="QMW39" s="291"/>
      <c r="QMX39" s="291"/>
      <c r="QMY39" s="59">
        <v>7500000</v>
      </c>
      <c r="QMZ39" s="60" t="s">
        <v>144</v>
      </c>
      <c r="QNA39" s="288"/>
      <c r="QNB39" s="288"/>
      <c r="QNC39" s="291"/>
      <c r="QND39" s="291"/>
      <c r="QNE39" s="291"/>
      <c r="QNF39" s="291"/>
      <c r="QNG39" s="59">
        <v>7500000</v>
      </c>
      <c r="QNH39" s="60" t="s">
        <v>144</v>
      </c>
      <c r="QNI39" s="288"/>
      <c r="QNJ39" s="288"/>
      <c r="QNK39" s="291"/>
      <c r="QNL39" s="291"/>
      <c r="QNM39" s="291"/>
      <c r="QNN39" s="291"/>
      <c r="QNO39" s="59">
        <v>7500000</v>
      </c>
      <c r="QNP39" s="60" t="s">
        <v>144</v>
      </c>
      <c r="QNQ39" s="288"/>
      <c r="QNR39" s="288"/>
      <c r="QNS39" s="291"/>
      <c r="QNT39" s="291"/>
      <c r="QNU39" s="291"/>
      <c r="QNV39" s="291"/>
      <c r="QNW39" s="59">
        <v>7500000</v>
      </c>
      <c r="QNX39" s="60" t="s">
        <v>144</v>
      </c>
      <c r="QNY39" s="288"/>
      <c r="QNZ39" s="288"/>
      <c r="QOA39" s="291"/>
      <c r="QOB39" s="291"/>
      <c r="QOC39" s="291"/>
      <c r="QOD39" s="291"/>
      <c r="QOE39" s="59">
        <v>7500000</v>
      </c>
      <c r="QOF39" s="60" t="s">
        <v>144</v>
      </c>
      <c r="QOG39" s="288"/>
      <c r="QOH39" s="288"/>
      <c r="QOI39" s="291"/>
      <c r="QOJ39" s="291"/>
      <c r="QOK39" s="291"/>
      <c r="QOL39" s="291"/>
      <c r="QOM39" s="59">
        <v>7500000</v>
      </c>
      <c r="QON39" s="60" t="s">
        <v>144</v>
      </c>
      <c r="QOO39" s="288"/>
      <c r="QOP39" s="288"/>
      <c r="QOQ39" s="291"/>
      <c r="QOR39" s="291"/>
      <c r="QOS39" s="291"/>
      <c r="QOT39" s="291"/>
      <c r="QOU39" s="59">
        <v>7500000</v>
      </c>
      <c r="QOV39" s="60" t="s">
        <v>144</v>
      </c>
      <c r="QOW39" s="288"/>
      <c r="QOX39" s="288"/>
      <c r="QOY39" s="291"/>
      <c r="QOZ39" s="291"/>
      <c r="QPA39" s="291"/>
      <c r="QPB39" s="291"/>
      <c r="QPC39" s="59">
        <v>7500000</v>
      </c>
      <c r="QPD39" s="60" t="s">
        <v>144</v>
      </c>
      <c r="QPE39" s="288"/>
      <c r="QPF39" s="288"/>
      <c r="QPG39" s="291"/>
      <c r="QPH39" s="291"/>
      <c r="QPI39" s="291"/>
      <c r="QPJ39" s="291"/>
      <c r="QPK39" s="59">
        <v>7500000</v>
      </c>
      <c r="QPL39" s="60" t="s">
        <v>144</v>
      </c>
      <c r="QPM39" s="288"/>
      <c r="QPN39" s="288"/>
      <c r="QPO39" s="291"/>
      <c r="QPP39" s="291"/>
      <c r="QPQ39" s="291"/>
      <c r="QPR39" s="291"/>
      <c r="QPS39" s="59">
        <v>7500000</v>
      </c>
      <c r="QPT39" s="60" t="s">
        <v>144</v>
      </c>
      <c r="QPU39" s="288"/>
      <c r="QPV39" s="288"/>
      <c r="QPW39" s="291"/>
      <c r="QPX39" s="291"/>
      <c r="QPY39" s="291"/>
      <c r="QPZ39" s="291"/>
      <c r="QQA39" s="59">
        <v>7500000</v>
      </c>
      <c r="QQB39" s="60" t="s">
        <v>144</v>
      </c>
      <c r="QQC39" s="288"/>
      <c r="QQD39" s="288"/>
      <c r="QQE39" s="291"/>
      <c r="QQF39" s="291"/>
      <c r="QQG39" s="291"/>
      <c r="QQH39" s="291"/>
      <c r="QQI39" s="59">
        <v>7500000</v>
      </c>
      <c r="QQJ39" s="60" t="s">
        <v>144</v>
      </c>
      <c r="QQK39" s="288"/>
      <c r="QQL39" s="288"/>
      <c r="QQM39" s="291"/>
      <c r="QQN39" s="291"/>
      <c r="QQO39" s="291"/>
      <c r="QQP39" s="291"/>
      <c r="QQQ39" s="59">
        <v>7500000</v>
      </c>
      <c r="QQR39" s="60" t="s">
        <v>144</v>
      </c>
      <c r="QQS39" s="288"/>
      <c r="QQT39" s="288"/>
      <c r="QQU39" s="291"/>
      <c r="QQV39" s="291"/>
      <c r="QQW39" s="291"/>
      <c r="QQX39" s="291"/>
      <c r="QQY39" s="59">
        <v>7500000</v>
      </c>
      <c r="QQZ39" s="60" t="s">
        <v>144</v>
      </c>
      <c r="QRA39" s="288"/>
      <c r="QRB39" s="288"/>
      <c r="QRC39" s="291"/>
      <c r="QRD39" s="291"/>
      <c r="QRE39" s="291"/>
      <c r="QRF39" s="291"/>
      <c r="QRG39" s="59">
        <v>7500000</v>
      </c>
      <c r="QRH39" s="60" t="s">
        <v>144</v>
      </c>
      <c r="QRI39" s="288"/>
      <c r="QRJ39" s="288"/>
      <c r="QRK39" s="291"/>
      <c r="QRL39" s="291"/>
      <c r="QRM39" s="291"/>
      <c r="QRN39" s="291"/>
      <c r="QRO39" s="59">
        <v>7500000</v>
      </c>
      <c r="QRP39" s="60" t="s">
        <v>144</v>
      </c>
      <c r="QRQ39" s="288"/>
      <c r="QRR39" s="288"/>
      <c r="QRS39" s="291"/>
      <c r="QRT39" s="291"/>
      <c r="QRU39" s="291"/>
      <c r="QRV39" s="291"/>
      <c r="QRW39" s="59">
        <v>7500000</v>
      </c>
      <c r="QRX39" s="60" t="s">
        <v>144</v>
      </c>
      <c r="QRY39" s="288"/>
      <c r="QRZ39" s="288"/>
      <c r="QSA39" s="291"/>
      <c r="QSB39" s="291"/>
      <c r="QSC39" s="291"/>
      <c r="QSD39" s="291"/>
      <c r="QSE39" s="59">
        <v>7500000</v>
      </c>
      <c r="QSF39" s="60" t="s">
        <v>144</v>
      </c>
      <c r="QSG39" s="288"/>
      <c r="QSH39" s="288"/>
      <c r="QSI39" s="291"/>
      <c r="QSJ39" s="291"/>
      <c r="QSK39" s="291"/>
      <c r="QSL39" s="291"/>
      <c r="QSM39" s="59">
        <v>7500000</v>
      </c>
      <c r="QSN39" s="60" t="s">
        <v>144</v>
      </c>
      <c r="QSO39" s="288"/>
      <c r="QSP39" s="288"/>
      <c r="QSQ39" s="291"/>
      <c r="QSR39" s="291"/>
      <c r="QSS39" s="291"/>
      <c r="QST39" s="291"/>
      <c r="QSU39" s="59">
        <v>7500000</v>
      </c>
      <c r="QSV39" s="60" t="s">
        <v>144</v>
      </c>
      <c r="QSW39" s="288"/>
      <c r="QSX39" s="288"/>
      <c r="QSY39" s="291"/>
      <c r="QSZ39" s="291"/>
      <c r="QTA39" s="291"/>
      <c r="QTB39" s="291"/>
      <c r="QTC39" s="59">
        <v>7500000</v>
      </c>
      <c r="QTD39" s="60" t="s">
        <v>144</v>
      </c>
      <c r="QTE39" s="288"/>
      <c r="QTF39" s="288"/>
      <c r="QTG39" s="291"/>
      <c r="QTH39" s="291"/>
      <c r="QTI39" s="291"/>
      <c r="QTJ39" s="291"/>
      <c r="QTK39" s="59">
        <v>7500000</v>
      </c>
      <c r="QTL39" s="60" t="s">
        <v>144</v>
      </c>
      <c r="QTM39" s="288"/>
      <c r="QTN39" s="288"/>
      <c r="QTO39" s="291"/>
      <c r="QTP39" s="291"/>
      <c r="QTQ39" s="291"/>
      <c r="QTR39" s="291"/>
      <c r="QTS39" s="59">
        <v>7500000</v>
      </c>
      <c r="QTT39" s="60" t="s">
        <v>144</v>
      </c>
      <c r="QTU39" s="288"/>
      <c r="QTV39" s="288"/>
      <c r="QTW39" s="291"/>
      <c r="QTX39" s="291"/>
      <c r="QTY39" s="291"/>
      <c r="QTZ39" s="291"/>
      <c r="QUA39" s="59">
        <v>7500000</v>
      </c>
      <c r="QUB39" s="60" t="s">
        <v>144</v>
      </c>
      <c r="QUC39" s="288"/>
      <c r="QUD39" s="288"/>
      <c r="QUE39" s="291"/>
      <c r="QUF39" s="291"/>
      <c r="QUG39" s="291"/>
      <c r="QUH39" s="291"/>
      <c r="QUI39" s="59">
        <v>7500000</v>
      </c>
      <c r="QUJ39" s="60" t="s">
        <v>144</v>
      </c>
      <c r="QUK39" s="288"/>
      <c r="QUL39" s="288"/>
      <c r="QUM39" s="291"/>
      <c r="QUN39" s="291"/>
      <c r="QUO39" s="291"/>
      <c r="QUP39" s="291"/>
      <c r="QUQ39" s="59">
        <v>7500000</v>
      </c>
      <c r="QUR39" s="60" t="s">
        <v>144</v>
      </c>
      <c r="QUS39" s="288"/>
      <c r="QUT39" s="288"/>
      <c r="QUU39" s="291"/>
      <c r="QUV39" s="291"/>
      <c r="QUW39" s="291"/>
      <c r="QUX39" s="291"/>
      <c r="QUY39" s="59">
        <v>7500000</v>
      </c>
      <c r="QUZ39" s="60" t="s">
        <v>144</v>
      </c>
      <c r="QVA39" s="288"/>
      <c r="QVB39" s="288"/>
      <c r="QVC39" s="291"/>
      <c r="QVD39" s="291"/>
      <c r="QVE39" s="291"/>
      <c r="QVF39" s="291"/>
      <c r="QVG39" s="59">
        <v>7500000</v>
      </c>
      <c r="QVH39" s="60" t="s">
        <v>144</v>
      </c>
      <c r="QVI39" s="288"/>
      <c r="QVJ39" s="288"/>
      <c r="QVK39" s="291"/>
      <c r="QVL39" s="291"/>
      <c r="QVM39" s="291"/>
      <c r="QVN39" s="291"/>
      <c r="QVO39" s="59">
        <v>7500000</v>
      </c>
      <c r="QVP39" s="60" t="s">
        <v>144</v>
      </c>
      <c r="QVQ39" s="288"/>
      <c r="QVR39" s="288"/>
      <c r="QVS39" s="291"/>
      <c r="QVT39" s="291"/>
      <c r="QVU39" s="291"/>
      <c r="QVV39" s="291"/>
      <c r="QVW39" s="59">
        <v>7500000</v>
      </c>
      <c r="QVX39" s="60" t="s">
        <v>144</v>
      </c>
      <c r="QVY39" s="288"/>
      <c r="QVZ39" s="288"/>
      <c r="QWA39" s="291"/>
      <c r="QWB39" s="291"/>
      <c r="QWC39" s="291"/>
      <c r="QWD39" s="291"/>
      <c r="QWE39" s="59">
        <v>7500000</v>
      </c>
      <c r="QWF39" s="60" t="s">
        <v>144</v>
      </c>
      <c r="QWG39" s="288"/>
      <c r="QWH39" s="288"/>
      <c r="QWI39" s="291"/>
      <c r="QWJ39" s="291"/>
      <c r="QWK39" s="291"/>
      <c r="QWL39" s="291"/>
      <c r="QWM39" s="59">
        <v>7500000</v>
      </c>
      <c r="QWN39" s="60" t="s">
        <v>144</v>
      </c>
      <c r="QWO39" s="288"/>
      <c r="QWP39" s="288"/>
      <c r="QWQ39" s="291"/>
      <c r="QWR39" s="291"/>
      <c r="QWS39" s="291"/>
      <c r="QWT39" s="291"/>
      <c r="QWU39" s="59">
        <v>7500000</v>
      </c>
      <c r="QWV39" s="60" t="s">
        <v>144</v>
      </c>
      <c r="QWW39" s="288"/>
      <c r="QWX39" s="288"/>
      <c r="QWY39" s="291"/>
      <c r="QWZ39" s="291"/>
      <c r="QXA39" s="291"/>
      <c r="QXB39" s="291"/>
      <c r="QXC39" s="59">
        <v>7500000</v>
      </c>
      <c r="QXD39" s="60" t="s">
        <v>144</v>
      </c>
      <c r="QXE39" s="288"/>
      <c r="QXF39" s="288"/>
      <c r="QXG39" s="291"/>
      <c r="QXH39" s="291"/>
      <c r="QXI39" s="291"/>
      <c r="QXJ39" s="291"/>
      <c r="QXK39" s="59">
        <v>7500000</v>
      </c>
      <c r="QXL39" s="60" t="s">
        <v>144</v>
      </c>
      <c r="QXM39" s="288"/>
      <c r="QXN39" s="288"/>
      <c r="QXO39" s="291"/>
      <c r="QXP39" s="291"/>
      <c r="QXQ39" s="291"/>
      <c r="QXR39" s="291"/>
      <c r="QXS39" s="59">
        <v>7500000</v>
      </c>
      <c r="QXT39" s="60" t="s">
        <v>144</v>
      </c>
      <c r="QXU39" s="288"/>
      <c r="QXV39" s="288"/>
      <c r="QXW39" s="291"/>
      <c r="QXX39" s="291"/>
      <c r="QXY39" s="291"/>
      <c r="QXZ39" s="291"/>
      <c r="QYA39" s="59">
        <v>7500000</v>
      </c>
      <c r="QYB39" s="60" t="s">
        <v>144</v>
      </c>
      <c r="QYC39" s="288"/>
      <c r="QYD39" s="288"/>
      <c r="QYE39" s="291"/>
      <c r="QYF39" s="291"/>
      <c r="QYG39" s="291"/>
      <c r="QYH39" s="291"/>
      <c r="QYI39" s="59">
        <v>7500000</v>
      </c>
      <c r="QYJ39" s="60" t="s">
        <v>144</v>
      </c>
      <c r="QYK39" s="288"/>
      <c r="QYL39" s="288"/>
      <c r="QYM39" s="291"/>
      <c r="QYN39" s="291"/>
      <c r="QYO39" s="291"/>
      <c r="QYP39" s="291"/>
      <c r="QYQ39" s="59">
        <v>7500000</v>
      </c>
      <c r="QYR39" s="60" t="s">
        <v>144</v>
      </c>
      <c r="QYS39" s="288"/>
      <c r="QYT39" s="288"/>
      <c r="QYU39" s="291"/>
      <c r="QYV39" s="291"/>
      <c r="QYW39" s="291"/>
      <c r="QYX39" s="291"/>
      <c r="QYY39" s="59">
        <v>7500000</v>
      </c>
      <c r="QYZ39" s="60" t="s">
        <v>144</v>
      </c>
      <c r="QZA39" s="288"/>
      <c r="QZB39" s="288"/>
      <c r="QZC39" s="291"/>
      <c r="QZD39" s="291"/>
      <c r="QZE39" s="291"/>
      <c r="QZF39" s="291"/>
      <c r="QZG39" s="59">
        <v>7500000</v>
      </c>
      <c r="QZH39" s="60" t="s">
        <v>144</v>
      </c>
      <c r="QZI39" s="288"/>
      <c r="QZJ39" s="288"/>
      <c r="QZK39" s="291"/>
      <c r="QZL39" s="291"/>
      <c r="QZM39" s="291"/>
      <c r="QZN39" s="291"/>
      <c r="QZO39" s="59">
        <v>7500000</v>
      </c>
      <c r="QZP39" s="60" t="s">
        <v>144</v>
      </c>
      <c r="QZQ39" s="288"/>
      <c r="QZR39" s="288"/>
      <c r="QZS39" s="291"/>
      <c r="QZT39" s="291"/>
      <c r="QZU39" s="291"/>
      <c r="QZV39" s="291"/>
      <c r="QZW39" s="59">
        <v>7500000</v>
      </c>
      <c r="QZX39" s="60" t="s">
        <v>144</v>
      </c>
      <c r="QZY39" s="288"/>
      <c r="QZZ39" s="288"/>
      <c r="RAA39" s="291"/>
      <c r="RAB39" s="291"/>
      <c r="RAC39" s="291"/>
      <c r="RAD39" s="291"/>
      <c r="RAE39" s="59">
        <v>7500000</v>
      </c>
      <c r="RAF39" s="60" t="s">
        <v>144</v>
      </c>
      <c r="RAG39" s="288"/>
      <c r="RAH39" s="288"/>
      <c r="RAI39" s="291"/>
      <c r="RAJ39" s="291"/>
      <c r="RAK39" s="291"/>
      <c r="RAL39" s="291"/>
      <c r="RAM39" s="59">
        <v>7500000</v>
      </c>
      <c r="RAN39" s="60" t="s">
        <v>144</v>
      </c>
      <c r="RAO39" s="288"/>
      <c r="RAP39" s="288"/>
      <c r="RAQ39" s="291"/>
      <c r="RAR39" s="291"/>
      <c r="RAS39" s="291"/>
      <c r="RAT39" s="291"/>
      <c r="RAU39" s="59">
        <v>7500000</v>
      </c>
      <c r="RAV39" s="60" t="s">
        <v>144</v>
      </c>
      <c r="RAW39" s="288"/>
      <c r="RAX39" s="288"/>
      <c r="RAY39" s="291"/>
      <c r="RAZ39" s="291"/>
      <c r="RBA39" s="291"/>
      <c r="RBB39" s="291"/>
      <c r="RBC39" s="59">
        <v>7500000</v>
      </c>
      <c r="RBD39" s="60" t="s">
        <v>144</v>
      </c>
      <c r="RBE39" s="288"/>
      <c r="RBF39" s="288"/>
      <c r="RBG39" s="291"/>
      <c r="RBH39" s="291"/>
      <c r="RBI39" s="291"/>
      <c r="RBJ39" s="291"/>
      <c r="RBK39" s="59">
        <v>7500000</v>
      </c>
      <c r="RBL39" s="60" t="s">
        <v>144</v>
      </c>
      <c r="RBM39" s="288"/>
      <c r="RBN39" s="288"/>
      <c r="RBO39" s="291"/>
      <c r="RBP39" s="291"/>
      <c r="RBQ39" s="291"/>
      <c r="RBR39" s="291"/>
      <c r="RBS39" s="59">
        <v>7500000</v>
      </c>
      <c r="RBT39" s="60" t="s">
        <v>144</v>
      </c>
      <c r="RBU39" s="288"/>
      <c r="RBV39" s="288"/>
      <c r="RBW39" s="291"/>
      <c r="RBX39" s="291"/>
      <c r="RBY39" s="291"/>
      <c r="RBZ39" s="291"/>
      <c r="RCA39" s="59">
        <v>7500000</v>
      </c>
      <c r="RCB39" s="60" t="s">
        <v>144</v>
      </c>
      <c r="RCC39" s="288"/>
      <c r="RCD39" s="288"/>
      <c r="RCE39" s="291"/>
      <c r="RCF39" s="291"/>
      <c r="RCG39" s="291"/>
      <c r="RCH39" s="291"/>
      <c r="RCI39" s="59">
        <v>7500000</v>
      </c>
      <c r="RCJ39" s="60" t="s">
        <v>144</v>
      </c>
      <c r="RCK39" s="288"/>
      <c r="RCL39" s="288"/>
      <c r="RCM39" s="291"/>
      <c r="RCN39" s="291"/>
      <c r="RCO39" s="291"/>
      <c r="RCP39" s="291"/>
      <c r="RCQ39" s="59">
        <v>7500000</v>
      </c>
      <c r="RCR39" s="60" t="s">
        <v>144</v>
      </c>
      <c r="RCS39" s="288"/>
      <c r="RCT39" s="288"/>
      <c r="RCU39" s="291"/>
      <c r="RCV39" s="291"/>
      <c r="RCW39" s="291"/>
      <c r="RCX39" s="291"/>
      <c r="RCY39" s="59">
        <v>7500000</v>
      </c>
      <c r="RCZ39" s="60" t="s">
        <v>144</v>
      </c>
      <c r="RDA39" s="288"/>
      <c r="RDB39" s="288"/>
      <c r="RDC39" s="291"/>
      <c r="RDD39" s="291"/>
      <c r="RDE39" s="291"/>
      <c r="RDF39" s="291"/>
      <c r="RDG39" s="59">
        <v>7500000</v>
      </c>
      <c r="RDH39" s="60" t="s">
        <v>144</v>
      </c>
      <c r="RDI39" s="288"/>
      <c r="RDJ39" s="288"/>
      <c r="RDK39" s="291"/>
      <c r="RDL39" s="291"/>
      <c r="RDM39" s="291"/>
      <c r="RDN39" s="291"/>
      <c r="RDO39" s="59">
        <v>7500000</v>
      </c>
      <c r="RDP39" s="60" t="s">
        <v>144</v>
      </c>
      <c r="RDQ39" s="288"/>
      <c r="RDR39" s="288"/>
      <c r="RDS39" s="291"/>
      <c r="RDT39" s="291"/>
      <c r="RDU39" s="291"/>
      <c r="RDV39" s="291"/>
      <c r="RDW39" s="59">
        <v>7500000</v>
      </c>
      <c r="RDX39" s="60" t="s">
        <v>144</v>
      </c>
      <c r="RDY39" s="288"/>
      <c r="RDZ39" s="288"/>
      <c r="REA39" s="291"/>
      <c r="REB39" s="291"/>
      <c r="REC39" s="291"/>
      <c r="RED39" s="291"/>
      <c r="REE39" s="59">
        <v>7500000</v>
      </c>
      <c r="REF39" s="60" t="s">
        <v>144</v>
      </c>
      <c r="REG39" s="288"/>
      <c r="REH39" s="288"/>
      <c r="REI39" s="291"/>
      <c r="REJ39" s="291"/>
      <c r="REK39" s="291"/>
      <c r="REL39" s="291"/>
      <c r="REM39" s="59">
        <v>7500000</v>
      </c>
      <c r="REN39" s="60" t="s">
        <v>144</v>
      </c>
      <c r="REO39" s="288"/>
      <c r="REP39" s="288"/>
      <c r="REQ39" s="291"/>
      <c r="RER39" s="291"/>
      <c r="RES39" s="291"/>
      <c r="RET39" s="291"/>
      <c r="REU39" s="59">
        <v>7500000</v>
      </c>
      <c r="REV39" s="60" t="s">
        <v>144</v>
      </c>
      <c r="REW39" s="288"/>
      <c r="REX39" s="288"/>
      <c r="REY39" s="291"/>
      <c r="REZ39" s="291"/>
      <c r="RFA39" s="291"/>
      <c r="RFB39" s="291"/>
      <c r="RFC39" s="59">
        <v>7500000</v>
      </c>
      <c r="RFD39" s="60" t="s">
        <v>144</v>
      </c>
      <c r="RFE39" s="288"/>
      <c r="RFF39" s="288"/>
      <c r="RFG39" s="291"/>
      <c r="RFH39" s="291"/>
      <c r="RFI39" s="291"/>
      <c r="RFJ39" s="291"/>
      <c r="RFK39" s="59">
        <v>7500000</v>
      </c>
      <c r="RFL39" s="60" t="s">
        <v>144</v>
      </c>
      <c r="RFM39" s="288"/>
      <c r="RFN39" s="288"/>
      <c r="RFO39" s="291"/>
      <c r="RFP39" s="291"/>
      <c r="RFQ39" s="291"/>
      <c r="RFR39" s="291"/>
      <c r="RFS39" s="59">
        <v>7500000</v>
      </c>
      <c r="RFT39" s="60" t="s">
        <v>144</v>
      </c>
      <c r="RFU39" s="288"/>
      <c r="RFV39" s="288"/>
      <c r="RFW39" s="291"/>
      <c r="RFX39" s="291"/>
      <c r="RFY39" s="291"/>
      <c r="RFZ39" s="291"/>
      <c r="RGA39" s="59">
        <v>7500000</v>
      </c>
      <c r="RGB39" s="60" t="s">
        <v>144</v>
      </c>
      <c r="RGC39" s="288"/>
      <c r="RGD39" s="288"/>
      <c r="RGE39" s="291"/>
      <c r="RGF39" s="291"/>
      <c r="RGG39" s="291"/>
      <c r="RGH39" s="291"/>
      <c r="RGI39" s="59">
        <v>7500000</v>
      </c>
      <c r="RGJ39" s="60" t="s">
        <v>144</v>
      </c>
      <c r="RGK39" s="288"/>
      <c r="RGL39" s="288"/>
      <c r="RGM39" s="291"/>
      <c r="RGN39" s="291"/>
      <c r="RGO39" s="291"/>
      <c r="RGP39" s="291"/>
      <c r="RGQ39" s="59">
        <v>7500000</v>
      </c>
      <c r="RGR39" s="60" t="s">
        <v>144</v>
      </c>
      <c r="RGS39" s="288"/>
      <c r="RGT39" s="288"/>
      <c r="RGU39" s="291"/>
      <c r="RGV39" s="291"/>
      <c r="RGW39" s="291"/>
      <c r="RGX39" s="291"/>
      <c r="RGY39" s="59">
        <v>7500000</v>
      </c>
      <c r="RGZ39" s="60" t="s">
        <v>144</v>
      </c>
      <c r="RHA39" s="288"/>
      <c r="RHB39" s="288"/>
      <c r="RHC39" s="291"/>
      <c r="RHD39" s="291"/>
      <c r="RHE39" s="291"/>
      <c r="RHF39" s="291"/>
      <c r="RHG39" s="59">
        <v>7500000</v>
      </c>
      <c r="RHH39" s="60" t="s">
        <v>144</v>
      </c>
      <c r="RHI39" s="288"/>
      <c r="RHJ39" s="288"/>
      <c r="RHK39" s="291"/>
      <c r="RHL39" s="291"/>
      <c r="RHM39" s="291"/>
      <c r="RHN39" s="291"/>
      <c r="RHO39" s="59">
        <v>7500000</v>
      </c>
      <c r="RHP39" s="60" t="s">
        <v>144</v>
      </c>
      <c r="RHQ39" s="288"/>
      <c r="RHR39" s="288"/>
      <c r="RHS39" s="291"/>
      <c r="RHT39" s="291"/>
      <c r="RHU39" s="291"/>
      <c r="RHV39" s="291"/>
      <c r="RHW39" s="59">
        <v>7500000</v>
      </c>
      <c r="RHX39" s="60" t="s">
        <v>144</v>
      </c>
      <c r="RHY39" s="288"/>
      <c r="RHZ39" s="288"/>
      <c r="RIA39" s="291"/>
      <c r="RIB39" s="291"/>
      <c r="RIC39" s="291"/>
      <c r="RID39" s="291"/>
      <c r="RIE39" s="59">
        <v>7500000</v>
      </c>
      <c r="RIF39" s="60" t="s">
        <v>144</v>
      </c>
      <c r="RIG39" s="288"/>
      <c r="RIH39" s="288"/>
      <c r="RII39" s="291"/>
      <c r="RIJ39" s="291"/>
      <c r="RIK39" s="291"/>
      <c r="RIL39" s="291"/>
      <c r="RIM39" s="59">
        <v>7500000</v>
      </c>
      <c r="RIN39" s="60" t="s">
        <v>144</v>
      </c>
      <c r="RIO39" s="288"/>
      <c r="RIP39" s="288"/>
      <c r="RIQ39" s="291"/>
      <c r="RIR39" s="291"/>
      <c r="RIS39" s="291"/>
      <c r="RIT39" s="291"/>
      <c r="RIU39" s="59">
        <v>7500000</v>
      </c>
      <c r="RIV39" s="60" t="s">
        <v>144</v>
      </c>
      <c r="RIW39" s="288"/>
      <c r="RIX39" s="288"/>
      <c r="RIY39" s="291"/>
      <c r="RIZ39" s="291"/>
      <c r="RJA39" s="291"/>
      <c r="RJB39" s="291"/>
      <c r="RJC39" s="59">
        <v>7500000</v>
      </c>
      <c r="RJD39" s="60" t="s">
        <v>144</v>
      </c>
      <c r="RJE39" s="288"/>
      <c r="RJF39" s="288"/>
      <c r="RJG39" s="291"/>
      <c r="RJH39" s="291"/>
      <c r="RJI39" s="291"/>
      <c r="RJJ39" s="291"/>
      <c r="RJK39" s="59">
        <v>7500000</v>
      </c>
      <c r="RJL39" s="60" t="s">
        <v>144</v>
      </c>
      <c r="RJM39" s="288"/>
      <c r="RJN39" s="288"/>
      <c r="RJO39" s="291"/>
      <c r="RJP39" s="291"/>
      <c r="RJQ39" s="291"/>
      <c r="RJR39" s="291"/>
      <c r="RJS39" s="59">
        <v>7500000</v>
      </c>
      <c r="RJT39" s="60" t="s">
        <v>144</v>
      </c>
      <c r="RJU39" s="288"/>
      <c r="RJV39" s="288"/>
      <c r="RJW39" s="291"/>
      <c r="RJX39" s="291"/>
      <c r="RJY39" s="291"/>
      <c r="RJZ39" s="291"/>
      <c r="RKA39" s="59">
        <v>7500000</v>
      </c>
      <c r="RKB39" s="60" t="s">
        <v>144</v>
      </c>
      <c r="RKC39" s="288"/>
      <c r="RKD39" s="288"/>
      <c r="RKE39" s="291"/>
      <c r="RKF39" s="291"/>
      <c r="RKG39" s="291"/>
      <c r="RKH39" s="291"/>
      <c r="RKI39" s="59">
        <v>7500000</v>
      </c>
      <c r="RKJ39" s="60" t="s">
        <v>144</v>
      </c>
      <c r="RKK39" s="288"/>
      <c r="RKL39" s="288"/>
      <c r="RKM39" s="291"/>
      <c r="RKN39" s="291"/>
      <c r="RKO39" s="291"/>
      <c r="RKP39" s="291"/>
      <c r="RKQ39" s="59">
        <v>7500000</v>
      </c>
      <c r="RKR39" s="60" t="s">
        <v>144</v>
      </c>
      <c r="RKS39" s="288"/>
      <c r="RKT39" s="288"/>
      <c r="RKU39" s="291"/>
      <c r="RKV39" s="291"/>
      <c r="RKW39" s="291"/>
      <c r="RKX39" s="291"/>
      <c r="RKY39" s="59">
        <v>7500000</v>
      </c>
      <c r="RKZ39" s="60" t="s">
        <v>144</v>
      </c>
      <c r="RLA39" s="288"/>
      <c r="RLB39" s="288"/>
      <c r="RLC39" s="291"/>
      <c r="RLD39" s="291"/>
      <c r="RLE39" s="291"/>
      <c r="RLF39" s="291"/>
      <c r="RLG39" s="59">
        <v>7500000</v>
      </c>
      <c r="RLH39" s="60" t="s">
        <v>144</v>
      </c>
      <c r="RLI39" s="288"/>
      <c r="RLJ39" s="288"/>
      <c r="RLK39" s="291"/>
      <c r="RLL39" s="291"/>
      <c r="RLM39" s="291"/>
      <c r="RLN39" s="291"/>
      <c r="RLO39" s="59">
        <v>7500000</v>
      </c>
      <c r="RLP39" s="60" t="s">
        <v>144</v>
      </c>
      <c r="RLQ39" s="288"/>
      <c r="RLR39" s="288"/>
      <c r="RLS39" s="291"/>
      <c r="RLT39" s="291"/>
      <c r="RLU39" s="291"/>
      <c r="RLV39" s="291"/>
      <c r="RLW39" s="59">
        <v>7500000</v>
      </c>
      <c r="RLX39" s="60" t="s">
        <v>144</v>
      </c>
      <c r="RLY39" s="288"/>
      <c r="RLZ39" s="288"/>
      <c r="RMA39" s="291"/>
      <c r="RMB39" s="291"/>
      <c r="RMC39" s="291"/>
      <c r="RMD39" s="291"/>
      <c r="RME39" s="59">
        <v>7500000</v>
      </c>
      <c r="RMF39" s="60" t="s">
        <v>144</v>
      </c>
      <c r="RMG39" s="288"/>
      <c r="RMH39" s="288"/>
      <c r="RMI39" s="291"/>
      <c r="RMJ39" s="291"/>
      <c r="RMK39" s="291"/>
      <c r="RML39" s="291"/>
      <c r="RMM39" s="59">
        <v>7500000</v>
      </c>
      <c r="RMN39" s="60" t="s">
        <v>144</v>
      </c>
      <c r="RMO39" s="288"/>
      <c r="RMP39" s="288"/>
      <c r="RMQ39" s="291"/>
      <c r="RMR39" s="291"/>
      <c r="RMS39" s="291"/>
      <c r="RMT39" s="291"/>
      <c r="RMU39" s="59">
        <v>7500000</v>
      </c>
      <c r="RMV39" s="60" t="s">
        <v>144</v>
      </c>
      <c r="RMW39" s="288"/>
      <c r="RMX39" s="288"/>
      <c r="RMY39" s="291"/>
      <c r="RMZ39" s="291"/>
      <c r="RNA39" s="291"/>
      <c r="RNB39" s="291"/>
      <c r="RNC39" s="59">
        <v>7500000</v>
      </c>
      <c r="RND39" s="60" t="s">
        <v>144</v>
      </c>
      <c r="RNE39" s="288"/>
      <c r="RNF39" s="288"/>
      <c r="RNG39" s="291"/>
      <c r="RNH39" s="291"/>
      <c r="RNI39" s="291"/>
      <c r="RNJ39" s="291"/>
      <c r="RNK39" s="59">
        <v>7500000</v>
      </c>
      <c r="RNL39" s="60" t="s">
        <v>144</v>
      </c>
      <c r="RNM39" s="288"/>
      <c r="RNN39" s="288"/>
      <c r="RNO39" s="291"/>
      <c r="RNP39" s="291"/>
      <c r="RNQ39" s="291"/>
      <c r="RNR39" s="291"/>
      <c r="RNS39" s="59">
        <v>7500000</v>
      </c>
      <c r="RNT39" s="60" t="s">
        <v>144</v>
      </c>
      <c r="RNU39" s="288"/>
      <c r="RNV39" s="288"/>
      <c r="RNW39" s="291"/>
      <c r="RNX39" s="291"/>
      <c r="RNY39" s="291"/>
      <c r="RNZ39" s="291"/>
      <c r="ROA39" s="59">
        <v>7500000</v>
      </c>
      <c r="ROB39" s="60" t="s">
        <v>144</v>
      </c>
      <c r="ROC39" s="288"/>
      <c r="ROD39" s="288"/>
      <c r="ROE39" s="291"/>
      <c r="ROF39" s="291"/>
      <c r="ROG39" s="291"/>
      <c r="ROH39" s="291"/>
      <c r="ROI39" s="59">
        <v>7500000</v>
      </c>
      <c r="ROJ39" s="60" t="s">
        <v>144</v>
      </c>
      <c r="ROK39" s="288"/>
      <c r="ROL39" s="288"/>
      <c r="ROM39" s="291"/>
      <c r="RON39" s="291"/>
      <c r="ROO39" s="291"/>
      <c r="ROP39" s="291"/>
      <c r="ROQ39" s="59">
        <v>7500000</v>
      </c>
      <c r="ROR39" s="60" t="s">
        <v>144</v>
      </c>
      <c r="ROS39" s="288"/>
      <c r="ROT39" s="288"/>
      <c r="ROU39" s="291"/>
      <c r="ROV39" s="291"/>
      <c r="ROW39" s="291"/>
      <c r="ROX39" s="291"/>
      <c r="ROY39" s="59">
        <v>7500000</v>
      </c>
      <c r="ROZ39" s="60" t="s">
        <v>144</v>
      </c>
      <c r="RPA39" s="288"/>
      <c r="RPB39" s="288"/>
      <c r="RPC39" s="291"/>
      <c r="RPD39" s="291"/>
      <c r="RPE39" s="291"/>
      <c r="RPF39" s="291"/>
      <c r="RPG39" s="59">
        <v>7500000</v>
      </c>
      <c r="RPH39" s="60" t="s">
        <v>144</v>
      </c>
      <c r="RPI39" s="288"/>
      <c r="RPJ39" s="288"/>
      <c r="RPK39" s="291"/>
      <c r="RPL39" s="291"/>
      <c r="RPM39" s="291"/>
      <c r="RPN39" s="291"/>
      <c r="RPO39" s="59">
        <v>7500000</v>
      </c>
      <c r="RPP39" s="60" t="s">
        <v>144</v>
      </c>
      <c r="RPQ39" s="288"/>
      <c r="RPR39" s="288"/>
      <c r="RPS39" s="291"/>
      <c r="RPT39" s="291"/>
      <c r="RPU39" s="291"/>
      <c r="RPV39" s="291"/>
      <c r="RPW39" s="59">
        <v>7500000</v>
      </c>
      <c r="RPX39" s="60" t="s">
        <v>144</v>
      </c>
      <c r="RPY39" s="288"/>
      <c r="RPZ39" s="288"/>
      <c r="RQA39" s="291"/>
      <c r="RQB39" s="291"/>
      <c r="RQC39" s="291"/>
      <c r="RQD39" s="291"/>
      <c r="RQE39" s="59">
        <v>7500000</v>
      </c>
      <c r="RQF39" s="60" t="s">
        <v>144</v>
      </c>
      <c r="RQG39" s="288"/>
      <c r="RQH39" s="288"/>
      <c r="RQI39" s="291"/>
      <c r="RQJ39" s="291"/>
      <c r="RQK39" s="291"/>
      <c r="RQL39" s="291"/>
      <c r="RQM39" s="59">
        <v>7500000</v>
      </c>
      <c r="RQN39" s="60" t="s">
        <v>144</v>
      </c>
      <c r="RQO39" s="288"/>
      <c r="RQP39" s="288"/>
      <c r="RQQ39" s="291"/>
      <c r="RQR39" s="291"/>
      <c r="RQS39" s="291"/>
      <c r="RQT39" s="291"/>
      <c r="RQU39" s="59">
        <v>7500000</v>
      </c>
      <c r="RQV39" s="60" t="s">
        <v>144</v>
      </c>
      <c r="RQW39" s="288"/>
      <c r="RQX39" s="288"/>
      <c r="RQY39" s="291"/>
      <c r="RQZ39" s="291"/>
      <c r="RRA39" s="291"/>
      <c r="RRB39" s="291"/>
      <c r="RRC39" s="59">
        <v>7500000</v>
      </c>
      <c r="RRD39" s="60" t="s">
        <v>144</v>
      </c>
      <c r="RRE39" s="288"/>
      <c r="RRF39" s="288"/>
      <c r="RRG39" s="291"/>
      <c r="RRH39" s="291"/>
      <c r="RRI39" s="291"/>
      <c r="RRJ39" s="291"/>
      <c r="RRK39" s="59">
        <v>7500000</v>
      </c>
      <c r="RRL39" s="60" t="s">
        <v>144</v>
      </c>
      <c r="RRM39" s="288"/>
      <c r="RRN39" s="288"/>
      <c r="RRO39" s="291"/>
      <c r="RRP39" s="291"/>
      <c r="RRQ39" s="291"/>
      <c r="RRR39" s="291"/>
      <c r="RRS39" s="59">
        <v>7500000</v>
      </c>
      <c r="RRT39" s="60" t="s">
        <v>144</v>
      </c>
      <c r="RRU39" s="288"/>
      <c r="RRV39" s="288"/>
      <c r="RRW39" s="291"/>
      <c r="RRX39" s="291"/>
      <c r="RRY39" s="291"/>
      <c r="RRZ39" s="291"/>
      <c r="RSA39" s="59">
        <v>7500000</v>
      </c>
      <c r="RSB39" s="60" t="s">
        <v>144</v>
      </c>
      <c r="RSC39" s="288"/>
      <c r="RSD39" s="288"/>
      <c r="RSE39" s="291"/>
      <c r="RSF39" s="291"/>
      <c r="RSG39" s="291"/>
      <c r="RSH39" s="291"/>
      <c r="RSI39" s="59">
        <v>7500000</v>
      </c>
      <c r="RSJ39" s="60" t="s">
        <v>144</v>
      </c>
      <c r="RSK39" s="288"/>
      <c r="RSL39" s="288"/>
      <c r="RSM39" s="291"/>
      <c r="RSN39" s="291"/>
      <c r="RSO39" s="291"/>
      <c r="RSP39" s="291"/>
      <c r="RSQ39" s="59">
        <v>7500000</v>
      </c>
      <c r="RSR39" s="60" t="s">
        <v>144</v>
      </c>
      <c r="RSS39" s="288"/>
      <c r="RST39" s="288"/>
      <c r="RSU39" s="291"/>
      <c r="RSV39" s="291"/>
      <c r="RSW39" s="291"/>
      <c r="RSX39" s="291"/>
      <c r="RSY39" s="59">
        <v>7500000</v>
      </c>
      <c r="RSZ39" s="60" t="s">
        <v>144</v>
      </c>
      <c r="RTA39" s="288"/>
      <c r="RTB39" s="288"/>
      <c r="RTC39" s="291"/>
      <c r="RTD39" s="291"/>
      <c r="RTE39" s="291"/>
      <c r="RTF39" s="291"/>
      <c r="RTG39" s="59">
        <v>7500000</v>
      </c>
      <c r="RTH39" s="60" t="s">
        <v>144</v>
      </c>
      <c r="RTI39" s="288"/>
      <c r="RTJ39" s="288"/>
      <c r="RTK39" s="291"/>
      <c r="RTL39" s="291"/>
      <c r="RTM39" s="291"/>
      <c r="RTN39" s="291"/>
      <c r="RTO39" s="59">
        <v>7500000</v>
      </c>
      <c r="RTP39" s="60" t="s">
        <v>144</v>
      </c>
      <c r="RTQ39" s="288"/>
      <c r="RTR39" s="288"/>
      <c r="RTS39" s="291"/>
      <c r="RTT39" s="291"/>
      <c r="RTU39" s="291"/>
      <c r="RTV39" s="291"/>
      <c r="RTW39" s="59">
        <v>7500000</v>
      </c>
      <c r="RTX39" s="60" t="s">
        <v>144</v>
      </c>
      <c r="RTY39" s="288"/>
      <c r="RTZ39" s="288"/>
      <c r="RUA39" s="291"/>
      <c r="RUB39" s="291"/>
      <c r="RUC39" s="291"/>
      <c r="RUD39" s="291"/>
      <c r="RUE39" s="59">
        <v>7500000</v>
      </c>
      <c r="RUF39" s="60" t="s">
        <v>144</v>
      </c>
      <c r="RUG39" s="288"/>
      <c r="RUH39" s="288"/>
      <c r="RUI39" s="291"/>
      <c r="RUJ39" s="291"/>
      <c r="RUK39" s="291"/>
      <c r="RUL39" s="291"/>
      <c r="RUM39" s="59">
        <v>7500000</v>
      </c>
      <c r="RUN39" s="60" t="s">
        <v>144</v>
      </c>
      <c r="RUO39" s="288"/>
      <c r="RUP39" s="288"/>
      <c r="RUQ39" s="291"/>
      <c r="RUR39" s="291"/>
      <c r="RUS39" s="291"/>
      <c r="RUT39" s="291"/>
      <c r="RUU39" s="59">
        <v>7500000</v>
      </c>
      <c r="RUV39" s="60" t="s">
        <v>144</v>
      </c>
      <c r="RUW39" s="288"/>
      <c r="RUX39" s="288"/>
      <c r="RUY39" s="291"/>
      <c r="RUZ39" s="291"/>
      <c r="RVA39" s="291"/>
      <c r="RVB39" s="291"/>
      <c r="RVC39" s="59">
        <v>7500000</v>
      </c>
      <c r="RVD39" s="60" t="s">
        <v>144</v>
      </c>
      <c r="RVE39" s="288"/>
      <c r="RVF39" s="288"/>
      <c r="RVG39" s="291"/>
      <c r="RVH39" s="291"/>
      <c r="RVI39" s="291"/>
      <c r="RVJ39" s="291"/>
      <c r="RVK39" s="59">
        <v>7500000</v>
      </c>
      <c r="RVL39" s="60" t="s">
        <v>144</v>
      </c>
      <c r="RVM39" s="288"/>
      <c r="RVN39" s="288"/>
      <c r="RVO39" s="291"/>
      <c r="RVP39" s="291"/>
      <c r="RVQ39" s="291"/>
      <c r="RVR39" s="291"/>
      <c r="RVS39" s="59">
        <v>7500000</v>
      </c>
      <c r="RVT39" s="60" t="s">
        <v>144</v>
      </c>
      <c r="RVU39" s="288"/>
      <c r="RVV39" s="288"/>
      <c r="RVW39" s="291"/>
      <c r="RVX39" s="291"/>
      <c r="RVY39" s="291"/>
      <c r="RVZ39" s="291"/>
      <c r="RWA39" s="59">
        <v>7500000</v>
      </c>
      <c r="RWB39" s="60" t="s">
        <v>144</v>
      </c>
      <c r="RWC39" s="288"/>
      <c r="RWD39" s="288"/>
      <c r="RWE39" s="291"/>
      <c r="RWF39" s="291"/>
      <c r="RWG39" s="291"/>
      <c r="RWH39" s="291"/>
      <c r="RWI39" s="59">
        <v>7500000</v>
      </c>
      <c r="RWJ39" s="60" t="s">
        <v>144</v>
      </c>
      <c r="RWK39" s="288"/>
      <c r="RWL39" s="288"/>
      <c r="RWM39" s="291"/>
      <c r="RWN39" s="291"/>
      <c r="RWO39" s="291"/>
      <c r="RWP39" s="291"/>
      <c r="RWQ39" s="59">
        <v>7500000</v>
      </c>
      <c r="RWR39" s="60" t="s">
        <v>144</v>
      </c>
      <c r="RWS39" s="288"/>
      <c r="RWT39" s="288"/>
      <c r="RWU39" s="291"/>
      <c r="RWV39" s="291"/>
      <c r="RWW39" s="291"/>
      <c r="RWX39" s="291"/>
      <c r="RWY39" s="59">
        <v>7500000</v>
      </c>
      <c r="RWZ39" s="60" t="s">
        <v>144</v>
      </c>
      <c r="RXA39" s="288"/>
      <c r="RXB39" s="288"/>
      <c r="RXC39" s="291"/>
      <c r="RXD39" s="291"/>
      <c r="RXE39" s="291"/>
      <c r="RXF39" s="291"/>
      <c r="RXG39" s="59">
        <v>7500000</v>
      </c>
      <c r="RXH39" s="60" t="s">
        <v>144</v>
      </c>
      <c r="RXI39" s="288"/>
      <c r="RXJ39" s="288"/>
      <c r="RXK39" s="291"/>
      <c r="RXL39" s="291"/>
      <c r="RXM39" s="291"/>
      <c r="RXN39" s="291"/>
      <c r="RXO39" s="59">
        <v>7500000</v>
      </c>
      <c r="RXP39" s="60" t="s">
        <v>144</v>
      </c>
      <c r="RXQ39" s="288"/>
      <c r="RXR39" s="288"/>
      <c r="RXS39" s="291"/>
      <c r="RXT39" s="291"/>
      <c r="RXU39" s="291"/>
      <c r="RXV39" s="291"/>
      <c r="RXW39" s="59">
        <v>7500000</v>
      </c>
      <c r="RXX39" s="60" t="s">
        <v>144</v>
      </c>
      <c r="RXY39" s="288"/>
      <c r="RXZ39" s="288"/>
      <c r="RYA39" s="291"/>
      <c r="RYB39" s="291"/>
      <c r="RYC39" s="291"/>
      <c r="RYD39" s="291"/>
      <c r="RYE39" s="59">
        <v>7500000</v>
      </c>
      <c r="RYF39" s="60" t="s">
        <v>144</v>
      </c>
      <c r="RYG39" s="288"/>
      <c r="RYH39" s="288"/>
      <c r="RYI39" s="291"/>
      <c r="RYJ39" s="291"/>
      <c r="RYK39" s="291"/>
      <c r="RYL39" s="291"/>
      <c r="RYM39" s="59">
        <v>7500000</v>
      </c>
      <c r="RYN39" s="60" t="s">
        <v>144</v>
      </c>
      <c r="RYO39" s="288"/>
      <c r="RYP39" s="288"/>
      <c r="RYQ39" s="291"/>
      <c r="RYR39" s="291"/>
      <c r="RYS39" s="291"/>
      <c r="RYT39" s="291"/>
      <c r="RYU39" s="59">
        <v>7500000</v>
      </c>
      <c r="RYV39" s="60" t="s">
        <v>144</v>
      </c>
      <c r="RYW39" s="288"/>
      <c r="RYX39" s="288"/>
      <c r="RYY39" s="291"/>
      <c r="RYZ39" s="291"/>
      <c r="RZA39" s="291"/>
      <c r="RZB39" s="291"/>
      <c r="RZC39" s="59">
        <v>7500000</v>
      </c>
      <c r="RZD39" s="60" t="s">
        <v>144</v>
      </c>
      <c r="RZE39" s="288"/>
      <c r="RZF39" s="288"/>
      <c r="RZG39" s="291"/>
      <c r="RZH39" s="291"/>
      <c r="RZI39" s="291"/>
      <c r="RZJ39" s="291"/>
      <c r="RZK39" s="59">
        <v>7500000</v>
      </c>
      <c r="RZL39" s="60" t="s">
        <v>144</v>
      </c>
      <c r="RZM39" s="288"/>
      <c r="RZN39" s="288"/>
      <c r="RZO39" s="291"/>
      <c r="RZP39" s="291"/>
      <c r="RZQ39" s="291"/>
      <c r="RZR39" s="291"/>
      <c r="RZS39" s="59">
        <v>7500000</v>
      </c>
      <c r="RZT39" s="60" t="s">
        <v>144</v>
      </c>
      <c r="RZU39" s="288"/>
      <c r="RZV39" s="288"/>
      <c r="RZW39" s="291"/>
      <c r="RZX39" s="291"/>
      <c r="RZY39" s="291"/>
      <c r="RZZ39" s="291"/>
      <c r="SAA39" s="59">
        <v>7500000</v>
      </c>
      <c r="SAB39" s="60" t="s">
        <v>144</v>
      </c>
      <c r="SAC39" s="288"/>
      <c r="SAD39" s="288"/>
      <c r="SAE39" s="291"/>
      <c r="SAF39" s="291"/>
      <c r="SAG39" s="291"/>
      <c r="SAH39" s="291"/>
      <c r="SAI39" s="59">
        <v>7500000</v>
      </c>
      <c r="SAJ39" s="60" t="s">
        <v>144</v>
      </c>
      <c r="SAK39" s="288"/>
      <c r="SAL39" s="288"/>
      <c r="SAM39" s="291"/>
      <c r="SAN39" s="291"/>
      <c r="SAO39" s="291"/>
      <c r="SAP39" s="291"/>
      <c r="SAQ39" s="59">
        <v>7500000</v>
      </c>
      <c r="SAR39" s="60" t="s">
        <v>144</v>
      </c>
      <c r="SAS39" s="288"/>
      <c r="SAT39" s="288"/>
      <c r="SAU39" s="291"/>
      <c r="SAV39" s="291"/>
      <c r="SAW39" s="291"/>
      <c r="SAX39" s="291"/>
      <c r="SAY39" s="59">
        <v>7500000</v>
      </c>
      <c r="SAZ39" s="60" t="s">
        <v>144</v>
      </c>
      <c r="SBA39" s="288"/>
      <c r="SBB39" s="288"/>
      <c r="SBC39" s="291"/>
      <c r="SBD39" s="291"/>
      <c r="SBE39" s="291"/>
      <c r="SBF39" s="291"/>
      <c r="SBG39" s="59">
        <v>7500000</v>
      </c>
      <c r="SBH39" s="60" t="s">
        <v>144</v>
      </c>
      <c r="SBI39" s="288"/>
      <c r="SBJ39" s="288"/>
      <c r="SBK39" s="291"/>
      <c r="SBL39" s="291"/>
      <c r="SBM39" s="291"/>
      <c r="SBN39" s="291"/>
      <c r="SBO39" s="59">
        <v>7500000</v>
      </c>
      <c r="SBP39" s="60" t="s">
        <v>144</v>
      </c>
      <c r="SBQ39" s="288"/>
      <c r="SBR39" s="288"/>
      <c r="SBS39" s="291"/>
      <c r="SBT39" s="291"/>
      <c r="SBU39" s="291"/>
      <c r="SBV39" s="291"/>
      <c r="SBW39" s="59">
        <v>7500000</v>
      </c>
      <c r="SBX39" s="60" t="s">
        <v>144</v>
      </c>
      <c r="SBY39" s="288"/>
      <c r="SBZ39" s="288"/>
      <c r="SCA39" s="291"/>
      <c r="SCB39" s="291"/>
      <c r="SCC39" s="291"/>
      <c r="SCD39" s="291"/>
      <c r="SCE39" s="59">
        <v>7500000</v>
      </c>
      <c r="SCF39" s="60" t="s">
        <v>144</v>
      </c>
      <c r="SCG39" s="288"/>
      <c r="SCH39" s="288"/>
      <c r="SCI39" s="291"/>
      <c r="SCJ39" s="291"/>
      <c r="SCK39" s="291"/>
      <c r="SCL39" s="291"/>
      <c r="SCM39" s="59">
        <v>7500000</v>
      </c>
      <c r="SCN39" s="60" t="s">
        <v>144</v>
      </c>
      <c r="SCO39" s="288"/>
      <c r="SCP39" s="288"/>
      <c r="SCQ39" s="291"/>
      <c r="SCR39" s="291"/>
      <c r="SCS39" s="291"/>
      <c r="SCT39" s="291"/>
      <c r="SCU39" s="59">
        <v>7500000</v>
      </c>
      <c r="SCV39" s="60" t="s">
        <v>144</v>
      </c>
      <c r="SCW39" s="288"/>
      <c r="SCX39" s="288"/>
      <c r="SCY39" s="291"/>
      <c r="SCZ39" s="291"/>
      <c r="SDA39" s="291"/>
      <c r="SDB39" s="291"/>
      <c r="SDC39" s="59">
        <v>7500000</v>
      </c>
      <c r="SDD39" s="60" t="s">
        <v>144</v>
      </c>
      <c r="SDE39" s="288"/>
      <c r="SDF39" s="288"/>
      <c r="SDG39" s="291"/>
      <c r="SDH39" s="291"/>
      <c r="SDI39" s="291"/>
      <c r="SDJ39" s="291"/>
      <c r="SDK39" s="59">
        <v>7500000</v>
      </c>
      <c r="SDL39" s="60" t="s">
        <v>144</v>
      </c>
      <c r="SDM39" s="288"/>
      <c r="SDN39" s="288"/>
      <c r="SDO39" s="291"/>
      <c r="SDP39" s="291"/>
      <c r="SDQ39" s="291"/>
      <c r="SDR39" s="291"/>
      <c r="SDS39" s="59">
        <v>7500000</v>
      </c>
      <c r="SDT39" s="60" t="s">
        <v>144</v>
      </c>
      <c r="SDU39" s="288"/>
      <c r="SDV39" s="288"/>
      <c r="SDW39" s="291"/>
      <c r="SDX39" s="291"/>
      <c r="SDY39" s="291"/>
      <c r="SDZ39" s="291"/>
      <c r="SEA39" s="59">
        <v>7500000</v>
      </c>
      <c r="SEB39" s="60" t="s">
        <v>144</v>
      </c>
      <c r="SEC39" s="288"/>
      <c r="SED39" s="288"/>
      <c r="SEE39" s="291"/>
      <c r="SEF39" s="291"/>
      <c r="SEG39" s="291"/>
      <c r="SEH39" s="291"/>
      <c r="SEI39" s="59">
        <v>7500000</v>
      </c>
      <c r="SEJ39" s="60" t="s">
        <v>144</v>
      </c>
      <c r="SEK39" s="288"/>
      <c r="SEL39" s="288"/>
      <c r="SEM39" s="291"/>
      <c r="SEN39" s="291"/>
      <c r="SEO39" s="291"/>
      <c r="SEP39" s="291"/>
      <c r="SEQ39" s="59">
        <v>7500000</v>
      </c>
      <c r="SER39" s="60" t="s">
        <v>144</v>
      </c>
      <c r="SES39" s="288"/>
      <c r="SET39" s="288"/>
      <c r="SEU39" s="291"/>
      <c r="SEV39" s="291"/>
      <c r="SEW39" s="291"/>
      <c r="SEX39" s="291"/>
      <c r="SEY39" s="59">
        <v>7500000</v>
      </c>
      <c r="SEZ39" s="60" t="s">
        <v>144</v>
      </c>
      <c r="SFA39" s="288"/>
      <c r="SFB39" s="288"/>
      <c r="SFC39" s="291"/>
      <c r="SFD39" s="291"/>
      <c r="SFE39" s="291"/>
      <c r="SFF39" s="291"/>
      <c r="SFG39" s="59">
        <v>7500000</v>
      </c>
      <c r="SFH39" s="60" t="s">
        <v>144</v>
      </c>
      <c r="SFI39" s="288"/>
      <c r="SFJ39" s="288"/>
      <c r="SFK39" s="291"/>
      <c r="SFL39" s="291"/>
      <c r="SFM39" s="291"/>
      <c r="SFN39" s="291"/>
      <c r="SFO39" s="59">
        <v>7500000</v>
      </c>
      <c r="SFP39" s="60" t="s">
        <v>144</v>
      </c>
      <c r="SFQ39" s="288"/>
      <c r="SFR39" s="288"/>
      <c r="SFS39" s="291"/>
      <c r="SFT39" s="291"/>
      <c r="SFU39" s="291"/>
      <c r="SFV39" s="291"/>
      <c r="SFW39" s="59">
        <v>7500000</v>
      </c>
      <c r="SFX39" s="60" t="s">
        <v>144</v>
      </c>
      <c r="SFY39" s="288"/>
      <c r="SFZ39" s="288"/>
      <c r="SGA39" s="291"/>
      <c r="SGB39" s="291"/>
      <c r="SGC39" s="291"/>
      <c r="SGD39" s="291"/>
      <c r="SGE39" s="59">
        <v>7500000</v>
      </c>
      <c r="SGF39" s="60" t="s">
        <v>144</v>
      </c>
      <c r="SGG39" s="288"/>
      <c r="SGH39" s="288"/>
      <c r="SGI39" s="291"/>
      <c r="SGJ39" s="291"/>
      <c r="SGK39" s="291"/>
      <c r="SGL39" s="291"/>
      <c r="SGM39" s="59">
        <v>7500000</v>
      </c>
      <c r="SGN39" s="60" t="s">
        <v>144</v>
      </c>
      <c r="SGO39" s="288"/>
      <c r="SGP39" s="288"/>
      <c r="SGQ39" s="291"/>
      <c r="SGR39" s="291"/>
      <c r="SGS39" s="291"/>
      <c r="SGT39" s="291"/>
      <c r="SGU39" s="59">
        <v>7500000</v>
      </c>
      <c r="SGV39" s="60" t="s">
        <v>144</v>
      </c>
      <c r="SGW39" s="288"/>
      <c r="SGX39" s="288"/>
      <c r="SGY39" s="291"/>
      <c r="SGZ39" s="291"/>
      <c r="SHA39" s="291"/>
      <c r="SHB39" s="291"/>
      <c r="SHC39" s="59">
        <v>7500000</v>
      </c>
      <c r="SHD39" s="60" t="s">
        <v>144</v>
      </c>
      <c r="SHE39" s="288"/>
      <c r="SHF39" s="288"/>
      <c r="SHG39" s="291"/>
      <c r="SHH39" s="291"/>
      <c r="SHI39" s="291"/>
      <c r="SHJ39" s="291"/>
      <c r="SHK39" s="59">
        <v>7500000</v>
      </c>
      <c r="SHL39" s="60" t="s">
        <v>144</v>
      </c>
      <c r="SHM39" s="288"/>
      <c r="SHN39" s="288"/>
      <c r="SHO39" s="291"/>
      <c r="SHP39" s="291"/>
      <c r="SHQ39" s="291"/>
      <c r="SHR39" s="291"/>
      <c r="SHS39" s="59">
        <v>7500000</v>
      </c>
      <c r="SHT39" s="60" t="s">
        <v>144</v>
      </c>
      <c r="SHU39" s="288"/>
      <c r="SHV39" s="288"/>
      <c r="SHW39" s="291"/>
      <c r="SHX39" s="291"/>
      <c r="SHY39" s="291"/>
      <c r="SHZ39" s="291"/>
      <c r="SIA39" s="59">
        <v>7500000</v>
      </c>
      <c r="SIB39" s="60" t="s">
        <v>144</v>
      </c>
      <c r="SIC39" s="288"/>
      <c r="SID39" s="288"/>
      <c r="SIE39" s="291"/>
      <c r="SIF39" s="291"/>
      <c r="SIG39" s="291"/>
      <c r="SIH39" s="291"/>
      <c r="SII39" s="59">
        <v>7500000</v>
      </c>
      <c r="SIJ39" s="60" t="s">
        <v>144</v>
      </c>
      <c r="SIK39" s="288"/>
      <c r="SIL39" s="288"/>
      <c r="SIM39" s="291"/>
      <c r="SIN39" s="291"/>
      <c r="SIO39" s="291"/>
      <c r="SIP39" s="291"/>
      <c r="SIQ39" s="59">
        <v>7500000</v>
      </c>
      <c r="SIR39" s="60" t="s">
        <v>144</v>
      </c>
      <c r="SIS39" s="288"/>
      <c r="SIT39" s="288"/>
      <c r="SIU39" s="291"/>
      <c r="SIV39" s="291"/>
      <c r="SIW39" s="291"/>
      <c r="SIX39" s="291"/>
      <c r="SIY39" s="59">
        <v>7500000</v>
      </c>
      <c r="SIZ39" s="60" t="s">
        <v>144</v>
      </c>
      <c r="SJA39" s="288"/>
      <c r="SJB39" s="288"/>
      <c r="SJC39" s="291"/>
      <c r="SJD39" s="291"/>
      <c r="SJE39" s="291"/>
      <c r="SJF39" s="291"/>
      <c r="SJG39" s="59">
        <v>7500000</v>
      </c>
      <c r="SJH39" s="60" t="s">
        <v>144</v>
      </c>
      <c r="SJI39" s="288"/>
      <c r="SJJ39" s="288"/>
      <c r="SJK39" s="291"/>
      <c r="SJL39" s="291"/>
      <c r="SJM39" s="291"/>
      <c r="SJN39" s="291"/>
      <c r="SJO39" s="59">
        <v>7500000</v>
      </c>
      <c r="SJP39" s="60" t="s">
        <v>144</v>
      </c>
      <c r="SJQ39" s="288"/>
      <c r="SJR39" s="288"/>
      <c r="SJS39" s="291"/>
      <c r="SJT39" s="291"/>
      <c r="SJU39" s="291"/>
      <c r="SJV39" s="291"/>
      <c r="SJW39" s="59">
        <v>7500000</v>
      </c>
      <c r="SJX39" s="60" t="s">
        <v>144</v>
      </c>
      <c r="SJY39" s="288"/>
      <c r="SJZ39" s="288"/>
      <c r="SKA39" s="291"/>
      <c r="SKB39" s="291"/>
      <c r="SKC39" s="291"/>
      <c r="SKD39" s="291"/>
      <c r="SKE39" s="59">
        <v>7500000</v>
      </c>
      <c r="SKF39" s="60" t="s">
        <v>144</v>
      </c>
      <c r="SKG39" s="288"/>
      <c r="SKH39" s="288"/>
      <c r="SKI39" s="291"/>
      <c r="SKJ39" s="291"/>
      <c r="SKK39" s="291"/>
      <c r="SKL39" s="291"/>
      <c r="SKM39" s="59">
        <v>7500000</v>
      </c>
      <c r="SKN39" s="60" t="s">
        <v>144</v>
      </c>
      <c r="SKO39" s="288"/>
      <c r="SKP39" s="288"/>
      <c r="SKQ39" s="291"/>
      <c r="SKR39" s="291"/>
      <c r="SKS39" s="291"/>
      <c r="SKT39" s="291"/>
      <c r="SKU39" s="59">
        <v>7500000</v>
      </c>
      <c r="SKV39" s="60" t="s">
        <v>144</v>
      </c>
      <c r="SKW39" s="288"/>
      <c r="SKX39" s="288"/>
      <c r="SKY39" s="291"/>
      <c r="SKZ39" s="291"/>
      <c r="SLA39" s="291"/>
      <c r="SLB39" s="291"/>
      <c r="SLC39" s="59">
        <v>7500000</v>
      </c>
      <c r="SLD39" s="60" t="s">
        <v>144</v>
      </c>
      <c r="SLE39" s="288"/>
      <c r="SLF39" s="288"/>
      <c r="SLG39" s="291"/>
      <c r="SLH39" s="291"/>
      <c r="SLI39" s="291"/>
      <c r="SLJ39" s="291"/>
      <c r="SLK39" s="59">
        <v>7500000</v>
      </c>
      <c r="SLL39" s="60" t="s">
        <v>144</v>
      </c>
      <c r="SLM39" s="288"/>
      <c r="SLN39" s="288"/>
      <c r="SLO39" s="291"/>
      <c r="SLP39" s="291"/>
      <c r="SLQ39" s="291"/>
      <c r="SLR39" s="291"/>
      <c r="SLS39" s="59">
        <v>7500000</v>
      </c>
      <c r="SLT39" s="60" t="s">
        <v>144</v>
      </c>
      <c r="SLU39" s="288"/>
      <c r="SLV39" s="288"/>
      <c r="SLW39" s="291"/>
      <c r="SLX39" s="291"/>
      <c r="SLY39" s="291"/>
      <c r="SLZ39" s="291"/>
      <c r="SMA39" s="59">
        <v>7500000</v>
      </c>
      <c r="SMB39" s="60" t="s">
        <v>144</v>
      </c>
      <c r="SMC39" s="288"/>
      <c r="SMD39" s="288"/>
      <c r="SME39" s="291"/>
      <c r="SMF39" s="291"/>
      <c r="SMG39" s="291"/>
      <c r="SMH39" s="291"/>
      <c r="SMI39" s="59">
        <v>7500000</v>
      </c>
      <c r="SMJ39" s="60" t="s">
        <v>144</v>
      </c>
      <c r="SMK39" s="288"/>
      <c r="SML39" s="288"/>
      <c r="SMM39" s="291"/>
      <c r="SMN39" s="291"/>
      <c r="SMO39" s="291"/>
      <c r="SMP39" s="291"/>
      <c r="SMQ39" s="59">
        <v>7500000</v>
      </c>
      <c r="SMR39" s="60" t="s">
        <v>144</v>
      </c>
      <c r="SMS39" s="288"/>
      <c r="SMT39" s="288"/>
      <c r="SMU39" s="291"/>
      <c r="SMV39" s="291"/>
      <c r="SMW39" s="291"/>
      <c r="SMX39" s="291"/>
      <c r="SMY39" s="59">
        <v>7500000</v>
      </c>
      <c r="SMZ39" s="60" t="s">
        <v>144</v>
      </c>
      <c r="SNA39" s="288"/>
      <c r="SNB39" s="288"/>
      <c r="SNC39" s="291"/>
      <c r="SND39" s="291"/>
      <c r="SNE39" s="291"/>
      <c r="SNF39" s="291"/>
      <c r="SNG39" s="59">
        <v>7500000</v>
      </c>
      <c r="SNH39" s="60" t="s">
        <v>144</v>
      </c>
      <c r="SNI39" s="288"/>
      <c r="SNJ39" s="288"/>
      <c r="SNK39" s="291"/>
      <c r="SNL39" s="291"/>
      <c r="SNM39" s="291"/>
      <c r="SNN39" s="291"/>
      <c r="SNO39" s="59">
        <v>7500000</v>
      </c>
      <c r="SNP39" s="60" t="s">
        <v>144</v>
      </c>
      <c r="SNQ39" s="288"/>
      <c r="SNR39" s="288"/>
      <c r="SNS39" s="291"/>
      <c r="SNT39" s="291"/>
      <c r="SNU39" s="291"/>
      <c r="SNV39" s="291"/>
      <c r="SNW39" s="59">
        <v>7500000</v>
      </c>
      <c r="SNX39" s="60" t="s">
        <v>144</v>
      </c>
      <c r="SNY39" s="288"/>
      <c r="SNZ39" s="288"/>
      <c r="SOA39" s="291"/>
      <c r="SOB39" s="291"/>
      <c r="SOC39" s="291"/>
      <c r="SOD39" s="291"/>
      <c r="SOE39" s="59">
        <v>7500000</v>
      </c>
      <c r="SOF39" s="60" t="s">
        <v>144</v>
      </c>
      <c r="SOG39" s="288"/>
      <c r="SOH39" s="288"/>
      <c r="SOI39" s="291"/>
      <c r="SOJ39" s="291"/>
      <c r="SOK39" s="291"/>
      <c r="SOL39" s="291"/>
      <c r="SOM39" s="59">
        <v>7500000</v>
      </c>
      <c r="SON39" s="60" t="s">
        <v>144</v>
      </c>
      <c r="SOO39" s="288"/>
      <c r="SOP39" s="288"/>
      <c r="SOQ39" s="291"/>
      <c r="SOR39" s="291"/>
      <c r="SOS39" s="291"/>
      <c r="SOT39" s="291"/>
      <c r="SOU39" s="59">
        <v>7500000</v>
      </c>
      <c r="SOV39" s="60" t="s">
        <v>144</v>
      </c>
      <c r="SOW39" s="288"/>
      <c r="SOX39" s="288"/>
      <c r="SOY39" s="291"/>
      <c r="SOZ39" s="291"/>
      <c r="SPA39" s="291"/>
      <c r="SPB39" s="291"/>
      <c r="SPC39" s="59">
        <v>7500000</v>
      </c>
      <c r="SPD39" s="60" t="s">
        <v>144</v>
      </c>
      <c r="SPE39" s="288"/>
      <c r="SPF39" s="288"/>
      <c r="SPG39" s="291"/>
      <c r="SPH39" s="291"/>
      <c r="SPI39" s="291"/>
      <c r="SPJ39" s="291"/>
      <c r="SPK39" s="59">
        <v>7500000</v>
      </c>
      <c r="SPL39" s="60" t="s">
        <v>144</v>
      </c>
      <c r="SPM39" s="288"/>
      <c r="SPN39" s="288"/>
      <c r="SPO39" s="291"/>
      <c r="SPP39" s="291"/>
      <c r="SPQ39" s="291"/>
      <c r="SPR39" s="291"/>
      <c r="SPS39" s="59">
        <v>7500000</v>
      </c>
      <c r="SPT39" s="60" t="s">
        <v>144</v>
      </c>
      <c r="SPU39" s="288"/>
      <c r="SPV39" s="288"/>
      <c r="SPW39" s="291"/>
      <c r="SPX39" s="291"/>
      <c r="SPY39" s="291"/>
      <c r="SPZ39" s="291"/>
      <c r="SQA39" s="59">
        <v>7500000</v>
      </c>
      <c r="SQB39" s="60" t="s">
        <v>144</v>
      </c>
      <c r="SQC39" s="288"/>
      <c r="SQD39" s="288"/>
      <c r="SQE39" s="291"/>
      <c r="SQF39" s="291"/>
      <c r="SQG39" s="291"/>
      <c r="SQH39" s="291"/>
      <c r="SQI39" s="59">
        <v>7500000</v>
      </c>
      <c r="SQJ39" s="60" t="s">
        <v>144</v>
      </c>
      <c r="SQK39" s="288"/>
      <c r="SQL39" s="288"/>
      <c r="SQM39" s="291"/>
      <c r="SQN39" s="291"/>
      <c r="SQO39" s="291"/>
      <c r="SQP39" s="291"/>
      <c r="SQQ39" s="59">
        <v>7500000</v>
      </c>
      <c r="SQR39" s="60" t="s">
        <v>144</v>
      </c>
      <c r="SQS39" s="288"/>
      <c r="SQT39" s="288"/>
      <c r="SQU39" s="291"/>
      <c r="SQV39" s="291"/>
      <c r="SQW39" s="291"/>
      <c r="SQX39" s="291"/>
      <c r="SQY39" s="59">
        <v>7500000</v>
      </c>
      <c r="SQZ39" s="60" t="s">
        <v>144</v>
      </c>
      <c r="SRA39" s="288"/>
      <c r="SRB39" s="288"/>
      <c r="SRC39" s="291"/>
      <c r="SRD39" s="291"/>
      <c r="SRE39" s="291"/>
      <c r="SRF39" s="291"/>
      <c r="SRG39" s="59">
        <v>7500000</v>
      </c>
      <c r="SRH39" s="60" t="s">
        <v>144</v>
      </c>
      <c r="SRI39" s="288"/>
      <c r="SRJ39" s="288"/>
      <c r="SRK39" s="291"/>
      <c r="SRL39" s="291"/>
      <c r="SRM39" s="291"/>
      <c r="SRN39" s="291"/>
      <c r="SRO39" s="59">
        <v>7500000</v>
      </c>
      <c r="SRP39" s="60" t="s">
        <v>144</v>
      </c>
      <c r="SRQ39" s="288"/>
      <c r="SRR39" s="288"/>
      <c r="SRS39" s="291"/>
      <c r="SRT39" s="291"/>
      <c r="SRU39" s="291"/>
      <c r="SRV39" s="291"/>
      <c r="SRW39" s="59">
        <v>7500000</v>
      </c>
      <c r="SRX39" s="60" t="s">
        <v>144</v>
      </c>
      <c r="SRY39" s="288"/>
      <c r="SRZ39" s="288"/>
      <c r="SSA39" s="291"/>
      <c r="SSB39" s="291"/>
      <c r="SSC39" s="291"/>
      <c r="SSD39" s="291"/>
      <c r="SSE39" s="59">
        <v>7500000</v>
      </c>
      <c r="SSF39" s="60" t="s">
        <v>144</v>
      </c>
      <c r="SSG39" s="288"/>
      <c r="SSH39" s="288"/>
      <c r="SSI39" s="291"/>
      <c r="SSJ39" s="291"/>
      <c r="SSK39" s="291"/>
      <c r="SSL39" s="291"/>
      <c r="SSM39" s="59">
        <v>7500000</v>
      </c>
      <c r="SSN39" s="60" t="s">
        <v>144</v>
      </c>
      <c r="SSO39" s="288"/>
      <c r="SSP39" s="288"/>
      <c r="SSQ39" s="291"/>
      <c r="SSR39" s="291"/>
      <c r="SSS39" s="291"/>
      <c r="SST39" s="291"/>
      <c r="SSU39" s="59">
        <v>7500000</v>
      </c>
      <c r="SSV39" s="60" t="s">
        <v>144</v>
      </c>
      <c r="SSW39" s="288"/>
      <c r="SSX39" s="288"/>
      <c r="SSY39" s="291"/>
      <c r="SSZ39" s="291"/>
      <c r="STA39" s="291"/>
      <c r="STB39" s="291"/>
      <c r="STC39" s="59">
        <v>7500000</v>
      </c>
      <c r="STD39" s="60" t="s">
        <v>144</v>
      </c>
      <c r="STE39" s="288"/>
      <c r="STF39" s="288"/>
      <c r="STG39" s="291"/>
      <c r="STH39" s="291"/>
      <c r="STI39" s="291"/>
      <c r="STJ39" s="291"/>
      <c r="STK39" s="59">
        <v>7500000</v>
      </c>
      <c r="STL39" s="60" t="s">
        <v>144</v>
      </c>
      <c r="STM39" s="288"/>
      <c r="STN39" s="288"/>
      <c r="STO39" s="291"/>
      <c r="STP39" s="291"/>
      <c r="STQ39" s="291"/>
      <c r="STR39" s="291"/>
      <c r="STS39" s="59">
        <v>7500000</v>
      </c>
      <c r="STT39" s="60" t="s">
        <v>144</v>
      </c>
      <c r="STU39" s="288"/>
      <c r="STV39" s="288"/>
      <c r="STW39" s="291"/>
      <c r="STX39" s="291"/>
      <c r="STY39" s="291"/>
      <c r="STZ39" s="291"/>
      <c r="SUA39" s="59">
        <v>7500000</v>
      </c>
      <c r="SUB39" s="60" t="s">
        <v>144</v>
      </c>
      <c r="SUC39" s="288"/>
      <c r="SUD39" s="288"/>
      <c r="SUE39" s="291"/>
      <c r="SUF39" s="291"/>
      <c r="SUG39" s="291"/>
      <c r="SUH39" s="291"/>
      <c r="SUI39" s="59">
        <v>7500000</v>
      </c>
      <c r="SUJ39" s="60" t="s">
        <v>144</v>
      </c>
      <c r="SUK39" s="288"/>
      <c r="SUL39" s="288"/>
      <c r="SUM39" s="291"/>
      <c r="SUN39" s="291"/>
      <c r="SUO39" s="291"/>
      <c r="SUP39" s="291"/>
      <c r="SUQ39" s="59">
        <v>7500000</v>
      </c>
      <c r="SUR39" s="60" t="s">
        <v>144</v>
      </c>
      <c r="SUS39" s="288"/>
      <c r="SUT39" s="288"/>
      <c r="SUU39" s="291"/>
      <c r="SUV39" s="291"/>
      <c r="SUW39" s="291"/>
      <c r="SUX39" s="291"/>
      <c r="SUY39" s="59">
        <v>7500000</v>
      </c>
      <c r="SUZ39" s="60" t="s">
        <v>144</v>
      </c>
      <c r="SVA39" s="288"/>
      <c r="SVB39" s="288"/>
      <c r="SVC39" s="291"/>
      <c r="SVD39" s="291"/>
      <c r="SVE39" s="291"/>
      <c r="SVF39" s="291"/>
      <c r="SVG39" s="59">
        <v>7500000</v>
      </c>
      <c r="SVH39" s="60" t="s">
        <v>144</v>
      </c>
      <c r="SVI39" s="288"/>
      <c r="SVJ39" s="288"/>
      <c r="SVK39" s="291"/>
      <c r="SVL39" s="291"/>
      <c r="SVM39" s="291"/>
      <c r="SVN39" s="291"/>
      <c r="SVO39" s="59">
        <v>7500000</v>
      </c>
      <c r="SVP39" s="60" t="s">
        <v>144</v>
      </c>
      <c r="SVQ39" s="288"/>
      <c r="SVR39" s="288"/>
      <c r="SVS39" s="291"/>
      <c r="SVT39" s="291"/>
      <c r="SVU39" s="291"/>
      <c r="SVV39" s="291"/>
      <c r="SVW39" s="59">
        <v>7500000</v>
      </c>
      <c r="SVX39" s="60" t="s">
        <v>144</v>
      </c>
      <c r="SVY39" s="288"/>
      <c r="SVZ39" s="288"/>
      <c r="SWA39" s="291"/>
      <c r="SWB39" s="291"/>
      <c r="SWC39" s="291"/>
      <c r="SWD39" s="291"/>
      <c r="SWE39" s="59">
        <v>7500000</v>
      </c>
      <c r="SWF39" s="60" t="s">
        <v>144</v>
      </c>
      <c r="SWG39" s="288"/>
      <c r="SWH39" s="288"/>
      <c r="SWI39" s="291"/>
      <c r="SWJ39" s="291"/>
      <c r="SWK39" s="291"/>
      <c r="SWL39" s="291"/>
      <c r="SWM39" s="59">
        <v>7500000</v>
      </c>
      <c r="SWN39" s="60" t="s">
        <v>144</v>
      </c>
      <c r="SWO39" s="288"/>
      <c r="SWP39" s="288"/>
      <c r="SWQ39" s="291"/>
      <c r="SWR39" s="291"/>
      <c r="SWS39" s="291"/>
      <c r="SWT39" s="291"/>
      <c r="SWU39" s="59">
        <v>7500000</v>
      </c>
      <c r="SWV39" s="60" t="s">
        <v>144</v>
      </c>
      <c r="SWW39" s="288"/>
      <c r="SWX39" s="288"/>
      <c r="SWY39" s="291"/>
      <c r="SWZ39" s="291"/>
      <c r="SXA39" s="291"/>
      <c r="SXB39" s="291"/>
      <c r="SXC39" s="59">
        <v>7500000</v>
      </c>
      <c r="SXD39" s="60" t="s">
        <v>144</v>
      </c>
      <c r="SXE39" s="288"/>
      <c r="SXF39" s="288"/>
      <c r="SXG39" s="291"/>
      <c r="SXH39" s="291"/>
      <c r="SXI39" s="291"/>
      <c r="SXJ39" s="291"/>
      <c r="SXK39" s="59">
        <v>7500000</v>
      </c>
      <c r="SXL39" s="60" t="s">
        <v>144</v>
      </c>
      <c r="SXM39" s="288"/>
      <c r="SXN39" s="288"/>
      <c r="SXO39" s="291"/>
      <c r="SXP39" s="291"/>
      <c r="SXQ39" s="291"/>
      <c r="SXR39" s="291"/>
      <c r="SXS39" s="59">
        <v>7500000</v>
      </c>
      <c r="SXT39" s="60" t="s">
        <v>144</v>
      </c>
      <c r="SXU39" s="288"/>
      <c r="SXV39" s="288"/>
      <c r="SXW39" s="291"/>
      <c r="SXX39" s="291"/>
      <c r="SXY39" s="291"/>
      <c r="SXZ39" s="291"/>
      <c r="SYA39" s="59">
        <v>7500000</v>
      </c>
      <c r="SYB39" s="60" t="s">
        <v>144</v>
      </c>
      <c r="SYC39" s="288"/>
      <c r="SYD39" s="288"/>
      <c r="SYE39" s="291"/>
      <c r="SYF39" s="291"/>
      <c r="SYG39" s="291"/>
      <c r="SYH39" s="291"/>
      <c r="SYI39" s="59">
        <v>7500000</v>
      </c>
      <c r="SYJ39" s="60" t="s">
        <v>144</v>
      </c>
      <c r="SYK39" s="288"/>
      <c r="SYL39" s="288"/>
      <c r="SYM39" s="291"/>
      <c r="SYN39" s="291"/>
      <c r="SYO39" s="291"/>
      <c r="SYP39" s="291"/>
      <c r="SYQ39" s="59">
        <v>7500000</v>
      </c>
      <c r="SYR39" s="60" t="s">
        <v>144</v>
      </c>
      <c r="SYS39" s="288"/>
      <c r="SYT39" s="288"/>
      <c r="SYU39" s="291"/>
      <c r="SYV39" s="291"/>
      <c r="SYW39" s="291"/>
      <c r="SYX39" s="291"/>
      <c r="SYY39" s="59">
        <v>7500000</v>
      </c>
      <c r="SYZ39" s="60" t="s">
        <v>144</v>
      </c>
      <c r="SZA39" s="288"/>
      <c r="SZB39" s="288"/>
      <c r="SZC39" s="291"/>
      <c r="SZD39" s="291"/>
      <c r="SZE39" s="291"/>
      <c r="SZF39" s="291"/>
      <c r="SZG39" s="59">
        <v>7500000</v>
      </c>
      <c r="SZH39" s="60" t="s">
        <v>144</v>
      </c>
      <c r="SZI39" s="288"/>
      <c r="SZJ39" s="288"/>
      <c r="SZK39" s="291"/>
      <c r="SZL39" s="291"/>
      <c r="SZM39" s="291"/>
      <c r="SZN39" s="291"/>
      <c r="SZO39" s="59">
        <v>7500000</v>
      </c>
      <c r="SZP39" s="60" t="s">
        <v>144</v>
      </c>
      <c r="SZQ39" s="288"/>
      <c r="SZR39" s="288"/>
      <c r="SZS39" s="291"/>
      <c r="SZT39" s="291"/>
      <c r="SZU39" s="291"/>
      <c r="SZV39" s="291"/>
      <c r="SZW39" s="59">
        <v>7500000</v>
      </c>
      <c r="SZX39" s="60" t="s">
        <v>144</v>
      </c>
      <c r="SZY39" s="288"/>
      <c r="SZZ39" s="288"/>
      <c r="TAA39" s="291"/>
      <c r="TAB39" s="291"/>
      <c r="TAC39" s="291"/>
      <c r="TAD39" s="291"/>
      <c r="TAE39" s="59">
        <v>7500000</v>
      </c>
      <c r="TAF39" s="60" t="s">
        <v>144</v>
      </c>
      <c r="TAG39" s="288"/>
      <c r="TAH39" s="288"/>
      <c r="TAI39" s="291"/>
      <c r="TAJ39" s="291"/>
      <c r="TAK39" s="291"/>
      <c r="TAL39" s="291"/>
      <c r="TAM39" s="59">
        <v>7500000</v>
      </c>
      <c r="TAN39" s="60" t="s">
        <v>144</v>
      </c>
      <c r="TAO39" s="288"/>
      <c r="TAP39" s="288"/>
      <c r="TAQ39" s="291"/>
      <c r="TAR39" s="291"/>
      <c r="TAS39" s="291"/>
      <c r="TAT39" s="291"/>
      <c r="TAU39" s="59">
        <v>7500000</v>
      </c>
      <c r="TAV39" s="60" t="s">
        <v>144</v>
      </c>
      <c r="TAW39" s="288"/>
      <c r="TAX39" s="288"/>
      <c r="TAY39" s="291"/>
      <c r="TAZ39" s="291"/>
      <c r="TBA39" s="291"/>
      <c r="TBB39" s="291"/>
      <c r="TBC39" s="59">
        <v>7500000</v>
      </c>
      <c r="TBD39" s="60" t="s">
        <v>144</v>
      </c>
      <c r="TBE39" s="288"/>
      <c r="TBF39" s="288"/>
      <c r="TBG39" s="291"/>
      <c r="TBH39" s="291"/>
      <c r="TBI39" s="291"/>
      <c r="TBJ39" s="291"/>
      <c r="TBK39" s="59">
        <v>7500000</v>
      </c>
      <c r="TBL39" s="60" t="s">
        <v>144</v>
      </c>
      <c r="TBM39" s="288"/>
      <c r="TBN39" s="288"/>
      <c r="TBO39" s="291"/>
      <c r="TBP39" s="291"/>
      <c r="TBQ39" s="291"/>
      <c r="TBR39" s="291"/>
      <c r="TBS39" s="59">
        <v>7500000</v>
      </c>
      <c r="TBT39" s="60" t="s">
        <v>144</v>
      </c>
      <c r="TBU39" s="288"/>
      <c r="TBV39" s="288"/>
      <c r="TBW39" s="291"/>
      <c r="TBX39" s="291"/>
      <c r="TBY39" s="291"/>
      <c r="TBZ39" s="291"/>
      <c r="TCA39" s="59">
        <v>7500000</v>
      </c>
      <c r="TCB39" s="60" t="s">
        <v>144</v>
      </c>
      <c r="TCC39" s="288"/>
      <c r="TCD39" s="288"/>
      <c r="TCE39" s="291"/>
      <c r="TCF39" s="291"/>
      <c r="TCG39" s="291"/>
      <c r="TCH39" s="291"/>
      <c r="TCI39" s="59">
        <v>7500000</v>
      </c>
      <c r="TCJ39" s="60" t="s">
        <v>144</v>
      </c>
      <c r="TCK39" s="288"/>
      <c r="TCL39" s="288"/>
      <c r="TCM39" s="291"/>
      <c r="TCN39" s="291"/>
      <c r="TCO39" s="291"/>
      <c r="TCP39" s="291"/>
      <c r="TCQ39" s="59">
        <v>7500000</v>
      </c>
      <c r="TCR39" s="60" t="s">
        <v>144</v>
      </c>
      <c r="TCS39" s="288"/>
      <c r="TCT39" s="288"/>
      <c r="TCU39" s="291"/>
      <c r="TCV39" s="291"/>
      <c r="TCW39" s="291"/>
      <c r="TCX39" s="291"/>
      <c r="TCY39" s="59">
        <v>7500000</v>
      </c>
      <c r="TCZ39" s="60" t="s">
        <v>144</v>
      </c>
      <c r="TDA39" s="288"/>
      <c r="TDB39" s="288"/>
      <c r="TDC39" s="291"/>
      <c r="TDD39" s="291"/>
      <c r="TDE39" s="291"/>
      <c r="TDF39" s="291"/>
      <c r="TDG39" s="59">
        <v>7500000</v>
      </c>
      <c r="TDH39" s="60" t="s">
        <v>144</v>
      </c>
      <c r="TDI39" s="288"/>
      <c r="TDJ39" s="288"/>
      <c r="TDK39" s="291"/>
      <c r="TDL39" s="291"/>
      <c r="TDM39" s="291"/>
      <c r="TDN39" s="291"/>
      <c r="TDO39" s="59">
        <v>7500000</v>
      </c>
      <c r="TDP39" s="60" t="s">
        <v>144</v>
      </c>
      <c r="TDQ39" s="288"/>
      <c r="TDR39" s="288"/>
      <c r="TDS39" s="291"/>
      <c r="TDT39" s="291"/>
      <c r="TDU39" s="291"/>
      <c r="TDV39" s="291"/>
      <c r="TDW39" s="59">
        <v>7500000</v>
      </c>
      <c r="TDX39" s="60" t="s">
        <v>144</v>
      </c>
      <c r="TDY39" s="288"/>
      <c r="TDZ39" s="288"/>
      <c r="TEA39" s="291"/>
      <c r="TEB39" s="291"/>
      <c r="TEC39" s="291"/>
      <c r="TED39" s="291"/>
      <c r="TEE39" s="59">
        <v>7500000</v>
      </c>
      <c r="TEF39" s="60" t="s">
        <v>144</v>
      </c>
      <c r="TEG39" s="288"/>
      <c r="TEH39" s="288"/>
      <c r="TEI39" s="291"/>
      <c r="TEJ39" s="291"/>
      <c r="TEK39" s="291"/>
      <c r="TEL39" s="291"/>
      <c r="TEM39" s="59">
        <v>7500000</v>
      </c>
      <c r="TEN39" s="60" t="s">
        <v>144</v>
      </c>
      <c r="TEO39" s="288"/>
      <c r="TEP39" s="288"/>
      <c r="TEQ39" s="291"/>
      <c r="TER39" s="291"/>
      <c r="TES39" s="291"/>
      <c r="TET39" s="291"/>
      <c r="TEU39" s="59">
        <v>7500000</v>
      </c>
      <c r="TEV39" s="60" t="s">
        <v>144</v>
      </c>
      <c r="TEW39" s="288"/>
      <c r="TEX39" s="288"/>
      <c r="TEY39" s="291"/>
      <c r="TEZ39" s="291"/>
      <c r="TFA39" s="291"/>
      <c r="TFB39" s="291"/>
      <c r="TFC39" s="59">
        <v>7500000</v>
      </c>
      <c r="TFD39" s="60" t="s">
        <v>144</v>
      </c>
      <c r="TFE39" s="288"/>
      <c r="TFF39" s="288"/>
      <c r="TFG39" s="291"/>
      <c r="TFH39" s="291"/>
      <c r="TFI39" s="291"/>
      <c r="TFJ39" s="291"/>
      <c r="TFK39" s="59">
        <v>7500000</v>
      </c>
      <c r="TFL39" s="60" t="s">
        <v>144</v>
      </c>
      <c r="TFM39" s="288"/>
      <c r="TFN39" s="288"/>
      <c r="TFO39" s="291"/>
      <c r="TFP39" s="291"/>
      <c r="TFQ39" s="291"/>
      <c r="TFR39" s="291"/>
      <c r="TFS39" s="59">
        <v>7500000</v>
      </c>
      <c r="TFT39" s="60" t="s">
        <v>144</v>
      </c>
      <c r="TFU39" s="288"/>
      <c r="TFV39" s="288"/>
      <c r="TFW39" s="291"/>
      <c r="TFX39" s="291"/>
      <c r="TFY39" s="291"/>
      <c r="TFZ39" s="291"/>
      <c r="TGA39" s="59">
        <v>7500000</v>
      </c>
      <c r="TGB39" s="60" t="s">
        <v>144</v>
      </c>
      <c r="TGC39" s="288"/>
      <c r="TGD39" s="288"/>
      <c r="TGE39" s="291"/>
      <c r="TGF39" s="291"/>
      <c r="TGG39" s="291"/>
      <c r="TGH39" s="291"/>
      <c r="TGI39" s="59">
        <v>7500000</v>
      </c>
      <c r="TGJ39" s="60" t="s">
        <v>144</v>
      </c>
      <c r="TGK39" s="288"/>
      <c r="TGL39" s="288"/>
      <c r="TGM39" s="291"/>
      <c r="TGN39" s="291"/>
      <c r="TGO39" s="291"/>
      <c r="TGP39" s="291"/>
      <c r="TGQ39" s="59">
        <v>7500000</v>
      </c>
      <c r="TGR39" s="60" t="s">
        <v>144</v>
      </c>
      <c r="TGS39" s="288"/>
      <c r="TGT39" s="288"/>
      <c r="TGU39" s="291"/>
      <c r="TGV39" s="291"/>
      <c r="TGW39" s="291"/>
      <c r="TGX39" s="291"/>
      <c r="TGY39" s="59">
        <v>7500000</v>
      </c>
      <c r="TGZ39" s="60" t="s">
        <v>144</v>
      </c>
      <c r="THA39" s="288"/>
      <c r="THB39" s="288"/>
      <c r="THC39" s="291"/>
      <c r="THD39" s="291"/>
      <c r="THE39" s="291"/>
      <c r="THF39" s="291"/>
      <c r="THG39" s="59">
        <v>7500000</v>
      </c>
      <c r="THH39" s="60" t="s">
        <v>144</v>
      </c>
      <c r="THI39" s="288"/>
      <c r="THJ39" s="288"/>
      <c r="THK39" s="291"/>
      <c r="THL39" s="291"/>
      <c r="THM39" s="291"/>
      <c r="THN39" s="291"/>
      <c r="THO39" s="59">
        <v>7500000</v>
      </c>
      <c r="THP39" s="60" t="s">
        <v>144</v>
      </c>
      <c r="THQ39" s="288"/>
      <c r="THR39" s="288"/>
      <c r="THS39" s="291"/>
      <c r="THT39" s="291"/>
      <c r="THU39" s="291"/>
      <c r="THV39" s="291"/>
      <c r="THW39" s="59">
        <v>7500000</v>
      </c>
      <c r="THX39" s="60" t="s">
        <v>144</v>
      </c>
      <c r="THY39" s="288"/>
      <c r="THZ39" s="288"/>
      <c r="TIA39" s="291"/>
      <c r="TIB39" s="291"/>
      <c r="TIC39" s="291"/>
      <c r="TID39" s="291"/>
      <c r="TIE39" s="59">
        <v>7500000</v>
      </c>
      <c r="TIF39" s="60" t="s">
        <v>144</v>
      </c>
      <c r="TIG39" s="288"/>
      <c r="TIH39" s="288"/>
      <c r="TII39" s="291"/>
      <c r="TIJ39" s="291"/>
      <c r="TIK39" s="291"/>
      <c r="TIL39" s="291"/>
      <c r="TIM39" s="59">
        <v>7500000</v>
      </c>
      <c r="TIN39" s="60" t="s">
        <v>144</v>
      </c>
      <c r="TIO39" s="288"/>
      <c r="TIP39" s="288"/>
      <c r="TIQ39" s="291"/>
      <c r="TIR39" s="291"/>
      <c r="TIS39" s="291"/>
      <c r="TIT39" s="291"/>
      <c r="TIU39" s="59">
        <v>7500000</v>
      </c>
      <c r="TIV39" s="60" t="s">
        <v>144</v>
      </c>
      <c r="TIW39" s="288"/>
      <c r="TIX39" s="288"/>
      <c r="TIY39" s="291"/>
      <c r="TIZ39" s="291"/>
      <c r="TJA39" s="291"/>
      <c r="TJB39" s="291"/>
      <c r="TJC39" s="59">
        <v>7500000</v>
      </c>
      <c r="TJD39" s="60" t="s">
        <v>144</v>
      </c>
      <c r="TJE39" s="288"/>
      <c r="TJF39" s="288"/>
      <c r="TJG39" s="291"/>
      <c r="TJH39" s="291"/>
      <c r="TJI39" s="291"/>
      <c r="TJJ39" s="291"/>
      <c r="TJK39" s="59">
        <v>7500000</v>
      </c>
      <c r="TJL39" s="60" t="s">
        <v>144</v>
      </c>
      <c r="TJM39" s="288"/>
      <c r="TJN39" s="288"/>
      <c r="TJO39" s="291"/>
      <c r="TJP39" s="291"/>
      <c r="TJQ39" s="291"/>
      <c r="TJR39" s="291"/>
      <c r="TJS39" s="59">
        <v>7500000</v>
      </c>
      <c r="TJT39" s="60" t="s">
        <v>144</v>
      </c>
      <c r="TJU39" s="288"/>
      <c r="TJV39" s="288"/>
      <c r="TJW39" s="291"/>
      <c r="TJX39" s="291"/>
      <c r="TJY39" s="291"/>
      <c r="TJZ39" s="291"/>
      <c r="TKA39" s="59">
        <v>7500000</v>
      </c>
      <c r="TKB39" s="60" t="s">
        <v>144</v>
      </c>
      <c r="TKC39" s="288"/>
      <c r="TKD39" s="288"/>
      <c r="TKE39" s="291"/>
      <c r="TKF39" s="291"/>
      <c r="TKG39" s="291"/>
      <c r="TKH39" s="291"/>
      <c r="TKI39" s="59">
        <v>7500000</v>
      </c>
      <c r="TKJ39" s="60" t="s">
        <v>144</v>
      </c>
      <c r="TKK39" s="288"/>
      <c r="TKL39" s="288"/>
      <c r="TKM39" s="291"/>
      <c r="TKN39" s="291"/>
      <c r="TKO39" s="291"/>
      <c r="TKP39" s="291"/>
      <c r="TKQ39" s="59">
        <v>7500000</v>
      </c>
      <c r="TKR39" s="60" t="s">
        <v>144</v>
      </c>
      <c r="TKS39" s="288"/>
      <c r="TKT39" s="288"/>
      <c r="TKU39" s="291"/>
      <c r="TKV39" s="291"/>
      <c r="TKW39" s="291"/>
      <c r="TKX39" s="291"/>
      <c r="TKY39" s="59">
        <v>7500000</v>
      </c>
      <c r="TKZ39" s="60" t="s">
        <v>144</v>
      </c>
      <c r="TLA39" s="288"/>
      <c r="TLB39" s="288"/>
      <c r="TLC39" s="291"/>
      <c r="TLD39" s="291"/>
      <c r="TLE39" s="291"/>
      <c r="TLF39" s="291"/>
      <c r="TLG39" s="59">
        <v>7500000</v>
      </c>
      <c r="TLH39" s="60" t="s">
        <v>144</v>
      </c>
      <c r="TLI39" s="288"/>
      <c r="TLJ39" s="288"/>
      <c r="TLK39" s="291"/>
      <c r="TLL39" s="291"/>
      <c r="TLM39" s="291"/>
      <c r="TLN39" s="291"/>
      <c r="TLO39" s="59">
        <v>7500000</v>
      </c>
      <c r="TLP39" s="60" t="s">
        <v>144</v>
      </c>
      <c r="TLQ39" s="288"/>
      <c r="TLR39" s="288"/>
      <c r="TLS39" s="291"/>
      <c r="TLT39" s="291"/>
      <c r="TLU39" s="291"/>
      <c r="TLV39" s="291"/>
      <c r="TLW39" s="59">
        <v>7500000</v>
      </c>
      <c r="TLX39" s="60" t="s">
        <v>144</v>
      </c>
      <c r="TLY39" s="288"/>
      <c r="TLZ39" s="288"/>
      <c r="TMA39" s="291"/>
      <c r="TMB39" s="291"/>
      <c r="TMC39" s="291"/>
      <c r="TMD39" s="291"/>
      <c r="TME39" s="59">
        <v>7500000</v>
      </c>
      <c r="TMF39" s="60" t="s">
        <v>144</v>
      </c>
      <c r="TMG39" s="288"/>
      <c r="TMH39" s="288"/>
      <c r="TMI39" s="291"/>
      <c r="TMJ39" s="291"/>
      <c r="TMK39" s="291"/>
      <c r="TML39" s="291"/>
      <c r="TMM39" s="59">
        <v>7500000</v>
      </c>
      <c r="TMN39" s="60" t="s">
        <v>144</v>
      </c>
      <c r="TMO39" s="288"/>
      <c r="TMP39" s="288"/>
      <c r="TMQ39" s="291"/>
      <c r="TMR39" s="291"/>
      <c r="TMS39" s="291"/>
      <c r="TMT39" s="291"/>
      <c r="TMU39" s="59">
        <v>7500000</v>
      </c>
      <c r="TMV39" s="60" t="s">
        <v>144</v>
      </c>
      <c r="TMW39" s="288"/>
      <c r="TMX39" s="288"/>
      <c r="TMY39" s="291"/>
      <c r="TMZ39" s="291"/>
      <c r="TNA39" s="291"/>
      <c r="TNB39" s="291"/>
      <c r="TNC39" s="59">
        <v>7500000</v>
      </c>
      <c r="TND39" s="60" t="s">
        <v>144</v>
      </c>
      <c r="TNE39" s="288"/>
      <c r="TNF39" s="288"/>
      <c r="TNG39" s="291"/>
      <c r="TNH39" s="291"/>
      <c r="TNI39" s="291"/>
      <c r="TNJ39" s="291"/>
      <c r="TNK39" s="59">
        <v>7500000</v>
      </c>
      <c r="TNL39" s="60" t="s">
        <v>144</v>
      </c>
      <c r="TNM39" s="288"/>
      <c r="TNN39" s="288"/>
      <c r="TNO39" s="291"/>
      <c r="TNP39" s="291"/>
      <c r="TNQ39" s="291"/>
      <c r="TNR39" s="291"/>
      <c r="TNS39" s="59">
        <v>7500000</v>
      </c>
      <c r="TNT39" s="60" t="s">
        <v>144</v>
      </c>
      <c r="TNU39" s="288"/>
      <c r="TNV39" s="288"/>
      <c r="TNW39" s="291"/>
      <c r="TNX39" s="291"/>
      <c r="TNY39" s="291"/>
      <c r="TNZ39" s="291"/>
      <c r="TOA39" s="59">
        <v>7500000</v>
      </c>
      <c r="TOB39" s="60" t="s">
        <v>144</v>
      </c>
      <c r="TOC39" s="288"/>
      <c r="TOD39" s="288"/>
      <c r="TOE39" s="291"/>
      <c r="TOF39" s="291"/>
      <c r="TOG39" s="291"/>
      <c r="TOH39" s="291"/>
      <c r="TOI39" s="59">
        <v>7500000</v>
      </c>
      <c r="TOJ39" s="60" t="s">
        <v>144</v>
      </c>
      <c r="TOK39" s="288"/>
      <c r="TOL39" s="288"/>
      <c r="TOM39" s="291"/>
      <c r="TON39" s="291"/>
      <c r="TOO39" s="291"/>
      <c r="TOP39" s="291"/>
      <c r="TOQ39" s="59">
        <v>7500000</v>
      </c>
      <c r="TOR39" s="60" t="s">
        <v>144</v>
      </c>
      <c r="TOS39" s="288"/>
      <c r="TOT39" s="288"/>
      <c r="TOU39" s="291"/>
      <c r="TOV39" s="291"/>
      <c r="TOW39" s="291"/>
      <c r="TOX39" s="291"/>
      <c r="TOY39" s="59">
        <v>7500000</v>
      </c>
      <c r="TOZ39" s="60" t="s">
        <v>144</v>
      </c>
      <c r="TPA39" s="288"/>
      <c r="TPB39" s="288"/>
      <c r="TPC39" s="291"/>
      <c r="TPD39" s="291"/>
      <c r="TPE39" s="291"/>
      <c r="TPF39" s="291"/>
      <c r="TPG39" s="59">
        <v>7500000</v>
      </c>
      <c r="TPH39" s="60" t="s">
        <v>144</v>
      </c>
      <c r="TPI39" s="288"/>
      <c r="TPJ39" s="288"/>
      <c r="TPK39" s="291"/>
      <c r="TPL39" s="291"/>
      <c r="TPM39" s="291"/>
      <c r="TPN39" s="291"/>
      <c r="TPO39" s="59">
        <v>7500000</v>
      </c>
      <c r="TPP39" s="60" t="s">
        <v>144</v>
      </c>
      <c r="TPQ39" s="288"/>
      <c r="TPR39" s="288"/>
      <c r="TPS39" s="291"/>
      <c r="TPT39" s="291"/>
      <c r="TPU39" s="291"/>
      <c r="TPV39" s="291"/>
      <c r="TPW39" s="59">
        <v>7500000</v>
      </c>
      <c r="TPX39" s="60" t="s">
        <v>144</v>
      </c>
      <c r="TPY39" s="288"/>
      <c r="TPZ39" s="288"/>
      <c r="TQA39" s="291"/>
      <c r="TQB39" s="291"/>
      <c r="TQC39" s="291"/>
      <c r="TQD39" s="291"/>
      <c r="TQE39" s="59">
        <v>7500000</v>
      </c>
      <c r="TQF39" s="60" t="s">
        <v>144</v>
      </c>
      <c r="TQG39" s="288"/>
      <c r="TQH39" s="288"/>
      <c r="TQI39" s="291"/>
      <c r="TQJ39" s="291"/>
      <c r="TQK39" s="291"/>
      <c r="TQL39" s="291"/>
      <c r="TQM39" s="59">
        <v>7500000</v>
      </c>
      <c r="TQN39" s="60" t="s">
        <v>144</v>
      </c>
      <c r="TQO39" s="288"/>
      <c r="TQP39" s="288"/>
      <c r="TQQ39" s="291"/>
      <c r="TQR39" s="291"/>
      <c r="TQS39" s="291"/>
      <c r="TQT39" s="291"/>
      <c r="TQU39" s="59">
        <v>7500000</v>
      </c>
      <c r="TQV39" s="60" t="s">
        <v>144</v>
      </c>
      <c r="TQW39" s="288"/>
      <c r="TQX39" s="288"/>
      <c r="TQY39" s="291"/>
      <c r="TQZ39" s="291"/>
      <c r="TRA39" s="291"/>
      <c r="TRB39" s="291"/>
      <c r="TRC39" s="59">
        <v>7500000</v>
      </c>
      <c r="TRD39" s="60" t="s">
        <v>144</v>
      </c>
      <c r="TRE39" s="288"/>
      <c r="TRF39" s="288"/>
      <c r="TRG39" s="291"/>
      <c r="TRH39" s="291"/>
      <c r="TRI39" s="291"/>
      <c r="TRJ39" s="291"/>
      <c r="TRK39" s="59">
        <v>7500000</v>
      </c>
      <c r="TRL39" s="60" t="s">
        <v>144</v>
      </c>
      <c r="TRM39" s="288"/>
      <c r="TRN39" s="288"/>
      <c r="TRO39" s="291"/>
      <c r="TRP39" s="291"/>
      <c r="TRQ39" s="291"/>
      <c r="TRR39" s="291"/>
      <c r="TRS39" s="59">
        <v>7500000</v>
      </c>
      <c r="TRT39" s="60" t="s">
        <v>144</v>
      </c>
      <c r="TRU39" s="288"/>
      <c r="TRV39" s="288"/>
      <c r="TRW39" s="291"/>
      <c r="TRX39" s="291"/>
      <c r="TRY39" s="291"/>
      <c r="TRZ39" s="291"/>
      <c r="TSA39" s="59">
        <v>7500000</v>
      </c>
      <c r="TSB39" s="60" t="s">
        <v>144</v>
      </c>
      <c r="TSC39" s="288"/>
      <c r="TSD39" s="288"/>
      <c r="TSE39" s="291"/>
      <c r="TSF39" s="291"/>
      <c r="TSG39" s="291"/>
      <c r="TSH39" s="291"/>
      <c r="TSI39" s="59">
        <v>7500000</v>
      </c>
      <c r="TSJ39" s="60" t="s">
        <v>144</v>
      </c>
      <c r="TSK39" s="288"/>
      <c r="TSL39" s="288"/>
      <c r="TSM39" s="291"/>
      <c r="TSN39" s="291"/>
      <c r="TSO39" s="291"/>
      <c r="TSP39" s="291"/>
      <c r="TSQ39" s="59">
        <v>7500000</v>
      </c>
      <c r="TSR39" s="60" t="s">
        <v>144</v>
      </c>
      <c r="TSS39" s="288"/>
      <c r="TST39" s="288"/>
      <c r="TSU39" s="291"/>
      <c r="TSV39" s="291"/>
      <c r="TSW39" s="291"/>
      <c r="TSX39" s="291"/>
      <c r="TSY39" s="59">
        <v>7500000</v>
      </c>
      <c r="TSZ39" s="60" t="s">
        <v>144</v>
      </c>
      <c r="TTA39" s="288"/>
      <c r="TTB39" s="288"/>
      <c r="TTC39" s="291"/>
      <c r="TTD39" s="291"/>
      <c r="TTE39" s="291"/>
      <c r="TTF39" s="291"/>
      <c r="TTG39" s="59">
        <v>7500000</v>
      </c>
      <c r="TTH39" s="60" t="s">
        <v>144</v>
      </c>
      <c r="TTI39" s="288"/>
      <c r="TTJ39" s="288"/>
      <c r="TTK39" s="291"/>
      <c r="TTL39" s="291"/>
      <c r="TTM39" s="291"/>
      <c r="TTN39" s="291"/>
      <c r="TTO39" s="59">
        <v>7500000</v>
      </c>
      <c r="TTP39" s="60" t="s">
        <v>144</v>
      </c>
      <c r="TTQ39" s="288"/>
      <c r="TTR39" s="288"/>
      <c r="TTS39" s="291"/>
      <c r="TTT39" s="291"/>
      <c r="TTU39" s="291"/>
      <c r="TTV39" s="291"/>
      <c r="TTW39" s="59">
        <v>7500000</v>
      </c>
      <c r="TTX39" s="60" t="s">
        <v>144</v>
      </c>
      <c r="TTY39" s="288"/>
      <c r="TTZ39" s="288"/>
      <c r="TUA39" s="291"/>
      <c r="TUB39" s="291"/>
      <c r="TUC39" s="291"/>
      <c r="TUD39" s="291"/>
      <c r="TUE39" s="59">
        <v>7500000</v>
      </c>
      <c r="TUF39" s="60" t="s">
        <v>144</v>
      </c>
      <c r="TUG39" s="288"/>
      <c r="TUH39" s="288"/>
      <c r="TUI39" s="291"/>
      <c r="TUJ39" s="291"/>
      <c r="TUK39" s="291"/>
      <c r="TUL39" s="291"/>
      <c r="TUM39" s="59">
        <v>7500000</v>
      </c>
      <c r="TUN39" s="60" t="s">
        <v>144</v>
      </c>
      <c r="TUO39" s="288"/>
      <c r="TUP39" s="288"/>
      <c r="TUQ39" s="291"/>
      <c r="TUR39" s="291"/>
      <c r="TUS39" s="291"/>
      <c r="TUT39" s="291"/>
      <c r="TUU39" s="59">
        <v>7500000</v>
      </c>
      <c r="TUV39" s="60" t="s">
        <v>144</v>
      </c>
      <c r="TUW39" s="288"/>
      <c r="TUX39" s="288"/>
      <c r="TUY39" s="291"/>
      <c r="TUZ39" s="291"/>
      <c r="TVA39" s="291"/>
      <c r="TVB39" s="291"/>
      <c r="TVC39" s="59">
        <v>7500000</v>
      </c>
      <c r="TVD39" s="60" t="s">
        <v>144</v>
      </c>
      <c r="TVE39" s="288"/>
      <c r="TVF39" s="288"/>
      <c r="TVG39" s="291"/>
      <c r="TVH39" s="291"/>
      <c r="TVI39" s="291"/>
      <c r="TVJ39" s="291"/>
      <c r="TVK39" s="59">
        <v>7500000</v>
      </c>
      <c r="TVL39" s="60" t="s">
        <v>144</v>
      </c>
      <c r="TVM39" s="288"/>
      <c r="TVN39" s="288"/>
      <c r="TVO39" s="291"/>
      <c r="TVP39" s="291"/>
      <c r="TVQ39" s="291"/>
      <c r="TVR39" s="291"/>
      <c r="TVS39" s="59">
        <v>7500000</v>
      </c>
      <c r="TVT39" s="60" t="s">
        <v>144</v>
      </c>
      <c r="TVU39" s="288"/>
      <c r="TVV39" s="288"/>
      <c r="TVW39" s="291"/>
      <c r="TVX39" s="291"/>
      <c r="TVY39" s="291"/>
      <c r="TVZ39" s="291"/>
      <c r="TWA39" s="59">
        <v>7500000</v>
      </c>
      <c r="TWB39" s="60" t="s">
        <v>144</v>
      </c>
      <c r="TWC39" s="288"/>
      <c r="TWD39" s="288"/>
      <c r="TWE39" s="291"/>
      <c r="TWF39" s="291"/>
      <c r="TWG39" s="291"/>
      <c r="TWH39" s="291"/>
      <c r="TWI39" s="59">
        <v>7500000</v>
      </c>
      <c r="TWJ39" s="60" t="s">
        <v>144</v>
      </c>
      <c r="TWK39" s="288"/>
      <c r="TWL39" s="288"/>
      <c r="TWM39" s="291"/>
      <c r="TWN39" s="291"/>
      <c r="TWO39" s="291"/>
      <c r="TWP39" s="291"/>
      <c r="TWQ39" s="59">
        <v>7500000</v>
      </c>
      <c r="TWR39" s="60" t="s">
        <v>144</v>
      </c>
      <c r="TWS39" s="288"/>
      <c r="TWT39" s="288"/>
      <c r="TWU39" s="291"/>
      <c r="TWV39" s="291"/>
      <c r="TWW39" s="291"/>
      <c r="TWX39" s="291"/>
      <c r="TWY39" s="59">
        <v>7500000</v>
      </c>
      <c r="TWZ39" s="60" t="s">
        <v>144</v>
      </c>
      <c r="TXA39" s="288"/>
      <c r="TXB39" s="288"/>
      <c r="TXC39" s="291"/>
      <c r="TXD39" s="291"/>
      <c r="TXE39" s="291"/>
      <c r="TXF39" s="291"/>
      <c r="TXG39" s="59">
        <v>7500000</v>
      </c>
      <c r="TXH39" s="60" t="s">
        <v>144</v>
      </c>
      <c r="TXI39" s="288"/>
      <c r="TXJ39" s="288"/>
      <c r="TXK39" s="291"/>
      <c r="TXL39" s="291"/>
      <c r="TXM39" s="291"/>
      <c r="TXN39" s="291"/>
      <c r="TXO39" s="59">
        <v>7500000</v>
      </c>
      <c r="TXP39" s="60" t="s">
        <v>144</v>
      </c>
      <c r="TXQ39" s="288"/>
      <c r="TXR39" s="288"/>
      <c r="TXS39" s="291"/>
      <c r="TXT39" s="291"/>
      <c r="TXU39" s="291"/>
      <c r="TXV39" s="291"/>
      <c r="TXW39" s="59">
        <v>7500000</v>
      </c>
      <c r="TXX39" s="60" t="s">
        <v>144</v>
      </c>
      <c r="TXY39" s="288"/>
      <c r="TXZ39" s="288"/>
      <c r="TYA39" s="291"/>
      <c r="TYB39" s="291"/>
      <c r="TYC39" s="291"/>
      <c r="TYD39" s="291"/>
      <c r="TYE39" s="59">
        <v>7500000</v>
      </c>
      <c r="TYF39" s="60" t="s">
        <v>144</v>
      </c>
      <c r="TYG39" s="288"/>
      <c r="TYH39" s="288"/>
      <c r="TYI39" s="291"/>
      <c r="TYJ39" s="291"/>
      <c r="TYK39" s="291"/>
      <c r="TYL39" s="291"/>
      <c r="TYM39" s="59">
        <v>7500000</v>
      </c>
      <c r="TYN39" s="60" t="s">
        <v>144</v>
      </c>
      <c r="TYO39" s="288"/>
      <c r="TYP39" s="288"/>
      <c r="TYQ39" s="291"/>
      <c r="TYR39" s="291"/>
      <c r="TYS39" s="291"/>
      <c r="TYT39" s="291"/>
      <c r="TYU39" s="59">
        <v>7500000</v>
      </c>
      <c r="TYV39" s="60" t="s">
        <v>144</v>
      </c>
      <c r="TYW39" s="288"/>
      <c r="TYX39" s="288"/>
      <c r="TYY39" s="291"/>
      <c r="TYZ39" s="291"/>
      <c r="TZA39" s="291"/>
      <c r="TZB39" s="291"/>
      <c r="TZC39" s="59">
        <v>7500000</v>
      </c>
      <c r="TZD39" s="60" t="s">
        <v>144</v>
      </c>
      <c r="TZE39" s="288"/>
      <c r="TZF39" s="288"/>
      <c r="TZG39" s="291"/>
      <c r="TZH39" s="291"/>
      <c r="TZI39" s="291"/>
      <c r="TZJ39" s="291"/>
      <c r="TZK39" s="59">
        <v>7500000</v>
      </c>
      <c r="TZL39" s="60" t="s">
        <v>144</v>
      </c>
      <c r="TZM39" s="288"/>
      <c r="TZN39" s="288"/>
      <c r="TZO39" s="291"/>
      <c r="TZP39" s="291"/>
      <c r="TZQ39" s="291"/>
      <c r="TZR39" s="291"/>
      <c r="TZS39" s="59">
        <v>7500000</v>
      </c>
      <c r="TZT39" s="60" t="s">
        <v>144</v>
      </c>
      <c r="TZU39" s="288"/>
      <c r="TZV39" s="288"/>
      <c r="TZW39" s="291"/>
      <c r="TZX39" s="291"/>
      <c r="TZY39" s="291"/>
      <c r="TZZ39" s="291"/>
      <c r="UAA39" s="59">
        <v>7500000</v>
      </c>
      <c r="UAB39" s="60" t="s">
        <v>144</v>
      </c>
      <c r="UAC39" s="288"/>
      <c r="UAD39" s="288"/>
      <c r="UAE39" s="291"/>
      <c r="UAF39" s="291"/>
      <c r="UAG39" s="291"/>
      <c r="UAH39" s="291"/>
      <c r="UAI39" s="59">
        <v>7500000</v>
      </c>
      <c r="UAJ39" s="60" t="s">
        <v>144</v>
      </c>
      <c r="UAK39" s="288"/>
      <c r="UAL39" s="288"/>
      <c r="UAM39" s="291"/>
      <c r="UAN39" s="291"/>
      <c r="UAO39" s="291"/>
      <c r="UAP39" s="291"/>
      <c r="UAQ39" s="59">
        <v>7500000</v>
      </c>
      <c r="UAR39" s="60" t="s">
        <v>144</v>
      </c>
      <c r="UAS39" s="288"/>
      <c r="UAT39" s="288"/>
      <c r="UAU39" s="291"/>
      <c r="UAV39" s="291"/>
      <c r="UAW39" s="291"/>
      <c r="UAX39" s="291"/>
      <c r="UAY39" s="59">
        <v>7500000</v>
      </c>
      <c r="UAZ39" s="60" t="s">
        <v>144</v>
      </c>
      <c r="UBA39" s="288"/>
      <c r="UBB39" s="288"/>
      <c r="UBC39" s="291"/>
      <c r="UBD39" s="291"/>
      <c r="UBE39" s="291"/>
      <c r="UBF39" s="291"/>
      <c r="UBG39" s="59">
        <v>7500000</v>
      </c>
      <c r="UBH39" s="60" t="s">
        <v>144</v>
      </c>
      <c r="UBI39" s="288"/>
      <c r="UBJ39" s="288"/>
      <c r="UBK39" s="291"/>
      <c r="UBL39" s="291"/>
      <c r="UBM39" s="291"/>
      <c r="UBN39" s="291"/>
      <c r="UBO39" s="59">
        <v>7500000</v>
      </c>
      <c r="UBP39" s="60" t="s">
        <v>144</v>
      </c>
      <c r="UBQ39" s="288"/>
      <c r="UBR39" s="288"/>
      <c r="UBS39" s="291"/>
      <c r="UBT39" s="291"/>
      <c r="UBU39" s="291"/>
      <c r="UBV39" s="291"/>
      <c r="UBW39" s="59">
        <v>7500000</v>
      </c>
      <c r="UBX39" s="60" t="s">
        <v>144</v>
      </c>
      <c r="UBY39" s="288"/>
      <c r="UBZ39" s="288"/>
      <c r="UCA39" s="291"/>
      <c r="UCB39" s="291"/>
      <c r="UCC39" s="291"/>
      <c r="UCD39" s="291"/>
      <c r="UCE39" s="59">
        <v>7500000</v>
      </c>
      <c r="UCF39" s="60" t="s">
        <v>144</v>
      </c>
      <c r="UCG39" s="288"/>
      <c r="UCH39" s="288"/>
      <c r="UCI39" s="291"/>
      <c r="UCJ39" s="291"/>
      <c r="UCK39" s="291"/>
      <c r="UCL39" s="291"/>
      <c r="UCM39" s="59">
        <v>7500000</v>
      </c>
      <c r="UCN39" s="60" t="s">
        <v>144</v>
      </c>
      <c r="UCO39" s="288"/>
      <c r="UCP39" s="288"/>
      <c r="UCQ39" s="291"/>
      <c r="UCR39" s="291"/>
      <c r="UCS39" s="291"/>
      <c r="UCT39" s="291"/>
      <c r="UCU39" s="59">
        <v>7500000</v>
      </c>
      <c r="UCV39" s="60" t="s">
        <v>144</v>
      </c>
      <c r="UCW39" s="288"/>
      <c r="UCX39" s="288"/>
      <c r="UCY39" s="291"/>
      <c r="UCZ39" s="291"/>
      <c r="UDA39" s="291"/>
      <c r="UDB39" s="291"/>
      <c r="UDC39" s="59">
        <v>7500000</v>
      </c>
      <c r="UDD39" s="60" t="s">
        <v>144</v>
      </c>
      <c r="UDE39" s="288"/>
      <c r="UDF39" s="288"/>
      <c r="UDG39" s="291"/>
      <c r="UDH39" s="291"/>
      <c r="UDI39" s="291"/>
      <c r="UDJ39" s="291"/>
      <c r="UDK39" s="59">
        <v>7500000</v>
      </c>
      <c r="UDL39" s="60" t="s">
        <v>144</v>
      </c>
      <c r="UDM39" s="288"/>
      <c r="UDN39" s="288"/>
      <c r="UDO39" s="291"/>
      <c r="UDP39" s="291"/>
      <c r="UDQ39" s="291"/>
      <c r="UDR39" s="291"/>
      <c r="UDS39" s="59">
        <v>7500000</v>
      </c>
      <c r="UDT39" s="60" t="s">
        <v>144</v>
      </c>
      <c r="UDU39" s="288"/>
      <c r="UDV39" s="288"/>
      <c r="UDW39" s="291"/>
      <c r="UDX39" s="291"/>
      <c r="UDY39" s="291"/>
      <c r="UDZ39" s="291"/>
      <c r="UEA39" s="59">
        <v>7500000</v>
      </c>
      <c r="UEB39" s="60" t="s">
        <v>144</v>
      </c>
      <c r="UEC39" s="288"/>
      <c r="UED39" s="288"/>
      <c r="UEE39" s="291"/>
      <c r="UEF39" s="291"/>
      <c r="UEG39" s="291"/>
      <c r="UEH39" s="291"/>
      <c r="UEI39" s="59">
        <v>7500000</v>
      </c>
      <c r="UEJ39" s="60" t="s">
        <v>144</v>
      </c>
      <c r="UEK39" s="288"/>
      <c r="UEL39" s="288"/>
      <c r="UEM39" s="291"/>
      <c r="UEN39" s="291"/>
      <c r="UEO39" s="291"/>
      <c r="UEP39" s="291"/>
      <c r="UEQ39" s="59">
        <v>7500000</v>
      </c>
      <c r="UER39" s="60" t="s">
        <v>144</v>
      </c>
      <c r="UES39" s="288"/>
      <c r="UET39" s="288"/>
      <c r="UEU39" s="291"/>
      <c r="UEV39" s="291"/>
      <c r="UEW39" s="291"/>
      <c r="UEX39" s="291"/>
      <c r="UEY39" s="59">
        <v>7500000</v>
      </c>
      <c r="UEZ39" s="60" t="s">
        <v>144</v>
      </c>
      <c r="UFA39" s="288"/>
      <c r="UFB39" s="288"/>
      <c r="UFC39" s="291"/>
      <c r="UFD39" s="291"/>
      <c r="UFE39" s="291"/>
      <c r="UFF39" s="291"/>
      <c r="UFG39" s="59">
        <v>7500000</v>
      </c>
      <c r="UFH39" s="60" t="s">
        <v>144</v>
      </c>
      <c r="UFI39" s="288"/>
      <c r="UFJ39" s="288"/>
      <c r="UFK39" s="291"/>
      <c r="UFL39" s="291"/>
      <c r="UFM39" s="291"/>
      <c r="UFN39" s="291"/>
      <c r="UFO39" s="59">
        <v>7500000</v>
      </c>
      <c r="UFP39" s="60" t="s">
        <v>144</v>
      </c>
      <c r="UFQ39" s="288"/>
      <c r="UFR39" s="288"/>
      <c r="UFS39" s="291"/>
      <c r="UFT39" s="291"/>
      <c r="UFU39" s="291"/>
      <c r="UFV39" s="291"/>
      <c r="UFW39" s="59">
        <v>7500000</v>
      </c>
      <c r="UFX39" s="60" t="s">
        <v>144</v>
      </c>
      <c r="UFY39" s="288"/>
      <c r="UFZ39" s="288"/>
      <c r="UGA39" s="291"/>
      <c r="UGB39" s="291"/>
      <c r="UGC39" s="291"/>
      <c r="UGD39" s="291"/>
      <c r="UGE39" s="59">
        <v>7500000</v>
      </c>
      <c r="UGF39" s="60" t="s">
        <v>144</v>
      </c>
      <c r="UGG39" s="288"/>
      <c r="UGH39" s="288"/>
      <c r="UGI39" s="291"/>
      <c r="UGJ39" s="291"/>
      <c r="UGK39" s="291"/>
      <c r="UGL39" s="291"/>
      <c r="UGM39" s="59">
        <v>7500000</v>
      </c>
      <c r="UGN39" s="60" t="s">
        <v>144</v>
      </c>
      <c r="UGO39" s="288"/>
      <c r="UGP39" s="288"/>
      <c r="UGQ39" s="291"/>
      <c r="UGR39" s="291"/>
      <c r="UGS39" s="291"/>
      <c r="UGT39" s="291"/>
      <c r="UGU39" s="59">
        <v>7500000</v>
      </c>
      <c r="UGV39" s="60" t="s">
        <v>144</v>
      </c>
      <c r="UGW39" s="288"/>
      <c r="UGX39" s="288"/>
      <c r="UGY39" s="291"/>
      <c r="UGZ39" s="291"/>
      <c r="UHA39" s="291"/>
      <c r="UHB39" s="291"/>
      <c r="UHC39" s="59">
        <v>7500000</v>
      </c>
      <c r="UHD39" s="60" t="s">
        <v>144</v>
      </c>
      <c r="UHE39" s="288"/>
      <c r="UHF39" s="288"/>
      <c r="UHG39" s="291"/>
      <c r="UHH39" s="291"/>
      <c r="UHI39" s="291"/>
      <c r="UHJ39" s="291"/>
      <c r="UHK39" s="59">
        <v>7500000</v>
      </c>
      <c r="UHL39" s="60" t="s">
        <v>144</v>
      </c>
      <c r="UHM39" s="288"/>
      <c r="UHN39" s="288"/>
      <c r="UHO39" s="291"/>
      <c r="UHP39" s="291"/>
      <c r="UHQ39" s="291"/>
      <c r="UHR39" s="291"/>
      <c r="UHS39" s="59">
        <v>7500000</v>
      </c>
      <c r="UHT39" s="60" t="s">
        <v>144</v>
      </c>
      <c r="UHU39" s="288"/>
      <c r="UHV39" s="288"/>
      <c r="UHW39" s="291"/>
      <c r="UHX39" s="291"/>
      <c r="UHY39" s="291"/>
      <c r="UHZ39" s="291"/>
      <c r="UIA39" s="59">
        <v>7500000</v>
      </c>
      <c r="UIB39" s="60" t="s">
        <v>144</v>
      </c>
      <c r="UIC39" s="288"/>
      <c r="UID39" s="288"/>
      <c r="UIE39" s="291"/>
      <c r="UIF39" s="291"/>
      <c r="UIG39" s="291"/>
      <c r="UIH39" s="291"/>
      <c r="UII39" s="59">
        <v>7500000</v>
      </c>
      <c r="UIJ39" s="60" t="s">
        <v>144</v>
      </c>
      <c r="UIK39" s="288"/>
      <c r="UIL39" s="288"/>
      <c r="UIM39" s="291"/>
      <c r="UIN39" s="291"/>
      <c r="UIO39" s="291"/>
      <c r="UIP39" s="291"/>
      <c r="UIQ39" s="59">
        <v>7500000</v>
      </c>
      <c r="UIR39" s="60" t="s">
        <v>144</v>
      </c>
      <c r="UIS39" s="288"/>
      <c r="UIT39" s="288"/>
      <c r="UIU39" s="291"/>
      <c r="UIV39" s="291"/>
      <c r="UIW39" s="291"/>
      <c r="UIX39" s="291"/>
      <c r="UIY39" s="59">
        <v>7500000</v>
      </c>
      <c r="UIZ39" s="60" t="s">
        <v>144</v>
      </c>
      <c r="UJA39" s="288"/>
      <c r="UJB39" s="288"/>
      <c r="UJC39" s="291"/>
      <c r="UJD39" s="291"/>
      <c r="UJE39" s="291"/>
      <c r="UJF39" s="291"/>
      <c r="UJG39" s="59">
        <v>7500000</v>
      </c>
      <c r="UJH39" s="60" t="s">
        <v>144</v>
      </c>
      <c r="UJI39" s="288"/>
      <c r="UJJ39" s="288"/>
      <c r="UJK39" s="291"/>
      <c r="UJL39" s="291"/>
      <c r="UJM39" s="291"/>
      <c r="UJN39" s="291"/>
      <c r="UJO39" s="59">
        <v>7500000</v>
      </c>
      <c r="UJP39" s="60" t="s">
        <v>144</v>
      </c>
      <c r="UJQ39" s="288"/>
      <c r="UJR39" s="288"/>
      <c r="UJS39" s="291"/>
      <c r="UJT39" s="291"/>
      <c r="UJU39" s="291"/>
      <c r="UJV39" s="291"/>
      <c r="UJW39" s="59">
        <v>7500000</v>
      </c>
      <c r="UJX39" s="60" t="s">
        <v>144</v>
      </c>
      <c r="UJY39" s="288"/>
      <c r="UJZ39" s="288"/>
      <c r="UKA39" s="291"/>
      <c r="UKB39" s="291"/>
      <c r="UKC39" s="291"/>
      <c r="UKD39" s="291"/>
      <c r="UKE39" s="59">
        <v>7500000</v>
      </c>
      <c r="UKF39" s="60" t="s">
        <v>144</v>
      </c>
      <c r="UKG39" s="288"/>
      <c r="UKH39" s="288"/>
      <c r="UKI39" s="291"/>
      <c r="UKJ39" s="291"/>
      <c r="UKK39" s="291"/>
      <c r="UKL39" s="291"/>
      <c r="UKM39" s="59">
        <v>7500000</v>
      </c>
      <c r="UKN39" s="60" t="s">
        <v>144</v>
      </c>
      <c r="UKO39" s="288"/>
      <c r="UKP39" s="288"/>
      <c r="UKQ39" s="291"/>
      <c r="UKR39" s="291"/>
      <c r="UKS39" s="291"/>
      <c r="UKT39" s="291"/>
      <c r="UKU39" s="59">
        <v>7500000</v>
      </c>
      <c r="UKV39" s="60" t="s">
        <v>144</v>
      </c>
      <c r="UKW39" s="288"/>
      <c r="UKX39" s="288"/>
      <c r="UKY39" s="291"/>
      <c r="UKZ39" s="291"/>
      <c r="ULA39" s="291"/>
      <c r="ULB39" s="291"/>
      <c r="ULC39" s="59">
        <v>7500000</v>
      </c>
      <c r="ULD39" s="60" t="s">
        <v>144</v>
      </c>
      <c r="ULE39" s="288"/>
      <c r="ULF39" s="288"/>
      <c r="ULG39" s="291"/>
      <c r="ULH39" s="291"/>
      <c r="ULI39" s="291"/>
      <c r="ULJ39" s="291"/>
      <c r="ULK39" s="59">
        <v>7500000</v>
      </c>
      <c r="ULL39" s="60" t="s">
        <v>144</v>
      </c>
      <c r="ULM39" s="288"/>
      <c r="ULN39" s="288"/>
      <c r="ULO39" s="291"/>
      <c r="ULP39" s="291"/>
      <c r="ULQ39" s="291"/>
      <c r="ULR39" s="291"/>
      <c r="ULS39" s="59">
        <v>7500000</v>
      </c>
      <c r="ULT39" s="60" t="s">
        <v>144</v>
      </c>
      <c r="ULU39" s="288"/>
      <c r="ULV39" s="288"/>
      <c r="ULW39" s="291"/>
      <c r="ULX39" s="291"/>
      <c r="ULY39" s="291"/>
      <c r="ULZ39" s="291"/>
      <c r="UMA39" s="59">
        <v>7500000</v>
      </c>
      <c r="UMB39" s="60" t="s">
        <v>144</v>
      </c>
      <c r="UMC39" s="288"/>
      <c r="UMD39" s="288"/>
      <c r="UME39" s="291"/>
      <c r="UMF39" s="291"/>
      <c r="UMG39" s="291"/>
      <c r="UMH39" s="291"/>
      <c r="UMI39" s="59">
        <v>7500000</v>
      </c>
      <c r="UMJ39" s="60" t="s">
        <v>144</v>
      </c>
      <c r="UMK39" s="288"/>
      <c r="UML39" s="288"/>
      <c r="UMM39" s="291"/>
      <c r="UMN39" s="291"/>
      <c r="UMO39" s="291"/>
      <c r="UMP39" s="291"/>
      <c r="UMQ39" s="59">
        <v>7500000</v>
      </c>
      <c r="UMR39" s="60" t="s">
        <v>144</v>
      </c>
      <c r="UMS39" s="288"/>
      <c r="UMT39" s="288"/>
      <c r="UMU39" s="291"/>
      <c r="UMV39" s="291"/>
      <c r="UMW39" s="291"/>
      <c r="UMX39" s="291"/>
      <c r="UMY39" s="59">
        <v>7500000</v>
      </c>
      <c r="UMZ39" s="60" t="s">
        <v>144</v>
      </c>
      <c r="UNA39" s="288"/>
      <c r="UNB39" s="288"/>
      <c r="UNC39" s="291"/>
      <c r="UND39" s="291"/>
      <c r="UNE39" s="291"/>
      <c r="UNF39" s="291"/>
      <c r="UNG39" s="59">
        <v>7500000</v>
      </c>
      <c r="UNH39" s="60" t="s">
        <v>144</v>
      </c>
      <c r="UNI39" s="288"/>
      <c r="UNJ39" s="288"/>
      <c r="UNK39" s="291"/>
      <c r="UNL39" s="291"/>
      <c r="UNM39" s="291"/>
      <c r="UNN39" s="291"/>
      <c r="UNO39" s="59">
        <v>7500000</v>
      </c>
      <c r="UNP39" s="60" t="s">
        <v>144</v>
      </c>
      <c r="UNQ39" s="288"/>
      <c r="UNR39" s="288"/>
      <c r="UNS39" s="291"/>
      <c r="UNT39" s="291"/>
      <c r="UNU39" s="291"/>
      <c r="UNV39" s="291"/>
      <c r="UNW39" s="59">
        <v>7500000</v>
      </c>
      <c r="UNX39" s="60" t="s">
        <v>144</v>
      </c>
      <c r="UNY39" s="288"/>
      <c r="UNZ39" s="288"/>
      <c r="UOA39" s="291"/>
      <c r="UOB39" s="291"/>
      <c r="UOC39" s="291"/>
      <c r="UOD39" s="291"/>
      <c r="UOE39" s="59">
        <v>7500000</v>
      </c>
      <c r="UOF39" s="60" t="s">
        <v>144</v>
      </c>
      <c r="UOG39" s="288"/>
      <c r="UOH39" s="288"/>
      <c r="UOI39" s="291"/>
      <c r="UOJ39" s="291"/>
      <c r="UOK39" s="291"/>
      <c r="UOL39" s="291"/>
      <c r="UOM39" s="59">
        <v>7500000</v>
      </c>
      <c r="UON39" s="60" t="s">
        <v>144</v>
      </c>
      <c r="UOO39" s="288"/>
      <c r="UOP39" s="288"/>
      <c r="UOQ39" s="291"/>
      <c r="UOR39" s="291"/>
      <c r="UOS39" s="291"/>
      <c r="UOT39" s="291"/>
      <c r="UOU39" s="59">
        <v>7500000</v>
      </c>
      <c r="UOV39" s="60" t="s">
        <v>144</v>
      </c>
      <c r="UOW39" s="288"/>
      <c r="UOX39" s="288"/>
      <c r="UOY39" s="291"/>
      <c r="UOZ39" s="291"/>
      <c r="UPA39" s="291"/>
      <c r="UPB39" s="291"/>
      <c r="UPC39" s="59">
        <v>7500000</v>
      </c>
      <c r="UPD39" s="60" t="s">
        <v>144</v>
      </c>
      <c r="UPE39" s="288"/>
      <c r="UPF39" s="288"/>
      <c r="UPG39" s="291"/>
      <c r="UPH39" s="291"/>
      <c r="UPI39" s="291"/>
      <c r="UPJ39" s="291"/>
      <c r="UPK39" s="59">
        <v>7500000</v>
      </c>
      <c r="UPL39" s="60" t="s">
        <v>144</v>
      </c>
      <c r="UPM39" s="288"/>
      <c r="UPN39" s="288"/>
      <c r="UPO39" s="291"/>
      <c r="UPP39" s="291"/>
      <c r="UPQ39" s="291"/>
      <c r="UPR39" s="291"/>
      <c r="UPS39" s="59">
        <v>7500000</v>
      </c>
      <c r="UPT39" s="60" t="s">
        <v>144</v>
      </c>
      <c r="UPU39" s="288"/>
      <c r="UPV39" s="288"/>
      <c r="UPW39" s="291"/>
      <c r="UPX39" s="291"/>
      <c r="UPY39" s="291"/>
      <c r="UPZ39" s="291"/>
      <c r="UQA39" s="59">
        <v>7500000</v>
      </c>
      <c r="UQB39" s="60" t="s">
        <v>144</v>
      </c>
      <c r="UQC39" s="288"/>
      <c r="UQD39" s="288"/>
      <c r="UQE39" s="291"/>
      <c r="UQF39" s="291"/>
      <c r="UQG39" s="291"/>
      <c r="UQH39" s="291"/>
      <c r="UQI39" s="59">
        <v>7500000</v>
      </c>
      <c r="UQJ39" s="60" t="s">
        <v>144</v>
      </c>
      <c r="UQK39" s="288"/>
      <c r="UQL39" s="288"/>
      <c r="UQM39" s="291"/>
      <c r="UQN39" s="291"/>
      <c r="UQO39" s="291"/>
      <c r="UQP39" s="291"/>
      <c r="UQQ39" s="59">
        <v>7500000</v>
      </c>
      <c r="UQR39" s="60" t="s">
        <v>144</v>
      </c>
      <c r="UQS39" s="288"/>
      <c r="UQT39" s="288"/>
      <c r="UQU39" s="291"/>
      <c r="UQV39" s="291"/>
      <c r="UQW39" s="291"/>
      <c r="UQX39" s="291"/>
      <c r="UQY39" s="59">
        <v>7500000</v>
      </c>
      <c r="UQZ39" s="60" t="s">
        <v>144</v>
      </c>
      <c r="URA39" s="288"/>
      <c r="URB39" s="288"/>
      <c r="URC39" s="291"/>
      <c r="URD39" s="291"/>
      <c r="URE39" s="291"/>
      <c r="URF39" s="291"/>
      <c r="URG39" s="59">
        <v>7500000</v>
      </c>
      <c r="URH39" s="60" t="s">
        <v>144</v>
      </c>
      <c r="URI39" s="288"/>
      <c r="URJ39" s="288"/>
      <c r="URK39" s="291"/>
      <c r="URL39" s="291"/>
      <c r="URM39" s="291"/>
      <c r="URN39" s="291"/>
      <c r="URO39" s="59">
        <v>7500000</v>
      </c>
      <c r="URP39" s="60" t="s">
        <v>144</v>
      </c>
      <c r="URQ39" s="288"/>
      <c r="URR39" s="288"/>
      <c r="URS39" s="291"/>
      <c r="URT39" s="291"/>
      <c r="URU39" s="291"/>
      <c r="URV39" s="291"/>
      <c r="URW39" s="59">
        <v>7500000</v>
      </c>
      <c r="URX39" s="60" t="s">
        <v>144</v>
      </c>
      <c r="URY39" s="288"/>
      <c r="URZ39" s="288"/>
      <c r="USA39" s="291"/>
      <c r="USB39" s="291"/>
      <c r="USC39" s="291"/>
      <c r="USD39" s="291"/>
      <c r="USE39" s="59">
        <v>7500000</v>
      </c>
      <c r="USF39" s="60" t="s">
        <v>144</v>
      </c>
      <c r="USG39" s="288"/>
      <c r="USH39" s="288"/>
      <c r="USI39" s="291"/>
      <c r="USJ39" s="291"/>
      <c r="USK39" s="291"/>
      <c r="USL39" s="291"/>
      <c r="USM39" s="59">
        <v>7500000</v>
      </c>
      <c r="USN39" s="60" t="s">
        <v>144</v>
      </c>
      <c r="USO39" s="288"/>
      <c r="USP39" s="288"/>
      <c r="USQ39" s="291"/>
      <c r="USR39" s="291"/>
      <c r="USS39" s="291"/>
      <c r="UST39" s="291"/>
      <c r="USU39" s="59">
        <v>7500000</v>
      </c>
      <c r="USV39" s="60" t="s">
        <v>144</v>
      </c>
      <c r="USW39" s="288"/>
      <c r="USX39" s="288"/>
      <c r="USY39" s="291"/>
      <c r="USZ39" s="291"/>
      <c r="UTA39" s="291"/>
      <c r="UTB39" s="291"/>
      <c r="UTC39" s="59">
        <v>7500000</v>
      </c>
      <c r="UTD39" s="60" t="s">
        <v>144</v>
      </c>
      <c r="UTE39" s="288"/>
      <c r="UTF39" s="288"/>
      <c r="UTG39" s="291"/>
      <c r="UTH39" s="291"/>
      <c r="UTI39" s="291"/>
      <c r="UTJ39" s="291"/>
      <c r="UTK39" s="59">
        <v>7500000</v>
      </c>
      <c r="UTL39" s="60" t="s">
        <v>144</v>
      </c>
      <c r="UTM39" s="288"/>
      <c r="UTN39" s="288"/>
      <c r="UTO39" s="291"/>
      <c r="UTP39" s="291"/>
      <c r="UTQ39" s="291"/>
      <c r="UTR39" s="291"/>
      <c r="UTS39" s="59">
        <v>7500000</v>
      </c>
      <c r="UTT39" s="60" t="s">
        <v>144</v>
      </c>
      <c r="UTU39" s="288"/>
      <c r="UTV39" s="288"/>
      <c r="UTW39" s="291"/>
      <c r="UTX39" s="291"/>
      <c r="UTY39" s="291"/>
      <c r="UTZ39" s="291"/>
      <c r="UUA39" s="59">
        <v>7500000</v>
      </c>
      <c r="UUB39" s="60" t="s">
        <v>144</v>
      </c>
      <c r="UUC39" s="288"/>
      <c r="UUD39" s="288"/>
      <c r="UUE39" s="291"/>
      <c r="UUF39" s="291"/>
      <c r="UUG39" s="291"/>
      <c r="UUH39" s="291"/>
      <c r="UUI39" s="59">
        <v>7500000</v>
      </c>
      <c r="UUJ39" s="60" t="s">
        <v>144</v>
      </c>
      <c r="UUK39" s="288"/>
      <c r="UUL39" s="288"/>
      <c r="UUM39" s="291"/>
      <c r="UUN39" s="291"/>
      <c r="UUO39" s="291"/>
      <c r="UUP39" s="291"/>
      <c r="UUQ39" s="59">
        <v>7500000</v>
      </c>
      <c r="UUR39" s="60" t="s">
        <v>144</v>
      </c>
      <c r="UUS39" s="288"/>
      <c r="UUT39" s="288"/>
      <c r="UUU39" s="291"/>
      <c r="UUV39" s="291"/>
      <c r="UUW39" s="291"/>
      <c r="UUX39" s="291"/>
      <c r="UUY39" s="59">
        <v>7500000</v>
      </c>
      <c r="UUZ39" s="60" t="s">
        <v>144</v>
      </c>
      <c r="UVA39" s="288"/>
      <c r="UVB39" s="288"/>
      <c r="UVC39" s="291"/>
      <c r="UVD39" s="291"/>
      <c r="UVE39" s="291"/>
      <c r="UVF39" s="291"/>
      <c r="UVG39" s="59">
        <v>7500000</v>
      </c>
      <c r="UVH39" s="60" t="s">
        <v>144</v>
      </c>
      <c r="UVI39" s="288"/>
      <c r="UVJ39" s="288"/>
      <c r="UVK39" s="291"/>
      <c r="UVL39" s="291"/>
      <c r="UVM39" s="291"/>
      <c r="UVN39" s="291"/>
      <c r="UVO39" s="59">
        <v>7500000</v>
      </c>
      <c r="UVP39" s="60" t="s">
        <v>144</v>
      </c>
      <c r="UVQ39" s="288"/>
      <c r="UVR39" s="288"/>
      <c r="UVS39" s="291"/>
      <c r="UVT39" s="291"/>
      <c r="UVU39" s="291"/>
      <c r="UVV39" s="291"/>
      <c r="UVW39" s="59">
        <v>7500000</v>
      </c>
      <c r="UVX39" s="60" t="s">
        <v>144</v>
      </c>
      <c r="UVY39" s="288"/>
      <c r="UVZ39" s="288"/>
      <c r="UWA39" s="291"/>
      <c r="UWB39" s="291"/>
      <c r="UWC39" s="291"/>
      <c r="UWD39" s="291"/>
      <c r="UWE39" s="59">
        <v>7500000</v>
      </c>
      <c r="UWF39" s="60" t="s">
        <v>144</v>
      </c>
      <c r="UWG39" s="288"/>
      <c r="UWH39" s="288"/>
      <c r="UWI39" s="291"/>
      <c r="UWJ39" s="291"/>
      <c r="UWK39" s="291"/>
      <c r="UWL39" s="291"/>
      <c r="UWM39" s="59">
        <v>7500000</v>
      </c>
      <c r="UWN39" s="60" t="s">
        <v>144</v>
      </c>
      <c r="UWO39" s="288"/>
      <c r="UWP39" s="288"/>
      <c r="UWQ39" s="291"/>
      <c r="UWR39" s="291"/>
      <c r="UWS39" s="291"/>
      <c r="UWT39" s="291"/>
      <c r="UWU39" s="59">
        <v>7500000</v>
      </c>
      <c r="UWV39" s="60" t="s">
        <v>144</v>
      </c>
      <c r="UWW39" s="288"/>
      <c r="UWX39" s="288"/>
      <c r="UWY39" s="291"/>
      <c r="UWZ39" s="291"/>
      <c r="UXA39" s="291"/>
      <c r="UXB39" s="291"/>
      <c r="UXC39" s="59">
        <v>7500000</v>
      </c>
      <c r="UXD39" s="60" t="s">
        <v>144</v>
      </c>
      <c r="UXE39" s="288"/>
      <c r="UXF39" s="288"/>
      <c r="UXG39" s="291"/>
      <c r="UXH39" s="291"/>
      <c r="UXI39" s="291"/>
      <c r="UXJ39" s="291"/>
      <c r="UXK39" s="59">
        <v>7500000</v>
      </c>
      <c r="UXL39" s="60" t="s">
        <v>144</v>
      </c>
      <c r="UXM39" s="288"/>
      <c r="UXN39" s="288"/>
      <c r="UXO39" s="291"/>
      <c r="UXP39" s="291"/>
      <c r="UXQ39" s="291"/>
      <c r="UXR39" s="291"/>
      <c r="UXS39" s="59">
        <v>7500000</v>
      </c>
      <c r="UXT39" s="60" t="s">
        <v>144</v>
      </c>
      <c r="UXU39" s="288"/>
      <c r="UXV39" s="288"/>
      <c r="UXW39" s="291"/>
      <c r="UXX39" s="291"/>
      <c r="UXY39" s="291"/>
      <c r="UXZ39" s="291"/>
      <c r="UYA39" s="59">
        <v>7500000</v>
      </c>
      <c r="UYB39" s="60" t="s">
        <v>144</v>
      </c>
      <c r="UYC39" s="288"/>
      <c r="UYD39" s="288"/>
      <c r="UYE39" s="291"/>
      <c r="UYF39" s="291"/>
      <c r="UYG39" s="291"/>
      <c r="UYH39" s="291"/>
      <c r="UYI39" s="59">
        <v>7500000</v>
      </c>
      <c r="UYJ39" s="60" t="s">
        <v>144</v>
      </c>
      <c r="UYK39" s="288"/>
      <c r="UYL39" s="288"/>
      <c r="UYM39" s="291"/>
      <c r="UYN39" s="291"/>
      <c r="UYO39" s="291"/>
      <c r="UYP39" s="291"/>
      <c r="UYQ39" s="59">
        <v>7500000</v>
      </c>
      <c r="UYR39" s="60" t="s">
        <v>144</v>
      </c>
      <c r="UYS39" s="288"/>
      <c r="UYT39" s="288"/>
      <c r="UYU39" s="291"/>
      <c r="UYV39" s="291"/>
      <c r="UYW39" s="291"/>
      <c r="UYX39" s="291"/>
      <c r="UYY39" s="59">
        <v>7500000</v>
      </c>
      <c r="UYZ39" s="60" t="s">
        <v>144</v>
      </c>
      <c r="UZA39" s="288"/>
      <c r="UZB39" s="288"/>
      <c r="UZC39" s="291"/>
      <c r="UZD39" s="291"/>
      <c r="UZE39" s="291"/>
      <c r="UZF39" s="291"/>
      <c r="UZG39" s="59">
        <v>7500000</v>
      </c>
      <c r="UZH39" s="60" t="s">
        <v>144</v>
      </c>
      <c r="UZI39" s="288"/>
      <c r="UZJ39" s="288"/>
      <c r="UZK39" s="291"/>
      <c r="UZL39" s="291"/>
      <c r="UZM39" s="291"/>
      <c r="UZN39" s="291"/>
      <c r="UZO39" s="59">
        <v>7500000</v>
      </c>
      <c r="UZP39" s="60" t="s">
        <v>144</v>
      </c>
      <c r="UZQ39" s="288"/>
      <c r="UZR39" s="288"/>
      <c r="UZS39" s="291"/>
      <c r="UZT39" s="291"/>
      <c r="UZU39" s="291"/>
      <c r="UZV39" s="291"/>
      <c r="UZW39" s="59">
        <v>7500000</v>
      </c>
      <c r="UZX39" s="60" t="s">
        <v>144</v>
      </c>
      <c r="UZY39" s="288"/>
      <c r="UZZ39" s="288"/>
      <c r="VAA39" s="291"/>
      <c r="VAB39" s="291"/>
      <c r="VAC39" s="291"/>
      <c r="VAD39" s="291"/>
      <c r="VAE39" s="59">
        <v>7500000</v>
      </c>
      <c r="VAF39" s="60" t="s">
        <v>144</v>
      </c>
      <c r="VAG39" s="288"/>
      <c r="VAH39" s="288"/>
      <c r="VAI39" s="291"/>
      <c r="VAJ39" s="291"/>
      <c r="VAK39" s="291"/>
      <c r="VAL39" s="291"/>
      <c r="VAM39" s="59">
        <v>7500000</v>
      </c>
      <c r="VAN39" s="60" t="s">
        <v>144</v>
      </c>
      <c r="VAO39" s="288"/>
      <c r="VAP39" s="288"/>
      <c r="VAQ39" s="291"/>
      <c r="VAR39" s="291"/>
      <c r="VAS39" s="291"/>
      <c r="VAT39" s="291"/>
      <c r="VAU39" s="59">
        <v>7500000</v>
      </c>
      <c r="VAV39" s="60" t="s">
        <v>144</v>
      </c>
      <c r="VAW39" s="288"/>
      <c r="VAX39" s="288"/>
      <c r="VAY39" s="291"/>
      <c r="VAZ39" s="291"/>
      <c r="VBA39" s="291"/>
      <c r="VBB39" s="291"/>
      <c r="VBC39" s="59">
        <v>7500000</v>
      </c>
      <c r="VBD39" s="60" t="s">
        <v>144</v>
      </c>
      <c r="VBE39" s="288"/>
      <c r="VBF39" s="288"/>
      <c r="VBG39" s="291"/>
      <c r="VBH39" s="291"/>
      <c r="VBI39" s="291"/>
      <c r="VBJ39" s="291"/>
      <c r="VBK39" s="59">
        <v>7500000</v>
      </c>
      <c r="VBL39" s="60" t="s">
        <v>144</v>
      </c>
      <c r="VBM39" s="288"/>
      <c r="VBN39" s="288"/>
      <c r="VBO39" s="291"/>
      <c r="VBP39" s="291"/>
      <c r="VBQ39" s="291"/>
      <c r="VBR39" s="291"/>
      <c r="VBS39" s="59">
        <v>7500000</v>
      </c>
      <c r="VBT39" s="60" t="s">
        <v>144</v>
      </c>
      <c r="VBU39" s="288"/>
      <c r="VBV39" s="288"/>
      <c r="VBW39" s="291"/>
      <c r="VBX39" s="291"/>
      <c r="VBY39" s="291"/>
      <c r="VBZ39" s="291"/>
      <c r="VCA39" s="59">
        <v>7500000</v>
      </c>
      <c r="VCB39" s="60" t="s">
        <v>144</v>
      </c>
      <c r="VCC39" s="288"/>
      <c r="VCD39" s="288"/>
      <c r="VCE39" s="291"/>
      <c r="VCF39" s="291"/>
      <c r="VCG39" s="291"/>
      <c r="VCH39" s="291"/>
      <c r="VCI39" s="59">
        <v>7500000</v>
      </c>
      <c r="VCJ39" s="60" t="s">
        <v>144</v>
      </c>
      <c r="VCK39" s="288"/>
      <c r="VCL39" s="288"/>
      <c r="VCM39" s="291"/>
      <c r="VCN39" s="291"/>
      <c r="VCO39" s="291"/>
      <c r="VCP39" s="291"/>
      <c r="VCQ39" s="59">
        <v>7500000</v>
      </c>
      <c r="VCR39" s="60" t="s">
        <v>144</v>
      </c>
      <c r="VCS39" s="288"/>
      <c r="VCT39" s="288"/>
      <c r="VCU39" s="291"/>
      <c r="VCV39" s="291"/>
      <c r="VCW39" s="291"/>
      <c r="VCX39" s="291"/>
      <c r="VCY39" s="59">
        <v>7500000</v>
      </c>
      <c r="VCZ39" s="60" t="s">
        <v>144</v>
      </c>
      <c r="VDA39" s="288"/>
      <c r="VDB39" s="288"/>
      <c r="VDC39" s="291"/>
      <c r="VDD39" s="291"/>
      <c r="VDE39" s="291"/>
      <c r="VDF39" s="291"/>
      <c r="VDG39" s="59">
        <v>7500000</v>
      </c>
      <c r="VDH39" s="60" t="s">
        <v>144</v>
      </c>
      <c r="VDI39" s="288"/>
      <c r="VDJ39" s="288"/>
      <c r="VDK39" s="291"/>
      <c r="VDL39" s="291"/>
      <c r="VDM39" s="291"/>
      <c r="VDN39" s="291"/>
      <c r="VDO39" s="59">
        <v>7500000</v>
      </c>
      <c r="VDP39" s="60" t="s">
        <v>144</v>
      </c>
      <c r="VDQ39" s="288"/>
      <c r="VDR39" s="288"/>
      <c r="VDS39" s="291"/>
      <c r="VDT39" s="291"/>
      <c r="VDU39" s="291"/>
      <c r="VDV39" s="291"/>
      <c r="VDW39" s="59">
        <v>7500000</v>
      </c>
      <c r="VDX39" s="60" t="s">
        <v>144</v>
      </c>
      <c r="VDY39" s="288"/>
      <c r="VDZ39" s="288"/>
      <c r="VEA39" s="291"/>
      <c r="VEB39" s="291"/>
      <c r="VEC39" s="291"/>
      <c r="VED39" s="291"/>
      <c r="VEE39" s="59">
        <v>7500000</v>
      </c>
      <c r="VEF39" s="60" t="s">
        <v>144</v>
      </c>
      <c r="VEG39" s="288"/>
      <c r="VEH39" s="288"/>
      <c r="VEI39" s="291"/>
      <c r="VEJ39" s="291"/>
      <c r="VEK39" s="291"/>
      <c r="VEL39" s="291"/>
      <c r="VEM39" s="59">
        <v>7500000</v>
      </c>
      <c r="VEN39" s="60" t="s">
        <v>144</v>
      </c>
      <c r="VEO39" s="288"/>
      <c r="VEP39" s="288"/>
      <c r="VEQ39" s="291"/>
      <c r="VER39" s="291"/>
      <c r="VES39" s="291"/>
      <c r="VET39" s="291"/>
      <c r="VEU39" s="59">
        <v>7500000</v>
      </c>
      <c r="VEV39" s="60" t="s">
        <v>144</v>
      </c>
      <c r="VEW39" s="288"/>
      <c r="VEX39" s="288"/>
      <c r="VEY39" s="291"/>
      <c r="VEZ39" s="291"/>
      <c r="VFA39" s="291"/>
      <c r="VFB39" s="291"/>
      <c r="VFC39" s="59">
        <v>7500000</v>
      </c>
      <c r="VFD39" s="60" t="s">
        <v>144</v>
      </c>
      <c r="VFE39" s="288"/>
      <c r="VFF39" s="288"/>
      <c r="VFG39" s="291"/>
      <c r="VFH39" s="291"/>
      <c r="VFI39" s="291"/>
      <c r="VFJ39" s="291"/>
      <c r="VFK39" s="59">
        <v>7500000</v>
      </c>
      <c r="VFL39" s="60" t="s">
        <v>144</v>
      </c>
      <c r="VFM39" s="288"/>
      <c r="VFN39" s="288"/>
      <c r="VFO39" s="291"/>
      <c r="VFP39" s="291"/>
      <c r="VFQ39" s="291"/>
      <c r="VFR39" s="291"/>
      <c r="VFS39" s="59">
        <v>7500000</v>
      </c>
      <c r="VFT39" s="60" t="s">
        <v>144</v>
      </c>
      <c r="VFU39" s="288"/>
      <c r="VFV39" s="288"/>
      <c r="VFW39" s="291"/>
      <c r="VFX39" s="291"/>
      <c r="VFY39" s="291"/>
      <c r="VFZ39" s="291"/>
      <c r="VGA39" s="59">
        <v>7500000</v>
      </c>
      <c r="VGB39" s="60" t="s">
        <v>144</v>
      </c>
      <c r="VGC39" s="288"/>
      <c r="VGD39" s="288"/>
      <c r="VGE39" s="291"/>
      <c r="VGF39" s="291"/>
      <c r="VGG39" s="291"/>
      <c r="VGH39" s="291"/>
      <c r="VGI39" s="59">
        <v>7500000</v>
      </c>
      <c r="VGJ39" s="60" t="s">
        <v>144</v>
      </c>
      <c r="VGK39" s="288"/>
      <c r="VGL39" s="288"/>
      <c r="VGM39" s="291"/>
      <c r="VGN39" s="291"/>
      <c r="VGO39" s="291"/>
      <c r="VGP39" s="291"/>
      <c r="VGQ39" s="59">
        <v>7500000</v>
      </c>
      <c r="VGR39" s="60" t="s">
        <v>144</v>
      </c>
      <c r="VGS39" s="288"/>
      <c r="VGT39" s="288"/>
      <c r="VGU39" s="291"/>
      <c r="VGV39" s="291"/>
      <c r="VGW39" s="291"/>
      <c r="VGX39" s="291"/>
      <c r="VGY39" s="59">
        <v>7500000</v>
      </c>
      <c r="VGZ39" s="60" t="s">
        <v>144</v>
      </c>
      <c r="VHA39" s="288"/>
      <c r="VHB39" s="288"/>
      <c r="VHC39" s="291"/>
      <c r="VHD39" s="291"/>
      <c r="VHE39" s="291"/>
      <c r="VHF39" s="291"/>
      <c r="VHG39" s="59">
        <v>7500000</v>
      </c>
      <c r="VHH39" s="60" t="s">
        <v>144</v>
      </c>
      <c r="VHI39" s="288"/>
      <c r="VHJ39" s="288"/>
      <c r="VHK39" s="291"/>
      <c r="VHL39" s="291"/>
      <c r="VHM39" s="291"/>
      <c r="VHN39" s="291"/>
      <c r="VHO39" s="59">
        <v>7500000</v>
      </c>
      <c r="VHP39" s="60" t="s">
        <v>144</v>
      </c>
      <c r="VHQ39" s="288"/>
      <c r="VHR39" s="288"/>
      <c r="VHS39" s="291"/>
      <c r="VHT39" s="291"/>
      <c r="VHU39" s="291"/>
      <c r="VHV39" s="291"/>
      <c r="VHW39" s="59">
        <v>7500000</v>
      </c>
      <c r="VHX39" s="60" t="s">
        <v>144</v>
      </c>
      <c r="VHY39" s="288"/>
      <c r="VHZ39" s="288"/>
      <c r="VIA39" s="291"/>
      <c r="VIB39" s="291"/>
      <c r="VIC39" s="291"/>
      <c r="VID39" s="291"/>
      <c r="VIE39" s="59">
        <v>7500000</v>
      </c>
      <c r="VIF39" s="60" t="s">
        <v>144</v>
      </c>
      <c r="VIG39" s="288"/>
      <c r="VIH39" s="288"/>
      <c r="VII39" s="291"/>
      <c r="VIJ39" s="291"/>
      <c r="VIK39" s="291"/>
      <c r="VIL39" s="291"/>
      <c r="VIM39" s="59">
        <v>7500000</v>
      </c>
      <c r="VIN39" s="60" t="s">
        <v>144</v>
      </c>
      <c r="VIO39" s="288"/>
      <c r="VIP39" s="288"/>
      <c r="VIQ39" s="291"/>
      <c r="VIR39" s="291"/>
      <c r="VIS39" s="291"/>
      <c r="VIT39" s="291"/>
      <c r="VIU39" s="59">
        <v>7500000</v>
      </c>
      <c r="VIV39" s="60" t="s">
        <v>144</v>
      </c>
      <c r="VIW39" s="288"/>
      <c r="VIX39" s="288"/>
      <c r="VIY39" s="291"/>
      <c r="VIZ39" s="291"/>
      <c r="VJA39" s="291"/>
      <c r="VJB39" s="291"/>
      <c r="VJC39" s="59">
        <v>7500000</v>
      </c>
      <c r="VJD39" s="60" t="s">
        <v>144</v>
      </c>
      <c r="VJE39" s="288"/>
      <c r="VJF39" s="288"/>
      <c r="VJG39" s="291"/>
      <c r="VJH39" s="291"/>
      <c r="VJI39" s="291"/>
      <c r="VJJ39" s="291"/>
      <c r="VJK39" s="59">
        <v>7500000</v>
      </c>
      <c r="VJL39" s="60" t="s">
        <v>144</v>
      </c>
      <c r="VJM39" s="288"/>
      <c r="VJN39" s="288"/>
      <c r="VJO39" s="291"/>
      <c r="VJP39" s="291"/>
      <c r="VJQ39" s="291"/>
      <c r="VJR39" s="291"/>
      <c r="VJS39" s="59">
        <v>7500000</v>
      </c>
      <c r="VJT39" s="60" t="s">
        <v>144</v>
      </c>
      <c r="VJU39" s="288"/>
      <c r="VJV39" s="288"/>
      <c r="VJW39" s="291"/>
      <c r="VJX39" s="291"/>
      <c r="VJY39" s="291"/>
      <c r="VJZ39" s="291"/>
      <c r="VKA39" s="59">
        <v>7500000</v>
      </c>
      <c r="VKB39" s="60" t="s">
        <v>144</v>
      </c>
      <c r="VKC39" s="288"/>
      <c r="VKD39" s="288"/>
      <c r="VKE39" s="291"/>
      <c r="VKF39" s="291"/>
      <c r="VKG39" s="291"/>
      <c r="VKH39" s="291"/>
      <c r="VKI39" s="59">
        <v>7500000</v>
      </c>
      <c r="VKJ39" s="60" t="s">
        <v>144</v>
      </c>
      <c r="VKK39" s="288"/>
      <c r="VKL39" s="288"/>
      <c r="VKM39" s="291"/>
      <c r="VKN39" s="291"/>
      <c r="VKO39" s="291"/>
      <c r="VKP39" s="291"/>
      <c r="VKQ39" s="59">
        <v>7500000</v>
      </c>
      <c r="VKR39" s="60" t="s">
        <v>144</v>
      </c>
      <c r="VKS39" s="288"/>
      <c r="VKT39" s="288"/>
      <c r="VKU39" s="291"/>
      <c r="VKV39" s="291"/>
      <c r="VKW39" s="291"/>
      <c r="VKX39" s="291"/>
      <c r="VKY39" s="59">
        <v>7500000</v>
      </c>
      <c r="VKZ39" s="60" t="s">
        <v>144</v>
      </c>
      <c r="VLA39" s="288"/>
      <c r="VLB39" s="288"/>
      <c r="VLC39" s="291"/>
      <c r="VLD39" s="291"/>
      <c r="VLE39" s="291"/>
      <c r="VLF39" s="291"/>
      <c r="VLG39" s="59">
        <v>7500000</v>
      </c>
      <c r="VLH39" s="60" t="s">
        <v>144</v>
      </c>
      <c r="VLI39" s="288"/>
      <c r="VLJ39" s="288"/>
      <c r="VLK39" s="291"/>
      <c r="VLL39" s="291"/>
      <c r="VLM39" s="291"/>
      <c r="VLN39" s="291"/>
      <c r="VLO39" s="59">
        <v>7500000</v>
      </c>
      <c r="VLP39" s="60" t="s">
        <v>144</v>
      </c>
      <c r="VLQ39" s="288"/>
      <c r="VLR39" s="288"/>
      <c r="VLS39" s="291"/>
      <c r="VLT39" s="291"/>
      <c r="VLU39" s="291"/>
      <c r="VLV39" s="291"/>
      <c r="VLW39" s="59">
        <v>7500000</v>
      </c>
      <c r="VLX39" s="60" t="s">
        <v>144</v>
      </c>
      <c r="VLY39" s="288"/>
      <c r="VLZ39" s="288"/>
      <c r="VMA39" s="291"/>
      <c r="VMB39" s="291"/>
      <c r="VMC39" s="291"/>
      <c r="VMD39" s="291"/>
      <c r="VME39" s="59">
        <v>7500000</v>
      </c>
      <c r="VMF39" s="60" t="s">
        <v>144</v>
      </c>
      <c r="VMG39" s="288"/>
      <c r="VMH39" s="288"/>
      <c r="VMI39" s="291"/>
      <c r="VMJ39" s="291"/>
      <c r="VMK39" s="291"/>
      <c r="VML39" s="291"/>
      <c r="VMM39" s="59">
        <v>7500000</v>
      </c>
      <c r="VMN39" s="60" t="s">
        <v>144</v>
      </c>
      <c r="VMO39" s="288"/>
      <c r="VMP39" s="288"/>
      <c r="VMQ39" s="291"/>
      <c r="VMR39" s="291"/>
      <c r="VMS39" s="291"/>
      <c r="VMT39" s="291"/>
      <c r="VMU39" s="59">
        <v>7500000</v>
      </c>
      <c r="VMV39" s="60" t="s">
        <v>144</v>
      </c>
      <c r="VMW39" s="288"/>
      <c r="VMX39" s="288"/>
      <c r="VMY39" s="291"/>
      <c r="VMZ39" s="291"/>
      <c r="VNA39" s="291"/>
      <c r="VNB39" s="291"/>
      <c r="VNC39" s="59">
        <v>7500000</v>
      </c>
      <c r="VND39" s="60" t="s">
        <v>144</v>
      </c>
      <c r="VNE39" s="288"/>
      <c r="VNF39" s="288"/>
      <c r="VNG39" s="291"/>
      <c r="VNH39" s="291"/>
      <c r="VNI39" s="291"/>
      <c r="VNJ39" s="291"/>
      <c r="VNK39" s="59">
        <v>7500000</v>
      </c>
      <c r="VNL39" s="60" t="s">
        <v>144</v>
      </c>
      <c r="VNM39" s="288"/>
      <c r="VNN39" s="288"/>
      <c r="VNO39" s="291"/>
      <c r="VNP39" s="291"/>
      <c r="VNQ39" s="291"/>
      <c r="VNR39" s="291"/>
      <c r="VNS39" s="59">
        <v>7500000</v>
      </c>
      <c r="VNT39" s="60" t="s">
        <v>144</v>
      </c>
      <c r="VNU39" s="288"/>
      <c r="VNV39" s="288"/>
      <c r="VNW39" s="291"/>
      <c r="VNX39" s="291"/>
      <c r="VNY39" s="291"/>
      <c r="VNZ39" s="291"/>
      <c r="VOA39" s="59">
        <v>7500000</v>
      </c>
      <c r="VOB39" s="60" t="s">
        <v>144</v>
      </c>
      <c r="VOC39" s="288"/>
      <c r="VOD39" s="288"/>
      <c r="VOE39" s="291"/>
      <c r="VOF39" s="291"/>
      <c r="VOG39" s="291"/>
      <c r="VOH39" s="291"/>
      <c r="VOI39" s="59">
        <v>7500000</v>
      </c>
      <c r="VOJ39" s="60" t="s">
        <v>144</v>
      </c>
      <c r="VOK39" s="288"/>
      <c r="VOL39" s="288"/>
      <c r="VOM39" s="291"/>
      <c r="VON39" s="291"/>
      <c r="VOO39" s="291"/>
      <c r="VOP39" s="291"/>
      <c r="VOQ39" s="59">
        <v>7500000</v>
      </c>
      <c r="VOR39" s="60" t="s">
        <v>144</v>
      </c>
      <c r="VOS39" s="288"/>
      <c r="VOT39" s="288"/>
      <c r="VOU39" s="291"/>
      <c r="VOV39" s="291"/>
      <c r="VOW39" s="291"/>
      <c r="VOX39" s="291"/>
      <c r="VOY39" s="59">
        <v>7500000</v>
      </c>
      <c r="VOZ39" s="60" t="s">
        <v>144</v>
      </c>
      <c r="VPA39" s="288"/>
      <c r="VPB39" s="288"/>
      <c r="VPC39" s="291"/>
      <c r="VPD39" s="291"/>
      <c r="VPE39" s="291"/>
      <c r="VPF39" s="291"/>
      <c r="VPG39" s="59">
        <v>7500000</v>
      </c>
      <c r="VPH39" s="60" t="s">
        <v>144</v>
      </c>
      <c r="VPI39" s="288"/>
      <c r="VPJ39" s="288"/>
      <c r="VPK39" s="291"/>
      <c r="VPL39" s="291"/>
      <c r="VPM39" s="291"/>
      <c r="VPN39" s="291"/>
      <c r="VPO39" s="59">
        <v>7500000</v>
      </c>
      <c r="VPP39" s="60" t="s">
        <v>144</v>
      </c>
      <c r="VPQ39" s="288"/>
      <c r="VPR39" s="288"/>
      <c r="VPS39" s="291"/>
      <c r="VPT39" s="291"/>
      <c r="VPU39" s="291"/>
      <c r="VPV39" s="291"/>
      <c r="VPW39" s="59">
        <v>7500000</v>
      </c>
      <c r="VPX39" s="60" t="s">
        <v>144</v>
      </c>
      <c r="VPY39" s="288"/>
      <c r="VPZ39" s="288"/>
      <c r="VQA39" s="291"/>
      <c r="VQB39" s="291"/>
      <c r="VQC39" s="291"/>
      <c r="VQD39" s="291"/>
      <c r="VQE39" s="59">
        <v>7500000</v>
      </c>
      <c r="VQF39" s="60" t="s">
        <v>144</v>
      </c>
      <c r="VQG39" s="288"/>
      <c r="VQH39" s="288"/>
      <c r="VQI39" s="291"/>
      <c r="VQJ39" s="291"/>
      <c r="VQK39" s="291"/>
      <c r="VQL39" s="291"/>
      <c r="VQM39" s="59">
        <v>7500000</v>
      </c>
      <c r="VQN39" s="60" t="s">
        <v>144</v>
      </c>
      <c r="VQO39" s="288"/>
      <c r="VQP39" s="288"/>
      <c r="VQQ39" s="291"/>
      <c r="VQR39" s="291"/>
      <c r="VQS39" s="291"/>
      <c r="VQT39" s="291"/>
      <c r="VQU39" s="59">
        <v>7500000</v>
      </c>
      <c r="VQV39" s="60" t="s">
        <v>144</v>
      </c>
      <c r="VQW39" s="288"/>
      <c r="VQX39" s="288"/>
      <c r="VQY39" s="291"/>
      <c r="VQZ39" s="291"/>
      <c r="VRA39" s="291"/>
      <c r="VRB39" s="291"/>
      <c r="VRC39" s="59">
        <v>7500000</v>
      </c>
      <c r="VRD39" s="60" t="s">
        <v>144</v>
      </c>
      <c r="VRE39" s="288"/>
      <c r="VRF39" s="288"/>
      <c r="VRG39" s="291"/>
      <c r="VRH39" s="291"/>
      <c r="VRI39" s="291"/>
      <c r="VRJ39" s="291"/>
      <c r="VRK39" s="59">
        <v>7500000</v>
      </c>
      <c r="VRL39" s="60" t="s">
        <v>144</v>
      </c>
      <c r="VRM39" s="288"/>
      <c r="VRN39" s="288"/>
      <c r="VRO39" s="291"/>
      <c r="VRP39" s="291"/>
      <c r="VRQ39" s="291"/>
      <c r="VRR39" s="291"/>
      <c r="VRS39" s="59">
        <v>7500000</v>
      </c>
      <c r="VRT39" s="60" t="s">
        <v>144</v>
      </c>
      <c r="VRU39" s="288"/>
      <c r="VRV39" s="288"/>
      <c r="VRW39" s="291"/>
      <c r="VRX39" s="291"/>
      <c r="VRY39" s="291"/>
      <c r="VRZ39" s="291"/>
      <c r="VSA39" s="59">
        <v>7500000</v>
      </c>
      <c r="VSB39" s="60" t="s">
        <v>144</v>
      </c>
      <c r="VSC39" s="288"/>
      <c r="VSD39" s="288"/>
      <c r="VSE39" s="291"/>
      <c r="VSF39" s="291"/>
      <c r="VSG39" s="291"/>
      <c r="VSH39" s="291"/>
      <c r="VSI39" s="59">
        <v>7500000</v>
      </c>
      <c r="VSJ39" s="60" t="s">
        <v>144</v>
      </c>
      <c r="VSK39" s="288"/>
      <c r="VSL39" s="288"/>
      <c r="VSM39" s="291"/>
      <c r="VSN39" s="291"/>
      <c r="VSO39" s="291"/>
      <c r="VSP39" s="291"/>
      <c r="VSQ39" s="59">
        <v>7500000</v>
      </c>
      <c r="VSR39" s="60" t="s">
        <v>144</v>
      </c>
      <c r="VSS39" s="288"/>
      <c r="VST39" s="288"/>
      <c r="VSU39" s="291"/>
      <c r="VSV39" s="291"/>
      <c r="VSW39" s="291"/>
      <c r="VSX39" s="291"/>
      <c r="VSY39" s="59">
        <v>7500000</v>
      </c>
      <c r="VSZ39" s="60" t="s">
        <v>144</v>
      </c>
      <c r="VTA39" s="288"/>
      <c r="VTB39" s="288"/>
      <c r="VTC39" s="291"/>
      <c r="VTD39" s="291"/>
      <c r="VTE39" s="291"/>
      <c r="VTF39" s="291"/>
      <c r="VTG39" s="59">
        <v>7500000</v>
      </c>
      <c r="VTH39" s="60" t="s">
        <v>144</v>
      </c>
      <c r="VTI39" s="288"/>
      <c r="VTJ39" s="288"/>
      <c r="VTK39" s="291"/>
      <c r="VTL39" s="291"/>
      <c r="VTM39" s="291"/>
      <c r="VTN39" s="291"/>
      <c r="VTO39" s="59">
        <v>7500000</v>
      </c>
      <c r="VTP39" s="60" t="s">
        <v>144</v>
      </c>
      <c r="VTQ39" s="288"/>
      <c r="VTR39" s="288"/>
      <c r="VTS39" s="291"/>
      <c r="VTT39" s="291"/>
      <c r="VTU39" s="291"/>
      <c r="VTV39" s="291"/>
      <c r="VTW39" s="59">
        <v>7500000</v>
      </c>
      <c r="VTX39" s="60" t="s">
        <v>144</v>
      </c>
      <c r="VTY39" s="288"/>
      <c r="VTZ39" s="288"/>
      <c r="VUA39" s="291"/>
      <c r="VUB39" s="291"/>
      <c r="VUC39" s="291"/>
      <c r="VUD39" s="291"/>
      <c r="VUE39" s="59">
        <v>7500000</v>
      </c>
      <c r="VUF39" s="60" t="s">
        <v>144</v>
      </c>
      <c r="VUG39" s="288"/>
      <c r="VUH39" s="288"/>
      <c r="VUI39" s="291"/>
      <c r="VUJ39" s="291"/>
      <c r="VUK39" s="291"/>
      <c r="VUL39" s="291"/>
      <c r="VUM39" s="59">
        <v>7500000</v>
      </c>
      <c r="VUN39" s="60" t="s">
        <v>144</v>
      </c>
      <c r="VUO39" s="288"/>
      <c r="VUP39" s="288"/>
      <c r="VUQ39" s="291"/>
      <c r="VUR39" s="291"/>
      <c r="VUS39" s="291"/>
      <c r="VUT39" s="291"/>
      <c r="VUU39" s="59">
        <v>7500000</v>
      </c>
      <c r="VUV39" s="60" t="s">
        <v>144</v>
      </c>
      <c r="VUW39" s="288"/>
      <c r="VUX39" s="288"/>
      <c r="VUY39" s="291"/>
      <c r="VUZ39" s="291"/>
      <c r="VVA39" s="291"/>
      <c r="VVB39" s="291"/>
      <c r="VVC39" s="59">
        <v>7500000</v>
      </c>
      <c r="VVD39" s="60" t="s">
        <v>144</v>
      </c>
      <c r="VVE39" s="288"/>
      <c r="VVF39" s="288"/>
      <c r="VVG39" s="291"/>
      <c r="VVH39" s="291"/>
      <c r="VVI39" s="291"/>
      <c r="VVJ39" s="291"/>
      <c r="VVK39" s="59">
        <v>7500000</v>
      </c>
      <c r="VVL39" s="60" t="s">
        <v>144</v>
      </c>
      <c r="VVM39" s="288"/>
      <c r="VVN39" s="288"/>
      <c r="VVO39" s="291"/>
      <c r="VVP39" s="291"/>
      <c r="VVQ39" s="291"/>
      <c r="VVR39" s="291"/>
      <c r="VVS39" s="59">
        <v>7500000</v>
      </c>
      <c r="VVT39" s="60" t="s">
        <v>144</v>
      </c>
      <c r="VVU39" s="288"/>
      <c r="VVV39" s="288"/>
      <c r="VVW39" s="291"/>
      <c r="VVX39" s="291"/>
      <c r="VVY39" s="291"/>
      <c r="VVZ39" s="291"/>
      <c r="VWA39" s="59">
        <v>7500000</v>
      </c>
      <c r="VWB39" s="60" t="s">
        <v>144</v>
      </c>
      <c r="VWC39" s="288"/>
      <c r="VWD39" s="288"/>
      <c r="VWE39" s="291"/>
      <c r="VWF39" s="291"/>
      <c r="VWG39" s="291"/>
      <c r="VWH39" s="291"/>
      <c r="VWI39" s="59">
        <v>7500000</v>
      </c>
      <c r="VWJ39" s="60" t="s">
        <v>144</v>
      </c>
      <c r="VWK39" s="288"/>
      <c r="VWL39" s="288"/>
      <c r="VWM39" s="291"/>
      <c r="VWN39" s="291"/>
      <c r="VWO39" s="291"/>
      <c r="VWP39" s="291"/>
      <c r="VWQ39" s="59">
        <v>7500000</v>
      </c>
      <c r="VWR39" s="60" t="s">
        <v>144</v>
      </c>
      <c r="VWS39" s="288"/>
      <c r="VWT39" s="288"/>
      <c r="VWU39" s="291"/>
      <c r="VWV39" s="291"/>
      <c r="VWW39" s="291"/>
      <c r="VWX39" s="291"/>
      <c r="VWY39" s="59">
        <v>7500000</v>
      </c>
      <c r="VWZ39" s="60" t="s">
        <v>144</v>
      </c>
      <c r="VXA39" s="288"/>
      <c r="VXB39" s="288"/>
      <c r="VXC39" s="291"/>
      <c r="VXD39" s="291"/>
      <c r="VXE39" s="291"/>
      <c r="VXF39" s="291"/>
      <c r="VXG39" s="59">
        <v>7500000</v>
      </c>
      <c r="VXH39" s="60" t="s">
        <v>144</v>
      </c>
      <c r="VXI39" s="288"/>
      <c r="VXJ39" s="288"/>
      <c r="VXK39" s="291"/>
      <c r="VXL39" s="291"/>
      <c r="VXM39" s="291"/>
      <c r="VXN39" s="291"/>
      <c r="VXO39" s="59">
        <v>7500000</v>
      </c>
      <c r="VXP39" s="60" t="s">
        <v>144</v>
      </c>
      <c r="VXQ39" s="288"/>
      <c r="VXR39" s="288"/>
      <c r="VXS39" s="291"/>
      <c r="VXT39" s="291"/>
      <c r="VXU39" s="291"/>
      <c r="VXV39" s="291"/>
      <c r="VXW39" s="59">
        <v>7500000</v>
      </c>
      <c r="VXX39" s="60" t="s">
        <v>144</v>
      </c>
      <c r="VXY39" s="288"/>
      <c r="VXZ39" s="288"/>
      <c r="VYA39" s="291"/>
      <c r="VYB39" s="291"/>
      <c r="VYC39" s="291"/>
      <c r="VYD39" s="291"/>
      <c r="VYE39" s="59">
        <v>7500000</v>
      </c>
      <c r="VYF39" s="60" t="s">
        <v>144</v>
      </c>
      <c r="VYG39" s="288"/>
      <c r="VYH39" s="288"/>
      <c r="VYI39" s="291"/>
      <c r="VYJ39" s="291"/>
      <c r="VYK39" s="291"/>
      <c r="VYL39" s="291"/>
      <c r="VYM39" s="59">
        <v>7500000</v>
      </c>
      <c r="VYN39" s="60" t="s">
        <v>144</v>
      </c>
      <c r="VYO39" s="288"/>
      <c r="VYP39" s="288"/>
      <c r="VYQ39" s="291"/>
      <c r="VYR39" s="291"/>
      <c r="VYS39" s="291"/>
      <c r="VYT39" s="291"/>
      <c r="VYU39" s="59">
        <v>7500000</v>
      </c>
      <c r="VYV39" s="60" t="s">
        <v>144</v>
      </c>
      <c r="VYW39" s="288"/>
      <c r="VYX39" s="288"/>
      <c r="VYY39" s="291"/>
      <c r="VYZ39" s="291"/>
      <c r="VZA39" s="291"/>
      <c r="VZB39" s="291"/>
      <c r="VZC39" s="59">
        <v>7500000</v>
      </c>
      <c r="VZD39" s="60" t="s">
        <v>144</v>
      </c>
      <c r="VZE39" s="288"/>
      <c r="VZF39" s="288"/>
      <c r="VZG39" s="291"/>
      <c r="VZH39" s="291"/>
      <c r="VZI39" s="291"/>
      <c r="VZJ39" s="291"/>
      <c r="VZK39" s="59">
        <v>7500000</v>
      </c>
      <c r="VZL39" s="60" t="s">
        <v>144</v>
      </c>
      <c r="VZM39" s="288"/>
      <c r="VZN39" s="288"/>
      <c r="VZO39" s="291"/>
      <c r="VZP39" s="291"/>
      <c r="VZQ39" s="291"/>
      <c r="VZR39" s="291"/>
      <c r="VZS39" s="59">
        <v>7500000</v>
      </c>
      <c r="VZT39" s="60" t="s">
        <v>144</v>
      </c>
      <c r="VZU39" s="288"/>
      <c r="VZV39" s="288"/>
      <c r="VZW39" s="291"/>
      <c r="VZX39" s="291"/>
      <c r="VZY39" s="291"/>
      <c r="VZZ39" s="291"/>
      <c r="WAA39" s="59">
        <v>7500000</v>
      </c>
      <c r="WAB39" s="60" t="s">
        <v>144</v>
      </c>
      <c r="WAC39" s="288"/>
      <c r="WAD39" s="288"/>
      <c r="WAE39" s="291"/>
      <c r="WAF39" s="291"/>
      <c r="WAG39" s="291"/>
      <c r="WAH39" s="291"/>
      <c r="WAI39" s="59">
        <v>7500000</v>
      </c>
      <c r="WAJ39" s="60" t="s">
        <v>144</v>
      </c>
      <c r="WAK39" s="288"/>
      <c r="WAL39" s="288"/>
      <c r="WAM39" s="291"/>
      <c r="WAN39" s="291"/>
      <c r="WAO39" s="291"/>
      <c r="WAP39" s="291"/>
      <c r="WAQ39" s="59">
        <v>7500000</v>
      </c>
      <c r="WAR39" s="60" t="s">
        <v>144</v>
      </c>
      <c r="WAS39" s="288"/>
      <c r="WAT39" s="288"/>
      <c r="WAU39" s="291"/>
      <c r="WAV39" s="291"/>
      <c r="WAW39" s="291"/>
      <c r="WAX39" s="291"/>
      <c r="WAY39" s="59">
        <v>7500000</v>
      </c>
      <c r="WAZ39" s="60" t="s">
        <v>144</v>
      </c>
      <c r="WBA39" s="288"/>
      <c r="WBB39" s="288"/>
      <c r="WBC39" s="291"/>
      <c r="WBD39" s="291"/>
      <c r="WBE39" s="291"/>
      <c r="WBF39" s="291"/>
      <c r="WBG39" s="59">
        <v>7500000</v>
      </c>
      <c r="WBH39" s="60" t="s">
        <v>144</v>
      </c>
      <c r="WBI39" s="288"/>
      <c r="WBJ39" s="288"/>
      <c r="WBK39" s="291"/>
      <c r="WBL39" s="291"/>
      <c r="WBM39" s="291"/>
      <c r="WBN39" s="291"/>
      <c r="WBO39" s="59">
        <v>7500000</v>
      </c>
      <c r="WBP39" s="60" t="s">
        <v>144</v>
      </c>
      <c r="WBQ39" s="288"/>
      <c r="WBR39" s="288"/>
      <c r="WBS39" s="291"/>
      <c r="WBT39" s="291"/>
      <c r="WBU39" s="291"/>
      <c r="WBV39" s="291"/>
      <c r="WBW39" s="59">
        <v>7500000</v>
      </c>
      <c r="WBX39" s="60" t="s">
        <v>144</v>
      </c>
      <c r="WBY39" s="288"/>
      <c r="WBZ39" s="288"/>
      <c r="WCA39" s="291"/>
      <c r="WCB39" s="291"/>
      <c r="WCC39" s="291"/>
      <c r="WCD39" s="291"/>
      <c r="WCE39" s="59">
        <v>7500000</v>
      </c>
      <c r="WCF39" s="60" t="s">
        <v>144</v>
      </c>
      <c r="WCG39" s="288"/>
      <c r="WCH39" s="288"/>
      <c r="WCI39" s="291"/>
      <c r="WCJ39" s="291"/>
      <c r="WCK39" s="291"/>
      <c r="WCL39" s="291"/>
      <c r="WCM39" s="59">
        <v>7500000</v>
      </c>
      <c r="WCN39" s="60" t="s">
        <v>144</v>
      </c>
      <c r="WCO39" s="288"/>
      <c r="WCP39" s="288"/>
      <c r="WCQ39" s="291"/>
      <c r="WCR39" s="291"/>
      <c r="WCS39" s="291"/>
      <c r="WCT39" s="291"/>
      <c r="WCU39" s="59">
        <v>7500000</v>
      </c>
      <c r="WCV39" s="60" t="s">
        <v>144</v>
      </c>
      <c r="WCW39" s="288"/>
      <c r="WCX39" s="288"/>
      <c r="WCY39" s="291"/>
      <c r="WCZ39" s="291"/>
      <c r="WDA39" s="291"/>
      <c r="WDB39" s="291"/>
      <c r="WDC39" s="59">
        <v>7500000</v>
      </c>
      <c r="WDD39" s="60" t="s">
        <v>144</v>
      </c>
      <c r="WDE39" s="288"/>
      <c r="WDF39" s="288"/>
      <c r="WDG39" s="291"/>
      <c r="WDH39" s="291"/>
      <c r="WDI39" s="291"/>
      <c r="WDJ39" s="291"/>
      <c r="WDK39" s="59">
        <v>7500000</v>
      </c>
      <c r="WDL39" s="60" t="s">
        <v>144</v>
      </c>
      <c r="WDM39" s="288"/>
      <c r="WDN39" s="288"/>
      <c r="WDO39" s="291"/>
      <c r="WDP39" s="291"/>
      <c r="WDQ39" s="291"/>
      <c r="WDR39" s="291"/>
      <c r="WDS39" s="59">
        <v>7500000</v>
      </c>
      <c r="WDT39" s="60" t="s">
        <v>144</v>
      </c>
      <c r="WDU39" s="288"/>
      <c r="WDV39" s="288"/>
      <c r="WDW39" s="291"/>
      <c r="WDX39" s="291"/>
      <c r="WDY39" s="291"/>
      <c r="WDZ39" s="291"/>
      <c r="WEA39" s="59">
        <v>7500000</v>
      </c>
      <c r="WEB39" s="60" t="s">
        <v>144</v>
      </c>
      <c r="WEC39" s="288"/>
      <c r="WED39" s="288"/>
      <c r="WEE39" s="291"/>
      <c r="WEF39" s="291"/>
      <c r="WEG39" s="291"/>
      <c r="WEH39" s="291"/>
      <c r="WEI39" s="59">
        <v>7500000</v>
      </c>
      <c r="WEJ39" s="60" t="s">
        <v>144</v>
      </c>
      <c r="WEK39" s="288"/>
      <c r="WEL39" s="288"/>
      <c r="WEM39" s="291"/>
      <c r="WEN39" s="291"/>
      <c r="WEO39" s="291"/>
      <c r="WEP39" s="291"/>
      <c r="WEQ39" s="59">
        <v>7500000</v>
      </c>
      <c r="WER39" s="60" t="s">
        <v>144</v>
      </c>
      <c r="WES39" s="288"/>
      <c r="WET39" s="288"/>
      <c r="WEU39" s="291"/>
      <c r="WEV39" s="291"/>
      <c r="WEW39" s="291"/>
      <c r="WEX39" s="291"/>
      <c r="WEY39" s="59">
        <v>7500000</v>
      </c>
      <c r="WEZ39" s="60" t="s">
        <v>144</v>
      </c>
      <c r="WFA39" s="288"/>
      <c r="WFB39" s="288"/>
      <c r="WFC39" s="291"/>
      <c r="WFD39" s="291"/>
      <c r="WFE39" s="291"/>
      <c r="WFF39" s="291"/>
      <c r="WFG39" s="59">
        <v>7500000</v>
      </c>
      <c r="WFH39" s="60" t="s">
        <v>144</v>
      </c>
      <c r="WFI39" s="288"/>
      <c r="WFJ39" s="288"/>
      <c r="WFK39" s="291"/>
      <c r="WFL39" s="291"/>
      <c r="WFM39" s="291"/>
      <c r="WFN39" s="291"/>
      <c r="WFO39" s="59">
        <v>7500000</v>
      </c>
      <c r="WFP39" s="60" t="s">
        <v>144</v>
      </c>
      <c r="WFQ39" s="288"/>
      <c r="WFR39" s="288"/>
      <c r="WFS39" s="291"/>
      <c r="WFT39" s="291"/>
      <c r="WFU39" s="291"/>
      <c r="WFV39" s="291"/>
      <c r="WFW39" s="59">
        <v>7500000</v>
      </c>
      <c r="WFX39" s="60" t="s">
        <v>144</v>
      </c>
      <c r="WFY39" s="288"/>
      <c r="WFZ39" s="288"/>
      <c r="WGA39" s="291"/>
      <c r="WGB39" s="291"/>
      <c r="WGC39" s="291"/>
      <c r="WGD39" s="291"/>
      <c r="WGE39" s="59">
        <v>7500000</v>
      </c>
      <c r="WGF39" s="60" t="s">
        <v>144</v>
      </c>
      <c r="WGG39" s="288"/>
      <c r="WGH39" s="288"/>
      <c r="WGI39" s="291"/>
      <c r="WGJ39" s="291"/>
      <c r="WGK39" s="291"/>
      <c r="WGL39" s="291"/>
      <c r="WGM39" s="59">
        <v>7500000</v>
      </c>
      <c r="WGN39" s="60" t="s">
        <v>144</v>
      </c>
      <c r="WGO39" s="288"/>
      <c r="WGP39" s="288"/>
      <c r="WGQ39" s="291"/>
      <c r="WGR39" s="291"/>
      <c r="WGS39" s="291"/>
      <c r="WGT39" s="291"/>
      <c r="WGU39" s="59">
        <v>7500000</v>
      </c>
      <c r="WGV39" s="60" t="s">
        <v>144</v>
      </c>
      <c r="WGW39" s="288"/>
      <c r="WGX39" s="288"/>
      <c r="WGY39" s="291"/>
      <c r="WGZ39" s="291"/>
      <c r="WHA39" s="291"/>
      <c r="WHB39" s="291"/>
      <c r="WHC39" s="59">
        <v>7500000</v>
      </c>
      <c r="WHD39" s="60" t="s">
        <v>144</v>
      </c>
      <c r="WHE39" s="288"/>
      <c r="WHF39" s="288"/>
      <c r="WHG39" s="291"/>
      <c r="WHH39" s="291"/>
      <c r="WHI39" s="291"/>
      <c r="WHJ39" s="291"/>
      <c r="WHK39" s="59">
        <v>7500000</v>
      </c>
      <c r="WHL39" s="60" t="s">
        <v>144</v>
      </c>
      <c r="WHM39" s="288"/>
      <c r="WHN39" s="288"/>
      <c r="WHO39" s="291"/>
      <c r="WHP39" s="291"/>
      <c r="WHQ39" s="291"/>
      <c r="WHR39" s="291"/>
      <c r="WHS39" s="59">
        <v>7500000</v>
      </c>
      <c r="WHT39" s="60" t="s">
        <v>144</v>
      </c>
      <c r="WHU39" s="288"/>
      <c r="WHV39" s="288"/>
      <c r="WHW39" s="291"/>
      <c r="WHX39" s="291"/>
      <c r="WHY39" s="291"/>
      <c r="WHZ39" s="291"/>
      <c r="WIA39" s="59">
        <v>7500000</v>
      </c>
      <c r="WIB39" s="60" t="s">
        <v>144</v>
      </c>
      <c r="WIC39" s="288"/>
      <c r="WID39" s="288"/>
      <c r="WIE39" s="291"/>
      <c r="WIF39" s="291"/>
      <c r="WIG39" s="291"/>
      <c r="WIH39" s="291"/>
      <c r="WII39" s="59">
        <v>7500000</v>
      </c>
      <c r="WIJ39" s="60" t="s">
        <v>144</v>
      </c>
      <c r="WIK39" s="288"/>
      <c r="WIL39" s="288"/>
      <c r="WIM39" s="291"/>
      <c r="WIN39" s="291"/>
      <c r="WIO39" s="291"/>
      <c r="WIP39" s="291"/>
      <c r="WIQ39" s="59">
        <v>7500000</v>
      </c>
      <c r="WIR39" s="60" t="s">
        <v>144</v>
      </c>
      <c r="WIS39" s="288"/>
      <c r="WIT39" s="288"/>
      <c r="WIU39" s="291"/>
      <c r="WIV39" s="291"/>
      <c r="WIW39" s="291"/>
      <c r="WIX39" s="291"/>
      <c r="WIY39" s="59">
        <v>7500000</v>
      </c>
      <c r="WIZ39" s="60" t="s">
        <v>144</v>
      </c>
      <c r="WJA39" s="288"/>
      <c r="WJB39" s="288"/>
      <c r="WJC39" s="291"/>
      <c r="WJD39" s="291"/>
      <c r="WJE39" s="291"/>
      <c r="WJF39" s="291"/>
      <c r="WJG39" s="59">
        <v>7500000</v>
      </c>
      <c r="WJH39" s="60" t="s">
        <v>144</v>
      </c>
      <c r="WJI39" s="288"/>
      <c r="WJJ39" s="288"/>
      <c r="WJK39" s="291"/>
      <c r="WJL39" s="291"/>
      <c r="WJM39" s="291"/>
      <c r="WJN39" s="291"/>
      <c r="WJO39" s="59">
        <v>7500000</v>
      </c>
      <c r="WJP39" s="60" t="s">
        <v>144</v>
      </c>
      <c r="WJQ39" s="288"/>
      <c r="WJR39" s="288"/>
      <c r="WJS39" s="291"/>
      <c r="WJT39" s="291"/>
      <c r="WJU39" s="291"/>
      <c r="WJV39" s="291"/>
      <c r="WJW39" s="59">
        <v>7500000</v>
      </c>
      <c r="WJX39" s="60" t="s">
        <v>144</v>
      </c>
      <c r="WJY39" s="288"/>
      <c r="WJZ39" s="288"/>
      <c r="WKA39" s="291"/>
      <c r="WKB39" s="291"/>
      <c r="WKC39" s="291"/>
      <c r="WKD39" s="291"/>
      <c r="WKE39" s="59">
        <v>7500000</v>
      </c>
      <c r="WKF39" s="60" t="s">
        <v>144</v>
      </c>
      <c r="WKG39" s="288"/>
      <c r="WKH39" s="288"/>
      <c r="WKI39" s="291"/>
      <c r="WKJ39" s="291"/>
      <c r="WKK39" s="291"/>
      <c r="WKL39" s="291"/>
      <c r="WKM39" s="59">
        <v>7500000</v>
      </c>
      <c r="WKN39" s="60" t="s">
        <v>144</v>
      </c>
      <c r="WKO39" s="288"/>
      <c r="WKP39" s="288"/>
      <c r="WKQ39" s="291"/>
      <c r="WKR39" s="291"/>
      <c r="WKS39" s="291"/>
      <c r="WKT39" s="291"/>
      <c r="WKU39" s="59">
        <v>7500000</v>
      </c>
      <c r="WKV39" s="60" t="s">
        <v>144</v>
      </c>
      <c r="WKW39" s="288"/>
      <c r="WKX39" s="288"/>
      <c r="WKY39" s="291"/>
      <c r="WKZ39" s="291"/>
      <c r="WLA39" s="291"/>
      <c r="WLB39" s="291"/>
      <c r="WLC39" s="59">
        <v>7500000</v>
      </c>
      <c r="WLD39" s="60" t="s">
        <v>144</v>
      </c>
      <c r="WLE39" s="288"/>
      <c r="WLF39" s="288"/>
      <c r="WLG39" s="291"/>
      <c r="WLH39" s="291"/>
      <c r="WLI39" s="291"/>
      <c r="WLJ39" s="291"/>
      <c r="WLK39" s="59">
        <v>7500000</v>
      </c>
      <c r="WLL39" s="60" t="s">
        <v>144</v>
      </c>
      <c r="WLM39" s="288"/>
      <c r="WLN39" s="288"/>
      <c r="WLO39" s="291"/>
      <c r="WLP39" s="291"/>
      <c r="WLQ39" s="291"/>
      <c r="WLR39" s="291"/>
      <c r="WLS39" s="59">
        <v>7500000</v>
      </c>
      <c r="WLT39" s="60" t="s">
        <v>144</v>
      </c>
      <c r="WLU39" s="288"/>
      <c r="WLV39" s="288"/>
      <c r="WLW39" s="291"/>
      <c r="WLX39" s="291"/>
      <c r="WLY39" s="291"/>
      <c r="WLZ39" s="291"/>
      <c r="WMA39" s="59">
        <v>7500000</v>
      </c>
      <c r="WMB39" s="60" t="s">
        <v>144</v>
      </c>
      <c r="WMC39" s="288"/>
      <c r="WMD39" s="288"/>
      <c r="WME39" s="291"/>
      <c r="WMF39" s="291"/>
      <c r="WMG39" s="291"/>
      <c r="WMH39" s="291"/>
      <c r="WMI39" s="59">
        <v>7500000</v>
      </c>
      <c r="WMJ39" s="60" t="s">
        <v>144</v>
      </c>
      <c r="WMK39" s="288"/>
      <c r="WML39" s="288"/>
      <c r="WMM39" s="291"/>
      <c r="WMN39" s="291"/>
      <c r="WMO39" s="291"/>
      <c r="WMP39" s="291"/>
      <c r="WMQ39" s="59">
        <v>7500000</v>
      </c>
      <c r="WMR39" s="60" t="s">
        <v>144</v>
      </c>
      <c r="WMS39" s="288"/>
      <c r="WMT39" s="288"/>
      <c r="WMU39" s="291"/>
      <c r="WMV39" s="291"/>
      <c r="WMW39" s="291"/>
      <c r="WMX39" s="291"/>
      <c r="WMY39" s="59">
        <v>7500000</v>
      </c>
      <c r="WMZ39" s="60" t="s">
        <v>144</v>
      </c>
      <c r="WNA39" s="288"/>
      <c r="WNB39" s="288"/>
      <c r="WNC39" s="291"/>
      <c r="WND39" s="291"/>
      <c r="WNE39" s="291"/>
      <c r="WNF39" s="291"/>
      <c r="WNG39" s="59">
        <v>7500000</v>
      </c>
      <c r="WNH39" s="60" t="s">
        <v>144</v>
      </c>
      <c r="WNI39" s="288"/>
      <c r="WNJ39" s="288"/>
      <c r="WNK39" s="291"/>
      <c r="WNL39" s="291"/>
      <c r="WNM39" s="291"/>
      <c r="WNN39" s="291"/>
      <c r="WNO39" s="59">
        <v>7500000</v>
      </c>
      <c r="WNP39" s="60" t="s">
        <v>144</v>
      </c>
      <c r="WNQ39" s="288"/>
      <c r="WNR39" s="288"/>
      <c r="WNS39" s="291"/>
      <c r="WNT39" s="291"/>
      <c r="WNU39" s="291"/>
      <c r="WNV39" s="291"/>
      <c r="WNW39" s="59">
        <v>7500000</v>
      </c>
      <c r="WNX39" s="60" t="s">
        <v>144</v>
      </c>
      <c r="WNY39" s="288"/>
      <c r="WNZ39" s="288"/>
      <c r="WOA39" s="291"/>
      <c r="WOB39" s="291"/>
      <c r="WOC39" s="291"/>
      <c r="WOD39" s="291"/>
      <c r="WOE39" s="59">
        <v>7500000</v>
      </c>
      <c r="WOF39" s="60" t="s">
        <v>144</v>
      </c>
      <c r="WOG39" s="288"/>
      <c r="WOH39" s="288"/>
      <c r="WOI39" s="291"/>
      <c r="WOJ39" s="291"/>
      <c r="WOK39" s="291"/>
      <c r="WOL39" s="291"/>
      <c r="WOM39" s="59">
        <v>7500000</v>
      </c>
      <c r="WON39" s="60" t="s">
        <v>144</v>
      </c>
      <c r="WOO39" s="288"/>
      <c r="WOP39" s="288"/>
      <c r="WOQ39" s="291"/>
      <c r="WOR39" s="291"/>
      <c r="WOS39" s="291"/>
      <c r="WOT39" s="291"/>
      <c r="WOU39" s="59">
        <v>7500000</v>
      </c>
      <c r="WOV39" s="60" t="s">
        <v>144</v>
      </c>
      <c r="WOW39" s="288"/>
      <c r="WOX39" s="288"/>
      <c r="WOY39" s="291"/>
      <c r="WOZ39" s="291"/>
      <c r="WPA39" s="291"/>
      <c r="WPB39" s="291"/>
      <c r="WPC39" s="59">
        <v>7500000</v>
      </c>
      <c r="WPD39" s="60" t="s">
        <v>144</v>
      </c>
      <c r="WPE39" s="288"/>
      <c r="WPF39" s="288"/>
      <c r="WPG39" s="291"/>
      <c r="WPH39" s="291"/>
      <c r="WPI39" s="291"/>
      <c r="WPJ39" s="291"/>
      <c r="WPK39" s="59">
        <v>7500000</v>
      </c>
      <c r="WPL39" s="60" t="s">
        <v>144</v>
      </c>
      <c r="WPM39" s="288"/>
      <c r="WPN39" s="288"/>
      <c r="WPO39" s="291"/>
      <c r="WPP39" s="291"/>
      <c r="WPQ39" s="291"/>
      <c r="WPR39" s="291"/>
      <c r="WPS39" s="59">
        <v>7500000</v>
      </c>
      <c r="WPT39" s="60" t="s">
        <v>144</v>
      </c>
      <c r="WPU39" s="288"/>
      <c r="WPV39" s="288"/>
      <c r="WPW39" s="291"/>
      <c r="WPX39" s="291"/>
      <c r="WPY39" s="291"/>
      <c r="WPZ39" s="291"/>
      <c r="WQA39" s="59">
        <v>7500000</v>
      </c>
      <c r="WQB39" s="60" t="s">
        <v>144</v>
      </c>
      <c r="WQC39" s="288"/>
      <c r="WQD39" s="288"/>
      <c r="WQE39" s="291"/>
      <c r="WQF39" s="291"/>
      <c r="WQG39" s="291"/>
      <c r="WQH39" s="291"/>
      <c r="WQI39" s="59">
        <v>7500000</v>
      </c>
      <c r="WQJ39" s="60" t="s">
        <v>144</v>
      </c>
      <c r="WQK39" s="288"/>
      <c r="WQL39" s="288"/>
      <c r="WQM39" s="291"/>
      <c r="WQN39" s="291"/>
      <c r="WQO39" s="291"/>
      <c r="WQP39" s="291"/>
      <c r="WQQ39" s="59">
        <v>7500000</v>
      </c>
      <c r="WQR39" s="60" t="s">
        <v>144</v>
      </c>
      <c r="WQS39" s="288"/>
      <c r="WQT39" s="288"/>
      <c r="WQU39" s="291"/>
      <c r="WQV39" s="291"/>
      <c r="WQW39" s="291"/>
      <c r="WQX39" s="291"/>
      <c r="WQY39" s="59">
        <v>7500000</v>
      </c>
      <c r="WQZ39" s="60" t="s">
        <v>144</v>
      </c>
      <c r="WRA39" s="288"/>
      <c r="WRB39" s="288"/>
      <c r="WRC39" s="291"/>
      <c r="WRD39" s="291"/>
      <c r="WRE39" s="291"/>
      <c r="WRF39" s="291"/>
      <c r="WRG39" s="59">
        <v>7500000</v>
      </c>
      <c r="WRH39" s="60" t="s">
        <v>144</v>
      </c>
      <c r="WRI39" s="288"/>
      <c r="WRJ39" s="288"/>
      <c r="WRK39" s="291"/>
      <c r="WRL39" s="291"/>
      <c r="WRM39" s="291"/>
      <c r="WRN39" s="291"/>
      <c r="WRO39" s="59">
        <v>7500000</v>
      </c>
      <c r="WRP39" s="60" t="s">
        <v>144</v>
      </c>
      <c r="WRQ39" s="288"/>
      <c r="WRR39" s="288"/>
      <c r="WRS39" s="291"/>
      <c r="WRT39" s="291"/>
      <c r="WRU39" s="291"/>
      <c r="WRV39" s="291"/>
      <c r="WRW39" s="59">
        <v>7500000</v>
      </c>
      <c r="WRX39" s="60" t="s">
        <v>144</v>
      </c>
      <c r="WRY39" s="288"/>
      <c r="WRZ39" s="288"/>
      <c r="WSA39" s="291"/>
      <c r="WSB39" s="291"/>
      <c r="WSC39" s="291"/>
      <c r="WSD39" s="291"/>
      <c r="WSE39" s="59">
        <v>7500000</v>
      </c>
      <c r="WSF39" s="60" t="s">
        <v>144</v>
      </c>
      <c r="WSG39" s="288"/>
      <c r="WSH39" s="288"/>
      <c r="WSI39" s="291"/>
      <c r="WSJ39" s="291"/>
      <c r="WSK39" s="291"/>
      <c r="WSL39" s="291"/>
      <c r="WSM39" s="59">
        <v>7500000</v>
      </c>
      <c r="WSN39" s="60" t="s">
        <v>144</v>
      </c>
      <c r="WSO39" s="288"/>
      <c r="WSP39" s="288"/>
      <c r="WSQ39" s="291"/>
      <c r="WSR39" s="291"/>
      <c r="WSS39" s="291"/>
      <c r="WST39" s="291"/>
      <c r="WSU39" s="59">
        <v>7500000</v>
      </c>
      <c r="WSV39" s="60" t="s">
        <v>144</v>
      </c>
      <c r="WSW39" s="288"/>
      <c r="WSX39" s="288"/>
      <c r="WSY39" s="291"/>
      <c r="WSZ39" s="291"/>
      <c r="WTA39" s="291"/>
      <c r="WTB39" s="291"/>
      <c r="WTC39" s="59">
        <v>7500000</v>
      </c>
      <c r="WTD39" s="60" t="s">
        <v>144</v>
      </c>
      <c r="WTE39" s="288"/>
      <c r="WTF39" s="288"/>
      <c r="WTG39" s="291"/>
      <c r="WTH39" s="291"/>
      <c r="WTI39" s="291"/>
      <c r="WTJ39" s="291"/>
      <c r="WTK39" s="59">
        <v>7500000</v>
      </c>
      <c r="WTL39" s="60" t="s">
        <v>144</v>
      </c>
      <c r="WTM39" s="288"/>
      <c r="WTN39" s="288"/>
      <c r="WTO39" s="291"/>
      <c r="WTP39" s="291"/>
      <c r="WTQ39" s="291"/>
      <c r="WTR39" s="291"/>
      <c r="WTS39" s="59">
        <v>7500000</v>
      </c>
      <c r="WTT39" s="60" t="s">
        <v>144</v>
      </c>
      <c r="WTU39" s="288"/>
      <c r="WTV39" s="288"/>
      <c r="WTW39" s="291"/>
      <c r="WTX39" s="291"/>
      <c r="WTY39" s="291"/>
      <c r="WTZ39" s="291"/>
      <c r="WUA39" s="59">
        <v>7500000</v>
      </c>
      <c r="WUB39" s="60" t="s">
        <v>144</v>
      </c>
      <c r="WUC39" s="288"/>
      <c r="WUD39" s="288"/>
      <c r="WUE39" s="291"/>
      <c r="WUF39" s="291"/>
      <c r="WUG39" s="291"/>
      <c r="WUH39" s="291"/>
      <c r="WUI39" s="59">
        <v>7500000</v>
      </c>
      <c r="WUJ39" s="60" t="s">
        <v>144</v>
      </c>
      <c r="WUK39" s="288"/>
      <c r="WUL39" s="288"/>
      <c r="WUM39" s="291"/>
      <c r="WUN39" s="291"/>
      <c r="WUO39" s="291"/>
      <c r="WUP39" s="291"/>
      <c r="WUQ39" s="59">
        <v>7500000</v>
      </c>
      <c r="WUR39" s="60" t="s">
        <v>144</v>
      </c>
      <c r="WUS39" s="288"/>
      <c r="WUT39" s="288"/>
      <c r="WUU39" s="291"/>
      <c r="WUV39" s="291"/>
      <c r="WUW39" s="291"/>
      <c r="WUX39" s="291"/>
      <c r="WUY39" s="59">
        <v>7500000</v>
      </c>
      <c r="WUZ39" s="60" t="s">
        <v>144</v>
      </c>
      <c r="WVA39" s="288"/>
      <c r="WVB39" s="288"/>
      <c r="WVC39" s="291"/>
      <c r="WVD39" s="291"/>
      <c r="WVE39" s="291"/>
      <c r="WVF39" s="291"/>
      <c r="WVG39" s="59">
        <v>7500000</v>
      </c>
      <c r="WVH39" s="60" t="s">
        <v>144</v>
      </c>
      <c r="WVI39" s="288"/>
      <c r="WVJ39" s="288"/>
      <c r="WVK39" s="291"/>
      <c r="WVL39" s="291"/>
      <c r="WVM39" s="291"/>
      <c r="WVN39" s="291"/>
      <c r="WVO39" s="59">
        <v>7500000</v>
      </c>
      <c r="WVP39" s="60" t="s">
        <v>144</v>
      </c>
      <c r="WVQ39" s="288"/>
      <c r="WVR39" s="288"/>
      <c r="WVS39" s="291"/>
      <c r="WVT39" s="291"/>
      <c r="WVU39" s="291"/>
      <c r="WVV39" s="291"/>
      <c r="WVW39" s="59">
        <v>7500000</v>
      </c>
      <c r="WVX39" s="60" t="s">
        <v>144</v>
      </c>
      <c r="WVY39" s="288"/>
      <c r="WVZ39" s="288"/>
      <c r="WWA39" s="291"/>
      <c r="WWB39" s="291"/>
      <c r="WWC39" s="291"/>
      <c r="WWD39" s="291"/>
      <c r="WWE39" s="59">
        <v>7500000</v>
      </c>
      <c r="WWF39" s="60" t="s">
        <v>144</v>
      </c>
      <c r="WWG39" s="288"/>
      <c r="WWH39" s="288"/>
      <c r="WWI39" s="291"/>
      <c r="WWJ39" s="291"/>
      <c r="WWK39" s="291"/>
      <c r="WWL39" s="291"/>
      <c r="WWM39" s="59">
        <v>7500000</v>
      </c>
      <c r="WWN39" s="60" t="s">
        <v>144</v>
      </c>
      <c r="WWO39" s="288"/>
      <c r="WWP39" s="288"/>
      <c r="WWQ39" s="291"/>
      <c r="WWR39" s="291"/>
      <c r="WWS39" s="291"/>
      <c r="WWT39" s="291"/>
      <c r="WWU39" s="59">
        <v>7500000</v>
      </c>
      <c r="WWV39" s="60" t="s">
        <v>144</v>
      </c>
      <c r="WWW39" s="288"/>
      <c r="WWX39" s="288"/>
      <c r="WWY39" s="291"/>
      <c r="WWZ39" s="291"/>
      <c r="WXA39" s="291"/>
      <c r="WXB39" s="291"/>
      <c r="WXC39" s="59">
        <v>7500000</v>
      </c>
      <c r="WXD39" s="60" t="s">
        <v>144</v>
      </c>
      <c r="WXE39" s="288"/>
      <c r="WXF39" s="288"/>
      <c r="WXG39" s="291"/>
      <c r="WXH39" s="291"/>
      <c r="WXI39" s="291"/>
      <c r="WXJ39" s="291"/>
      <c r="WXK39" s="59">
        <v>7500000</v>
      </c>
      <c r="WXL39" s="60" t="s">
        <v>144</v>
      </c>
      <c r="WXM39" s="288"/>
      <c r="WXN39" s="288"/>
      <c r="WXO39" s="291"/>
      <c r="WXP39" s="291"/>
      <c r="WXQ39" s="291"/>
      <c r="WXR39" s="291"/>
      <c r="WXS39" s="59">
        <v>7500000</v>
      </c>
      <c r="WXT39" s="60" t="s">
        <v>144</v>
      </c>
      <c r="WXU39" s="288"/>
      <c r="WXV39" s="288"/>
      <c r="WXW39" s="291"/>
      <c r="WXX39" s="291"/>
      <c r="WXY39" s="291"/>
      <c r="WXZ39" s="291"/>
      <c r="WYA39" s="59">
        <v>7500000</v>
      </c>
      <c r="WYB39" s="60" t="s">
        <v>144</v>
      </c>
      <c r="WYC39" s="288"/>
      <c r="WYD39" s="288"/>
      <c r="WYE39" s="291"/>
      <c r="WYF39" s="291"/>
      <c r="WYG39" s="291"/>
      <c r="WYH39" s="291"/>
      <c r="WYI39" s="59">
        <v>7500000</v>
      </c>
      <c r="WYJ39" s="60" t="s">
        <v>144</v>
      </c>
      <c r="WYK39" s="288"/>
      <c r="WYL39" s="288"/>
      <c r="WYM39" s="291"/>
      <c r="WYN39" s="291"/>
      <c r="WYO39" s="291"/>
      <c r="WYP39" s="291"/>
      <c r="WYQ39" s="59">
        <v>7500000</v>
      </c>
      <c r="WYR39" s="60" t="s">
        <v>144</v>
      </c>
      <c r="WYS39" s="288"/>
      <c r="WYT39" s="288"/>
      <c r="WYU39" s="291"/>
      <c r="WYV39" s="291"/>
      <c r="WYW39" s="291"/>
      <c r="WYX39" s="291"/>
      <c r="WYY39" s="59">
        <v>7500000</v>
      </c>
      <c r="WYZ39" s="60" t="s">
        <v>144</v>
      </c>
      <c r="WZA39" s="288"/>
      <c r="WZB39" s="288"/>
      <c r="WZC39" s="291"/>
      <c r="WZD39" s="291"/>
      <c r="WZE39" s="291"/>
      <c r="WZF39" s="291"/>
      <c r="WZG39" s="59">
        <v>7500000</v>
      </c>
      <c r="WZH39" s="60" t="s">
        <v>144</v>
      </c>
      <c r="WZI39" s="288"/>
      <c r="WZJ39" s="288"/>
      <c r="WZK39" s="291"/>
      <c r="WZL39" s="291"/>
      <c r="WZM39" s="291"/>
      <c r="WZN39" s="291"/>
      <c r="WZO39" s="59">
        <v>7500000</v>
      </c>
      <c r="WZP39" s="60" t="s">
        <v>144</v>
      </c>
      <c r="WZQ39" s="288"/>
      <c r="WZR39" s="288"/>
      <c r="WZS39" s="291"/>
      <c r="WZT39" s="291"/>
      <c r="WZU39" s="291"/>
      <c r="WZV39" s="291"/>
      <c r="WZW39" s="59">
        <v>7500000</v>
      </c>
      <c r="WZX39" s="60" t="s">
        <v>144</v>
      </c>
      <c r="WZY39" s="288"/>
      <c r="WZZ39" s="288"/>
      <c r="XAA39" s="291"/>
      <c r="XAB39" s="291"/>
      <c r="XAC39" s="291"/>
      <c r="XAD39" s="291"/>
      <c r="XAE39" s="59">
        <v>7500000</v>
      </c>
      <c r="XAF39" s="60" t="s">
        <v>144</v>
      </c>
      <c r="XAG39" s="288"/>
      <c r="XAH39" s="288"/>
      <c r="XAI39" s="291"/>
      <c r="XAJ39" s="291"/>
      <c r="XAK39" s="291"/>
      <c r="XAL39" s="291"/>
      <c r="XAM39" s="59">
        <v>7500000</v>
      </c>
      <c r="XAN39" s="60" t="s">
        <v>144</v>
      </c>
      <c r="XAO39" s="288"/>
      <c r="XAP39" s="288"/>
      <c r="XAQ39" s="291"/>
      <c r="XAR39" s="291"/>
      <c r="XAS39" s="291"/>
      <c r="XAT39" s="291"/>
      <c r="XAU39" s="59">
        <v>7500000</v>
      </c>
      <c r="XAV39" s="60" t="s">
        <v>144</v>
      </c>
      <c r="XAW39" s="288"/>
      <c r="XAX39" s="288"/>
      <c r="XAY39" s="291"/>
      <c r="XAZ39" s="291"/>
      <c r="XBA39" s="291"/>
      <c r="XBB39" s="291"/>
      <c r="XBC39" s="59">
        <v>7500000</v>
      </c>
      <c r="XBD39" s="60" t="s">
        <v>144</v>
      </c>
      <c r="XBE39" s="288"/>
      <c r="XBF39" s="288"/>
      <c r="XBG39" s="291"/>
      <c r="XBH39" s="291"/>
      <c r="XBI39" s="291"/>
      <c r="XBJ39" s="291"/>
      <c r="XBK39" s="59">
        <v>7500000</v>
      </c>
      <c r="XBL39" s="60" t="s">
        <v>144</v>
      </c>
      <c r="XBM39" s="288"/>
      <c r="XBN39" s="288"/>
      <c r="XBO39" s="291"/>
      <c r="XBP39" s="291"/>
      <c r="XBQ39" s="291"/>
      <c r="XBR39" s="291"/>
      <c r="XBS39" s="59">
        <v>7500000</v>
      </c>
      <c r="XBT39" s="60" t="s">
        <v>144</v>
      </c>
      <c r="XBU39" s="288"/>
      <c r="XBV39" s="288"/>
      <c r="XBW39" s="291"/>
      <c r="XBX39" s="291"/>
      <c r="XBY39" s="291"/>
      <c r="XBZ39" s="291"/>
      <c r="XCA39" s="59">
        <v>7500000</v>
      </c>
      <c r="XCB39" s="60" t="s">
        <v>144</v>
      </c>
      <c r="XCC39" s="288"/>
      <c r="XCD39" s="288"/>
      <c r="XCE39" s="291"/>
      <c r="XCF39" s="291"/>
      <c r="XCG39" s="291"/>
      <c r="XCH39" s="291"/>
      <c r="XCI39" s="59">
        <v>7500000</v>
      </c>
      <c r="XCJ39" s="60" t="s">
        <v>144</v>
      </c>
      <c r="XCK39" s="288"/>
      <c r="XCL39" s="288"/>
      <c r="XCM39" s="291"/>
      <c r="XCN39" s="291"/>
      <c r="XCO39" s="291"/>
      <c r="XCP39" s="291"/>
      <c r="XCQ39" s="59">
        <v>7500000</v>
      </c>
      <c r="XCR39" s="60" t="s">
        <v>144</v>
      </c>
      <c r="XCS39" s="288"/>
      <c r="XCT39" s="288"/>
      <c r="XCU39" s="291"/>
      <c r="XCV39" s="291"/>
      <c r="XCW39" s="291"/>
      <c r="XCX39" s="291"/>
      <c r="XCY39" s="59">
        <v>7500000</v>
      </c>
      <c r="XCZ39" s="60" t="s">
        <v>144</v>
      </c>
      <c r="XDA39" s="288"/>
      <c r="XDB39" s="288"/>
      <c r="XDC39" s="291"/>
      <c r="XDD39" s="291"/>
      <c r="XDE39" s="291"/>
      <c r="XDF39" s="291"/>
      <c r="XDG39" s="59">
        <v>7500000</v>
      </c>
      <c r="XDH39" s="60" t="s">
        <v>144</v>
      </c>
      <c r="XDI39" s="288"/>
      <c r="XDJ39" s="288"/>
      <c r="XDK39" s="291"/>
      <c r="XDL39" s="291"/>
      <c r="XDM39" s="291"/>
      <c r="XDN39" s="291"/>
      <c r="XDO39" s="59">
        <v>7500000</v>
      </c>
      <c r="XDP39" s="60" t="s">
        <v>144</v>
      </c>
      <c r="XDQ39" s="288"/>
      <c r="XDR39" s="288"/>
      <c r="XDS39" s="291"/>
      <c r="XDT39" s="291"/>
      <c r="XDU39" s="291"/>
      <c r="XDV39" s="291"/>
      <c r="XDW39" s="59">
        <v>7500000</v>
      </c>
      <c r="XDX39" s="60" t="s">
        <v>144</v>
      </c>
      <c r="XDY39" s="288"/>
      <c r="XDZ39" s="288"/>
      <c r="XEA39" s="291"/>
      <c r="XEB39" s="291"/>
      <c r="XEC39" s="291"/>
      <c r="XED39" s="291"/>
      <c r="XEE39" s="59">
        <v>7500000</v>
      </c>
      <c r="XEF39" s="60" t="s">
        <v>144</v>
      </c>
      <c r="XEG39" s="288"/>
      <c r="XEH39" s="288"/>
      <c r="XEI39" s="291"/>
      <c r="XEJ39" s="291"/>
      <c r="XEK39" s="291"/>
      <c r="XEL39" s="291"/>
      <c r="XEM39" s="59">
        <v>7500000</v>
      </c>
      <c r="XEN39" s="60" t="s">
        <v>144</v>
      </c>
      <c r="XEO39" s="288"/>
      <c r="XEP39" s="288"/>
      <c r="XEQ39" s="291"/>
      <c r="XER39" s="291"/>
      <c r="XES39" s="291"/>
      <c r="XET39" s="291"/>
      <c r="XEU39" s="59">
        <v>7500000</v>
      </c>
      <c r="XEV39" s="60" t="s">
        <v>144</v>
      </c>
      <c r="XEW39" s="288"/>
      <c r="XEX39" s="288"/>
      <c r="XEY39" s="291"/>
      <c r="XEZ39" s="291"/>
      <c r="XFA39" s="291"/>
      <c r="XFB39" s="291"/>
      <c r="XFC39" s="59">
        <v>7500000</v>
      </c>
      <c r="XFD39" s="60" t="s">
        <v>144</v>
      </c>
    </row>
    <row r="40" spans="1:16384" s="55" customFormat="1" ht="95.25" hidden="1" customHeight="1" x14ac:dyDescent="0.2">
      <c r="A40" s="126" t="s">
        <v>4237</v>
      </c>
      <c r="B40" s="127" t="s">
        <v>922</v>
      </c>
      <c r="C40" s="127" t="s">
        <v>970</v>
      </c>
      <c r="D40" s="127" t="s">
        <v>942</v>
      </c>
      <c r="E40" s="127" t="s">
        <v>971</v>
      </c>
      <c r="F40" s="131" t="s">
        <v>972</v>
      </c>
      <c r="G40" s="131" t="s">
        <v>973</v>
      </c>
      <c r="H40" s="129">
        <v>230000000</v>
      </c>
      <c r="I40" s="130" t="s">
        <v>1779</v>
      </c>
      <c r="J40" s="61"/>
      <c r="K40" s="62"/>
      <c r="L40" s="62"/>
      <c r="M40" s="63"/>
      <c r="N40" s="63"/>
      <c r="O40" s="57"/>
      <c r="P40" s="62"/>
      <c r="Q40" s="61"/>
      <c r="R40" s="61"/>
      <c r="S40" s="62"/>
      <c r="T40" s="62"/>
      <c r="U40" s="63"/>
      <c r="V40" s="63"/>
      <c r="W40" s="57"/>
      <c r="X40" s="62"/>
      <c r="Y40" s="61"/>
      <c r="Z40" s="61"/>
      <c r="AA40" s="62"/>
      <c r="AB40" s="62"/>
      <c r="AC40" s="63"/>
      <c r="AD40" s="63"/>
      <c r="AE40" s="57"/>
      <c r="AF40" s="62"/>
      <c r="AG40" s="61"/>
      <c r="AH40" s="61"/>
      <c r="AI40" s="62"/>
      <c r="AJ40" s="62"/>
      <c r="AK40" s="63"/>
      <c r="AL40" s="63"/>
      <c r="AM40" s="57"/>
      <c r="AN40" s="62"/>
      <c r="AO40" s="61"/>
      <c r="AP40" s="61"/>
      <c r="AQ40" s="62"/>
      <c r="AR40" s="62"/>
      <c r="AS40" s="63"/>
      <c r="AT40" s="63"/>
      <c r="AU40" s="57"/>
      <c r="AV40" s="62"/>
      <c r="AW40" s="61"/>
      <c r="AX40" s="61"/>
      <c r="AY40" s="62"/>
      <c r="AZ40" s="62"/>
      <c r="BA40" s="63"/>
      <c r="BB40" s="63"/>
      <c r="BC40" s="57"/>
      <c r="BD40" s="62"/>
      <c r="BE40" s="61"/>
      <c r="BF40" s="61"/>
      <c r="BG40" s="62"/>
      <c r="BH40" s="62"/>
      <c r="BI40" s="63"/>
      <c r="BJ40" s="63"/>
      <c r="BK40" s="57"/>
      <c r="BL40" s="62"/>
      <c r="BM40" s="61"/>
      <c r="BN40" s="61"/>
      <c r="BO40" s="62"/>
      <c r="BP40" s="62"/>
      <c r="BQ40" s="63"/>
      <c r="BR40" s="63"/>
      <c r="BS40" s="57"/>
      <c r="BT40" s="62"/>
      <c r="BU40" s="61"/>
      <c r="BV40" s="61"/>
      <c r="BW40" s="62"/>
      <c r="BX40" s="62"/>
      <c r="BY40" s="63"/>
      <c r="BZ40" s="63"/>
      <c r="CA40" s="57"/>
      <c r="CB40" s="62"/>
      <c r="CC40" s="61"/>
      <c r="CD40" s="61"/>
      <c r="CE40" s="62"/>
      <c r="CF40" s="62"/>
      <c r="CG40" s="63"/>
      <c r="CH40" s="63"/>
      <c r="CI40" s="57"/>
      <c r="CJ40" s="62"/>
      <c r="CK40" s="61"/>
      <c r="CL40" s="61"/>
      <c r="CM40" s="62"/>
      <c r="CN40" s="62"/>
      <c r="CO40" s="63"/>
      <c r="CP40" s="63"/>
      <c r="CQ40" s="57"/>
      <c r="CR40" s="62"/>
      <c r="CS40" s="61"/>
      <c r="CT40" s="61"/>
      <c r="CU40" s="62"/>
      <c r="CV40" s="62"/>
      <c r="CW40" s="63"/>
      <c r="CX40" s="63"/>
      <c r="CY40" s="57"/>
      <c r="CZ40" s="62"/>
      <c r="DA40" s="61"/>
      <c r="DB40" s="61"/>
      <c r="DC40" s="62"/>
      <c r="DD40" s="62"/>
      <c r="DE40" s="63"/>
      <c r="DF40" s="63"/>
      <c r="DG40" s="57"/>
      <c r="DH40" s="62"/>
      <c r="DI40" s="61"/>
      <c r="DJ40" s="61"/>
      <c r="DK40" s="62"/>
      <c r="DL40" s="62"/>
      <c r="DM40" s="63"/>
      <c r="DN40" s="63"/>
      <c r="DO40" s="57"/>
      <c r="DP40" s="62"/>
      <c r="DQ40" s="61"/>
      <c r="DR40" s="61"/>
      <c r="DS40" s="62"/>
      <c r="DT40" s="62"/>
      <c r="DU40" s="63"/>
      <c r="DV40" s="63"/>
      <c r="DW40" s="57"/>
      <c r="DX40" s="62"/>
      <c r="DY40" s="61"/>
      <c r="DZ40" s="61"/>
      <c r="EA40" s="62"/>
      <c r="EB40" s="62"/>
      <c r="EC40" s="63"/>
      <c r="ED40" s="63"/>
      <c r="EE40" s="57"/>
      <c r="EF40" s="62"/>
      <c r="EG40" s="61"/>
      <c r="EH40" s="61"/>
      <c r="EI40" s="62"/>
      <c r="EJ40" s="62"/>
      <c r="EK40" s="63"/>
      <c r="EL40" s="63"/>
      <c r="EM40" s="57"/>
      <c r="EN40" s="62"/>
      <c r="EO40" s="61"/>
      <c r="EP40" s="61"/>
      <c r="EQ40" s="62"/>
      <c r="ER40" s="62"/>
      <c r="ES40" s="63"/>
      <c r="ET40" s="63"/>
      <c r="EU40" s="57"/>
      <c r="EV40" s="62"/>
      <c r="EW40" s="61"/>
      <c r="EX40" s="61"/>
      <c r="EY40" s="62"/>
      <c r="EZ40" s="62"/>
      <c r="FA40" s="63"/>
      <c r="FB40" s="63"/>
      <c r="FC40" s="57"/>
      <c r="FD40" s="62"/>
      <c r="FE40" s="61"/>
      <c r="FF40" s="61"/>
      <c r="FG40" s="62"/>
      <c r="FH40" s="62"/>
      <c r="FI40" s="63"/>
      <c r="FJ40" s="63"/>
      <c r="FK40" s="57"/>
      <c r="FL40" s="62"/>
      <c r="FM40" s="61"/>
      <c r="FN40" s="61"/>
      <c r="FO40" s="62"/>
      <c r="FP40" s="62"/>
      <c r="FQ40" s="63"/>
      <c r="FR40" s="63"/>
      <c r="FS40" s="57"/>
      <c r="FT40" s="62"/>
      <c r="FU40" s="61"/>
      <c r="FV40" s="61"/>
      <c r="FW40" s="62"/>
      <c r="FX40" s="62"/>
      <c r="FY40" s="63"/>
      <c r="FZ40" s="63"/>
      <c r="GA40" s="57"/>
      <c r="GB40" s="62"/>
      <c r="GC40" s="61"/>
      <c r="GD40" s="61"/>
      <c r="GE40" s="62"/>
      <c r="GF40" s="62"/>
      <c r="GG40" s="63"/>
      <c r="GH40" s="63"/>
      <c r="GI40" s="57"/>
      <c r="GJ40" s="62"/>
      <c r="GK40" s="61"/>
      <c r="GL40" s="61"/>
      <c r="GM40" s="62"/>
      <c r="GN40" s="62"/>
      <c r="GO40" s="63"/>
      <c r="GP40" s="63"/>
      <c r="GQ40" s="57"/>
      <c r="GR40" s="62"/>
      <c r="GS40" s="61"/>
      <c r="GT40" s="61"/>
      <c r="GU40" s="62"/>
      <c r="GV40" s="62"/>
      <c r="GW40" s="63"/>
      <c r="GX40" s="63"/>
      <c r="GY40" s="57"/>
      <c r="GZ40" s="62"/>
      <c r="HA40" s="61"/>
      <c r="HB40" s="61"/>
      <c r="HC40" s="62"/>
      <c r="HD40" s="62"/>
      <c r="HE40" s="63"/>
      <c r="HF40" s="63"/>
      <c r="HG40" s="57"/>
      <c r="HH40" s="62"/>
      <c r="HI40" s="61"/>
      <c r="HJ40" s="61"/>
      <c r="HK40" s="62"/>
      <c r="HL40" s="64" t="s">
        <v>971</v>
      </c>
      <c r="HM40" s="65" t="s">
        <v>972</v>
      </c>
      <c r="HN40" s="65" t="s">
        <v>973</v>
      </c>
      <c r="HO40" s="59">
        <v>230000000</v>
      </c>
      <c r="HP40" s="66" t="s">
        <v>1779</v>
      </c>
      <c r="HQ40" s="67" t="s">
        <v>923</v>
      </c>
      <c r="HR40" s="67" t="s">
        <v>970</v>
      </c>
      <c r="HS40" s="66" t="s">
        <v>942</v>
      </c>
      <c r="HT40" s="66" t="s">
        <v>971</v>
      </c>
      <c r="HU40" s="65" t="s">
        <v>972</v>
      </c>
      <c r="HV40" s="65" t="s">
        <v>973</v>
      </c>
      <c r="HW40" s="59">
        <v>230000000</v>
      </c>
      <c r="HX40" s="66" t="s">
        <v>1779</v>
      </c>
      <c r="HY40" s="67" t="s">
        <v>923</v>
      </c>
      <c r="HZ40" s="67" t="s">
        <v>970</v>
      </c>
      <c r="IA40" s="66" t="s">
        <v>942</v>
      </c>
      <c r="IB40" s="66" t="s">
        <v>971</v>
      </c>
      <c r="IC40" s="65" t="s">
        <v>972</v>
      </c>
      <c r="ID40" s="65" t="s">
        <v>973</v>
      </c>
      <c r="IE40" s="59">
        <v>230000000</v>
      </c>
      <c r="IF40" s="66" t="s">
        <v>1779</v>
      </c>
      <c r="IG40" s="67" t="s">
        <v>923</v>
      </c>
      <c r="IH40" s="67" t="s">
        <v>970</v>
      </c>
      <c r="II40" s="66" t="s">
        <v>942</v>
      </c>
      <c r="IJ40" s="66" t="s">
        <v>971</v>
      </c>
      <c r="IK40" s="65" t="s">
        <v>972</v>
      </c>
      <c r="IL40" s="65" t="s">
        <v>973</v>
      </c>
      <c r="IM40" s="59">
        <v>230000000</v>
      </c>
      <c r="IN40" s="66" t="s">
        <v>1779</v>
      </c>
      <c r="IO40" s="67" t="s">
        <v>923</v>
      </c>
      <c r="IP40" s="67" t="s">
        <v>970</v>
      </c>
      <c r="IQ40" s="66" t="s">
        <v>942</v>
      </c>
      <c r="IR40" s="66" t="s">
        <v>971</v>
      </c>
      <c r="IS40" s="65" t="s">
        <v>972</v>
      </c>
      <c r="IT40" s="65" t="s">
        <v>973</v>
      </c>
      <c r="IU40" s="59">
        <v>230000000</v>
      </c>
      <c r="IV40" s="66" t="s">
        <v>1779</v>
      </c>
      <c r="IW40" s="67" t="s">
        <v>923</v>
      </c>
      <c r="IX40" s="67" t="s">
        <v>970</v>
      </c>
      <c r="IY40" s="66" t="s">
        <v>942</v>
      </c>
      <c r="IZ40" s="66" t="s">
        <v>971</v>
      </c>
      <c r="JA40" s="65" t="s">
        <v>972</v>
      </c>
      <c r="JB40" s="65" t="s">
        <v>973</v>
      </c>
      <c r="JC40" s="59">
        <v>230000000</v>
      </c>
      <c r="JD40" s="66" t="s">
        <v>1779</v>
      </c>
      <c r="JE40" s="67" t="s">
        <v>923</v>
      </c>
      <c r="JF40" s="67" t="s">
        <v>970</v>
      </c>
      <c r="JG40" s="66" t="s">
        <v>942</v>
      </c>
      <c r="JH40" s="66" t="s">
        <v>971</v>
      </c>
      <c r="JI40" s="65" t="s">
        <v>972</v>
      </c>
      <c r="JJ40" s="65" t="s">
        <v>973</v>
      </c>
      <c r="JK40" s="59">
        <v>230000000</v>
      </c>
      <c r="JL40" s="66" t="s">
        <v>1779</v>
      </c>
      <c r="JM40" s="67" t="s">
        <v>923</v>
      </c>
      <c r="JN40" s="67" t="s">
        <v>970</v>
      </c>
      <c r="JO40" s="66" t="s">
        <v>942</v>
      </c>
      <c r="JP40" s="66" t="s">
        <v>971</v>
      </c>
      <c r="JQ40" s="65" t="s">
        <v>972</v>
      </c>
      <c r="JR40" s="65" t="s">
        <v>973</v>
      </c>
      <c r="JS40" s="59">
        <v>230000000</v>
      </c>
      <c r="JT40" s="66" t="s">
        <v>1779</v>
      </c>
      <c r="JU40" s="67" t="s">
        <v>923</v>
      </c>
      <c r="JV40" s="67" t="s">
        <v>970</v>
      </c>
      <c r="JW40" s="66" t="s">
        <v>942</v>
      </c>
      <c r="JX40" s="66" t="s">
        <v>971</v>
      </c>
      <c r="JY40" s="65" t="s">
        <v>972</v>
      </c>
      <c r="JZ40" s="65" t="s">
        <v>973</v>
      </c>
      <c r="KA40" s="59">
        <v>230000000</v>
      </c>
      <c r="KB40" s="66" t="s">
        <v>1779</v>
      </c>
      <c r="KC40" s="67" t="s">
        <v>923</v>
      </c>
      <c r="KD40" s="67" t="s">
        <v>970</v>
      </c>
      <c r="KE40" s="66" t="s">
        <v>942</v>
      </c>
      <c r="KF40" s="66" t="s">
        <v>971</v>
      </c>
      <c r="KG40" s="65" t="s">
        <v>972</v>
      </c>
      <c r="KH40" s="65" t="s">
        <v>973</v>
      </c>
      <c r="KI40" s="59">
        <v>230000000</v>
      </c>
      <c r="KJ40" s="66" t="s">
        <v>1779</v>
      </c>
      <c r="KK40" s="67" t="s">
        <v>923</v>
      </c>
      <c r="KL40" s="67" t="s">
        <v>970</v>
      </c>
      <c r="KM40" s="66" t="s">
        <v>942</v>
      </c>
      <c r="KN40" s="66" t="s">
        <v>971</v>
      </c>
      <c r="KO40" s="65" t="s">
        <v>972</v>
      </c>
      <c r="KP40" s="65" t="s">
        <v>973</v>
      </c>
      <c r="KQ40" s="59">
        <v>230000000</v>
      </c>
      <c r="KR40" s="66" t="s">
        <v>1779</v>
      </c>
      <c r="KS40" s="67" t="s">
        <v>923</v>
      </c>
      <c r="KT40" s="67" t="s">
        <v>970</v>
      </c>
      <c r="KU40" s="66" t="s">
        <v>942</v>
      </c>
      <c r="KV40" s="66" t="s">
        <v>971</v>
      </c>
      <c r="KW40" s="65" t="s">
        <v>972</v>
      </c>
      <c r="KX40" s="65" t="s">
        <v>973</v>
      </c>
      <c r="KY40" s="59">
        <v>230000000</v>
      </c>
      <c r="KZ40" s="66" t="s">
        <v>1779</v>
      </c>
      <c r="LA40" s="67" t="s">
        <v>923</v>
      </c>
      <c r="LB40" s="67" t="s">
        <v>970</v>
      </c>
      <c r="LC40" s="66" t="s">
        <v>942</v>
      </c>
      <c r="LD40" s="66" t="s">
        <v>971</v>
      </c>
      <c r="LE40" s="65" t="s">
        <v>972</v>
      </c>
      <c r="LF40" s="65" t="s">
        <v>973</v>
      </c>
      <c r="LG40" s="59">
        <v>230000000</v>
      </c>
      <c r="LH40" s="66" t="s">
        <v>1779</v>
      </c>
      <c r="LI40" s="67" t="s">
        <v>923</v>
      </c>
      <c r="LJ40" s="67" t="s">
        <v>970</v>
      </c>
      <c r="LK40" s="66" t="s">
        <v>942</v>
      </c>
      <c r="LL40" s="66" t="s">
        <v>971</v>
      </c>
      <c r="LM40" s="65" t="s">
        <v>972</v>
      </c>
      <c r="LN40" s="65" t="s">
        <v>973</v>
      </c>
      <c r="LO40" s="59">
        <v>230000000</v>
      </c>
      <c r="LP40" s="66" t="s">
        <v>1779</v>
      </c>
      <c r="LQ40" s="67" t="s">
        <v>923</v>
      </c>
      <c r="LR40" s="67" t="s">
        <v>970</v>
      </c>
      <c r="LS40" s="66" t="s">
        <v>942</v>
      </c>
      <c r="LT40" s="66" t="s">
        <v>971</v>
      </c>
      <c r="LU40" s="65" t="s">
        <v>972</v>
      </c>
      <c r="LV40" s="65" t="s">
        <v>973</v>
      </c>
      <c r="LW40" s="59">
        <v>230000000</v>
      </c>
      <c r="LX40" s="66" t="s">
        <v>1779</v>
      </c>
      <c r="LY40" s="67" t="s">
        <v>923</v>
      </c>
      <c r="LZ40" s="67" t="s">
        <v>970</v>
      </c>
      <c r="MA40" s="66" t="s">
        <v>942</v>
      </c>
      <c r="MB40" s="66" t="s">
        <v>971</v>
      </c>
      <c r="MC40" s="65" t="s">
        <v>972</v>
      </c>
      <c r="MD40" s="65" t="s">
        <v>973</v>
      </c>
      <c r="ME40" s="59">
        <v>230000000</v>
      </c>
      <c r="MF40" s="66" t="s">
        <v>1779</v>
      </c>
      <c r="MG40" s="67" t="s">
        <v>923</v>
      </c>
      <c r="MH40" s="67" t="s">
        <v>970</v>
      </c>
      <c r="MI40" s="66" t="s">
        <v>942</v>
      </c>
      <c r="MJ40" s="66" t="s">
        <v>971</v>
      </c>
      <c r="MK40" s="65" t="s">
        <v>972</v>
      </c>
      <c r="ML40" s="65" t="s">
        <v>973</v>
      </c>
      <c r="MM40" s="59">
        <v>230000000</v>
      </c>
      <c r="MN40" s="66" t="s">
        <v>1779</v>
      </c>
      <c r="MO40" s="67" t="s">
        <v>923</v>
      </c>
      <c r="MP40" s="67" t="s">
        <v>970</v>
      </c>
      <c r="MQ40" s="66" t="s">
        <v>942</v>
      </c>
      <c r="MR40" s="66" t="s">
        <v>971</v>
      </c>
      <c r="MS40" s="65" t="s">
        <v>972</v>
      </c>
      <c r="MT40" s="65" t="s">
        <v>973</v>
      </c>
      <c r="MU40" s="59">
        <v>230000000</v>
      </c>
      <c r="MV40" s="66" t="s">
        <v>1779</v>
      </c>
      <c r="MW40" s="67" t="s">
        <v>923</v>
      </c>
      <c r="MX40" s="67" t="s">
        <v>970</v>
      </c>
      <c r="MY40" s="66" t="s">
        <v>942</v>
      </c>
      <c r="MZ40" s="66" t="s">
        <v>971</v>
      </c>
      <c r="NA40" s="65" t="s">
        <v>972</v>
      </c>
      <c r="NB40" s="65" t="s">
        <v>973</v>
      </c>
      <c r="NC40" s="59">
        <v>230000000</v>
      </c>
      <c r="ND40" s="66" t="s">
        <v>1779</v>
      </c>
      <c r="NE40" s="67" t="s">
        <v>923</v>
      </c>
      <c r="NF40" s="67" t="s">
        <v>970</v>
      </c>
      <c r="NG40" s="66" t="s">
        <v>942</v>
      </c>
      <c r="NH40" s="66" t="s">
        <v>971</v>
      </c>
      <c r="NI40" s="65" t="s">
        <v>972</v>
      </c>
      <c r="NJ40" s="65" t="s">
        <v>973</v>
      </c>
      <c r="NK40" s="59">
        <v>230000000</v>
      </c>
      <c r="NL40" s="66" t="s">
        <v>1779</v>
      </c>
      <c r="NM40" s="67" t="s">
        <v>923</v>
      </c>
      <c r="NN40" s="67" t="s">
        <v>970</v>
      </c>
      <c r="NO40" s="66" t="s">
        <v>942</v>
      </c>
      <c r="NP40" s="66" t="s">
        <v>971</v>
      </c>
      <c r="NQ40" s="65" t="s">
        <v>972</v>
      </c>
      <c r="NR40" s="65" t="s">
        <v>973</v>
      </c>
      <c r="NS40" s="59">
        <v>230000000</v>
      </c>
      <c r="NT40" s="66" t="s">
        <v>1779</v>
      </c>
      <c r="NU40" s="67" t="s">
        <v>923</v>
      </c>
      <c r="NV40" s="67" t="s">
        <v>970</v>
      </c>
      <c r="NW40" s="66" t="s">
        <v>942</v>
      </c>
      <c r="NX40" s="66" t="s">
        <v>971</v>
      </c>
      <c r="NY40" s="65" t="s">
        <v>972</v>
      </c>
      <c r="NZ40" s="65" t="s">
        <v>973</v>
      </c>
      <c r="OA40" s="59">
        <v>230000000</v>
      </c>
      <c r="OB40" s="66" t="s">
        <v>1779</v>
      </c>
      <c r="OC40" s="67" t="s">
        <v>923</v>
      </c>
      <c r="OD40" s="67" t="s">
        <v>970</v>
      </c>
      <c r="OE40" s="66" t="s">
        <v>942</v>
      </c>
      <c r="OF40" s="66" t="s">
        <v>971</v>
      </c>
      <c r="OG40" s="65" t="s">
        <v>972</v>
      </c>
      <c r="OH40" s="65" t="s">
        <v>973</v>
      </c>
      <c r="OI40" s="59">
        <v>230000000</v>
      </c>
      <c r="OJ40" s="66" t="s">
        <v>1779</v>
      </c>
      <c r="OK40" s="67" t="s">
        <v>923</v>
      </c>
      <c r="OL40" s="67" t="s">
        <v>970</v>
      </c>
      <c r="OM40" s="66" t="s">
        <v>942</v>
      </c>
      <c r="ON40" s="66" t="s">
        <v>971</v>
      </c>
      <c r="OO40" s="65" t="s">
        <v>972</v>
      </c>
      <c r="OP40" s="65" t="s">
        <v>973</v>
      </c>
      <c r="OQ40" s="59">
        <v>230000000</v>
      </c>
      <c r="OR40" s="66" t="s">
        <v>1779</v>
      </c>
      <c r="OS40" s="67" t="s">
        <v>923</v>
      </c>
      <c r="OT40" s="67" t="s">
        <v>970</v>
      </c>
      <c r="OU40" s="66" t="s">
        <v>942</v>
      </c>
      <c r="OV40" s="66" t="s">
        <v>971</v>
      </c>
      <c r="OW40" s="65" t="s">
        <v>972</v>
      </c>
      <c r="OX40" s="65" t="s">
        <v>973</v>
      </c>
      <c r="OY40" s="59">
        <v>230000000</v>
      </c>
      <c r="OZ40" s="66" t="s">
        <v>1779</v>
      </c>
      <c r="PA40" s="67" t="s">
        <v>923</v>
      </c>
      <c r="PB40" s="67" t="s">
        <v>970</v>
      </c>
      <c r="PC40" s="66" t="s">
        <v>942</v>
      </c>
      <c r="PD40" s="66" t="s">
        <v>971</v>
      </c>
      <c r="PE40" s="65" t="s">
        <v>972</v>
      </c>
      <c r="PF40" s="65" t="s">
        <v>973</v>
      </c>
      <c r="PG40" s="59">
        <v>230000000</v>
      </c>
      <c r="PH40" s="66" t="s">
        <v>1779</v>
      </c>
      <c r="PI40" s="67" t="s">
        <v>923</v>
      </c>
      <c r="PJ40" s="67" t="s">
        <v>970</v>
      </c>
      <c r="PK40" s="66" t="s">
        <v>942</v>
      </c>
      <c r="PL40" s="66" t="s">
        <v>971</v>
      </c>
      <c r="PM40" s="65" t="s">
        <v>972</v>
      </c>
      <c r="PN40" s="65" t="s">
        <v>973</v>
      </c>
      <c r="PO40" s="59">
        <v>230000000</v>
      </c>
      <c r="PP40" s="66" t="s">
        <v>1779</v>
      </c>
      <c r="PQ40" s="67" t="s">
        <v>923</v>
      </c>
      <c r="PR40" s="67" t="s">
        <v>970</v>
      </c>
      <c r="PS40" s="66" t="s">
        <v>942</v>
      </c>
      <c r="PT40" s="66" t="s">
        <v>971</v>
      </c>
      <c r="PU40" s="65" t="s">
        <v>972</v>
      </c>
      <c r="PV40" s="65" t="s">
        <v>973</v>
      </c>
      <c r="PW40" s="59">
        <v>230000000</v>
      </c>
      <c r="PX40" s="66" t="s">
        <v>1779</v>
      </c>
      <c r="PY40" s="67" t="s">
        <v>923</v>
      </c>
      <c r="PZ40" s="67" t="s">
        <v>970</v>
      </c>
      <c r="QA40" s="66" t="s">
        <v>942</v>
      </c>
      <c r="QB40" s="66" t="s">
        <v>971</v>
      </c>
      <c r="QC40" s="65" t="s">
        <v>972</v>
      </c>
      <c r="QD40" s="65" t="s">
        <v>973</v>
      </c>
      <c r="QE40" s="59">
        <v>230000000</v>
      </c>
      <c r="QF40" s="66" t="s">
        <v>1779</v>
      </c>
      <c r="QG40" s="67" t="s">
        <v>923</v>
      </c>
      <c r="QH40" s="67" t="s">
        <v>970</v>
      </c>
      <c r="QI40" s="66" t="s">
        <v>942</v>
      </c>
      <c r="QJ40" s="66" t="s">
        <v>971</v>
      </c>
      <c r="QK40" s="65" t="s">
        <v>972</v>
      </c>
      <c r="QL40" s="65" t="s">
        <v>973</v>
      </c>
      <c r="QM40" s="59">
        <v>230000000</v>
      </c>
      <c r="QN40" s="66" t="s">
        <v>1779</v>
      </c>
      <c r="QO40" s="67" t="s">
        <v>923</v>
      </c>
      <c r="QP40" s="67" t="s">
        <v>970</v>
      </c>
      <c r="QQ40" s="66" t="s">
        <v>942</v>
      </c>
      <c r="QR40" s="66" t="s">
        <v>971</v>
      </c>
      <c r="QS40" s="65" t="s">
        <v>972</v>
      </c>
      <c r="QT40" s="65" t="s">
        <v>973</v>
      </c>
      <c r="QU40" s="59">
        <v>230000000</v>
      </c>
      <c r="QV40" s="66" t="s">
        <v>1779</v>
      </c>
      <c r="QW40" s="67" t="s">
        <v>923</v>
      </c>
      <c r="QX40" s="67" t="s">
        <v>970</v>
      </c>
      <c r="QY40" s="66" t="s">
        <v>942</v>
      </c>
      <c r="QZ40" s="66" t="s">
        <v>971</v>
      </c>
      <c r="RA40" s="65" t="s">
        <v>972</v>
      </c>
      <c r="RB40" s="65" t="s">
        <v>973</v>
      </c>
      <c r="RC40" s="59">
        <v>230000000</v>
      </c>
      <c r="RD40" s="66" t="s">
        <v>1779</v>
      </c>
      <c r="RE40" s="67" t="s">
        <v>923</v>
      </c>
      <c r="RF40" s="67" t="s">
        <v>970</v>
      </c>
      <c r="RG40" s="66" t="s">
        <v>942</v>
      </c>
      <c r="RH40" s="66" t="s">
        <v>971</v>
      </c>
      <c r="RI40" s="65" t="s">
        <v>972</v>
      </c>
      <c r="RJ40" s="65" t="s">
        <v>973</v>
      </c>
      <c r="RK40" s="59">
        <v>230000000</v>
      </c>
      <c r="RL40" s="66" t="s">
        <v>1779</v>
      </c>
      <c r="RM40" s="67" t="s">
        <v>923</v>
      </c>
      <c r="RN40" s="67" t="s">
        <v>970</v>
      </c>
      <c r="RO40" s="66" t="s">
        <v>942</v>
      </c>
      <c r="RP40" s="66" t="s">
        <v>971</v>
      </c>
      <c r="RQ40" s="65" t="s">
        <v>972</v>
      </c>
      <c r="RR40" s="65" t="s">
        <v>973</v>
      </c>
      <c r="RS40" s="59">
        <v>230000000</v>
      </c>
      <c r="RT40" s="66" t="s">
        <v>1779</v>
      </c>
      <c r="RU40" s="67" t="s">
        <v>923</v>
      </c>
      <c r="RV40" s="67" t="s">
        <v>970</v>
      </c>
      <c r="RW40" s="66" t="s">
        <v>942</v>
      </c>
      <c r="RX40" s="66" t="s">
        <v>971</v>
      </c>
      <c r="RY40" s="65" t="s">
        <v>972</v>
      </c>
      <c r="RZ40" s="65" t="s">
        <v>973</v>
      </c>
      <c r="SA40" s="59">
        <v>230000000</v>
      </c>
      <c r="SB40" s="66" t="s">
        <v>1779</v>
      </c>
      <c r="SC40" s="67" t="s">
        <v>923</v>
      </c>
      <c r="SD40" s="67" t="s">
        <v>970</v>
      </c>
      <c r="SE40" s="66" t="s">
        <v>942</v>
      </c>
      <c r="SF40" s="66" t="s">
        <v>971</v>
      </c>
      <c r="SG40" s="65" t="s">
        <v>972</v>
      </c>
      <c r="SH40" s="65" t="s">
        <v>973</v>
      </c>
      <c r="SI40" s="59">
        <v>230000000</v>
      </c>
      <c r="SJ40" s="66" t="s">
        <v>1779</v>
      </c>
      <c r="SK40" s="67" t="s">
        <v>923</v>
      </c>
      <c r="SL40" s="67" t="s">
        <v>970</v>
      </c>
      <c r="SM40" s="66" t="s">
        <v>942</v>
      </c>
      <c r="SN40" s="66" t="s">
        <v>971</v>
      </c>
      <c r="SO40" s="65" t="s">
        <v>972</v>
      </c>
      <c r="SP40" s="65" t="s">
        <v>973</v>
      </c>
      <c r="SQ40" s="59">
        <v>230000000</v>
      </c>
      <c r="SR40" s="66" t="s">
        <v>1779</v>
      </c>
      <c r="SS40" s="67" t="s">
        <v>923</v>
      </c>
      <c r="ST40" s="67" t="s">
        <v>970</v>
      </c>
      <c r="SU40" s="66" t="s">
        <v>942</v>
      </c>
      <c r="SV40" s="66" t="s">
        <v>971</v>
      </c>
      <c r="SW40" s="65" t="s">
        <v>972</v>
      </c>
      <c r="SX40" s="65" t="s">
        <v>973</v>
      </c>
      <c r="SY40" s="59">
        <v>230000000</v>
      </c>
      <c r="SZ40" s="66" t="s">
        <v>1779</v>
      </c>
      <c r="TA40" s="67" t="s">
        <v>923</v>
      </c>
      <c r="TB40" s="67" t="s">
        <v>970</v>
      </c>
      <c r="TC40" s="66" t="s">
        <v>942</v>
      </c>
      <c r="TD40" s="66" t="s">
        <v>971</v>
      </c>
      <c r="TE40" s="65" t="s">
        <v>972</v>
      </c>
      <c r="TF40" s="65" t="s">
        <v>973</v>
      </c>
      <c r="TG40" s="59">
        <v>230000000</v>
      </c>
      <c r="TH40" s="66" t="s">
        <v>1779</v>
      </c>
      <c r="TI40" s="67" t="s">
        <v>923</v>
      </c>
      <c r="TJ40" s="67" t="s">
        <v>970</v>
      </c>
      <c r="TK40" s="66" t="s">
        <v>942</v>
      </c>
      <c r="TL40" s="66" t="s">
        <v>971</v>
      </c>
      <c r="TM40" s="65" t="s">
        <v>972</v>
      </c>
      <c r="TN40" s="65" t="s">
        <v>973</v>
      </c>
      <c r="TO40" s="59">
        <v>230000000</v>
      </c>
      <c r="TP40" s="66" t="s">
        <v>1779</v>
      </c>
      <c r="TQ40" s="67" t="s">
        <v>923</v>
      </c>
      <c r="TR40" s="67" t="s">
        <v>970</v>
      </c>
      <c r="TS40" s="66" t="s">
        <v>942</v>
      </c>
      <c r="TT40" s="66" t="s">
        <v>971</v>
      </c>
      <c r="TU40" s="65" t="s">
        <v>972</v>
      </c>
      <c r="TV40" s="65" t="s">
        <v>973</v>
      </c>
      <c r="TW40" s="59">
        <v>230000000</v>
      </c>
      <c r="TX40" s="66" t="s">
        <v>1779</v>
      </c>
      <c r="TY40" s="67" t="s">
        <v>923</v>
      </c>
      <c r="TZ40" s="67" t="s">
        <v>970</v>
      </c>
      <c r="UA40" s="66" t="s">
        <v>942</v>
      </c>
      <c r="UB40" s="66" t="s">
        <v>971</v>
      </c>
      <c r="UC40" s="65" t="s">
        <v>972</v>
      </c>
      <c r="UD40" s="65" t="s">
        <v>973</v>
      </c>
      <c r="UE40" s="59">
        <v>230000000</v>
      </c>
      <c r="UF40" s="66" t="s">
        <v>1779</v>
      </c>
      <c r="UG40" s="67" t="s">
        <v>923</v>
      </c>
      <c r="UH40" s="67" t="s">
        <v>970</v>
      </c>
      <c r="UI40" s="66" t="s">
        <v>942</v>
      </c>
      <c r="UJ40" s="66" t="s">
        <v>971</v>
      </c>
      <c r="UK40" s="65" t="s">
        <v>972</v>
      </c>
      <c r="UL40" s="65" t="s">
        <v>973</v>
      </c>
      <c r="UM40" s="59">
        <v>230000000</v>
      </c>
      <c r="UN40" s="66" t="s">
        <v>1779</v>
      </c>
      <c r="UO40" s="67" t="s">
        <v>923</v>
      </c>
      <c r="UP40" s="67" t="s">
        <v>970</v>
      </c>
      <c r="UQ40" s="66" t="s">
        <v>942</v>
      </c>
      <c r="UR40" s="66" t="s">
        <v>971</v>
      </c>
      <c r="US40" s="65" t="s">
        <v>972</v>
      </c>
      <c r="UT40" s="65" t="s">
        <v>973</v>
      </c>
      <c r="UU40" s="59">
        <v>230000000</v>
      </c>
      <c r="UV40" s="66" t="s">
        <v>1779</v>
      </c>
      <c r="UW40" s="67" t="s">
        <v>923</v>
      </c>
      <c r="UX40" s="67" t="s">
        <v>970</v>
      </c>
      <c r="UY40" s="66" t="s">
        <v>942</v>
      </c>
      <c r="UZ40" s="66" t="s">
        <v>971</v>
      </c>
      <c r="VA40" s="65" t="s">
        <v>972</v>
      </c>
      <c r="VB40" s="65" t="s">
        <v>973</v>
      </c>
      <c r="VC40" s="59">
        <v>230000000</v>
      </c>
      <c r="VD40" s="66" t="s">
        <v>1779</v>
      </c>
      <c r="VE40" s="67" t="s">
        <v>923</v>
      </c>
      <c r="VF40" s="67" t="s">
        <v>970</v>
      </c>
      <c r="VG40" s="66" t="s">
        <v>942</v>
      </c>
      <c r="VH40" s="66" t="s">
        <v>971</v>
      </c>
      <c r="VI40" s="65" t="s">
        <v>972</v>
      </c>
      <c r="VJ40" s="65" t="s">
        <v>973</v>
      </c>
      <c r="VK40" s="59">
        <v>230000000</v>
      </c>
      <c r="VL40" s="66" t="s">
        <v>1779</v>
      </c>
      <c r="VM40" s="67" t="s">
        <v>923</v>
      </c>
      <c r="VN40" s="67" t="s">
        <v>970</v>
      </c>
      <c r="VO40" s="66" t="s">
        <v>942</v>
      </c>
      <c r="VP40" s="66" t="s">
        <v>971</v>
      </c>
      <c r="VQ40" s="65" t="s">
        <v>972</v>
      </c>
      <c r="VR40" s="65" t="s">
        <v>973</v>
      </c>
      <c r="VS40" s="59">
        <v>230000000</v>
      </c>
      <c r="VT40" s="66" t="s">
        <v>1779</v>
      </c>
      <c r="VU40" s="67" t="s">
        <v>923</v>
      </c>
      <c r="VV40" s="67" t="s">
        <v>970</v>
      </c>
      <c r="VW40" s="66" t="s">
        <v>942</v>
      </c>
      <c r="VX40" s="66" t="s">
        <v>971</v>
      </c>
      <c r="VY40" s="65" t="s">
        <v>972</v>
      </c>
      <c r="VZ40" s="65" t="s">
        <v>973</v>
      </c>
      <c r="WA40" s="59">
        <v>230000000</v>
      </c>
      <c r="WB40" s="66" t="s">
        <v>1779</v>
      </c>
      <c r="WC40" s="67" t="s">
        <v>923</v>
      </c>
      <c r="WD40" s="67" t="s">
        <v>970</v>
      </c>
      <c r="WE40" s="66" t="s">
        <v>942</v>
      </c>
      <c r="WF40" s="66" t="s">
        <v>971</v>
      </c>
      <c r="WG40" s="65" t="s">
        <v>972</v>
      </c>
      <c r="WH40" s="65" t="s">
        <v>973</v>
      </c>
      <c r="WI40" s="59">
        <v>230000000</v>
      </c>
      <c r="WJ40" s="66" t="s">
        <v>1779</v>
      </c>
      <c r="WK40" s="67" t="s">
        <v>923</v>
      </c>
      <c r="WL40" s="67" t="s">
        <v>970</v>
      </c>
      <c r="WM40" s="66" t="s">
        <v>942</v>
      </c>
      <c r="WN40" s="66" t="s">
        <v>971</v>
      </c>
      <c r="WO40" s="65" t="s">
        <v>972</v>
      </c>
      <c r="WP40" s="65" t="s">
        <v>973</v>
      </c>
      <c r="WQ40" s="59">
        <v>230000000</v>
      </c>
      <c r="WR40" s="66" t="s">
        <v>1779</v>
      </c>
      <c r="WS40" s="67" t="s">
        <v>923</v>
      </c>
      <c r="WT40" s="67" t="s">
        <v>970</v>
      </c>
      <c r="WU40" s="66" t="s">
        <v>942</v>
      </c>
      <c r="WV40" s="66" t="s">
        <v>971</v>
      </c>
      <c r="WW40" s="65" t="s">
        <v>972</v>
      </c>
      <c r="WX40" s="65" t="s">
        <v>973</v>
      </c>
      <c r="WY40" s="59">
        <v>230000000</v>
      </c>
      <c r="WZ40" s="66" t="s">
        <v>1779</v>
      </c>
      <c r="XA40" s="67" t="s">
        <v>923</v>
      </c>
      <c r="XB40" s="67" t="s">
        <v>970</v>
      </c>
      <c r="XC40" s="66" t="s">
        <v>942</v>
      </c>
      <c r="XD40" s="66" t="s">
        <v>971</v>
      </c>
      <c r="XE40" s="65" t="s">
        <v>972</v>
      </c>
      <c r="XF40" s="65" t="s">
        <v>973</v>
      </c>
      <c r="XG40" s="59">
        <v>230000000</v>
      </c>
      <c r="XH40" s="66" t="s">
        <v>1779</v>
      </c>
      <c r="XI40" s="67" t="s">
        <v>923</v>
      </c>
      <c r="XJ40" s="67" t="s">
        <v>970</v>
      </c>
      <c r="XK40" s="66" t="s">
        <v>942</v>
      </c>
      <c r="XL40" s="66" t="s">
        <v>971</v>
      </c>
      <c r="XM40" s="65" t="s">
        <v>972</v>
      </c>
      <c r="XN40" s="65" t="s">
        <v>973</v>
      </c>
      <c r="XO40" s="59">
        <v>230000000</v>
      </c>
      <c r="XP40" s="66" t="s">
        <v>1779</v>
      </c>
      <c r="XQ40" s="67" t="s">
        <v>923</v>
      </c>
      <c r="XR40" s="67" t="s">
        <v>970</v>
      </c>
      <c r="XS40" s="66" t="s">
        <v>942</v>
      </c>
      <c r="XT40" s="66" t="s">
        <v>971</v>
      </c>
      <c r="XU40" s="65" t="s">
        <v>972</v>
      </c>
      <c r="XV40" s="65" t="s">
        <v>973</v>
      </c>
      <c r="XW40" s="59">
        <v>230000000</v>
      </c>
      <c r="XX40" s="66" t="s">
        <v>1779</v>
      </c>
      <c r="XY40" s="67" t="s">
        <v>923</v>
      </c>
      <c r="XZ40" s="67" t="s">
        <v>970</v>
      </c>
      <c r="YA40" s="66" t="s">
        <v>942</v>
      </c>
      <c r="YB40" s="66" t="s">
        <v>971</v>
      </c>
      <c r="YC40" s="65" t="s">
        <v>972</v>
      </c>
      <c r="YD40" s="65" t="s">
        <v>973</v>
      </c>
      <c r="YE40" s="59">
        <v>230000000</v>
      </c>
      <c r="YF40" s="66" t="s">
        <v>1779</v>
      </c>
      <c r="YG40" s="67" t="s">
        <v>923</v>
      </c>
      <c r="YH40" s="67" t="s">
        <v>970</v>
      </c>
      <c r="YI40" s="66" t="s">
        <v>942</v>
      </c>
      <c r="YJ40" s="66" t="s">
        <v>971</v>
      </c>
      <c r="YK40" s="65" t="s">
        <v>972</v>
      </c>
      <c r="YL40" s="65" t="s">
        <v>973</v>
      </c>
      <c r="YM40" s="59">
        <v>230000000</v>
      </c>
      <c r="YN40" s="66" t="s">
        <v>1779</v>
      </c>
      <c r="YO40" s="67" t="s">
        <v>923</v>
      </c>
      <c r="YP40" s="67" t="s">
        <v>970</v>
      </c>
      <c r="YQ40" s="66" t="s">
        <v>942</v>
      </c>
      <c r="YR40" s="66" t="s">
        <v>971</v>
      </c>
      <c r="YS40" s="65" t="s">
        <v>972</v>
      </c>
      <c r="YT40" s="65" t="s">
        <v>973</v>
      </c>
      <c r="YU40" s="59">
        <v>230000000</v>
      </c>
      <c r="YV40" s="66" t="s">
        <v>1779</v>
      </c>
      <c r="YW40" s="67" t="s">
        <v>923</v>
      </c>
      <c r="YX40" s="67" t="s">
        <v>970</v>
      </c>
      <c r="YY40" s="66" t="s">
        <v>942</v>
      </c>
      <c r="YZ40" s="66" t="s">
        <v>971</v>
      </c>
      <c r="ZA40" s="65" t="s">
        <v>972</v>
      </c>
      <c r="ZB40" s="65" t="s">
        <v>973</v>
      </c>
      <c r="ZC40" s="59">
        <v>230000000</v>
      </c>
      <c r="ZD40" s="66" t="s">
        <v>1779</v>
      </c>
      <c r="ZE40" s="67" t="s">
        <v>923</v>
      </c>
      <c r="ZF40" s="67" t="s">
        <v>970</v>
      </c>
      <c r="ZG40" s="66" t="s">
        <v>942</v>
      </c>
      <c r="ZH40" s="66" t="s">
        <v>971</v>
      </c>
      <c r="ZI40" s="65" t="s">
        <v>972</v>
      </c>
      <c r="ZJ40" s="65" t="s">
        <v>973</v>
      </c>
      <c r="ZK40" s="59">
        <v>230000000</v>
      </c>
      <c r="ZL40" s="66" t="s">
        <v>1779</v>
      </c>
      <c r="ZM40" s="67" t="s">
        <v>923</v>
      </c>
      <c r="ZN40" s="67" t="s">
        <v>970</v>
      </c>
      <c r="ZO40" s="66" t="s">
        <v>942</v>
      </c>
      <c r="ZP40" s="66" t="s">
        <v>971</v>
      </c>
      <c r="ZQ40" s="65" t="s">
        <v>972</v>
      </c>
      <c r="ZR40" s="65" t="s">
        <v>973</v>
      </c>
      <c r="ZS40" s="59">
        <v>230000000</v>
      </c>
      <c r="ZT40" s="66" t="s">
        <v>1779</v>
      </c>
      <c r="ZU40" s="67" t="s">
        <v>923</v>
      </c>
      <c r="ZV40" s="67" t="s">
        <v>970</v>
      </c>
      <c r="ZW40" s="66" t="s">
        <v>942</v>
      </c>
      <c r="ZX40" s="66" t="s">
        <v>971</v>
      </c>
      <c r="ZY40" s="65" t="s">
        <v>972</v>
      </c>
      <c r="ZZ40" s="65" t="s">
        <v>973</v>
      </c>
      <c r="AAA40" s="59">
        <v>230000000</v>
      </c>
      <c r="AAB40" s="66" t="s">
        <v>1779</v>
      </c>
      <c r="AAC40" s="67" t="s">
        <v>923</v>
      </c>
      <c r="AAD40" s="67" t="s">
        <v>970</v>
      </c>
      <c r="AAE40" s="66" t="s">
        <v>942</v>
      </c>
      <c r="AAF40" s="66" t="s">
        <v>971</v>
      </c>
      <c r="AAG40" s="65" t="s">
        <v>972</v>
      </c>
      <c r="AAH40" s="65" t="s">
        <v>973</v>
      </c>
      <c r="AAI40" s="59">
        <v>230000000</v>
      </c>
      <c r="AAJ40" s="66" t="s">
        <v>1779</v>
      </c>
      <c r="AAK40" s="67" t="s">
        <v>923</v>
      </c>
      <c r="AAL40" s="67" t="s">
        <v>970</v>
      </c>
      <c r="AAM40" s="66" t="s">
        <v>942</v>
      </c>
      <c r="AAN40" s="66" t="s">
        <v>971</v>
      </c>
      <c r="AAO40" s="65" t="s">
        <v>972</v>
      </c>
      <c r="AAP40" s="65" t="s">
        <v>973</v>
      </c>
      <c r="AAQ40" s="59">
        <v>230000000</v>
      </c>
      <c r="AAR40" s="66" t="s">
        <v>1779</v>
      </c>
      <c r="AAS40" s="67" t="s">
        <v>923</v>
      </c>
      <c r="AAT40" s="67" t="s">
        <v>970</v>
      </c>
      <c r="AAU40" s="66" t="s">
        <v>942</v>
      </c>
      <c r="AAV40" s="66" t="s">
        <v>971</v>
      </c>
      <c r="AAW40" s="65" t="s">
        <v>972</v>
      </c>
      <c r="AAX40" s="65" t="s">
        <v>973</v>
      </c>
      <c r="AAY40" s="59">
        <v>230000000</v>
      </c>
      <c r="AAZ40" s="66" t="s">
        <v>1779</v>
      </c>
      <c r="ABA40" s="67" t="s">
        <v>923</v>
      </c>
      <c r="ABB40" s="67" t="s">
        <v>970</v>
      </c>
      <c r="ABC40" s="66" t="s">
        <v>942</v>
      </c>
      <c r="ABD40" s="66" t="s">
        <v>971</v>
      </c>
      <c r="ABE40" s="65" t="s">
        <v>972</v>
      </c>
      <c r="ABF40" s="65" t="s">
        <v>973</v>
      </c>
      <c r="ABG40" s="59">
        <v>230000000</v>
      </c>
      <c r="ABH40" s="66" t="s">
        <v>1779</v>
      </c>
      <c r="ABI40" s="67" t="s">
        <v>923</v>
      </c>
      <c r="ABJ40" s="67" t="s">
        <v>970</v>
      </c>
      <c r="ABK40" s="66" t="s">
        <v>942</v>
      </c>
      <c r="ABL40" s="66" t="s">
        <v>971</v>
      </c>
      <c r="ABM40" s="65" t="s">
        <v>972</v>
      </c>
      <c r="ABN40" s="65" t="s">
        <v>973</v>
      </c>
      <c r="ABO40" s="59">
        <v>230000000</v>
      </c>
      <c r="ABP40" s="66" t="s">
        <v>1779</v>
      </c>
      <c r="ABQ40" s="67" t="s">
        <v>923</v>
      </c>
      <c r="ABR40" s="67" t="s">
        <v>970</v>
      </c>
      <c r="ABS40" s="66" t="s">
        <v>942</v>
      </c>
      <c r="ABT40" s="66" t="s">
        <v>971</v>
      </c>
      <c r="ABU40" s="65" t="s">
        <v>972</v>
      </c>
      <c r="ABV40" s="65" t="s">
        <v>973</v>
      </c>
      <c r="ABW40" s="59">
        <v>230000000</v>
      </c>
      <c r="ABX40" s="66" t="s">
        <v>1779</v>
      </c>
      <c r="ABY40" s="67" t="s">
        <v>923</v>
      </c>
      <c r="ABZ40" s="67" t="s">
        <v>970</v>
      </c>
      <c r="ACA40" s="66" t="s">
        <v>942</v>
      </c>
      <c r="ACB40" s="66" t="s">
        <v>971</v>
      </c>
      <c r="ACC40" s="65" t="s">
        <v>972</v>
      </c>
      <c r="ACD40" s="65" t="s">
        <v>973</v>
      </c>
      <c r="ACE40" s="59">
        <v>230000000</v>
      </c>
      <c r="ACF40" s="66" t="s">
        <v>1779</v>
      </c>
      <c r="ACG40" s="67" t="s">
        <v>923</v>
      </c>
      <c r="ACH40" s="67" t="s">
        <v>970</v>
      </c>
      <c r="ACI40" s="66" t="s">
        <v>942</v>
      </c>
      <c r="ACJ40" s="66" t="s">
        <v>971</v>
      </c>
      <c r="ACK40" s="65" t="s">
        <v>972</v>
      </c>
      <c r="ACL40" s="65" t="s">
        <v>973</v>
      </c>
      <c r="ACM40" s="59">
        <v>230000000</v>
      </c>
      <c r="ACN40" s="66" t="s">
        <v>1779</v>
      </c>
      <c r="ACO40" s="67" t="s">
        <v>923</v>
      </c>
      <c r="ACP40" s="67" t="s">
        <v>970</v>
      </c>
      <c r="ACQ40" s="66" t="s">
        <v>942</v>
      </c>
      <c r="ACR40" s="66" t="s">
        <v>971</v>
      </c>
      <c r="ACS40" s="65" t="s">
        <v>972</v>
      </c>
      <c r="ACT40" s="65" t="s">
        <v>973</v>
      </c>
      <c r="ACU40" s="59">
        <v>230000000</v>
      </c>
      <c r="ACV40" s="66" t="s">
        <v>1779</v>
      </c>
      <c r="ACW40" s="67" t="s">
        <v>923</v>
      </c>
      <c r="ACX40" s="67" t="s">
        <v>970</v>
      </c>
      <c r="ACY40" s="66" t="s">
        <v>942</v>
      </c>
      <c r="ACZ40" s="66" t="s">
        <v>971</v>
      </c>
      <c r="ADA40" s="65" t="s">
        <v>972</v>
      </c>
      <c r="ADB40" s="65" t="s">
        <v>973</v>
      </c>
      <c r="ADC40" s="59">
        <v>230000000</v>
      </c>
      <c r="ADD40" s="66" t="s">
        <v>1779</v>
      </c>
      <c r="ADE40" s="67" t="s">
        <v>923</v>
      </c>
      <c r="ADF40" s="67" t="s">
        <v>970</v>
      </c>
      <c r="ADG40" s="66" t="s">
        <v>942</v>
      </c>
      <c r="ADH40" s="66" t="s">
        <v>971</v>
      </c>
      <c r="ADI40" s="65" t="s">
        <v>972</v>
      </c>
      <c r="ADJ40" s="65" t="s">
        <v>973</v>
      </c>
      <c r="ADK40" s="59">
        <v>230000000</v>
      </c>
      <c r="ADL40" s="66" t="s">
        <v>1779</v>
      </c>
      <c r="ADM40" s="67" t="s">
        <v>923</v>
      </c>
      <c r="ADN40" s="67" t="s">
        <v>970</v>
      </c>
      <c r="ADO40" s="66" t="s">
        <v>942</v>
      </c>
      <c r="ADP40" s="66" t="s">
        <v>971</v>
      </c>
      <c r="ADQ40" s="65" t="s">
        <v>972</v>
      </c>
      <c r="ADR40" s="65" t="s">
        <v>973</v>
      </c>
      <c r="ADS40" s="59">
        <v>230000000</v>
      </c>
      <c r="ADT40" s="66" t="s">
        <v>1779</v>
      </c>
      <c r="ADU40" s="67" t="s">
        <v>923</v>
      </c>
      <c r="ADV40" s="67" t="s">
        <v>970</v>
      </c>
      <c r="ADW40" s="66" t="s">
        <v>942</v>
      </c>
      <c r="ADX40" s="66" t="s">
        <v>971</v>
      </c>
      <c r="ADY40" s="65" t="s">
        <v>972</v>
      </c>
      <c r="ADZ40" s="65" t="s">
        <v>973</v>
      </c>
      <c r="AEA40" s="59">
        <v>230000000</v>
      </c>
      <c r="AEB40" s="66" t="s">
        <v>1779</v>
      </c>
      <c r="AEC40" s="67" t="s">
        <v>923</v>
      </c>
      <c r="AED40" s="67" t="s">
        <v>970</v>
      </c>
      <c r="AEE40" s="66" t="s">
        <v>942</v>
      </c>
      <c r="AEF40" s="66" t="s">
        <v>971</v>
      </c>
      <c r="AEG40" s="65" t="s">
        <v>972</v>
      </c>
      <c r="AEH40" s="65" t="s">
        <v>973</v>
      </c>
      <c r="AEI40" s="59">
        <v>230000000</v>
      </c>
      <c r="AEJ40" s="66" t="s">
        <v>1779</v>
      </c>
      <c r="AEK40" s="67" t="s">
        <v>923</v>
      </c>
      <c r="AEL40" s="67" t="s">
        <v>970</v>
      </c>
      <c r="AEM40" s="66" t="s">
        <v>942</v>
      </c>
      <c r="AEN40" s="66" t="s">
        <v>971</v>
      </c>
      <c r="AEO40" s="65" t="s">
        <v>972</v>
      </c>
      <c r="AEP40" s="65" t="s">
        <v>973</v>
      </c>
      <c r="AEQ40" s="59">
        <v>230000000</v>
      </c>
      <c r="AER40" s="66" t="s">
        <v>1779</v>
      </c>
      <c r="AES40" s="67" t="s">
        <v>923</v>
      </c>
      <c r="AET40" s="67" t="s">
        <v>970</v>
      </c>
      <c r="AEU40" s="66" t="s">
        <v>942</v>
      </c>
      <c r="AEV40" s="66" t="s">
        <v>971</v>
      </c>
      <c r="AEW40" s="65" t="s">
        <v>972</v>
      </c>
      <c r="AEX40" s="65" t="s">
        <v>973</v>
      </c>
      <c r="AEY40" s="59">
        <v>230000000</v>
      </c>
      <c r="AEZ40" s="66" t="s">
        <v>1779</v>
      </c>
      <c r="AFA40" s="67" t="s">
        <v>923</v>
      </c>
      <c r="AFB40" s="67" t="s">
        <v>970</v>
      </c>
      <c r="AFC40" s="66" t="s">
        <v>942</v>
      </c>
      <c r="AFD40" s="66" t="s">
        <v>971</v>
      </c>
      <c r="AFE40" s="65" t="s">
        <v>972</v>
      </c>
      <c r="AFF40" s="65" t="s">
        <v>973</v>
      </c>
      <c r="AFG40" s="59">
        <v>230000000</v>
      </c>
      <c r="AFH40" s="66" t="s">
        <v>1779</v>
      </c>
      <c r="AFI40" s="67" t="s">
        <v>923</v>
      </c>
      <c r="AFJ40" s="67" t="s">
        <v>970</v>
      </c>
      <c r="AFK40" s="66" t="s">
        <v>942</v>
      </c>
      <c r="AFL40" s="66" t="s">
        <v>971</v>
      </c>
      <c r="AFM40" s="65" t="s">
        <v>972</v>
      </c>
      <c r="AFN40" s="65" t="s">
        <v>973</v>
      </c>
      <c r="AFO40" s="59">
        <v>230000000</v>
      </c>
      <c r="AFP40" s="66" t="s">
        <v>1779</v>
      </c>
      <c r="AFQ40" s="67" t="s">
        <v>923</v>
      </c>
      <c r="AFR40" s="67" t="s">
        <v>970</v>
      </c>
      <c r="AFS40" s="66" t="s">
        <v>942</v>
      </c>
      <c r="AFT40" s="66" t="s">
        <v>971</v>
      </c>
      <c r="AFU40" s="65" t="s">
        <v>972</v>
      </c>
      <c r="AFV40" s="65" t="s">
        <v>973</v>
      </c>
      <c r="AFW40" s="59">
        <v>230000000</v>
      </c>
      <c r="AFX40" s="66" t="s">
        <v>1779</v>
      </c>
      <c r="AFY40" s="67" t="s">
        <v>923</v>
      </c>
      <c r="AFZ40" s="67" t="s">
        <v>970</v>
      </c>
      <c r="AGA40" s="66" t="s">
        <v>942</v>
      </c>
      <c r="AGB40" s="66" t="s">
        <v>971</v>
      </c>
      <c r="AGC40" s="65" t="s">
        <v>972</v>
      </c>
      <c r="AGD40" s="65" t="s">
        <v>973</v>
      </c>
      <c r="AGE40" s="59">
        <v>230000000</v>
      </c>
      <c r="AGF40" s="66" t="s">
        <v>1779</v>
      </c>
      <c r="AGG40" s="67" t="s">
        <v>923</v>
      </c>
      <c r="AGH40" s="67" t="s">
        <v>970</v>
      </c>
      <c r="AGI40" s="66" t="s">
        <v>942</v>
      </c>
      <c r="AGJ40" s="66" t="s">
        <v>971</v>
      </c>
      <c r="AGK40" s="65" t="s">
        <v>972</v>
      </c>
      <c r="AGL40" s="65" t="s">
        <v>973</v>
      </c>
      <c r="AGM40" s="59">
        <v>230000000</v>
      </c>
      <c r="AGN40" s="66" t="s">
        <v>1779</v>
      </c>
      <c r="AGO40" s="67" t="s">
        <v>923</v>
      </c>
      <c r="AGP40" s="67" t="s">
        <v>970</v>
      </c>
      <c r="AGQ40" s="66" t="s">
        <v>942</v>
      </c>
      <c r="AGR40" s="66" t="s">
        <v>971</v>
      </c>
      <c r="AGS40" s="65" t="s">
        <v>972</v>
      </c>
      <c r="AGT40" s="65" t="s">
        <v>973</v>
      </c>
      <c r="AGU40" s="59">
        <v>230000000</v>
      </c>
      <c r="AGV40" s="66" t="s">
        <v>1779</v>
      </c>
      <c r="AGW40" s="67" t="s">
        <v>923</v>
      </c>
      <c r="AGX40" s="67" t="s">
        <v>970</v>
      </c>
      <c r="AGY40" s="66" t="s">
        <v>942</v>
      </c>
      <c r="AGZ40" s="66" t="s">
        <v>971</v>
      </c>
      <c r="AHA40" s="65" t="s">
        <v>972</v>
      </c>
      <c r="AHB40" s="65" t="s">
        <v>973</v>
      </c>
      <c r="AHC40" s="59">
        <v>230000000</v>
      </c>
      <c r="AHD40" s="66" t="s">
        <v>1779</v>
      </c>
      <c r="AHE40" s="67" t="s">
        <v>923</v>
      </c>
      <c r="AHF40" s="67" t="s">
        <v>970</v>
      </c>
      <c r="AHG40" s="66" t="s">
        <v>942</v>
      </c>
      <c r="AHH40" s="66" t="s">
        <v>971</v>
      </c>
      <c r="AHI40" s="65" t="s">
        <v>972</v>
      </c>
      <c r="AHJ40" s="65" t="s">
        <v>973</v>
      </c>
      <c r="AHK40" s="59">
        <v>230000000</v>
      </c>
      <c r="AHL40" s="66" t="s">
        <v>1779</v>
      </c>
      <c r="AHM40" s="67" t="s">
        <v>923</v>
      </c>
      <c r="AHN40" s="67" t="s">
        <v>970</v>
      </c>
      <c r="AHO40" s="66" t="s">
        <v>942</v>
      </c>
      <c r="AHP40" s="66" t="s">
        <v>971</v>
      </c>
      <c r="AHQ40" s="65" t="s">
        <v>972</v>
      </c>
      <c r="AHR40" s="65" t="s">
        <v>973</v>
      </c>
      <c r="AHS40" s="59">
        <v>230000000</v>
      </c>
      <c r="AHT40" s="66" t="s">
        <v>1779</v>
      </c>
      <c r="AHU40" s="67" t="s">
        <v>923</v>
      </c>
      <c r="AHV40" s="67" t="s">
        <v>970</v>
      </c>
      <c r="AHW40" s="66" t="s">
        <v>942</v>
      </c>
      <c r="AHX40" s="66" t="s">
        <v>971</v>
      </c>
      <c r="AHY40" s="65" t="s">
        <v>972</v>
      </c>
      <c r="AHZ40" s="65" t="s">
        <v>973</v>
      </c>
      <c r="AIA40" s="59">
        <v>230000000</v>
      </c>
      <c r="AIB40" s="66" t="s">
        <v>1779</v>
      </c>
      <c r="AIC40" s="67" t="s">
        <v>923</v>
      </c>
      <c r="AID40" s="67" t="s">
        <v>970</v>
      </c>
      <c r="AIE40" s="66" t="s">
        <v>942</v>
      </c>
      <c r="AIF40" s="66" t="s">
        <v>971</v>
      </c>
      <c r="AIG40" s="65" t="s">
        <v>972</v>
      </c>
      <c r="AIH40" s="65" t="s">
        <v>973</v>
      </c>
      <c r="AII40" s="59">
        <v>230000000</v>
      </c>
      <c r="AIJ40" s="66" t="s">
        <v>1779</v>
      </c>
      <c r="AIK40" s="67" t="s">
        <v>923</v>
      </c>
      <c r="AIL40" s="67" t="s">
        <v>970</v>
      </c>
      <c r="AIM40" s="66" t="s">
        <v>942</v>
      </c>
      <c r="AIN40" s="66" t="s">
        <v>971</v>
      </c>
      <c r="AIO40" s="65" t="s">
        <v>972</v>
      </c>
      <c r="AIP40" s="65" t="s">
        <v>973</v>
      </c>
      <c r="AIQ40" s="59">
        <v>230000000</v>
      </c>
      <c r="AIR40" s="66" t="s">
        <v>1779</v>
      </c>
      <c r="AIS40" s="67" t="s">
        <v>923</v>
      </c>
      <c r="AIT40" s="67" t="s">
        <v>970</v>
      </c>
      <c r="AIU40" s="66" t="s">
        <v>942</v>
      </c>
      <c r="AIV40" s="66" t="s">
        <v>971</v>
      </c>
      <c r="AIW40" s="65" t="s">
        <v>972</v>
      </c>
      <c r="AIX40" s="65" t="s">
        <v>973</v>
      </c>
      <c r="AIY40" s="59">
        <v>230000000</v>
      </c>
      <c r="AIZ40" s="66" t="s">
        <v>1779</v>
      </c>
      <c r="AJA40" s="67" t="s">
        <v>923</v>
      </c>
      <c r="AJB40" s="67" t="s">
        <v>970</v>
      </c>
      <c r="AJC40" s="66" t="s">
        <v>942</v>
      </c>
      <c r="AJD40" s="66" t="s">
        <v>971</v>
      </c>
      <c r="AJE40" s="65" t="s">
        <v>972</v>
      </c>
      <c r="AJF40" s="65" t="s">
        <v>973</v>
      </c>
      <c r="AJG40" s="59">
        <v>230000000</v>
      </c>
      <c r="AJH40" s="66" t="s">
        <v>1779</v>
      </c>
      <c r="AJI40" s="67" t="s">
        <v>923</v>
      </c>
      <c r="AJJ40" s="67" t="s">
        <v>970</v>
      </c>
      <c r="AJK40" s="66" t="s">
        <v>942</v>
      </c>
      <c r="AJL40" s="66" t="s">
        <v>971</v>
      </c>
      <c r="AJM40" s="65" t="s">
        <v>972</v>
      </c>
      <c r="AJN40" s="65" t="s">
        <v>973</v>
      </c>
      <c r="AJO40" s="59">
        <v>230000000</v>
      </c>
      <c r="AJP40" s="66" t="s">
        <v>1779</v>
      </c>
      <c r="AJQ40" s="67" t="s">
        <v>923</v>
      </c>
      <c r="AJR40" s="67" t="s">
        <v>970</v>
      </c>
      <c r="AJS40" s="66" t="s">
        <v>942</v>
      </c>
      <c r="AJT40" s="66" t="s">
        <v>971</v>
      </c>
      <c r="AJU40" s="65" t="s">
        <v>972</v>
      </c>
      <c r="AJV40" s="65" t="s">
        <v>973</v>
      </c>
      <c r="AJW40" s="59">
        <v>230000000</v>
      </c>
      <c r="AJX40" s="66" t="s">
        <v>1779</v>
      </c>
      <c r="AJY40" s="67" t="s">
        <v>923</v>
      </c>
      <c r="AJZ40" s="67" t="s">
        <v>970</v>
      </c>
      <c r="AKA40" s="66" t="s">
        <v>942</v>
      </c>
      <c r="AKB40" s="66" t="s">
        <v>971</v>
      </c>
      <c r="AKC40" s="65" t="s">
        <v>972</v>
      </c>
      <c r="AKD40" s="65" t="s">
        <v>973</v>
      </c>
      <c r="AKE40" s="59">
        <v>230000000</v>
      </c>
      <c r="AKF40" s="66" t="s">
        <v>1779</v>
      </c>
      <c r="AKG40" s="67" t="s">
        <v>923</v>
      </c>
      <c r="AKH40" s="67" t="s">
        <v>970</v>
      </c>
      <c r="AKI40" s="66" t="s">
        <v>942</v>
      </c>
      <c r="AKJ40" s="66" t="s">
        <v>971</v>
      </c>
      <c r="AKK40" s="65" t="s">
        <v>972</v>
      </c>
      <c r="AKL40" s="65" t="s">
        <v>973</v>
      </c>
      <c r="AKM40" s="59">
        <v>230000000</v>
      </c>
      <c r="AKN40" s="66" t="s">
        <v>1779</v>
      </c>
      <c r="AKO40" s="67" t="s">
        <v>923</v>
      </c>
      <c r="AKP40" s="67" t="s">
        <v>970</v>
      </c>
      <c r="AKQ40" s="66" t="s">
        <v>942</v>
      </c>
      <c r="AKR40" s="66" t="s">
        <v>971</v>
      </c>
      <c r="AKS40" s="65" t="s">
        <v>972</v>
      </c>
      <c r="AKT40" s="65" t="s">
        <v>973</v>
      </c>
      <c r="AKU40" s="59">
        <v>230000000</v>
      </c>
      <c r="AKV40" s="66" t="s">
        <v>1779</v>
      </c>
      <c r="AKW40" s="67" t="s">
        <v>923</v>
      </c>
      <c r="AKX40" s="67" t="s">
        <v>970</v>
      </c>
      <c r="AKY40" s="66" t="s">
        <v>942</v>
      </c>
      <c r="AKZ40" s="66" t="s">
        <v>971</v>
      </c>
      <c r="ALA40" s="65" t="s">
        <v>972</v>
      </c>
      <c r="ALB40" s="65" t="s">
        <v>973</v>
      </c>
      <c r="ALC40" s="59">
        <v>230000000</v>
      </c>
      <c r="ALD40" s="66" t="s">
        <v>1779</v>
      </c>
      <c r="ALE40" s="67" t="s">
        <v>923</v>
      </c>
      <c r="ALF40" s="67" t="s">
        <v>970</v>
      </c>
      <c r="ALG40" s="66" t="s">
        <v>942</v>
      </c>
      <c r="ALH40" s="66" t="s">
        <v>971</v>
      </c>
      <c r="ALI40" s="65" t="s">
        <v>972</v>
      </c>
      <c r="ALJ40" s="65" t="s">
        <v>973</v>
      </c>
      <c r="ALK40" s="59">
        <v>230000000</v>
      </c>
      <c r="ALL40" s="66" t="s">
        <v>1779</v>
      </c>
      <c r="ALM40" s="67" t="s">
        <v>923</v>
      </c>
      <c r="ALN40" s="67" t="s">
        <v>970</v>
      </c>
      <c r="ALO40" s="66" t="s">
        <v>942</v>
      </c>
      <c r="ALP40" s="66" t="s">
        <v>971</v>
      </c>
      <c r="ALQ40" s="65" t="s">
        <v>972</v>
      </c>
      <c r="ALR40" s="65" t="s">
        <v>973</v>
      </c>
      <c r="ALS40" s="59">
        <v>230000000</v>
      </c>
      <c r="ALT40" s="66" t="s">
        <v>1779</v>
      </c>
      <c r="ALU40" s="67" t="s">
        <v>923</v>
      </c>
      <c r="ALV40" s="67" t="s">
        <v>970</v>
      </c>
      <c r="ALW40" s="66" t="s">
        <v>942</v>
      </c>
      <c r="ALX40" s="66" t="s">
        <v>971</v>
      </c>
      <c r="ALY40" s="65" t="s">
        <v>972</v>
      </c>
      <c r="ALZ40" s="65" t="s">
        <v>973</v>
      </c>
      <c r="AMA40" s="59">
        <v>230000000</v>
      </c>
      <c r="AMB40" s="66" t="s">
        <v>1779</v>
      </c>
      <c r="AMC40" s="67" t="s">
        <v>923</v>
      </c>
      <c r="AMD40" s="67" t="s">
        <v>970</v>
      </c>
      <c r="AME40" s="66" t="s">
        <v>942</v>
      </c>
      <c r="AMF40" s="66" t="s">
        <v>971</v>
      </c>
      <c r="AMG40" s="65" t="s">
        <v>972</v>
      </c>
      <c r="AMH40" s="65" t="s">
        <v>973</v>
      </c>
      <c r="AMI40" s="59">
        <v>230000000</v>
      </c>
      <c r="AMJ40" s="66" t="s">
        <v>1779</v>
      </c>
      <c r="AMK40" s="67" t="s">
        <v>923</v>
      </c>
      <c r="AML40" s="67" t="s">
        <v>970</v>
      </c>
      <c r="AMM40" s="66" t="s">
        <v>942</v>
      </c>
      <c r="AMN40" s="66" t="s">
        <v>971</v>
      </c>
      <c r="AMO40" s="65" t="s">
        <v>972</v>
      </c>
      <c r="AMP40" s="65" t="s">
        <v>973</v>
      </c>
      <c r="AMQ40" s="59">
        <v>230000000</v>
      </c>
      <c r="AMR40" s="66" t="s">
        <v>1779</v>
      </c>
      <c r="AMS40" s="67" t="s">
        <v>923</v>
      </c>
      <c r="AMT40" s="67" t="s">
        <v>970</v>
      </c>
      <c r="AMU40" s="66" t="s">
        <v>942</v>
      </c>
      <c r="AMV40" s="66" t="s">
        <v>971</v>
      </c>
      <c r="AMW40" s="65" t="s">
        <v>972</v>
      </c>
      <c r="AMX40" s="65" t="s">
        <v>973</v>
      </c>
      <c r="AMY40" s="59">
        <v>230000000</v>
      </c>
      <c r="AMZ40" s="66" t="s">
        <v>1779</v>
      </c>
      <c r="ANA40" s="67" t="s">
        <v>923</v>
      </c>
      <c r="ANB40" s="67" t="s">
        <v>970</v>
      </c>
      <c r="ANC40" s="66" t="s">
        <v>942</v>
      </c>
      <c r="AND40" s="66" t="s">
        <v>971</v>
      </c>
      <c r="ANE40" s="65" t="s">
        <v>972</v>
      </c>
      <c r="ANF40" s="65" t="s">
        <v>973</v>
      </c>
      <c r="ANG40" s="59">
        <v>230000000</v>
      </c>
      <c r="ANH40" s="66" t="s">
        <v>1779</v>
      </c>
      <c r="ANI40" s="67" t="s">
        <v>923</v>
      </c>
      <c r="ANJ40" s="67" t="s">
        <v>970</v>
      </c>
      <c r="ANK40" s="66" t="s">
        <v>942</v>
      </c>
      <c r="ANL40" s="66" t="s">
        <v>971</v>
      </c>
      <c r="ANM40" s="65" t="s">
        <v>972</v>
      </c>
      <c r="ANN40" s="65" t="s">
        <v>973</v>
      </c>
      <c r="ANO40" s="59">
        <v>230000000</v>
      </c>
      <c r="ANP40" s="66" t="s">
        <v>1779</v>
      </c>
      <c r="ANQ40" s="67" t="s">
        <v>923</v>
      </c>
      <c r="ANR40" s="67" t="s">
        <v>970</v>
      </c>
      <c r="ANS40" s="66" t="s">
        <v>942</v>
      </c>
      <c r="ANT40" s="66" t="s">
        <v>971</v>
      </c>
      <c r="ANU40" s="65" t="s">
        <v>972</v>
      </c>
      <c r="ANV40" s="65" t="s">
        <v>973</v>
      </c>
      <c r="ANW40" s="59">
        <v>230000000</v>
      </c>
      <c r="ANX40" s="66" t="s">
        <v>1779</v>
      </c>
      <c r="ANY40" s="67" t="s">
        <v>923</v>
      </c>
      <c r="ANZ40" s="67" t="s">
        <v>970</v>
      </c>
      <c r="AOA40" s="66" t="s">
        <v>942</v>
      </c>
      <c r="AOB40" s="66" t="s">
        <v>971</v>
      </c>
      <c r="AOC40" s="65" t="s">
        <v>972</v>
      </c>
      <c r="AOD40" s="65" t="s">
        <v>973</v>
      </c>
      <c r="AOE40" s="59">
        <v>230000000</v>
      </c>
      <c r="AOF40" s="66" t="s">
        <v>1779</v>
      </c>
      <c r="AOG40" s="67" t="s">
        <v>923</v>
      </c>
      <c r="AOH40" s="67" t="s">
        <v>970</v>
      </c>
      <c r="AOI40" s="66" t="s">
        <v>942</v>
      </c>
      <c r="AOJ40" s="66" t="s">
        <v>971</v>
      </c>
      <c r="AOK40" s="65" t="s">
        <v>972</v>
      </c>
      <c r="AOL40" s="65" t="s">
        <v>973</v>
      </c>
      <c r="AOM40" s="59">
        <v>230000000</v>
      </c>
      <c r="AON40" s="66" t="s">
        <v>1779</v>
      </c>
      <c r="AOO40" s="67" t="s">
        <v>923</v>
      </c>
      <c r="AOP40" s="67" t="s">
        <v>970</v>
      </c>
      <c r="AOQ40" s="66" t="s">
        <v>942</v>
      </c>
      <c r="AOR40" s="66" t="s">
        <v>971</v>
      </c>
      <c r="AOS40" s="65" t="s">
        <v>972</v>
      </c>
      <c r="AOT40" s="65" t="s">
        <v>973</v>
      </c>
      <c r="AOU40" s="59">
        <v>230000000</v>
      </c>
      <c r="AOV40" s="66" t="s">
        <v>1779</v>
      </c>
      <c r="AOW40" s="67" t="s">
        <v>923</v>
      </c>
      <c r="AOX40" s="67" t="s">
        <v>970</v>
      </c>
      <c r="AOY40" s="66" t="s">
        <v>942</v>
      </c>
      <c r="AOZ40" s="66" t="s">
        <v>971</v>
      </c>
      <c r="APA40" s="65" t="s">
        <v>972</v>
      </c>
      <c r="APB40" s="65" t="s">
        <v>973</v>
      </c>
      <c r="APC40" s="59">
        <v>230000000</v>
      </c>
      <c r="APD40" s="66" t="s">
        <v>1779</v>
      </c>
      <c r="APE40" s="67" t="s">
        <v>923</v>
      </c>
      <c r="APF40" s="67" t="s">
        <v>970</v>
      </c>
      <c r="APG40" s="66" t="s">
        <v>942</v>
      </c>
      <c r="APH40" s="66" t="s">
        <v>971</v>
      </c>
      <c r="API40" s="65" t="s">
        <v>972</v>
      </c>
      <c r="APJ40" s="65" t="s">
        <v>973</v>
      </c>
      <c r="APK40" s="59">
        <v>230000000</v>
      </c>
      <c r="APL40" s="66" t="s">
        <v>1779</v>
      </c>
      <c r="APM40" s="67" t="s">
        <v>923</v>
      </c>
      <c r="APN40" s="67" t="s">
        <v>970</v>
      </c>
      <c r="APO40" s="66" t="s">
        <v>942</v>
      </c>
      <c r="APP40" s="66" t="s">
        <v>971</v>
      </c>
      <c r="APQ40" s="65" t="s">
        <v>972</v>
      </c>
      <c r="APR40" s="65" t="s">
        <v>973</v>
      </c>
      <c r="APS40" s="59">
        <v>230000000</v>
      </c>
      <c r="APT40" s="66" t="s">
        <v>1779</v>
      </c>
      <c r="APU40" s="67" t="s">
        <v>923</v>
      </c>
      <c r="APV40" s="67" t="s">
        <v>970</v>
      </c>
      <c r="APW40" s="66" t="s">
        <v>942</v>
      </c>
      <c r="APX40" s="66" t="s">
        <v>971</v>
      </c>
      <c r="APY40" s="65" t="s">
        <v>972</v>
      </c>
      <c r="APZ40" s="65" t="s">
        <v>973</v>
      </c>
      <c r="AQA40" s="59">
        <v>230000000</v>
      </c>
      <c r="AQB40" s="66" t="s">
        <v>1779</v>
      </c>
      <c r="AQC40" s="67" t="s">
        <v>923</v>
      </c>
      <c r="AQD40" s="67" t="s">
        <v>970</v>
      </c>
      <c r="AQE40" s="66" t="s">
        <v>942</v>
      </c>
      <c r="AQF40" s="66" t="s">
        <v>971</v>
      </c>
      <c r="AQG40" s="65" t="s">
        <v>972</v>
      </c>
      <c r="AQH40" s="65" t="s">
        <v>973</v>
      </c>
      <c r="AQI40" s="59">
        <v>230000000</v>
      </c>
      <c r="AQJ40" s="66" t="s">
        <v>1779</v>
      </c>
      <c r="AQK40" s="67" t="s">
        <v>923</v>
      </c>
      <c r="AQL40" s="67" t="s">
        <v>970</v>
      </c>
      <c r="AQM40" s="66" t="s">
        <v>942</v>
      </c>
      <c r="AQN40" s="66" t="s">
        <v>971</v>
      </c>
      <c r="AQO40" s="65" t="s">
        <v>972</v>
      </c>
      <c r="AQP40" s="65" t="s">
        <v>973</v>
      </c>
      <c r="AQQ40" s="59">
        <v>230000000</v>
      </c>
      <c r="AQR40" s="66" t="s">
        <v>1779</v>
      </c>
      <c r="AQS40" s="67" t="s">
        <v>923</v>
      </c>
      <c r="AQT40" s="67" t="s">
        <v>970</v>
      </c>
      <c r="AQU40" s="66" t="s">
        <v>942</v>
      </c>
      <c r="AQV40" s="66" t="s">
        <v>971</v>
      </c>
      <c r="AQW40" s="65" t="s">
        <v>972</v>
      </c>
      <c r="AQX40" s="65" t="s">
        <v>973</v>
      </c>
      <c r="AQY40" s="59">
        <v>230000000</v>
      </c>
      <c r="AQZ40" s="66" t="s">
        <v>1779</v>
      </c>
      <c r="ARA40" s="67" t="s">
        <v>923</v>
      </c>
      <c r="ARB40" s="67" t="s">
        <v>970</v>
      </c>
      <c r="ARC40" s="66" t="s">
        <v>942</v>
      </c>
      <c r="ARD40" s="66" t="s">
        <v>971</v>
      </c>
      <c r="ARE40" s="65" t="s">
        <v>972</v>
      </c>
      <c r="ARF40" s="65" t="s">
        <v>973</v>
      </c>
      <c r="ARG40" s="59">
        <v>230000000</v>
      </c>
      <c r="ARH40" s="66" t="s">
        <v>1779</v>
      </c>
      <c r="ARI40" s="67" t="s">
        <v>923</v>
      </c>
      <c r="ARJ40" s="67" t="s">
        <v>970</v>
      </c>
      <c r="ARK40" s="66" t="s">
        <v>942</v>
      </c>
      <c r="ARL40" s="66" t="s">
        <v>971</v>
      </c>
      <c r="ARM40" s="65" t="s">
        <v>972</v>
      </c>
      <c r="ARN40" s="65" t="s">
        <v>973</v>
      </c>
      <c r="ARO40" s="59">
        <v>230000000</v>
      </c>
      <c r="ARP40" s="66" t="s">
        <v>1779</v>
      </c>
      <c r="ARQ40" s="67" t="s">
        <v>923</v>
      </c>
      <c r="ARR40" s="67" t="s">
        <v>970</v>
      </c>
      <c r="ARS40" s="66" t="s">
        <v>942</v>
      </c>
      <c r="ART40" s="66" t="s">
        <v>971</v>
      </c>
      <c r="ARU40" s="65" t="s">
        <v>972</v>
      </c>
      <c r="ARV40" s="65" t="s">
        <v>973</v>
      </c>
      <c r="ARW40" s="59">
        <v>230000000</v>
      </c>
      <c r="ARX40" s="66" t="s">
        <v>1779</v>
      </c>
      <c r="ARY40" s="67" t="s">
        <v>923</v>
      </c>
      <c r="ARZ40" s="67" t="s">
        <v>970</v>
      </c>
      <c r="ASA40" s="66" t="s">
        <v>942</v>
      </c>
      <c r="ASB40" s="66" t="s">
        <v>971</v>
      </c>
      <c r="ASC40" s="65" t="s">
        <v>972</v>
      </c>
      <c r="ASD40" s="65" t="s">
        <v>973</v>
      </c>
      <c r="ASE40" s="59">
        <v>230000000</v>
      </c>
      <c r="ASF40" s="66" t="s">
        <v>1779</v>
      </c>
      <c r="ASG40" s="67" t="s">
        <v>923</v>
      </c>
      <c r="ASH40" s="67" t="s">
        <v>970</v>
      </c>
      <c r="ASI40" s="66" t="s">
        <v>942</v>
      </c>
      <c r="ASJ40" s="66" t="s">
        <v>971</v>
      </c>
      <c r="ASK40" s="65" t="s">
        <v>972</v>
      </c>
      <c r="ASL40" s="65" t="s">
        <v>973</v>
      </c>
      <c r="ASM40" s="59">
        <v>230000000</v>
      </c>
      <c r="ASN40" s="66" t="s">
        <v>1779</v>
      </c>
      <c r="ASO40" s="67" t="s">
        <v>923</v>
      </c>
      <c r="ASP40" s="67" t="s">
        <v>970</v>
      </c>
      <c r="ASQ40" s="66" t="s">
        <v>942</v>
      </c>
      <c r="ASR40" s="66" t="s">
        <v>971</v>
      </c>
      <c r="ASS40" s="65" t="s">
        <v>972</v>
      </c>
      <c r="AST40" s="65" t="s">
        <v>973</v>
      </c>
      <c r="ASU40" s="59">
        <v>230000000</v>
      </c>
      <c r="ASV40" s="66" t="s">
        <v>1779</v>
      </c>
      <c r="ASW40" s="67" t="s">
        <v>923</v>
      </c>
      <c r="ASX40" s="67" t="s">
        <v>970</v>
      </c>
      <c r="ASY40" s="66" t="s">
        <v>942</v>
      </c>
      <c r="ASZ40" s="66" t="s">
        <v>971</v>
      </c>
      <c r="ATA40" s="65" t="s">
        <v>972</v>
      </c>
      <c r="ATB40" s="65" t="s">
        <v>973</v>
      </c>
      <c r="ATC40" s="59">
        <v>230000000</v>
      </c>
      <c r="ATD40" s="66" t="s">
        <v>1779</v>
      </c>
      <c r="ATE40" s="67" t="s">
        <v>923</v>
      </c>
      <c r="ATF40" s="67" t="s">
        <v>970</v>
      </c>
      <c r="ATG40" s="66" t="s">
        <v>942</v>
      </c>
      <c r="ATH40" s="66" t="s">
        <v>971</v>
      </c>
      <c r="ATI40" s="65" t="s">
        <v>972</v>
      </c>
      <c r="ATJ40" s="65" t="s">
        <v>973</v>
      </c>
      <c r="ATK40" s="59">
        <v>230000000</v>
      </c>
      <c r="ATL40" s="66" t="s">
        <v>1779</v>
      </c>
      <c r="ATM40" s="67" t="s">
        <v>923</v>
      </c>
      <c r="ATN40" s="67" t="s">
        <v>970</v>
      </c>
      <c r="ATO40" s="66" t="s">
        <v>942</v>
      </c>
      <c r="ATP40" s="66" t="s">
        <v>971</v>
      </c>
      <c r="ATQ40" s="65" t="s">
        <v>972</v>
      </c>
      <c r="ATR40" s="65" t="s">
        <v>973</v>
      </c>
      <c r="ATS40" s="59">
        <v>230000000</v>
      </c>
      <c r="ATT40" s="66" t="s">
        <v>1779</v>
      </c>
      <c r="ATU40" s="67" t="s">
        <v>923</v>
      </c>
      <c r="ATV40" s="67" t="s">
        <v>970</v>
      </c>
      <c r="ATW40" s="66" t="s">
        <v>942</v>
      </c>
      <c r="ATX40" s="66" t="s">
        <v>971</v>
      </c>
      <c r="ATY40" s="65" t="s">
        <v>972</v>
      </c>
      <c r="ATZ40" s="65" t="s">
        <v>973</v>
      </c>
      <c r="AUA40" s="59">
        <v>230000000</v>
      </c>
      <c r="AUB40" s="66" t="s">
        <v>1779</v>
      </c>
      <c r="AUC40" s="67" t="s">
        <v>923</v>
      </c>
      <c r="AUD40" s="67" t="s">
        <v>970</v>
      </c>
      <c r="AUE40" s="66" t="s">
        <v>942</v>
      </c>
      <c r="AUF40" s="66" t="s">
        <v>971</v>
      </c>
      <c r="AUG40" s="65" t="s">
        <v>972</v>
      </c>
      <c r="AUH40" s="65" t="s">
        <v>973</v>
      </c>
      <c r="AUI40" s="59">
        <v>230000000</v>
      </c>
      <c r="AUJ40" s="66" t="s">
        <v>1779</v>
      </c>
      <c r="AUK40" s="67" t="s">
        <v>923</v>
      </c>
      <c r="AUL40" s="67" t="s">
        <v>970</v>
      </c>
      <c r="AUM40" s="66" t="s">
        <v>942</v>
      </c>
      <c r="AUN40" s="66" t="s">
        <v>971</v>
      </c>
      <c r="AUO40" s="65" t="s">
        <v>972</v>
      </c>
      <c r="AUP40" s="65" t="s">
        <v>973</v>
      </c>
      <c r="AUQ40" s="59">
        <v>230000000</v>
      </c>
      <c r="AUR40" s="66" t="s">
        <v>1779</v>
      </c>
      <c r="AUS40" s="67" t="s">
        <v>923</v>
      </c>
      <c r="AUT40" s="67" t="s">
        <v>970</v>
      </c>
      <c r="AUU40" s="66" t="s">
        <v>942</v>
      </c>
      <c r="AUV40" s="66" t="s">
        <v>971</v>
      </c>
      <c r="AUW40" s="65" t="s">
        <v>972</v>
      </c>
      <c r="AUX40" s="65" t="s">
        <v>973</v>
      </c>
      <c r="AUY40" s="59">
        <v>230000000</v>
      </c>
      <c r="AUZ40" s="66" t="s">
        <v>1779</v>
      </c>
      <c r="AVA40" s="67" t="s">
        <v>923</v>
      </c>
      <c r="AVB40" s="67" t="s">
        <v>970</v>
      </c>
      <c r="AVC40" s="66" t="s">
        <v>942</v>
      </c>
      <c r="AVD40" s="66" t="s">
        <v>971</v>
      </c>
      <c r="AVE40" s="65" t="s">
        <v>972</v>
      </c>
      <c r="AVF40" s="65" t="s">
        <v>973</v>
      </c>
      <c r="AVG40" s="59">
        <v>230000000</v>
      </c>
      <c r="AVH40" s="66" t="s">
        <v>1779</v>
      </c>
      <c r="AVI40" s="67" t="s">
        <v>923</v>
      </c>
      <c r="AVJ40" s="67" t="s">
        <v>970</v>
      </c>
      <c r="AVK40" s="66" t="s">
        <v>942</v>
      </c>
      <c r="AVL40" s="66" t="s">
        <v>971</v>
      </c>
      <c r="AVM40" s="65" t="s">
        <v>972</v>
      </c>
      <c r="AVN40" s="65" t="s">
        <v>973</v>
      </c>
      <c r="AVO40" s="59">
        <v>230000000</v>
      </c>
      <c r="AVP40" s="66" t="s">
        <v>1779</v>
      </c>
      <c r="AVQ40" s="67" t="s">
        <v>923</v>
      </c>
      <c r="AVR40" s="67" t="s">
        <v>970</v>
      </c>
      <c r="AVS40" s="66" t="s">
        <v>942</v>
      </c>
      <c r="AVT40" s="66" t="s">
        <v>971</v>
      </c>
      <c r="AVU40" s="65" t="s">
        <v>972</v>
      </c>
      <c r="AVV40" s="65" t="s">
        <v>973</v>
      </c>
      <c r="AVW40" s="59">
        <v>230000000</v>
      </c>
      <c r="AVX40" s="66" t="s">
        <v>1779</v>
      </c>
      <c r="AVY40" s="67" t="s">
        <v>923</v>
      </c>
      <c r="AVZ40" s="67" t="s">
        <v>970</v>
      </c>
      <c r="AWA40" s="66" t="s">
        <v>942</v>
      </c>
      <c r="AWB40" s="66" t="s">
        <v>971</v>
      </c>
      <c r="AWC40" s="65" t="s">
        <v>972</v>
      </c>
      <c r="AWD40" s="65" t="s">
        <v>973</v>
      </c>
      <c r="AWE40" s="59">
        <v>230000000</v>
      </c>
      <c r="AWF40" s="66" t="s">
        <v>1779</v>
      </c>
      <c r="AWG40" s="67" t="s">
        <v>923</v>
      </c>
      <c r="AWH40" s="67" t="s">
        <v>970</v>
      </c>
      <c r="AWI40" s="66" t="s">
        <v>942</v>
      </c>
      <c r="AWJ40" s="66" t="s">
        <v>971</v>
      </c>
      <c r="AWK40" s="65" t="s">
        <v>972</v>
      </c>
      <c r="AWL40" s="65" t="s">
        <v>973</v>
      </c>
      <c r="AWM40" s="59">
        <v>230000000</v>
      </c>
      <c r="AWN40" s="66" t="s">
        <v>1779</v>
      </c>
      <c r="AWO40" s="67" t="s">
        <v>923</v>
      </c>
      <c r="AWP40" s="67" t="s">
        <v>970</v>
      </c>
      <c r="AWQ40" s="66" t="s">
        <v>942</v>
      </c>
      <c r="AWR40" s="66" t="s">
        <v>971</v>
      </c>
      <c r="AWS40" s="65" t="s">
        <v>972</v>
      </c>
      <c r="AWT40" s="65" t="s">
        <v>973</v>
      </c>
      <c r="AWU40" s="59">
        <v>230000000</v>
      </c>
      <c r="AWV40" s="66" t="s">
        <v>1779</v>
      </c>
      <c r="AWW40" s="67" t="s">
        <v>923</v>
      </c>
      <c r="AWX40" s="67" t="s">
        <v>970</v>
      </c>
      <c r="AWY40" s="66" t="s">
        <v>942</v>
      </c>
      <c r="AWZ40" s="66" t="s">
        <v>971</v>
      </c>
      <c r="AXA40" s="65" t="s">
        <v>972</v>
      </c>
      <c r="AXB40" s="65" t="s">
        <v>973</v>
      </c>
      <c r="AXC40" s="59">
        <v>230000000</v>
      </c>
      <c r="AXD40" s="66" t="s">
        <v>1779</v>
      </c>
      <c r="AXE40" s="67" t="s">
        <v>923</v>
      </c>
      <c r="AXF40" s="67" t="s">
        <v>970</v>
      </c>
      <c r="AXG40" s="66" t="s">
        <v>942</v>
      </c>
      <c r="AXH40" s="66" t="s">
        <v>971</v>
      </c>
      <c r="AXI40" s="65" t="s">
        <v>972</v>
      </c>
      <c r="AXJ40" s="65" t="s">
        <v>973</v>
      </c>
      <c r="AXK40" s="59">
        <v>230000000</v>
      </c>
      <c r="AXL40" s="66" t="s">
        <v>1779</v>
      </c>
      <c r="AXM40" s="67" t="s">
        <v>923</v>
      </c>
      <c r="AXN40" s="67" t="s">
        <v>970</v>
      </c>
      <c r="AXO40" s="66" t="s">
        <v>942</v>
      </c>
      <c r="AXP40" s="66" t="s">
        <v>971</v>
      </c>
      <c r="AXQ40" s="65" t="s">
        <v>972</v>
      </c>
      <c r="AXR40" s="65" t="s">
        <v>973</v>
      </c>
      <c r="AXS40" s="59">
        <v>230000000</v>
      </c>
      <c r="AXT40" s="66" t="s">
        <v>1779</v>
      </c>
      <c r="AXU40" s="67" t="s">
        <v>923</v>
      </c>
      <c r="AXV40" s="67" t="s">
        <v>970</v>
      </c>
      <c r="AXW40" s="66" t="s">
        <v>942</v>
      </c>
      <c r="AXX40" s="66" t="s">
        <v>971</v>
      </c>
      <c r="AXY40" s="65" t="s">
        <v>972</v>
      </c>
      <c r="AXZ40" s="65" t="s">
        <v>973</v>
      </c>
      <c r="AYA40" s="59">
        <v>230000000</v>
      </c>
      <c r="AYB40" s="66" t="s">
        <v>1779</v>
      </c>
      <c r="AYC40" s="67" t="s">
        <v>923</v>
      </c>
      <c r="AYD40" s="67" t="s">
        <v>970</v>
      </c>
      <c r="AYE40" s="66" t="s">
        <v>942</v>
      </c>
      <c r="AYF40" s="66" t="s">
        <v>971</v>
      </c>
      <c r="AYG40" s="65" t="s">
        <v>972</v>
      </c>
      <c r="AYH40" s="65" t="s">
        <v>973</v>
      </c>
      <c r="AYI40" s="59">
        <v>230000000</v>
      </c>
      <c r="AYJ40" s="66" t="s">
        <v>1779</v>
      </c>
      <c r="AYK40" s="67" t="s">
        <v>923</v>
      </c>
      <c r="AYL40" s="67" t="s">
        <v>970</v>
      </c>
      <c r="AYM40" s="66" t="s">
        <v>942</v>
      </c>
      <c r="AYN40" s="66" t="s">
        <v>971</v>
      </c>
      <c r="AYO40" s="65" t="s">
        <v>972</v>
      </c>
      <c r="AYP40" s="65" t="s">
        <v>973</v>
      </c>
      <c r="AYQ40" s="59">
        <v>230000000</v>
      </c>
      <c r="AYR40" s="66" t="s">
        <v>1779</v>
      </c>
      <c r="AYS40" s="67" t="s">
        <v>923</v>
      </c>
      <c r="AYT40" s="67" t="s">
        <v>970</v>
      </c>
      <c r="AYU40" s="66" t="s">
        <v>942</v>
      </c>
      <c r="AYV40" s="66" t="s">
        <v>971</v>
      </c>
      <c r="AYW40" s="65" t="s">
        <v>972</v>
      </c>
      <c r="AYX40" s="65" t="s">
        <v>973</v>
      </c>
      <c r="AYY40" s="59">
        <v>230000000</v>
      </c>
      <c r="AYZ40" s="66" t="s">
        <v>1779</v>
      </c>
      <c r="AZA40" s="67" t="s">
        <v>923</v>
      </c>
      <c r="AZB40" s="67" t="s">
        <v>970</v>
      </c>
      <c r="AZC40" s="66" t="s">
        <v>942</v>
      </c>
      <c r="AZD40" s="66" t="s">
        <v>971</v>
      </c>
      <c r="AZE40" s="65" t="s">
        <v>972</v>
      </c>
      <c r="AZF40" s="65" t="s">
        <v>973</v>
      </c>
      <c r="AZG40" s="59">
        <v>230000000</v>
      </c>
      <c r="AZH40" s="66" t="s">
        <v>1779</v>
      </c>
      <c r="AZI40" s="67" t="s">
        <v>923</v>
      </c>
      <c r="AZJ40" s="67" t="s">
        <v>970</v>
      </c>
      <c r="AZK40" s="66" t="s">
        <v>942</v>
      </c>
      <c r="AZL40" s="66" t="s">
        <v>971</v>
      </c>
      <c r="AZM40" s="65" t="s">
        <v>972</v>
      </c>
      <c r="AZN40" s="65" t="s">
        <v>973</v>
      </c>
      <c r="AZO40" s="59">
        <v>230000000</v>
      </c>
      <c r="AZP40" s="66" t="s">
        <v>1779</v>
      </c>
      <c r="AZQ40" s="67" t="s">
        <v>923</v>
      </c>
      <c r="AZR40" s="67" t="s">
        <v>970</v>
      </c>
      <c r="AZS40" s="66" t="s">
        <v>942</v>
      </c>
      <c r="AZT40" s="66" t="s">
        <v>971</v>
      </c>
      <c r="AZU40" s="65" t="s">
        <v>972</v>
      </c>
      <c r="AZV40" s="65" t="s">
        <v>973</v>
      </c>
      <c r="AZW40" s="59">
        <v>230000000</v>
      </c>
      <c r="AZX40" s="66" t="s">
        <v>1779</v>
      </c>
      <c r="AZY40" s="67" t="s">
        <v>923</v>
      </c>
      <c r="AZZ40" s="67" t="s">
        <v>970</v>
      </c>
      <c r="BAA40" s="66" t="s">
        <v>942</v>
      </c>
      <c r="BAB40" s="66" t="s">
        <v>971</v>
      </c>
      <c r="BAC40" s="65" t="s">
        <v>972</v>
      </c>
      <c r="BAD40" s="65" t="s">
        <v>973</v>
      </c>
      <c r="BAE40" s="59">
        <v>230000000</v>
      </c>
      <c r="BAF40" s="66" t="s">
        <v>1779</v>
      </c>
      <c r="BAG40" s="67" t="s">
        <v>923</v>
      </c>
      <c r="BAH40" s="67" t="s">
        <v>970</v>
      </c>
      <c r="BAI40" s="66" t="s">
        <v>942</v>
      </c>
      <c r="BAJ40" s="66" t="s">
        <v>971</v>
      </c>
      <c r="BAK40" s="65" t="s">
        <v>972</v>
      </c>
      <c r="BAL40" s="65" t="s">
        <v>973</v>
      </c>
      <c r="BAM40" s="59">
        <v>230000000</v>
      </c>
      <c r="BAN40" s="66" t="s">
        <v>1779</v>
      </c>
      <c r="BAO40" s="67" t="s">
        <v>923</v>
      </c>
      <c r="BAP40" s="67" t="s">
        <v>970</v>
      </c>
      <c r="BAQ40" s="66" t="s">
        <v>942</v>
      </c>
      <c r="BAR40" s="66" t="s">
        <v>971</v>
      </c>
      <c r="BAS40" s="65" t="s">
        <v>972</v>
      </c>
      <c r="BAT40" s="65" t="s">
        <v>973</v>
      </c>
      <c r="BAU40" s="59">
        <v>230000000</v>
      </c>
      <c r="BAV40" s="66" t="s">
        <v>1779</v>
      </c>
      <c r="BAW40" s="67" t="s">
        <v>923</v>
      </c>
      <c r="BAX40" s="67" t="s">
        <v>970</v>
      </c>
      <c r="BAY40" s="66" t="s">
        <v>942</v>
      </c>
      <c r="BAZ40" s="66" t="s">
        <v>971</v>
      </c>
      <c r="BBA40" s="65" t="s">
        <v>972</v>
      </c>
      <c r="BBB40" s="65" t="s">
        <v>973</v>
      </c>
      <c r="BBC40" s="59">
        <v>230000000</v>
      </c>
      <c r="BBD40" s="66" t="s">
        <v>1779</v>
      </c>
      <c r="BBE40" s="67" t="s">
        <v>923</v>
      </c>
      <c r="BBF40" s="67" t="s">
        <v>970</v>
      </c>
      <c r="BBG40" s="66" t="s">
        <v>942</v>
      </c>
      <c r="BBH40" s="66" t="s">
        <v>971</v>
      </c>
      <c r="BBI40" s="65" t="s">
        <v>972</v>
      </c>
      <c r="BBJ40" s="65" t="s">
        <v>973</v>
      </c>
      <c r="BBK40" s="59">
        <v>230000000</v>
      </c>
      <c r="BBL40" s="66" t="s">
        <v>1779</v>
      </c>
      <c r="BBM40" s="67" t="s">
        <v>923</v>
      </c>
      <c r="BBN40" s="67" t="s">
        <v>970</v>
      </c>
      <c r="BBO40" s="66" t="s">
        <v>942</v>
      </c>
      <c r="BBP40" s="66" t="s">
        <v>971</v>
      </c>
      <c r="BBQ40" s="65" t="s">
        <v>972</v>
      </c>
      <c r="BBR40" s="65" t="s">
        <v>973</v>
      </c>
      <c r="BBS40" s="59">
        <v>230000000</v>
      </c>
      <c r="BBT40" s="66" t="s">
        <v>1779</v>
      </c>
      <c r="BBU40" s="67" t="s">
        <v>923</v>
      </c>
      <c r="BBV40" s="67" t="s">
        <v>970</v>
      </c>
      <c r="BBW40" s="66" t="s">
        <v>942</v>
      </c>
      <c r="BBX40" s="66" t="s">
        <v>971</v>
      </c>
      <c r="BBY40" s="65" t="s">
        <v>972</v>
      </c>
      <c r="BBZ40" s="65" t="s">
        <v>973</v>
      </c>
      <c r="BCA40" s="59">
        <v>230000000</v>
      </c>
      <c r="BCB40" s="66" t="s">
        <v>1779</v>
      </c>
      <c r="BCC40" s="67" t="s">
        <v>923</v>
      </c>
      <c r="BCD40" s="67" t="s">
        <v>970</v>
      </c>
      <c r="BCE40" s="66" t="s">
        <v>942</v>
      </c>
      <c r="BCF40" s="66" t="s">
        <v>971</v>
      </c>
      <c r="BCG40" s="65" t="s">
        <v>972</v>
      </c>
      <c r="BCH40" s="65" t="s">
        <v>973</v>
      </c>
      <c r="BCI40" s="59">
        <v>230000000</v>
      </c>
      <c r="BCJ40" s="66" t="s">
        <v>1779</v>
      </c>
      <c r="BCK40" s="67" t="s">
        <v>923</v>
      </c>
      <c r="BCL40" s="67" t="s">
        <v>970</v>
      </c>
      <c r="BCM40" s="66" t="s">
        <v>942</v>
      </c>
      <c r="BCN40" s="66" t="s">
        <v>971</v>
      </c>
      <c r="BCO40" s="65" t="s">
        <v>972</v>
      </c>
      <c r="BCP40" s="65" t="s">
        <v>973</v>
      </c>
      <c r="BCQ40" s="59">
        <v>230000000</v>
      </c>
      <c r="BCR40" s="66" t="s">
        <v>1779</v>
      </c>
      <c r="BCS40" s="67" t="s">
        <v>923</v>
      </c>
      <c r="BCT40" s="67" t="s">
        <v>970</v>
      </c>
      <c r="BCU40" s="66" t="s">
        <v>942</v>
      </c>
      <c r="BCV40" s="66" t="s">
        <v>971</v>
      </c>
      <c r="BCW40" s="65" t="s">
        <v>972</v>
      </c>
      <c r="BCX40" s="65" t="s">
        <v>973</v>
      </c>
      <c r="BCY40" s="59">
        <v>230000000</v>
      </c>
      <c r="BCZ40" s="66" t="s">
        <v>1779</v>
      </c>
      <c r="BDA40" s="67" t="s">
        <v>923</v>
      </c>
      <c r="BDB40" s="67" t="s">
        <v>970</v>
      </c>
      <c r="BDC40" s="66" t="s">
        <v>942</v>
      </c>
      <c r="BDD40" s="66" t="s">
        <v>971</v>
      </c>
      <c r="BDE40" s="65" t="s">
        <v>972</v>
      </c>
      <c r="BDF40" s="65" t="s">
        <v>973</v>
      </c>
      <c r="BDG40" s="59">
        <v>230000000</v>
      </c>
      <c r="BDH40" s="66" t="s">
        <v>1779</v>
      </c>
      <c r="BDI40" s="67" t="s">
        <v>923</v>
      </c>
      <c r="BDJ40" s="67" t="s">
        <v>970</v>
      </c>
      <c r="BDK40" s="66" t="s">
        <v>942</v>
      </c>
      <c r="BDL40" s="66" t="s">
        <v>971</v>
      </c>
      <c r="BDM40" s="65" t="s">
        <v>972</v>
      </c>
      <c r="BDN40" s="65" t="s">
        <v>973</v>
      </c>
      <c r="BDO40" s="59">
        <v>230000000</v>
      </c>
      <c r="BDP40" s="66" t="s">
        <v>1779</v>
      </c>
      <c r="BDQ40" s="67" t="s">
        <v>923</v>
      </c>
      <c r="BDR40" s="67" t="s">
        <v>970</v>
      </c>
      <c r="BDS40" s="66" t="s">
        <v>942</v>
      </c>
      <c r="BDT40" s="66" t="s">
        <v>971</v>
      </c>
      <c r="BDU40" s="65" t="s">
        <v>972</v>
      </c>
      <c r="BDV40" s="65" t="s">
        <v>973</v>
      </c>
      <c r="BDW40" s="59">
        <v>230000000</v>
      </c>
      <c r="BDX40" s="66" t="s">
        <v>1779</v>
      </c>
      <c r="BDY40" s="67" t="s">
        <v>923</v>
      </c>
      <c r="BDZ40" s="67" t="s">
        <v>970</v>
      </c>
      <c r="BEA40" s="66" t="s">
        <v>942</v>
      </c>
      <c r="BEB40" s="66" t="s">
        <v>971</v>
      </c>
      <c r="BEC40" s="65" t="s">
        <v>972</v>
      </c>
      <c r="BED40" s="65" t="s">
        <v>973</v>
      </c>
      <c r="BEE40" s="59">
        <v>230000000</v>
      </c>
      <c r="BEF40" s="66" t="s">
        <v>1779</v>
      </c>
      <c r="BEG40" s="67" t="s">
        <v>923</v>
      </c>
      <c r="BEH40" s="67" t="s">
        <v>970</v>
      </c>
      <c r="BEI40" s="66" t="s">
        <v>942</v>
      </c>
      <c r="BEJ40" s="66" t="s">
        <v>971</v>
      </c>
      <c r="BEK40" s="65" t="s">
        <v>972</v>
      </c>
      <c r="BEL40" s="65" t="s">
        <v>973</v>
      </c>
      <c r="BEM40" s="59">
        <v>230000000</v>
      </c>
      <c r="BEN40" s="66" t="s">
        <v>1779</v>
      </c>
      <c r="BEO40" s="67" t="s">
        <v>923</v>
      </c>
      <c r="BEP40" s="67" t="s">
        <v>970</v>
      </c>
      <c r="BEQ40" s="66" t="s">
        <v>942</v>
      </c>
      <c r="BER40" s="66" t="s">
        <v>971</v>
      </c>
      <c r="BES40" s="65" t="s">
        <v>972</v>
      </c>
      <c r="BET40" s="65" t="s">
        <v>973</v>
      </c>
      <c r="BEU40" s="59">
        <v>230000000</v>
      </c>
      <c r="BEV40" s="66" t="s">
        <v>1779</v>
      </c>
      <c r="BEW40" s="67" t="s">
        <v>923</v>
      </c>
      <c r="BEX40" s="67" t="s">
        <v>970</v>
      </c>
      <c r="BEY40" s="66" t="s">
        <v>942</v>
      </c>
      <c r="BEZ40" s="66" t="s">
        <v>971</v>
      </c>
      <c r="BFA40" s="65" t="s">
        <v>972</v>
      </c>
      <c r="BFB40" s="65" t="s">
        <v>973</v>
      </c>
      <c r="BFC40" s="59">
        <v>230000000</v>
      </c>
      <c r="BFD40" s="66" t="s">
        <v>1779</v>
      </c>
      <c r="BFE40" s="67" t="s">
        <v>923</v>
      </c>
      <c r="BFF40" s="67" t="s">
        <v>970</v>
      </c>
      <c r="BFG40" s="66" t="s">
        <v>942</v>
      </c>
      <c r="BFH40" s="66" t="s">
        <v>971</v>
      </c>
      <c r="BFI40" s="65" t="s">
        <v>972</v>
      </c>
      <c r="BFJ40" s="65" t="s">
        <v>973</v>
      </c>
      <c r="BFK40" s="59">
        <v>230000000</v>
      </c>
      <c r="BFL40" s="66" t="s">
        <v>1779</v>
      </c>
      <c r="BFM40" s="67" t="s">
        <v>923</v>
      </c>
      <c r="BFN40" s="67" t="s">
        <v>970</v>
      </c>
      <c r="BFO40" s="66" t="s">
        <v>942</v>
      </c>
      <c r="BFP40" s="66" t="s">
        <v>971</v>
      </c>
      <c r="BFQ40" s="65" t="s">
        <v>972</v>
      </c>
      <c r="BFR40" s="65" t="s">
        <v>973</v>
      </c>
      <c r="BFS40" s="59">
        <v>230000000</v>
      </c>
      <c r="BFT40" s="66" t="s">
        <v>1779</v>
      </c>
      <c r="BFU40" s="67" t="s">
        <v>923</v>
      </c>
      <c r="BFV40" s="67" t="s">
        <v>970</v>
      </c>
      <c r="BFW40" s="66" t="s">
        <v>942</v>
      </c>
      <c r="BFX40" s="66" t="s">
        <v>971</v>
      </c>
      <c r="BFY40" s="65" t="s">
        <v>972</v>
      </c>
      <c r="BFZ40" s="65" t="s">
        <v>973</v>
      </c>
      <c r="BGA40" s="59">
        <v>230000000</v>
      </c>
      <c r="BGB40" s="66" t="s">
        <v>1779</v>
      </c>
      <c r="BGC40" s="67" t="s">
        <v>923</v>
      </c>
      <c r="BGD40" s="67" t="s">
        <v>970</v>
      </c>
      <c r="BGE40" s="66" t="s">
        <v>942</v>
      </c>
      <c r="BGF40" s="66" t="s">
        <v>971</v>
      </c>
      <c r="BGG40" s="65" t="s">
        <v>972</v>
      </c>
      <c r="BGH40" s="65" t="s">
        <v>973</v>
      </c>
      <c r="BGI40" s="59">
        <v>230000000</v>
      </c>
      <c r="BGJ40" s="66" t="s">
        <v>1779</v>
      </c>
      <c r="BGK40" s="67" t="s">
        <v>923</v>
      </c>
      <c r="BGL40" s="67" t="s">
        <v>970</v>
      </c>
      <c r="BGM40" s="66" t="s">
        <v>942</v>
      </c>
      <c r="BGN40" s="66" t="s">
        <v>971</v>
      </c>
      <c r="BGO40" s="65" t="s">
        <v>972</v>
      </c>
      <c r="BGP40" s="65" t="s">
        <v>973</v>
      </c>
      <c r="BGQ40" s="59">
        <v>230000000</v>
      </c>
      <c r="BGR40" s="66" t="s">
        <v>1779</v>
      </c>
      <c r="BGS40" s="67" t="s">
        <v>923</v>
      </c>
      <c r="BGT40" s="67" t="s">
        <v>970</v>
      </c>
      <c r="BGU40" s="66" t="s">
        <v>942</v>
      </c>
      <c r="BGV40" s="66" t="s">
        <v>971</v>
      </c>
      <c r="BGW40" s="65" t="s">
        <v>972</v>
      </c>
      <c r="BGX40" s="65" t="s">
        <v>973</v>
      </c>
      <c r="BGY40" s="59">
        <v>230000000</v>
      </c>
      <c r="BGZ40" s="66" t="s">
        <v>1779</v>
      </c>
      <c r="BHA40" s="67" t="s">
        <v>923</v>
      </c>
      <c r="BHB40" s="67" t="s">
        <v>970</v>
      </c>
      <c r="BHC40" s="66" t="s">
        <v>942</v>
      </c>
      <c r="BHD40" s="66" t="s">
        <v>971</v>
      </c>
      <c r="BHE40" s="65" t="s">
        <v>972</v>
      </c>
      <c r="BHF40" s="65" t="s">
        <v>973</v>
      </c>
      <c r="BHG40" s="59">
        <v>230000000</v>
      </c>
      <c r="BHH40" s="66" t="s">
        <v>1779</v>
      </c>
      <c r="BHI40" s="67" t="s">
        <v>923</v>
      </c>
      <c r="BHJ40" s="67" t="s">
        <v>970</v>
      </c>
      <c r="BHK40" s="66" t="s">
        <v>942</v>
      </c>
      <c r="BHL40" s="66" t="s">
        <v>971</v>
      </c>
      <c r="BHM40" s="65" t="s">
        <v>972</v>
      </c>
      <c r="BHN40" s="65" t="s">
        <v>973</v>
      </c>
      <c r="BHO40" s="59">
        <v>230000000</v>
      </c>
      <c r="BHP40" s="66" t="s">
        <v>1779</v>
      </c>
      <c r="BHQ40" s="67" t="s">
        <v>923</v>
      </c>
      <c r="BHR40" s="67" t="s">
        <v>970</v>
      </c>
      <c r="BHS40" s="66" t="s">
        <v>942</v>
      </c>
      <c r="BHT40" s="66" t="s">
        <v>971</v>
      </c>
      <c r="BHU40" s="65" t="s">
        <v>972</v>
      </c>
      <c r="BHV40" s="65" t="s">
        <v>973</v>
      </c>
      <c r="BHW40" s="59">
        <v>230000000</v>
      </c>
      <c r="BHX40" s="66" t="s">
        <v>1779</v>
      </c>
      <c r="BHY40" s="67" t="s">
        <v>923</v>
      </c>
      <c r="BHZ40" s="67" t="s">
        <v>970</v>
      </c>
      <c r="BIA40" s="66" t="s">
        <v>942</v>
      </c>
      <c r="BIB40" s="66" t="s">
        <v>971</v>
      </c>
      <c r="BIC40" s="65" t="s">
        <v>972</v>
      </c>
      <c r="BID40" s="65" t="s">
        <v>973</v>
      </c>
      <c r="BIE40" s="59">
        <v>230000000</v>
      </c>
      <c r="BIF40" s="66" t="s">
        <v>1779</v>
      </c>
      <c r="BIG40" s="67" t="s">
        <v>923</v>
      </c>
      <c r="BIH40" s="67" t="s">
        <v>970</v>
      </c>
      <c r="BII40" s="66" t="s">
        <v>942</v>
      </c>
      <c r="BIJ40" s="66" t="s">
        <v>971</v>
      </c>
      <c r="BIK40" s="65" t="s">
        <v>972</v>
      </c>
      <c r="BIL40" s="65" t="s">
        <v>973</v>
      </c>
      <c r="BIM40" s="59">
        <v>230000000</v>
      </c>
      <c r="BIN40" s="66" t="s">
        <v>1779</v>
      </c>
      <c r="BIO40" s="67" t="s">
        <v>923</v>
      </c>
      <c r="BIP40" s="67" t="s">
        <v>970</v>
      </c>
      <c r="BIQ40" s="66" t="s">
        <v>942</v>
      </c>
      <c r="BIR40" s="66" t="s">
        <v>971</v>
      </c>
      <c r="BIS40" s="65" t="s">
        <v>972</v>
      </c>
      <c r="BIT40" s="65" t="s">
        <v>973</v>
      </c>
      <c r="BIU40" s="59">
        <v>230000000</v>
      </c>
      <c r="BIV40" s="66" t="s">
        <v>1779</v>
      </c>
      <c r="BIW40" s="67" t="s">
        <v>923</v>
      </c>
      <c r="BIX40" s="67" t="s">
        <v>970</v>
      </c>
      <c r="BIY40" s="66" t="s">
        <v>942</v>
      </c>
      <c r="BIZ40" s="66" t="s">
        <v>971</v>
      </c>
      <c r="BJA40" s="65" t="s">
        <v>972</v>
      </c>
      <c r="BJB40" s="65" t="s">
        <v>973</v>
      </c>
      <c r="BJC40" s="59">
        <v>230000000</v>
      </c>
      <c r="BJD40" s="66" t="s">
        <v>1779</v>
      </c>
      <c r="BJE40" s="67" t="s">
        <v>923</v>
      </c>
      <c r="BJF40" s="67" t="s">
        <v>970</v>
      </c>
      <c r="BJG40" s="66" t="s">
        <v>942</v>
      </c>
      <c r="BJH40" s="66" t="s">
        <v>971</v>
      </c>
      <c r="BJI40" s="65" t="s">
        <v>972</v>
      </c>
      <c r="BJJ40" s="65" t="s">
        <v>973</v>
      </c>
      <c r="BJK40" s="59">
        <v>230000000</v>
      </c>
      <c r="BJL40" s="66" t="s">
        <v>1779</v>
      </c>
      <c r="BJM40" s="67" t="s">
        <v>923</v>
      </c>
      <c r="BJN40" s="67" t="s">
        <v>970</v>
      </c>
      <c r="BJO40" s="66" t="s">
        <v>942</v>
      </c>
      <c r="BJP40" s="66" t="s">
        <v>971</v>
      </c>
      <c r="BJQ40" s="65" t="s">
        <v>972</v>
      </c>
      <c r="BJR40" s="65" t="s">
        <v>973</v>
      </c>
      <c r="BJS40" s="59">
        <v>230000000</v>
      </c>
      <c r="BJT40" s="66" t="s">
        <v>1779</v>
      </c>
      <c r="BJU40" s="67" t="s">
        <v>923</v>
      </c>
      <c r="BJV40" s="67" t="s">
        <v>970</v>
      </c>
      <c r="BJW40" s="66" t="s">
        <v>942</v>
      </c>
      <c r="BJX40" s="66" t="s">
        <v>971</v>
      </c>
      <c r="BJY40" s="65" t="s">
        <v>972</v>
      </c>
      <c r="BJZ40" s="65" t="s">
        <v>973</v>
      </c>
      <c r="BKA40" s="59">
        <v>230000000</v>
      </c>
      <c r="BKB40" s="66" t="s">
        <v>1779</v>
      </c>
      <c r="BKC40" s="67" t="s">
        <v>923</v>
      </c>
      <c r="BKD40" s="67" t="s">
        <v>970</v>
      </c>
      <c r="BKE40" s="66" t="s">
        <v>942</v>
      </c>
      <c r="BKF40" s="66" t="s">
        <v>971</v>
      </c>
      <c r="BKG40" s="65" t="s">
        <v>972</v>
      </c>
      <c r="BKH40" s="65" t="s">
        <v>973</v>
      </c>
      <c r="BKI40" s="59">
        <v>230000000</v>
      </c>
      <c r="BKJ40" s="66" t="s">
        <v>1779</v>
      </c>
      <c r="BKK40" s="67" t="s">
        <v>923</v>
      </c>
      <c r="BKL40" s="67" t="s">
        <v>970</v>
      </c>
      <c r="BKM40" s="66" t="s">
        <v>942</v>
      </c>
      <c r="BKN40" s="66" t="s">
        <v>971</v>
      </c>
      <c r="BKO40" s="65" t="s">
        <v>972</v>
      </c>
      <c r="BKP40" s="65" t="s">
        <v>973</v>
      </c>
      <c r="BKQ40" s="59">
        <v>230000000</v>
      </c>
      <c r="BKR40" s="66" t="s">
        <v>1779</v>
      </c>
      <c r="BKS40" s="67" t="s">
        <v>923</v>
      </c>
      <c r="BKT40" s="67" t="s">
        <v>970</v>
      </c>
      <c r="BKU40" s="66" t="s">
        <v>942</v>
      </c>
      <c r="BKV40" s="66" t="s">
        <v>971</v>
      </c>
      <c r="BKW40" s="65" t="s">
        <v>972</v>
      </c>
      <c r="BKX40" s="65" t="s">
        <v>973</v>
      </c>
      <c r="BKY40" s="59">
        <v>230000000</v>
      </c>
      <c r="BKZ40" s="66" t="s">
        <v>1779</v>
      </c>
      <c r="BLA40" s="67" t="s">
        <v>923</v>
      </c>
      <c r="BLB40" s="67" t="s">
        <v>970</v>
      </c>
      <c r="BLC40" s="66" t="s">
        <v>942</v>
      </c>
      <c r="BLD40" s="66" t="s">
        <v>971</v>
      </c>
      <c r="BLE40" s="65" t="s">
        <v>972</v>
      </c>
      <c r="BLF40" s="65" t="s">
        <v>973</v>
      </c>
      <c r="BLG40" s="59">
        <v>230000000</v>
      </c>
      <c r="BLH40" s="66" t="s">
        <v>1779</v>
      </c>
      <c r="BLI40" s="67" t="s">
        <v>923</v>
      </c>
      <c r="BLJ40" s="67" t="s">
        <v>970</v>
      </c>
      <c r="BLK40" s="66" t="s">
        <v>942</v>
      </c>
      <c r="BLL40" s="66" t="s">
        <v>971</v>
      </c>
      <c r="BLM40" s="65" t="s">
        <v>972</v>
      </c>
      <c r="BLN40" s="65" t="s">
        <v>973</v>
      </c>
      <c r="BLO40" s="59">
        <v>230000000</v>
      </c>
      <c r="BLP40" s="66" t="s">
        <v>1779</v>
      </c>
      <c r="BLQ40" s="67" t="s">
        <v>923</v>
      </c>
      <c r="BLR40" s="67" t="s">
        <v>970</v>
      </c>
      <c r="BLS40" s="66" t="s">
        <v>942</v>
      </c>
      <c r="BLT40" s="66" t="s">
        <v>971</v>
      </c>
      <c r="BLU40" s="65" t="s">
        <v>972</v>
      </c>
      <c r="BLV40" s="65" t="s">
        <v>973</v>
      </c>
      <c r="BLW40" s="59">
        <v>230000000</v>
      </c>
      <c r="BLX40" s="66" t="s">
        <v>1779</v>
      </c>
      <c r="BLY40" s="67" t="s">
        <v>923</v>
      </c>
      <c r="BLZ40" s="67" t="s">
        <v>970</v>
      </c>
      <c r="BMA40" s="66" t="s">
        <v>942</v>
      </c>
      <c r="BMB40" s="66" t="s">
        <v>971</v>
      </c>
      <c r="BMC40" s="65" t="s">
        <v>972</v>
      </c>
      <c r="BMD40" s="65" t="s">
        <v>973</v>
      </c>
      <c r="BME40" s="59">
        <v>230000000</v>
      </c>
      <c r="BMF40" s="66" t="s">
        <v>1779</v>
      </c>
      <c r="BMG40" s="67" t="s">
        <v>923</v>
      </c>
      <c r="BMH40" s="67" t="s">
        <v>970</v>
      </c>
      <c r="BMI40" s="66" t="s">
        <v>942</v>
      </c>
      <c r="BMJ40" s="66" t="s">
        <v>971</v>
      </c>
      <c r="BMK40" s="65" t="s">
        <v>972</v>
      </c>
      <c r="BML40" s="65" t="s">
        <v>973</v>
      </c>
      <c r="BMM40" s="59">
        <v>230000000</v>
      </c>
      <c r="BMN40" s="66" t="s">
        <v>1779</v>
      </c>
      <c r="BMO40" s="67" t="s">
        <v>923</v>
      </c>
      <c r="BMP40" s="67" t="s">
        <v>970</v>
      </c>
      <c r="BMQ40" s="66" t="s">
        <v>942</v>
      </c>
      <c r="BMR40" s="66" t="s">
        <v>971</v>
      </c>
      <c r="BMS40" s="65" t="s">
        <v>972</v>
      </c>
      <c r="BMT40" s="65" t="s">
        <v>973</v>
      </c>
      <c r="BMU40" s="59">
        <v>230000000</v>
      </c>
      <c r="BMV40" s="66" t="s">
        <v>1779</v>
      </c>
      <c r="BMW40" s="67" t="s">
        <v>923</v>
      </c>
      <c r="BMX40" s="67" t="s">
        <v>970</v>
      </c>
      <c r="BMY40" s="66" t="s">
        <v>942</v>
      </c>
      <c r="BMZ40" s="66" t="s">
        <v>971</v>
      </c>
      <c r="BNA40" s="65" t="s">
        <v>972</v>
      </c>
      <c r="BNB40" s="65" t="s">
        <v>973</v>
      </c>
      <c r="BNC40" s="59">
        <v>230000000</v>
      </c>
      <c r="BND40" s="66" t="s">
        <v>1779</v>
      </c>
      <c r="BNE40" s="67" t="s">
        <v>923</v>
      </c>
      <c r="BNF40" s="67" t="s">
        <v>970</v>
      </c>
      <c r="BNG40" s="66" t="s">
        <v>942</v>
      </c>
      <c r="BNH40" s="66" t="s">
        <v>971</v>
      </c>
      <c r="BNI40" s="65" t="s">
        <v>972</v>
      </c>
      <c r="BNJ40" s="65" t="s">
        <v>973</v>
      </c>
      <c r="BNK40" s="59">
        <v>230000000</v>
      </c>
      <c r="BNL40" s="66" t="s">
        <v>1779</v>
      </c>
      <c r="BNM40" s="67" t="s">
        <v>923</v>
      </c>
      <c r="BNN40" s="67" t="s">
        <v>970</v>
      </c>
      <c r="BNO40" s="66" t="s">
        <v>942</v>
      </c>
      <c r="BNP40" s="66" t="s">
        <v>971</v>
      </c>
      <c r="BNQ40" s="65" t="s">
        <v>972</v>
      </c>
      <c r="BNR40" s="65" t="s">
        <v>973</v>
      </c>
      <c r="BNS40" s="59">
        <v>230000000</v>
      </c>
      <c r="BNT40" s="66" t="s">
        <v>1779</v>
      </c>
      <c r="BNU40" s="67" t="s">
        <v>923</v>
      </c>
      <c r="BNV40" s="67" t="s">
        <v>970</v>
      </c>
      <c r="BNW40" s="66" t="s">
        <v>942</v>
      </c>
      <c r="BNX40" s="66" t="s">
        <v>971</v>
      </c>
      <c r="BNY40" s="65" t="s">
        <v>972</v>
      </c>
      <c r="BNZ40" s="65" t="s">
        <v>973</v>
      </c>
      <c r="BOA40" s="59">
        <v>230000000</v>
      </c>
      <c r="BOB40" s="66" t="s">
        <v>1779</v>
      </c>
      <c r="BOC40" s="67" t="s">
        <v>923</v>
      </c>
      <c r="BOD40" s="67" t="s">
        <v>970</v>
      </c>
      <c r="BOE40" s="66" t="s">
        <v>942</v>
      </c>
      <c r="BOF40" s="66" t="s">
        <v>971</v>
      </c>
      <c r="BOG40" s="65" t="s">
        <v>972</v>
      </c>
      <c r="BOH40" s="65" t="s">
        <v>973</v>
      </c>
      <c r="BOI40" s="59">
        <v>230000000</v>
      </c>
      <c r="BOJ40" s="66" t="s">
        <v>1779</v>
      </c>
      <c r="BOK40" s="67" t="s">
        <v>923</v>
      </c>
      <c r="BOL40" s="67" t="s">
        <v>970</v>
      </c>
      <c r="BOM40" s="66" t="s">
        <v>942</v>
      </c>
      <c r="BON40" s="66" t="s">
        <v>971</v>
      </c>
      <c r="BOO40" s="65" t="s">
        <v>972</v>
      </c>
      <c r="BOP40" s="65" t="s">
        <v>973</v>
      </c>
      <c r="BOQ40" s="59">
        <v>230000000</v>
      </c>
      <c r="BOR40" s="66" t="s">
        <v>1779</v>
      </c>
      <c r="BOS40" s="67" t="s">
        <v>923</v>
      </c>
      <c r="BOT40" s="67" t="s">
        <v>970</v>
      </c>
      <c r="BOU40" s="66" t="s">
        <v>942</v>
      </c>
      <c r="BOV40" s="66" t="s">
        <v>971</v>
      </c>
      <c r="BOW40" s="65" t="s">
        <v>972</v>
      </c>
      <c r="BOX40" s="65" t="s">
        <v>973</v>
      </c>
      <c r="BOY40" s="59">
        <v>230000000</v>
      </c>
      <c r="BOZ40" s="66" t="s">
        <v>1779</v>
      </c>
      <c r="BPA40" s="67" t="s">
        <v>923</v>
      </c>
      <c r="BPB40" s="67" t="s">
        <v>970</v>
      </c>
      <c r="BPC40" s="66" t="s">
        <v>942</v>
      </c>
      <c r="BPD40" s="66" t="s">
        <v>971</v>
      </c>
      <c r="BPE40" s="65" t="s">
        <v>972</v>
      </c>
      <c r="BPF40" s="65" t="s">
        <v>973</v>
      </c>
      <c r="BPG40" s="59">
        <v>230000000</v>
      </c>
      <c r="BPH40" s="66" t="s">
        <v>1779</v>
      </c>
      <c r="BPI40" s="67" t="s">
        <v>923</v>
      </c>
      <c r="BPJ40" s="67" t="s">
        <v>970</v>
      </c>
      <c r="BPK40" s="66" t="s">
        <v>942</v>
      </c>
      <c r="BPL40" s="66" t="s">
        <v>971</v>
      </c>
      <c r="BPM40" s="65" t="s">
        <v>972</v>
      </c>
      <c r="BPN40" s="65" t="s">
        <v>973</v>
      </c>
      <c r="BPO40" s="59">
        <v>230000000</v>
      </c>
      <c r="BPP40" s="66" t="s">
        <v>1779</v>
      </c>
      <c r="BPQ40" s="67" t="s">
        <v>923</v>
      </c>
      <c r="BPR40" s="67" t="s">
        <v>970</v>
      </c>
      <c r="BPS40" s="66" t="s">
        <v>942</v>
      </c>
      <c r="BPT40" s="66" t="s">
        <v>971</v>
      </c>
      <c r="BPU40" s="65" t="s">
        <v>972</v>
      </c>
      <c r="BPV40" s="65" t="s">
        <v>973</v>
      </c>
      <c r="BPW40" s="59">
        <v>230000000</v>
      </c>
      <c r="BPX40" s="66" t="s">
        <v>1779</v>
      </c>
      <c r="BPY40" s="67" t="s">
        <v>923</v>
      </c>
      <c r="BPZ40" s="67" t="s">
        <v>970</v>
      </c>
      <c r="BQA40" s="66" t="s">
        <v>942</v>
      </c>
      <c r="BQB40" s="66" t="s">
        <v>971</v>
      </c>
      <c r="BQC40" s="65" t="s">
        <v>972</v>
      </c>
      <c r="BQD40" s="65" t="s">
        <v>973</v>
      </c>
      <c r="BQE40" s="59">
        <v>230000000</v>
      </c>
      <c r="BQF40" s="66" t="s">
        <v>1779</v>
      </c>
      <c r="BQG40" s="67" t="s">
        <v>923</v>
      </c>
      <c r="BQH40" s="67" t="s">
        <v>970</v>
      </c>
      <c r="BQI40" s="66" t="s">
        <v>942</v>
      </c>
      <c r="BQJ40" s="66" t="s">
        <v>971</v>
      </c>
      <c r="BQK40" s="65" t="s">
        <v>972</v>
      </c>
      <c r="BQL40" s="65" t="s">
        <v>973</v>
      </c>
      <c r="BQM40" s="59">
        <v>230000000</v>
      </c>
      <c r="BQN40" s="66" t="s">
        <v>1779</v>
      </c>
      <c r="BQO40" s="67" t="s">
        <v>923</v>
      </c>
      <c r="BQP40" s="67" t="s">
        <v>970</v>
      </c>
      <c r="BQQ40" s="66" t="s">
        <v>942</v>
      </c>
      <c r="BQR40" s="66" t="s">
        <v>971</v>
      </c>
      <c r="BQS40" s="65" t="s">
        <v>972</v>
      </c>
      <c r="BQT40" s="65" t="s">
        <v>973</v>
      </c>
      <c r="BQU40" s="59">
        <v>230000000</v>
      </c>
      <c r="BQV40" s="66" t="s">
        <v>1779</v>
      </c>
      <c r="BQW40" s="67" t="s">
        <v>923</v>
      </c>
      <c r="BQX40" s="67" t="s">
        <v>970</v>
      </c>
      <c r="BQY40" s="66" t="s">
        <v>942</v>
      </c>
      <c r="BQZ40" s="66" t="s">
        <v>971</v>
      </c>
      <c r="BRA40" s="65" t="s">
        <v>972</v>
      </c>
      <c r="BRB40" s="65" t="s">
        <v>973</v>
      </c>
      <c r="BRC40" s="59">
        <v>230000000</v>
      </c>
      <c r="BRD40" s="66" t="s">
        <v>1779</v>
      </c>
      <c r="BRE40" s="67" t="s">
        <v>923</v>
      </c>
      <c r="BRF40" s="67" t="s">
        <v>970</v>
      </c>
      <c r="BRG40" s="66" t="s">
        <v>942</v>
      </c>
      <c r="BRH40" s="66" t="s">
        <v>971</v>
      </c>
      <c r="BRI40" s="65" t="s">
        <v>972</v>
      </c>
      <c r="BRJ40" s="65" t="s">
        <v>973</v>
      </c>
      <c r="BRK40" s="59">
        <v>230000000</v>
      </c>
      <c r="BRL40" s="66" t="s">
        <v>1779</v>
      </c>
      <c r="BRM40" s="67" t="s">
        <v>923</v>
      </c>
      <c r="BRN40" s="67" t="s">
        <v>970</v>
      </c>
      <c r="BRO40" s="66" t="s">
        <v>942</v>
      </c>
      <c r="BRP40" s="66" t="s">
        <v>971</v>
      </c>
      <c r="BRQ40" s="65" t="s">
        <v>972</v>
      </c>
      <c r="BRR40" s="65" t="s">
        <v>973</v>
      </c>
      <c r="BRS40" s="59">
        <v>230000000</v>
      </c>
      <c r="BRT40" s="66" t="s">
        <v>1779</v>
      </c>
      <c r="BRU40" s="67" t="s">
        <v>923</v>
      </c>
      <c r="BRV40" s="67" t="s">
        <v>970</v>
      </c>
      <c r="BRW40" s="66" t="s">
        <v>942</v>
      </c>
      <c r="BRX40" s="66" t="s">
        <v>971</v>
      </c>
      <c r="BRY40" s="65" t="s">
        <v>972</v>
      </c>
      <c r="BRZ40" s="65" t="s">
        <v>973</v>
      </c>
      <c r="BSA40" s="59">
        <v>230000000</v>
      </c>
      <c r="BSB40" s="66" t="s">
        <v>1779</v>
      </c>
      <c r="BSC40" s="67" t="s">
        <v>923</v>
      </c>
      <c r="BSD40" s="67" t="s">
        <v>970</v>
      </c>
      <c r="BSE40" s="66" t="s">
        <v>942</v>
      </c>
      <c r="BSF40" s="66" t="s">
        <v>971</v>
      </c>
      <c r="BSG40" s="65" t="s">
        <v>972</v>
      </c>
      <c r="BSH40" s="65" t="s">
        <v>973</v>
      </c>
      <c r="BSI40" s="59">
        <v>230000000</v>
      </c>
      <c r="BSJ40" s="66" t="s">
        <v>1779</v>
      </c>
      <c r="BSK40" s="67" t="s">
        <v>923</v>
      </c>
      <c r="BSL40" s="67" t="s">
        <v>970</v>
      </c>
      <c r="BSM40" s="66" t="s">
        <v>942</v>
      </c>
      <c r="BSN40" s="66" t="s">
        <v>971</v>
      </c>
      <c r="BSO40" s="65" t="s">
        <v>972</v>
      </c>
      <c r="BSP40" s="65" t="s">
        <v>973</v>
      </c>
      <c r="BSQ40" s="59">
        <v>230000000</v>
      </c>
      <c r="BSR40" s="66" t="s">
        <v>1779</v>
      </c>
      <c r="BSS40" s="67" t="s">
        <v>923</v>
      </c>
      <c r="BST40" s="67" t="s">
        <v>970</v>
      </c>
      <c r="BSU40" s="66" t="s">
        <v>942</v>
      </c>
      <c r="BSV40" s="66" t="s">
        <v>971</v>
      </c>
      <c r="BSW40" s="65" t="s">
        <v>972</v>
      </c>
      <c r="BSX40" s="65" t="s">
        <v>973</v>
      </c>
      <c r="BSY40" s="59">
        <v>230000000</v>
      </c>
      <c r="BSZ40" s="66" t="s">
        <v>1779</v>
      </c>
      <c r="BTA40" s="67" t="s">
        <v>923</v>
      </c>
      <c r="BTB40" s="67" t="s">
        <v>970</v>
      </c>
      <c r="BTC40" s="66" t="s">
        <v>942</v>
      </c>
      <c r="BTD40" s="66" t="s">
        <v>971</v>
      </c>
      <c r="BTE40" s="65" t="s">
        <v>972</v>
      </c>
      <c r="BTF40" s="65" t="s">
        <v>973</v>
      </c>
      <c r="BTG40" s="59">
        <v>230000000</v>
      </c>
      <c r="BTH40" s="66" t="s">
        <v>1779</v>
      </c>
      <c r="BTI40" s="67" t="s">
        <v>923</v>
      </c>
      <c r="BTJ40" s="67" t="s">
        <v>970</v>
      </c>
      <c r="BTK40" s="66" t="s">
        <v>942</v>
      </c>
      <c r="BTL40" s="66" t="s">
        <v>971</v>
      </c>
      <c r="BTM40" s="65" t="s">
        <v>972</v>
      </c>
      <c r="BTN40" s="65" t="s">
        <v>973</v>
      </c>
      <c r="BTO40" s="59">
        <v>230000000</v>
      </c>
      <c r="BTP40" s="66" t="s">
        <v>1779</v>
      </c>
      <c r="BTQ40" s="67" t="s">
        <v>923</v>
      </c>
      <c r="BTR40" s="67" t="s">
        <v>970</v>
      </c>
      <c r="BTS40" s="66" t="s">
        <v>942</v>
      </c>
      <c r="BTT40" s="66" t="s">
        <v>971</v>
      </c>
      <c r="BTU40" s="65" t="s">
        <v>972</v>
      </c>
      <c r="BTV40" s="65" t="s">
        <v>973</v>
      </c>
      <c r="BTW40" s="59">
        <v>230000000</v>
      </c>
      <c r="BTX40" s="66" t="s">
        <v>1779</v>
      </c>
      <c r="BTY40" s="67" t="s">
        <v>923</v>
      </c>
      <c r="BTZ40" s="67" t="s">
        <v>970</v>
      </c>
      <c r="BUA40" s="66" t="s">
        <v>942</v>
      </c>
      <c r="BUB40" s="66" t="s">
        <v>971</v>
      </c>
      <c r="BUC40" s="65" t="s">
        <v>972</v>
      </c>
      <c r="BUD40" s="65" t="s">
        <v>973</v>
      </c>
      <c r="BUE40" s="59">
        <v>230000000</v>
      </c>
      <c r="BUF40" s="66" t="s">
        <v>1779</v>
      </c>
      <c r="BUG40" s="67" t="s">
        <v>923</v>
      </c>
      <c r="BUH40" s="67" t="s">
        <v>970</v>
      </c>
      <c r="BUI40" s="66" t="s">
        <v>942</v>
      </c>
      <c r="BUJ40" s="66" t="s">
        <v>971</v>
      </c>
      <c r="BUK40" s="65" t="s">
        <v>972</v>
      </c>
      <c r="BUL40" s="65" t="s">
        <v>973</v>
      </c>
      <c r="BUM40" s="59">
        <v>230000000</v>
      </c>
      <c r="BUN40" s="66" t="s">
        <v>1779</v>
      </c>
      <c r="BUO40" s="67" t="s">
        <v>923</v>
      </c>
      <c r="BUP40" s="67" t="s">
        <v>970</v>
      </c>
      <c r="BUQ40" s="66" t="s">
        <v>942</v>
      </c>
      <c r="BUR40" s="66" t="s">
        <v>971</v>
      </c>
      <c r="BUS40" s="65" t="s">
        <v>972</v>
      </c>
      <c r="BUT40" s="65" t="s">
        <v>973</v>
      </c>
      <c r="BUU40" s="59">
        <v>230000000</v>
      </c>
      <c r="BUV40" s="66" t="s">
        <v>1779</v>
      </c>
      <c r="BUW40" s="67" t="s">
        <v>923</v>
      </c>
      <c r="BUX40" s="67" t="s">
        <v>970</v>
      </c>
      <c r="BUY40" s="66" t="s">
        <v>942</v>
      </c>
      <c r="BUZ40" s="66" t="s">
        <v>971</v>
      </c>
      <c r="BVA40" s="65" t="s">
        <v>972</v>
      </c>
      <c r="BVB40" s="65" t="s">
        <v>973</v>
      </c>
      <c r="BVC40" s="59">
        <v>230000000</v>
      </c>
      <c r="BVD40" s="66" t="s">
        <v>1779</v>
      </c>
      <c r="BVE40" s="67" t="s">
        <v>923</v>
      </c>
      <c r="BVF40" s="67" t="s">
        <v>970</v>
      </c>
      <c r="BVG40" s="66" t="s">
        <v>942</v>
      </c>
      <c r="BVH40" s="66" t="s">
        <v>971</v>
      </c>
      <c r="BVI40" s="65" t="s">
        <v>972</v>
      </c>
      <c r="BVJ40" s="65" t="s">
        <v>973</v>
      </c>
      <c r="BVK40" s="59">
        <v>230000000</v>
      </c>
      <c r="BVL40" s="66" t="s">
        <v>1779</v>
      </c>
      <c r="BVM40" s="67" t="s">
        <v>923</v>
      </c>
      <c r="BVN40" s="67" t="s">
        <v>970</v>
      </c>
      <c r="BVO40" s="66" t="s">
        <v>942</v>
      </c>
      <c r="BVP40" s="66" t="s">
        <v>971</v>
      </c>
      <c r="BVQ40" s="65" t="s">
        <v>972</v>
      </c>
      <c r="BVR40" s="65" t="s">
        <v>973</v>
      </c>
      <c r="BVS40" s="59">
        <v>230000000</v>
      </c>
      <c r="BVT40" s="66" t="s">
        <v>1779</v>
      </c>
      <c r="BVU40" s="67" t="s">
        <v>923</v>
      </c>
      <c r="BVV40" s="67" t="s">
        <v>970</v>
      </c>
      <c r="BVW40" s="66" t="s">
        <v>942</v>
      </c>
      <c r="BVX40" s="66" t="s">
        <v>971</v>
      </c>
      <c r="BVY40" s="65" t="s">
        <v>972</v>
      </c>
      <c r="BVZ40" s="65" t="s">
        <v>973</v>
      </c>
      <c r="BWA40" s="59">
        <v>230000000</v>
      </c>
      <c r="BWB40" s="66" t="s">
        <v>1779</v>
      </c>
      <c r="BWC40" s="67" t="s">
        <v>923</v>
      </c>
      <c r="BWD40" s="67" t="s">
        <v>970</v>
      </c>
      <c r="BWE40" s="66" t="s">
        <v>942</v>
      </c>
      <c r="BWF40" s="66" t="s">
        <v>971</v>
      </c>
      <c r="BWG40" s="65" t="s">
        <v>972</v>
      </c>
      <c r="BWH40" s="65" t="s">
        <v>973</v>
      </c>
      <c r="BWI40" s="59">
        <v>230000000</v>
      </c>
      <c r="BWJ40" s="66" t="s">
        <v>1779</v>
      </c>
      <c r="BWK40" s="67" t="s">
        <v>923</v>
      </c>
      <c r="BWL40" s="67" t="s">
        <v>970</v>
      </c>
      <c r="BWM40" s="66" t="s">
        <v>942</v>
      </c>
      <c r="BWN40" s="66" t="s">
        <v>971</v>
      </c>
      <c r="BWO40" s="65" t="s">
        <v>972</v>
      </c>
      <c r="BWP40" s="65" t="s">
        <v>973</v>
      </c>
      <c r="BWQ40" s="59">
        <v>230000000</v>
      </c>
      <c r="BWR40" s="66" t="s">
        <v>1779</v>
      </c>
      <c r="BWS40" s="67" t="s">
        <v>923</v>
      </c>
      <c r="BWT40" s="67" t="s">
        <v>970</v>
      </c>
      <c r="BWU40" s="66" t="s">
        <v>942</v>
      </c>
      <c r="BWV40" s="66" t="s">
        <v>971</v>
      </c>
      <c r="BWW40" s="65" t="s">
        <v>972</v>
      </c>
      <c r="BWX40" s="65" t="s">
        <v>973</v>
      </c>
      <c r="BWY40" s="59">
        <v>230000000</v>
      </c>
      <c r="BWZ40" s="66" t="s">
        <v>1779</v>
      </c>
      <c r="BXA40" s="67" t="s">
        <v>923</v>
      </c>
      <c r="BXB40" s="67" t="s">
        <v>970</v>
      </c>
      <c r="BXC40" s="66" t="s">
        <v>942</v>
      </c>
      <c r="BXD40" s="66" t="s">
        <v>971</v>
      </c>
      <c r="BXE40" s="65" t="s">
        <v>972</v>
      </c>
      <c r="BXF40" s="65" t="s">
        <v>973</v>
      </c>
      <c r="BXG40" s="59">
        <v>230000000</v>
      </c>
      <c r="BXH40" s="66" t="s">
        <v>1779</v>
      </c>
      <c r="BXI40" s="67" t="s">
        <v>923</v>
      </c>
      <c r="BXJ40" s="67" t="s">
        <v>970</v>
      </c>
      <c r="BXK40" s="66" t="s">
        <v>942</v>
      </c>
      <c r="BXL40" s="66" t="s">
        <v>971</v>
      </c>
      <c r="BXM40" s="65" t="s">
        <v>972</v>
      </c>
      <c r="BXN40" s="65" t="s">
        <v>973</v>
      </c>
      <c r="BXO40" s="59">
        <v>230000000</v>
      </c>
      <c r="BXP40" s="66" t="s">
        <v>1779</v>
      </c>
      <c r="BXQ40" s="67" t="s">
        <v>923</v>
      </c>
      <c r="BXR40" s="67" t="s">
        <v>970</v>
      </c>
      <c r="BXS40" s="66" t="s">
        <v>942</v>
      </c>
      <c r="BXT40" s="66" t="s">
        <v>971</v>
      </c>
      <c r="BXU40" s="65" t="s">
        <v>972</v>
      </c>
      <c r="BXV40" s="65" t="s">
        <v>973</v>
      </c>
      <c r="BXW40" s="59">
        <v>230000000</v>
      </c>
      <c r="BXX40" s="66" t="s">
        <v>1779</v>
      </c>
      <c r="BXY40" s="67" t="s">
        <v>923</v>
      </c>
      <c r="BXZ40" s="67" t="s">
        <v>970</v>
      </c>
      <c r="BYA40" s="66" t="s">
        <v>942</v>
      </c>
      <c r="BYB40" s="66" t="s">
        <v>971</v>
      </c>
      <c r="BYC40" s="65" t="s">
        <v>972</v>
      </c>
      <c r="BYD40" s="65" t="s">
        <v>973</v>
      </c>
      <c r="BYE40" s="59">
        <v>230000000</v>
      </c>
      <c r="BYF40" s="66" t="s">
        <v>1779</v>
      </c>
      <c r="BYG40" s="67" t="s">
        <v>923</v>
      </c>
      <c r="BYH40" s="67" t="s">
        <v>970</v>
      </c>
      <c r="BYI40" s="66" t="s">
        <v>942</v>
      </c>
      <c r="BYJ40" s="66" t="s">
        <v>971</v>
      </c>
      <c r="BYK40" s="65" t="s">
        <v>972</v>
      </c>
      <c r="BYL40" s="65" t="s">
        <v>973</v>
      </c>
      <c r="BYM40" s="59">
        <v>230000000</v>
      </c>
      <c r="BYN40" s="66" t="s">
        <v>1779</v>
      </c>
      <c r="BYO40" s="67" t="s">
        <v>923</v>
      </c>
      <c r="BYP40" s="67" t="s">
        <v>970</v>
      </c>
      <c r="BYQ40" s="66" t="s">
        <v>942</v>
      </c>
      <c r="BYR40" s="66" t="s">
        <v>971</v>
      </c>
      <c r="BYS40" s="65" t="s">
        <v>972</v>
      </c>
      <c r="BYT40" s="65" t="s">
        <v>973</v>
      </c>
      <c r="BYU40" s="59">
        <v>230000000</v>
      </c>
      <c r="BYV40" s="66" t="s">
        <v>1779</v>
      </c>
      <c r="BYW40" s="67" t="s">
        <v>923</v>
      </c>
      <c r="BYX40" s="67" t="s">
        <v>970</v>
      </c>
      <c r="BYY40" s="66" t="s">
        <v>942</v>
      </c>
      <c r="BYZ40" s="66" t="s">
        <v>971</v>
      </c>
      <c r="BZA40" s="65" t="s">
        <v>972</v>
      </c>
      <c r="BZB40" s="65" t="s">
        <v>973</v>
      </c>
      <c r="BZC40" s="59">
        <v>230000000</v>
      </c>
      <c r="BZD40" s="66" t="s">
        <v>1779</v>
      </c>
      <c r="BZE40" s="67" t="s">
        <v>923</v>
      </c>
      <c r="BZF40" s="67" t="s">
        <v>970</v>
      </c>
      <c r="BZG40" s="66" t="s">
        <v>942</v>
      </c>
      <c r="BZH40" s="66" t="s">
        <v>971</v>
      </c>
      <c r="BZI40" s="65" t="s">
        <v>972</v>
      </c>
      <c r="BZJ40" s="65" t="s">
        <v>973</v>
      </c>
      <c r="BZK40" s="59">
        <v>230000000</v>
      </c>
      <c r="BZL40" s="66" t="s">
        <v>1779</v>
      </c>
      <c r="BZM40" s="67" t="s">
        <v>923</v>
      </c>
      <c r="BZN40" s="67" t="s">
        <v>970</v>
      </c>
      <c r="BZO40" s="66" t="s">
        <v>942</v>
      </c>
      <c r="BZP40" s="66" t="s">
        <v>971</v>
      </c>
      <c r="BZQ40" s="65" t="s">
        <v>972</v>
      </c>
      <c r="BZR40" s="65" t="s">
        <v>973</v>
      </c>
      <c r="BZS40" s="59">
        <v>230000000</v>
      </c>
      <c r="BZT40" s="66" t="s">
        <v>1779</v>
      </c>
      <c r="BZU40" s="67" t="s">
        <v>923</v>
      </c>
      <c r="BZV40" s="67" t="s">
        <v>970</v>
      </c>
      <c r="BZW40" s="66" t="s">
        <v>942</v>
      </c>
      <c r="BZX40" s="66" t="s">
        <v>971</v>
      </c>
      <c r="BZY40" s="65" t="s">
        <v>972</v>
      </c>
      <c r="BZZ40" s="65" t="s">
        <v>973</v>
      </c>
      <c r="CAA40" s="59">
        <v>230000000</v>
      </c>
      <c r="CAB40" s="66" t="s">
        <v>1779</v>
      </c>
      <c r="CAC40" s="67" t="s">
        <v>923</v>
      </c>
      <c r="CAD40" s="67" t="s">
        <v>970</v>
      </c>
      <c r="CAE40" s="66" t="s">
        <v>942</v>
      </c>
      <c r="CAF40" s="66" t="s">
        <v>971</v>
      </c>
      <c r="CAG40" s="65" t="s">
        <v>972</v>
      </c>
      <c r="CAH40" s="65" t="s">
        <v>973</v>
      </c>
      <c r="CAI40" s="59">
        <v>230000000</v>
      </c>
      <c r="CAJ40" s="66" t="s">
        <v>1779</v>
      </c>
      <c r="CAK40" s="67" t="s">
        <v>923</v>
      </c>
      <c r="CAL40" s="67" t="s">
        <v>970</v>
      </c>
      <c r="CAM40" s="66" t="s">
        <v>942</v>
      </c>
      <c r="CAN40" s="66" t="s">
        <v>971</v>
      </c>
      <c r="CAO40" s="65" t="s">
        <v>972</v>
      </c>
      <c r="CAP40" s="65" t="s">
        <v>973</v>
      </c>
      <c r="CAQ40" s="59">
        <v>230000000</v>
      </c>
      <c r="CAR40" s="66" t="s">
        <v>1779</v>
      </c>
      <c r="CAS40" s="67" t="s">
        <v>923</v>
      </c>
      <c r="CAT40" s="67" t="s">
        <v>970</v>
      </c>
      <c r="CAU40" s="66" t="s">
        <v>942</v>
      </c>
      <c r="CAV40" s="66" t="s">
        <v>971</v>
      </c>
      <c r="CAW40" s="65" t="s">
        <v>972</v>
      </c>
      <c r="CAX40" s="65" t="s">
        <v>973</v>
      </c>
      <c r="CAY40" s="59">
        <v>230000000</v>
      </c>
      <c r="CAZ40" s="66" t="s">
        <v>1779</v>
      </c>
      <c r="CBA40" s="67" t="s">
        <v>923</v>
      </c>
      <c r="CBB40" s="67" t="s">
        <v>970</v>
      </c>
      <c r="CBC40" s="66" t="s">
        <v>942</v>
      </c>
      <c r="CBD40" s="66" t="s">
        <v>971</v>
      </c>
      <c r="CBE40" s="65" t="s">
        <v>972</v>
      </c>
      <c r="CBF40" s="65" t="s">
        <v>973</v>
      </c>
      <c r="CBG40" s="59">
        <v>230000000</v>
      </c>
      <c r="CBH40" s="66" t="s">
        <v>1779</v>
      </c>
      <c r="CBI40" s="67" t="s">
        <v>923</v>
      </c>
      <c r="CBJ40" s="67" t="s">
        <v>970</v>
      </c>
      <c r="CBK40" s="66" t="s">
        <v>942</v>
      </c>
      <c r="CBL40" s="66" t="s">
        <v>971</v>
      </c>
      <c r="CBM40" s="65" t="s">
        <v>972</v>
      </c>
      <c r="CBN40" s="65" t="s">
        <v>973</v>
      </c>
      <c r="CBO40" s="59">
        <v>230000000</v>
      </c>
      <c r="CBP40" s="66" t="s">
        <v>1779</v>
      </c>
      <c r="CBQ40" s="67" t="s">
        <v>923</v>
      </c>
      <c r="CBR40" s="67" t="s">
        <v>970</v>
      </c>
      <c r="CBS40" s="66" t="s">
        <v>942</v>
      </c>
      <c r="CBT40" s="66" t="s">
        <v>971</v>
      </c>
      <c r="CBU40" s="65" t="s">
        <v>972</v>
      </c>
      <c r="CBV40" s="65" t="s">
        <v>973</v>
      </c>
      <c r="CBW40" s="59">
        <v>230000000</v>
      </c>
      <c r="CBX40" s="66" t="s">
        <v>1779</v>
      </c>
      <c r="CBY40" s="67" t="s">
        <v>923</v>
      </c>
      <c r="CBZ40" s="67" t="s">
        <v>970</v>
      </c>
      <c r="CCA40" s="66" t="s">
        <v>942</v>
      </c>
      <c r="CCB40" s="66" t="s">
        <v>971</v>
      </c>
      <c r="CCC40" s="65" t="s">
        <v>972</v>
      </c>
      <c r="CCD40" s="65" t="s">
        <v>973</v>
      </c>
      <c r="CCE40" s="59">
        <v>230000000</v>
      </c>
      <c r="CCF40" s="66" t="s">
        <v>1779</v>
      </c>
      <c r="CCG40" s="67" t="s">
        <v>923</v>
      </c>
      <c r="CCH40" s="67" t="s">
        <v>970</v>
      </c>
      <c r="CCI40" s="66" t="s">
        <v>942</v>
      </c>
      <c r="CCJ40" s="66" t="s">
        <v>971</v>
      </c>
      <c r="CCK40" s="65" t="s">
        <v>972</v>
      </c>
      <c r="CCL40" s="65" t="s">
        <v>973</v>
      </c>
      <c r="CCM40" s="59">
        <v>230000000</v>
      </c>
      <c r="CCN40" s="66" t="s">
        <v>1779</v>
      </c>
      <c r="CCO40" s="67" t="s">
        <v>923</v>
      </c>
      <c r="CCP40" s="67" t="s">
        <v>970</v>
      </c>
      <c r="CCQ40" s="66" t="s">
        <v>942</v>
      </c>
      <c r="CCR40" s="66" t="s">
        <v>971</v>
      </c>
      <c r="CCS40" s="65" t="s">
        <v>972</v>
      </c>
      <c r="CCT40" s="65" t="s">
        <v>973</v>
      </c>
      <c r="CCU40" s="59">
        <v>230000000</v>
      </c>
      <c r="CCV40" s="66" t="s">
        <v>1779</v>
      </c>
      <c r="CCW40" s="67" t="s">
        <v>923</v>
      </c>
      <c r="CCX40" s="67" t="s">
        <v>970</v>
      </c>
      <c r="CCY40" s="66" t="s">
        <v>942</v>
      </c>
      <c r="CCZ40" s="66" t="s">
        <v>971</v>
      </c>
      <c r="CDA40" s="65" t="s">
        <v>972</v>
      </c>
      <c r="CDB40" s="65" t="s">
        <v>973</v>
      </c>
      <c r="CDC40" s="59">
        <v>230000000</v>
      </c>
      <c r="CDD40" s="66" t="s">
        <v>1779</v>
      </c>
      <c r="CDE40" s="67" t="s">
        <v>923</v>
      </c>
      <c r="CDF40" s="67" t="s">
        <v>970</v>
      </c>
      <c r="CDG40" s="66" t="s">
        <v>942</v>
      </c>
      <c r="CDH40" s="66" t="s">
        <v>971</v>
      </c>
      <c r="CDI40" s="65" t="s">
        <v>972</v>
      </c>
      <c r="CDJ40" s="65" t="s">
        <v>973</v>
      </c>
      <c r="CDK40" s="59">
        <v>230000000</v>
      </c>
      <c r="CDL40" s="66" t="s">
        <v>1779</v>
      </c>
      <c r="CDM40" s="67" t="s">
        <v>923</v>
      </c>
      <c r="CDN40" s="67" t="s">
        <v>970</v>
      </c>
      <c r="CDO40" s="66" t="s">
        <v>942</v>
      </c>
      <c r="CDP40" s="66" t="s">
        <v>971</v>
      </c>
      <c r="CDQ40" s="65" t="s">
        <v>972</v>
      </c>
      <c r="CDR40" s="65" t="s">
        <v>973</v>
      </c>
      <c r="CDS40" s="59">
        <v>230000000</v>
      </c>
      <c r="CDT40" s="66" t="s">
        <v>1779</v>
      </c>
      <c r="CDU40" s="67" t="s">
        <v>923</v>
      </c>
      <c r="CDV40" s="67" t="s">
        <v>970</v>
      </c>
      <c r="CDW40" s="66" t="s">
        <v>942</v>
      </c>
      <c r="CDX40" s="66" t="s">
        <v>971</v>
      </c>
      <c r="CDY40" s="65" t="s">
        <v>972</v>
      </c>
      <c r="CDZ40" s="65" t="s">
        <v>973</v>
      </c>
      <c r="CEA40" s="59">
        <v>230000000</v>
      </c>
      <c r="CEB40" s="66" t="s">
        <v>1779</v>
      </c>
      <c r="CEC40" s="67" t="s">
        <v>923</v>
      </c>
      <c r="CED40" s="67" t="s">
        <v>970</v>
      </c>
      <c r="CEE40" s="66" t="s">
        <v>942</v>
      </c>
      <c r="CEF40" s="66" t="s">
        <v>971</v>
      </c>
      <c r="CEG40" s="65" t="s">
        <v>972</v>
      </c>
      <c r="CEH40" s="65" t="s">
        <v>973</v>
      </c>
      <c r="CEI40" s="59">
        <v>230000000</v>
      </c>
      <c r="CEJ40" s="66" t="s">
        <v>1779</v>
      </c>
      <c r="CEK40" s="67" t="s">
        <v>923</v>
      </c>
      <c r="CEL40" s="67" t="s">
        <v>970</v>
      </c>
      <c r="CEM40" s="66" t="s">
        <v>942</v>
      </c>
      <c r="CEN40" s="66" t="s">
        <v>971</v>
      </c>
      <c r="CEO40" s="65" t="s">
        <v>972</v>
      </c>
      <c r="CEP40" s="65" t="s">
        <v>973</v>
      </c>
      <c r="CEQ40" s="59">
        <v>230000000</v>
      </c>
      <c r="CER40" s="66" t="s">
        <v>1779</v>
      </c>
      <c r="CES40" s="67" t="s">
        <v>923</v>
      </c>
      <c r="CET40" s="67" t="s">
        <v>970</v>
      </c>
      <c r="CEU40" s="66" t="s">
        <v>942</v>
      </c>
      <c r="CEV40" s="66" t="s">
        <v>971</v>
      </c>
      <c r="CEW40" s="65" t="s">
        <v>972</v>
      </c>
      <c r="CEX40" s="65" t="s">
        <v>973</v>
      </c>
      <c r="CEY40" s="59">
        <v>230000000</v>
      </c>
      <c r="CEZ40" s="66" t="s">
        <v>1779</v>
      </c>
      <c r="CFA40" s="67" t="s">
        <v>923</v>
      </c>
      <c r="CFB40" s="67" t="s">
        <v>970</v>
      </c>
      <c r="CFC40" s="66" t="s">
        <v>942</v>
      </c>
      <c r="CFD40" s="66" t="s">
        <v>971</v>
      </c>
      <c r="CFE40" s="65" t="s">
        <v>972</v>
      </c>
      <c r="CFF40" s="65" t="s">
        <v>973</v>
      </c>
      <c r="CFG40" s="59">
        <v>230000000</v>
      </c>
      <c r="CFH40" s="66" t="s">
        <v>1779</v>
      </c>
      <c r="CFI40" s="67" t="s">
        <v>923</v>
      </c>
      <c r="CFJ40" s="67" t="s">
        <v>970</v>
      </c>
      <c r="CFK40" s="66" t="s">
        <v>942</v>
      </c>
      <c r="CFL40" s="66" t="s">
        <v>971</v>
      </c>
      <c r="CFM40" s="65" t="s">
        <v>972</v>
      </c>
      <c r="CFN40" s="65" t="s">
        <v>973</v>
      </c>
      <c r="CFO40" s="59">
        <v>230000000</v>
      </c>
      <c r="CFP40" s="66" t="s">
        <v>1779</v>
      </c>
      <c r="CFQ40" s="67" t="s">
        <v>923</v>
      </c>
      <c r="CFR40" s="67" t="s">
        <v>970</v>
      </c>
      <c r="CFS40" s="66" t="s">
        <v>942</v>
      </c>
      <c r="CFT40" s="66" t="s">
        <v>971</v>
      </c>
      <c r="CFU40" s="65" t="s">
        <v>972</v>
      </c>
      <c r="CFV40" s="65" t="s">
        <v>973</v>
      </c>
      <c r="CFW40" s="59">
        <v>230000000</v>
      </c>
      <c r="CFX40" s="66" t="s">
        <v>1779</v>
      </c>
      <c r="CFY40" s="67" t="s">
        <v>923</v>
      </c>
      <c r="CFZ40" s="67" t="s">
        <v>970</v>
      </c>
      <c r="CGA40" s="66" t="s">
        <v>942</v>
      </c>
      <c r="CGB40" s="66" t="s">
        <v>971</v>
      </c>
      <c r="CGC40" s="65" t="s">
        <v>972</v>
      </c>
      <c r="CGD40" s="65" t="s">
        <v>973</v>
      </c>
      <c r="CGE40" s="59">
        <v>230000000</v>
      </c>
      <c r="CGF40" s="66" t="s">
        <v>1779</v>
      </c>
      <c r="CGG40" s="67" t="s">
        <v>923</v>
      </c>
      <c r="CGH40" s="67" t="s">
        <v>970</v>
      </c>
      <c r="CGI40" s="66" t="s">
        <v>942</v>
      </c>
      <c r="CGJ40" s="66" t="s">
        <v>971</v>
      </c>
      <c r="CGK40" s="65" t="s">
        <v>972</v>
      </c>
      <c r="CGL40" s="65" t="s">
        <v>973</v>
      </c>
      <c r="CGM40" s="59">
        <v>230000000</v>
      </c>
      <c r="CGN40" s="66" t="s">
        <v>1779</v>
      </c>
      <c r="CGO40" s="67" t="s">
        <v>923</v>
      </c>
      <c r="CGP40" s="67" t="s">
        <v>970</v>
      </c>
      <c r="CGQ40" s="66" t="s">
        <v>942</v>
      </c>
      <c r="CGR40" s="66" t="s">
        <v>971</v>
      </c>
      <c r="CGS40" s="65" t="s">
        <v>972</v>
      </c>
      <c r="CGT40" s="65" t="s">
        <v>973</v>
      </c>
      <c r="CGU40" s="59">
        <v>230000000</v>
      </c>
      <c r="CGV40" s="66" t="s">
        <v>1779</v>
      </c>
      <c r="CGW40" s="67" t="s">
        <v>923</v>
      </c>
      <c r="CGX40" s="67" t="s">
        <v>970</v>
      </c>
      <c r="CGY40" s="66" t="s">
        <v>942</v>
      </c>
      <c r="CGZ40" s="66" t="s">
        <v>971</v>
      </c>
      <c r="CHA40" s="65" t="s">
        <v>972</v>
      </c>
      <c r="CHB40" s="65" t="s">
        <v>973</v>
      </c>
      <c r="CHC40" s="59">
        <v>230000000</v>
      </c>
      <c r="CHD40" s="66" t="s">
        <v>1779</v>
      </c>
      <c r="CHE40" s="67" t="s">
        <v>923</v>
      </c>
      <c r="CHF40" s="67" t="s">
        <v>970</v>
      </c>
      <c r="CHG40" s="66" t="s">
        <v>942</v>
      </c>
      <c r="CHH40" s="66" t="s">
        <v>971</v>
      </c>
      <c r="CHI40" s="65" t="s">
        <v>972</v>
      </c>
      <c r="CHJ40" s="65" t="s">
        <v>973</v>
      </c>
      <c r="CHK40" s="59">
        <v>230000000</v>
      </c>
      <c r="CHL40" s="66" t="s">
        <v>1779</v>
      </c>
      <c r="CHM40" s="67" t="s">
        <v>923</v>
      </c>
      <c r="CHN40" s="67" t="s">
        <v>970</v>
      </c>
      <c r="CHO40" s="66" t="s">
        <v>942</v>
      </c>
      <c r="CHP40" s="66" t="s">
        <v>971</v>
      </c>
      <c r="CHQ40" s="65" t="s">
        <v>972</v>
      </c>
      <c r="CHR40" s="65" t="s">
        <v>973</v>
      </c>
      <c r="CHS40" s="59">
        <v>230000000</v>
      </c>
      <c r="CHT40" s="66" t="s">
        <v>1779</v>
      </c>
      <c r="CHU40" s="67" t="s">
        <v>923</v>
      </c>
      <c r="CHV40" s="67" t="s">
        <v>970</v>
      </c>
      <c r="CHW40" s="66" t="s">
        <v>942</v>
      </c>
      <c r="CHX40" s="66" t="s">
        <v>971</v>
      </c>
      <c r="CHY40" s="65" t="s">
        <v>972</v>
      </c>
      <c r="CHZ40" s="65" t="s">
        <v>973</v>
      </c>
      <c r="CIA40" s="59">
        <v>230000000</v>
      </c>
      <c r="CIB40" s="66" t="s">
        <v>1779</v>
      </c>
      <c r="CIC40" s="67" t="s">
        <v>923</v>
      </c>
      <c r="CID40" s="67" t="s">
        <v>970</v>
      </c>
      <c r="CIE40" s="66" t="s">
        <v>942</v>
      </c>
      <c r="CIF40" s="66" t="s">
        <v>971</v>
      </c>
      <c r="CIG40" s="65" t="s">
        <v>972</v>
      </c>
      <c r="CIH40" s="65" t="s">
        <v>973</v>
      </c>
      <c r="CII40" s="59">
        <v>230000000</v>
      </c>
      <c r="CIJ40" s="66" t="s">
        <v>1779</v>
      </c>
      <c r="CIK40" s="67" t="s">
        <v>923</v>
      </c>
      <c r="CIL40" s="67" t="s">
        <v>970</v>
      </c>
      <c r="CIM40" s="66" t="s">
        <v>942</v>
      </c>
      <c r="CIN40" s="66" t="s">
        <v>971</v>
      </c>
      <c r="CIO40" s="65" t="s">
        <v>972</v>
      </c>
      <c r="CIP40" s="65" t="s">
        <v>973</v>
      </c>
      <c r="CIQ40" s="59">
        <v>230000000</v>
      </c>
      <c r="CIR40" s="66" t="s">
        <v>1779</v>
      </c>
      <c r="CIS40" s="67" t="s">
        <v>923</v>
      </c>
      <c r="CIT40" s="67" t="s">
        <v>970</v>
      </c>
      <c r="CIU40" s="66" t="s">
        <v>942</v>
      </c>
      <c r="CIV40" s="66" t="s">
        <v>971</v>
      </c>
      <c r="CIW40" s="65" t="s">
        <v>972</v>
      </c>
      <c r="CIX40" s="65" t="s">
        <v>973</v>
      </c>
      <c r="CIY40" s="59">
        <v>230000000</v>
      </c>
      <c r="CIZ40" s="66" t="s">
        <v>1779</v>
      </c>
      <c r="CJA40" s="67" t="s">
        <v>923</v>
      </c>
      <c r="CJB40" s="67" t="s">
        <v>970</v>
      </c>
      <c r="CJC40" s="66" t="s">
        <v>942</v>
      </c>
      <c r="CJD40" s="66" t="s">
        <v>971</v>
      </c>
      <c r="CJE40" s="65" t="s">
        <v>972</v>
      </c>
      <c r="CJF40" s="65" t="s">
        <v>973</v>
      </c>
      <c r="CJG40" s="59">
        <v>230000000</v>
      </c>
      <c r="CJH40" s="66" t="s">
        <v>1779</v>
      </c>
      <c r="CJI40" s="67" t="s">
        <v>923</v>
      </c>
      <c r="CJJ40" s="67" t="s">
        <v>970</v>
      </c>
      <c r="CJK40" s="66" t="s">
        <v>942</v>
      </c>
      <c r="CJL40" s="66" t="s">
        <v>971</v>
      </c>
      <c r="CJM40" s="65" t="s">
        <v>972</v>
      </c>
      <c r="CJN40" s="65" t="s">
        <v>973</v>
      </c>
      <c r="CJO40" s="59">
        <v>230000000</v>
      </c>
      <c r="CJP40" s="66" t="s">
        <v>1779</v>
      </c>
      <c r="CJQ40" s="67" t="s">
        <v>923</v>
      </c>
      <c r="CJR40" s="67" t="s">
        <v>970</v>
      </c>
      <c r="CJS40" s="66" t="s">
        <v>942</v>
      </c>
      <c r="CJT40" s="66" t="s">
        <v>971</v>
      </c>
      <c r="CJU40" s="65" t="s">
        <v>972</v>
      </c>
      <c r="CJV40" s="65" t="s">
        <v>973</v>
      </c>
      <c r="CJW40" s="59">
        <v>230000000</v>
      </c>
      <c r="CJX40" s="66" t="s">
        <v>1779</v>
      </c>
      <c r="CJY40" s="67" t="s">
        <v>923</v>
      </c>
      <c r="CJZ40" s="67" t="s">
        <v>970</v>
      </c>
      <c r="CKA40" s="66" t="s">
        <v>942</v>
      </c>
      <c r="CKB40" s="66" t="s">
        <v>971</v>
      </c>
      <c r="CKC40" s="65" t="s">
        <v>972</v>
      </c>
      <c r="CKD40" s="65" t="s">
        <v>973</v>
      </c>
      <c r="CKE40" s="59">
        <v>230000000</v>
      </c>
      <c r="CKF40" s="66" t="s">
        <v>1779</v>
      </c>
      <c r="CKG40" s="67" t="s">
        <v>923</v>
      </c>
      <c r="CKH40" s="67" t="s">
        <v>970</v>
      </c>
      <c r="CKI40" s="66" t="s">
        <v>942</v>
      </c>
      <c r="CKJ40" s="66" t="s">
        <v>971</v>
      </c>
      <c r="CKK40" s="65" t="s">
        <v>972</v>
      </c>
      <c r="CKL40" s="65" t="s">
        <v>973</v>
      </c>
      <c r="CKM40" s="59">
        <v>230000000</v>
      </c>
      <c r="CKN40" s="66" t="s">
        <v>1779</v>
      </c>
      <c r="CKO40" s="67" t="s">
        <v>923</v>
      </c>
      <c r="CKP40" s="67" t="s">
        <v>970</v>
      </c>
      <c r="CKQ40" s="66" t="s">
        <v>942</v>
      </c>
      <c r="CKR40" s="66" t="s">
        <v>971</v>
      </c>
      <c r="CKS40" s="65" t="s">
        <v>972</v>
      </c>
      <c r="CKT40" s="65" t="s">
        <v>973</v>
      </c>
      <c r="CKU40" s="59">
        <v>230000000</v>
      </c>
      <c r="CKV40" s="66" t="s">
        <v>1779</v>
      </c>
      <c r="CKW40" s="67" t="s">
        <v>923</v>
      </c>
      <c r="CKX40" s="67" t="s">
        <v>970</v>
      </c>
      <c r="CKY40" s="66" t="s">
        <v>942</v>
      </c>
      <c r="CKZ40" s="66" t="s">
        <v>971</v>
      </c>
      <c r="CLA40" s="65" t="s">
        <v>972</v>
      </c>
      <c r="CLB40" s="65" t="s">
        <v>973</v>
      </c>
      <c r="CLC40" s="59">
        <v>230000000</v>
      </c>
      <c r="CLD40" s="66" t="s">
        <v>1779</v>
      </c>
      <c r="CLE40" s="67" t="s">
        <v>923</v>
      </c>
      <c r="CLF40" s="67" t="s">
        <v>970</v>
      </c>
      <c r="CLG40" s="66" t="s">
        <v>942</v>
      </c>
      <c r="CLH40" s="66" t="s">
        <v>971</v>
      </c>
      <c r="CLI40" s="65" t="s">
        <v>972</v>
      </c>
      <c r="CLJ40" s="65" t="s">
        <v>973</v>
      </c>
      <c r="CLK40" s="59">
        <v>230000000</v>
      </c>
      <c r="CLL40" s="66" t="s">
        <v>1779</v>
      </c>
      <c r="CLM40" s="67" t="s">
        <v>923</v>
      </c>
      <c r="CLN40" s="67" t="s">
        <v>970</v>
      </c>
      <c r="CLO40" s="66" t="s">
        <v>942</v>
      </c>
      <c r="CLP40" s="66" t="s">
        <v>971</v>
      </c>
      <c r="CLQ40" s="65" t="s">
        <v>972</v>
      </c>
      <c r="CLR40" s="65" t="s">
        <v>973</v>
      </c>
      <c r="CLS40" s="59">
        <v>230000000</v>
      </c>
      <c r="CLT40" s="66" t="s">
        <v>1779</v>
      </c>
      <c r="CLU40" s="67" t="s">
        <v>923</v>
      </c>
      <c r="CLV40" s="67" t="s">
        <v>970</v>
      </c>
      <c r="CLW40" s="66" t="s">
        <v>942</v>
      </c>
      <c r="CLX40" s="66" t="s">
        <v>971</v>
      </c>
      <c r="CLY40" s="65" t="s">
        <v>972</v>
      </c>
      <c r="CLZ40" s="65" t="s">
        <v>973</v>
      </c>
      <c r="CMA40" s="59">
        <v>230000000</v>
      </c>
      <c r="CMB40" s="66" t="s">
        <v>1779</v>
      </c>
      <c r="CMC40" s="67" t="s">
        <v>923</v>
      </c>
      <c r="CMD40" s="67" t="s">
        <v>970</v>
      </c>
      <c r="CME40" s="66" t="s">
        <v>942</v>
      </c>
      <c r="CMF40" s="66" t="s">
        <v>971</v>
      </c>
      <c r="CMG40" s="65" t="s">
        <v>972</v>
      </c>
      <c r="CMH40" s="65" t="s">
        <v>973</v>
      </c>
      <c r="CMI40" s="59">
        <v>230000000</v>
      </c>
      <c r="CMJ40" s="66" t="s">
        <v>1779</v>
      </c>
      <c r="CMK40" s="67" t="s">
        <v>923</v>
      </c>
      <c r="CML40" s="67" t="s">
        <v>970</v>
      </c>
      <c r="CMM40" s="66" t="s">
        <v>942</v>
      </c>
      <c r="CMN40" s="66" t="s">
        <v>971</v>
      </c>
      <c r="CMO40" s="65" t="s">
        <v>972</v>
      </c>
      <c r="CMP40" s="65" t="s">
        <v>973</v>
      </c>
      <c r="CMQ40" s="59">
        <v>230000000</v>
      </c>
      <c r="CMR40" s="66" t="s">
        <v>1779</v>
      </c>
      <c r="CMS40" s="67" t="s">
        <v>923</v>
      </c>
      <c r="CMT40" s="67" t="s">
        <v>970</v>
      </c>
      <c r="CMU40" s="66" t="s">
        <v>942</v>
      </c>
      <c r="CMV40" s="66" t="s">
        <v>971</v>
      </c>
      <c r="CMW40" s="65" t="s">
        <v>972</v>
      </c>
      <c r="CMX40" s="65" t="s">
        <v>973</v>
      </c>
      <c r="CMY40" s="59">
        <v>230000000</v>
      </c>
      <c r="CMZ40" s="66" t="s">
        <v>1779</v>
      </c>
      <c r="CNA40" s="67" t="s">
        <v>923</v>
      </c>
      <c r="CNB40" s="67" t="s">
        <v>970</v>
      </c>
      <c r="CNC40" s="66" t="s">
        <v>942</v>
      </c>
      <c r="CND40" s="66" t="s">
        <v>971</v>
      </c>
      <c r="CNE40" s="65" t="s">
        <v>972</v>
      </c>
      <c r="CNF40" s="65" t="s">
        <v>973</v>
      </c>
      <c r="CNG40" s="59">
        <v>230000000</v>
      </c>
      <c r="CNH40" s="66" t="s">
        <v>1779</v>
      </c>
      <c r="CNI40" s="67" t="s">
        <v>923</v>
      </c>
      <c r="CNJ40" s="67" t="s">
        <v>970</v>
      </c>
      <c r="CNK40" s="66" t="s">
        <v>942</v>
      </c>
      <c r="CNL40" s="66" t="s">
        <v>971</v>
      </c>
      <c r="CNM40" s="65" t="s">
        <v>972</v>
      </c>
      <c r="CNN40" s="65" t="s">
        <v>973</v>
      </c>
      <c r="CNO40" s="59">
        <v>230000000</v>
      </c>
      <c r="CNP40" s="66" t="s">
        <v>1779</v>
      </c>
      <c r="CNQ40" s="67" t="s">
        <v>923</v>
      </c>
      <c r="CNR40" s="67" t="s">
        <v>970</v>
      </c>
      <c r="CNS40" s="66" t="s">
        <v>942</v>
      </c>
      <c r="CNT40" s="66" t="s">
        <v>971</v>
      </c>
      <c r="CNU40" s="65" t="s">
        <v>972</v>
      </c>
      <c r="CNV40" s="65" t="s">
        <v>973</v>
      </c>
      <c r="CNW40" s="59">
        <v>230000000</v>
      </c>
      <c r="CNX40" s="66" t="s">
        <v>1779</v>
      </c>
      <c r="CNY40" s="67" t="s">
        <v>923</v>
      </c>
      <c r="CNZ40" s="67" t="s">
        <v>970</v>
      </c>
      <c r="COA40" s="66" t="s">
        <v>942</v>
      </c>
      <c r="COB40" s="66" t="s">
        <v>971</v>
      </c>
      <c r="COC40" s="65" t="s">
        <v>972</v>
      </c>
      <c r="COD40" s="65" t="s">
        <v>973</v>
      </c>
      <c r="COE40" s="59">
        <v>230000000</v>
      </c>
      <c r="COF40" s="66" t="s">
        <v>1779</v>
      </c>
      <c r="COG40" s="67" t="s">
        <v>923</v>
      </c>
      <c r="COH40" s="67" t="s">
        <v>970</v>
      </c>
      <c r="COI40" s="66" t="s">
        <v>942</v>
      </c>
      <c r="COJ40" s="66" t="s">
        <v>971</v>
      </c>
      <c r="COK40" s="65" t="s">
        <v>972</v>
      </c>
      <c r="COL40" s="65" t="s">
        <v>973</v>
      </c>
      <c r="COM40" s="59">
        <v>230000000</v>
      </c>
      <c r="CON40" s="66" t="s">
        <v>1779</v>
      </c>
      <c r="COO40" s="67" t="s">
        <v>923</v>
      </c>
      <c r="COP40" s="67" t="s">
        <v>970</v>
      </c>
      <c r="COQ40" s="66" t="s">
        <v>942</v>
      </c>
      <c r="COR40" s="66" t="s">
        <v>971</v>
      </c>
      <c r="COS40" s="65" t="s">
        <v>972</v>
      </c>
      <c r="COT40" s="65" t="s">
        <v>973</v>
      </c>
      <c r="COU40" s="59">
        <v>230000000</v>
      </c>
      <c r="COV40" s="66" t="s">
        <v>1779</v>
      </c>
      <c r="COW40" s="67" t="s">
        <v>923</v>
      </c>
      <c r="COX40" s="67" t="s">
        <v>970</v>
      </c>
      <c r="COY40" s="66" t="s">
        <v>942</v>
      </c>
      <c r="COZ40" s="66" t="s">
        <v>971</v>
      </c>
      <c r="CPA40" s="65" t="s">
        <v>972</v>
      </c>
      <c r="CPB40" s="65" t="s">
        <v>973</v>
      </c>
      <c r="CPC40" s="59">
        <v>230000000</v>
      </c>
      <c r="CPD40" s="66" t="s">
        <v>1779</v>
      </c>
      <c r="CPE40" s="67" t="s">
        <v>923</v>
      </c>
      <c r="CPF40" s="67" t="s">
        <v>970</v>
      </c>
      <c r="CPG40" s="66" t="s">
        <v>942</v>
      </c>
      <c r="CPH40" s="66" t="s">
        <v>971</v>
      </c>
      <c r="CPI40" s="65" t="s">
        <v>972</v>
      </c>
      <c r="CPJ40" s="65" t="s">
        <v>973</v>
      </c>
      <c r="CPK40" s="59">
        <v>230000000</v>
      </c>
      <c r="CPL40" s="66" t="s">
        <v>1779</v>
      </c>
      <c r="CPM40" s="67" t="s">
        <v>923</v>
      </c>
      <c r="CPN40" s="67" t="s">
        <v>970</v>
      </c>
      <c r="CPO40" s="66" t="s">
        <v>942</v>
      </c>
      <c r="CPP40" s="66" t="s">
        <v>971</v>
      </c>
      <c r="CPQ40" s="65" t="s">
        <v>972</v>
      </c>
      <c r="CPR40" s="65" t="s">
        <v>973</v>
      </c>
      <c r="CPS40" s="59">
        <v>230000000</v>
      </c>
      <c r="CPT40" s="66" t="s">
        <v>1779</v>
      </c>
      <c r="CPU40" s="67" t="s">
        <v>923</v>
      </c>
      <c r="CPV40" s="67" t="s">
        <v>970</v>
      </c>
      <c r="CPW40" s="66" t="s">
        <v>942</v>
      </c>
      <c r="CPX40" s="66" t="s">
        <v>971</v>
      </c>
      <c r="CPY40" s="65" t="s">
        <v>972</v>
      </c>
      <c r="CPZ40" s="65" t="s">
        <v>973</v>
      </c>
      <c r="CQA40" s="59">
        <v>230000000</v>
      </c>
      <c r="CQB40" s="66" t="s">
        <v>1779</v>
      </c>
      <c r="CQC40" s="67" t="s">
        <v>923</v>
      </c>
      <c r="CQD40" s="67" t="s">
        <v>970</v>
      </c>
      <c r="CQE40" s="66" t="s">
        <v>942</v>
      </c>
      <c r="CQF40" s="66" t="s">
        <v>971</v>
      </c>
      <c r="CQG40" s="65" t="s">
        <v>972</v>
      </c>
      <c r="CQH40" s="65" t="s">
        <v>973</v>
      </c>
      <c r="CQI40" s="59">
        <v>230000000</v>
      </c>
      <c r="CQJ40" s="66" t="s">
        <v>1779</v>
      </c>
      <c r="CQK40" s="67" t="s">
        <v>923</v>
      </c>
      <c r="CQL40" s="67" t="s">
        <v>970</v>
      </c>
      <c r="CQM40" s="66" t="s">
        <v>942</v>
      </c>
      <c r="CQN40" s="66" t="s">
        <v>971</v>
      </c>
      <c r="CQO40" s="65" t="s">
        <v>972</v>
      </c>
      <c r="CQP40" s="65" t="s">
        <v>973</v>
      </c>
      <c r="CQQ40" s="59">
        <v>230000000</v>
      </c>
      <c r="CQR40" s="66" t="s">
        <v>1779</v>
      </c>
      <c r="CQS40" s="67" t="s">
        <v>923</v>
      </c>
      <c r="CQT40" s="67" t="s">
        <v>970</v>
      </c>
      <c r="CQU40" s="66" t="s">
        <v>942</v>
      </c>
      <c r="CQV40" s="66" t="s">
        <v>971</v>
      </c>
      <c r="CQW40" s="65" t="s">
        <v>972</v>
      </c>
      <c r="CQX40" s="65" t="s">
        <v>973</v>
      </c>
      <c r="CQY40" s="59">
        <v>230000000</v>
      </c>
      <c r="CQZ40" s="66" t="s">
        <v>1779</v>
      </c>
      <c r="CRA40" s="67" t="s">
        <v>923</v>
      </c>
      <c r="CRB40" s="67" t="s">
        <v>970</v>
      </c>
      <c r="CRC40" s="66" t="s">
        <v>942</v>
      </c>
      <c r="CRD40" s="66" t="s">
        <v>971</v>
      </c>
      <c r="CRE40" s="65" t="s">
        <v>972</v>
      </c>
      <c r="CRF40" s="65" t="s">
        <v>973</v>
      </c>
      <c r="CRG40" s="59">
        <v>230000000</v>
      </c>
      <c r="CRH40" s="66" t="s">
        <v>1779</v>
      </c>
      <c r="CRI40" s="67" t="s">
        <v>923</v>
      </c>
      <c r="CRJ40" s="67" t="s">
        <v>970</v>
      </c>
      <c r="CRK40" s="66" t="s">
        <v>942</v>
      </c>
      <c r="CRL40" s="66" t="s">
        <v>971</v>
      </c>
      <c r="CRM40" s="65" t="s">
        <v>972</v>
      </c>
      <c r="CRN40" s="65" t="s">
        <v>973</v>
      </c>
      <c r="CRO40" s="59">
        <v>230000000</v>
      </c>
      <c r="CRP40" s="66" t="s">
        <v>1779</v>
      </c>
      <c r="CRQ40" s="67" t="s">
        <v>923</v>
      </c>
      <c r="CRR40" s="67" t="s">
        <v>970</v>
      </c>
      <c r="CRS40" s="66" t="s">
        <v>942</v>
      </c>
      <c r="CRT40" s="66" t="s">
        <v>971</v>
      </c>
      <c r="CRU40" s="65" t="s">
        <v>972</v>
      </c>
      <c r="CRV40" s="65" t="s">
        <v>973</v>
      </c>
      <c r="CRW40" s="59">
        <v>230000000</v>
      </c>
      <c r="CRX40" s="66" t="s">
        <v>1779</v>
      </c>
      <c r="CRY40" s="67" t="s">
        <v>923</v>
      </c>
      <c r="CRZ40" s="67" t="s">
        <v>970</v>
      </c>
      <c r="CSA40" s="66" t="s">
        <v>942</v>
      </c>
      <c r="CSB40" s="66" t="s">
        <v>971</v>
      </c>
      <c r="CSC40" s="65" t="s">
        <v>972</v>
      </c>
      <c r="CSD40" s="65" t="s">
        <v>973</v>
      </c>
      <c r="CSE40" s="59">
        <v>230000000</v>
      </c>
      <c r="CSF40" s="66" t="s">
        <v>1779</v>
      </c>
      <c r="CSG40" s="67" t="s">
        <v>923</v>
      </c>
      <c r="CSH40" s="67" t="s">
        <v>970</v>
      </c>
      <c r="CSI40" s="66" t="s">
        <v>942</v>
      </c>
      <c r="CSJ40" s="66" t="s">
        <v>971</v>
      </c>
      <c r="CSK40" s="65" t="s">
        <v>972</v>
      </c>
      <c r="CSL40" s="65" t="s">
        <v>973</v>
      </c>
      <c r="CSM40" s="59">
        <v>230000000</v>
      </c>
      <c r="CSN40" s="66" t="s">
        <v>1779</v>
      </c>
      <c r="CSO40" s="67" t="s">
        <v>923</v>
      </c>
      <c r="CSP40" s="67" t="s">
        <v>970</v>
      </c>
      <c r="CSQ40" s="66" t="s">
        <v>942</v>
      </c>
      <c r="CSR40" s="66" t="s">
        <v>971</v>
      </c>
      <c r="CSS40" s="65" t="s">
        <v>972</v>
      </c>
      <c r="CST40" s="65" t="s">
        <v>973</v>
      </c>
      <c r="CSU40" s="59">
        <v>230000000</v>
      </c>
      <c r="CSV40" s="66" t="s">
        <v>1779</v>
      </c>
      <c r="CSW40" s="67" t="s">
        <v>923</v>
      </c>
      <c r="CSX40" s="67" t="s">
        <v>970</v>
      </c>
      <c r="CSY40" s="66" t="s">
        <v>942</v>
      </c>
      <c r="CSZ40" s="66" t="s">
        <v>971</v>
      </c>
      <c r="CTA40" s="65" t="s">
        <v>972</v>
      </c>
      <c r="CTB40" s="65" t="s">
        <v>973</v>
      </c>
      <c r="CTC40" s="59">
        <v>230000000</v>
      </c>
      <c r="CTD40" s="66" t="s">
        <v>1779</v>
      </c>
      <c r="CTE40" s="67" t="s">
        <v>923</v>
      </c>
      <c r="CTF40" s="67" t="s">
        <v>970</v>
      </c>
      <c r="CTG40" s="66" t="s">
        <v>942</v>
      </c>
      <c r="CTH40" s="66" t="s">
        <v>971</v>
      </c>
      <c r="CTI40" s="65" t="s">
        <v>972</v>
      </c>
      <c r="CTJ40" s="65" t="s">
        <v>973</v>
      </c>
      <c r="CTK40" s="59">
        <v>230000000</v>
      </c>
      <c r="CTL40" s="66" t="s">
        <v>1779</v>
      </c>
      <c r="CTM40" s="67" t="s">
        <v>923</v>
      </c>
      <c r="CTN40" s="67" t="s">
        <v>970</v>
      </c>
      <c r="CTO40" s="66" t="s">
        <v>942</v>
      </c>
      <c r="CTP40" s="66" t="s">
        <v>971</v>
      </c>
      <c r="CTQ40" s="65" t="s">
        <v>972</v>
      </c>
      <c r="CTR40" s="65" t="s">
        <v>973</v>
      </c>
      <c r="CTS40" s="59">
        <v>230000000</v>
      </c>
      <c r="CTT40" s="66" t="s">
        <v>1779</v>
      </c>
      <c r="CTU40" s="67" t="s">
        <v>923</v>
      </c>
      <c r="CTV40" s="67" t="s">
        <v>970</v>
      </c>
      <c r="CTW40" s="66" t="s">
        <v>942</v>
      </c>
      <c r="CTX40" s="66" t="s">
        <v>971</v>
      </c>
      <c r="CTY40" s="65" t="s">
        <v>972</v>
      </c>
      <c r="CTZ40" s="65" t="s">
        <v>973</v>
      </c>
      <c r="CUA40" s="59">
        <v>230000000</v>
      </c>
      <c r="CUB40" s="66" t="s">
        <v>1779</v>
      </c>
      <c r="CUC40" s="67" t="s">
        <v>923</v>
      </c>
      <c r="CUD40" s="67" t="s">
        <v>970</v>
      </c>
      <c r="CUE40" s="66" t="s">
        <v>942</v>
      </c>
      <c r="CUF40" s="66" t="s">
        <v>971</v>
      </c>
      <c r="CUG40" s="65" t="s">
        <v>972</v>
      </c>
      <c r="CUH40" s="65" t="s">
        <v>973</v>
      </c>
      <c r="CUI40" s="59">
        <v>230000000</v>
      </c>
      <c r="CUJ40" s="66" t="s">
        <v>1779</v>
      </c>
      <c r="CUK40" s="67" t="s">
        <v>923</v>
      </c>
      <c r="CUL40" s="67" t="s">
        <v>970</v>
      </c>
      <c r="CUM40" s="66" t="s">
        <v>942</v>
      </c>
      <c r="CUN40" s="66" t="s">
        <v>971</v>
      </c>
      <c r="CUO40" s="65" t="s">
        <v>972</v>
      </c>
      <c r="CUP40" s="65" t="s">
        <v>973</v>
      </c>
      <c r="CUQ40" s="59">
        <v>230000000</v>
      </c>
      <c r="CUR40" s="66" t="s">
        <v>1779</v>
      </c>
      <c r="CUS40" s="67" t="s">
        <v>923</v>
      </c>
      <c r="CUT40" s="67" t="s">
        <v>970</v>
      </c>
      <c r="CUU40" s="66" t="s">
        <v>942</v>
      </c>
      <c r="CUV40" s="66" t="s">
        <v>971</v>
      </c>
      <c r="CUW40" s="65" t="s">
        <v>972</v>
      </c>
      <c r="CUX40" s="65" t="s">
        <v>973</v>
      </c>
      <c r="CUY40" s="59">
        <v>230000000</v>
      </c>
      <c r="CUZ40" s="66" t="s">
        <v>1779</v>
      </c>
      <c r="CVA40" s="67" t="s">
        <v>923</v>
      </c>
      <c r="CVB40" s="67" t="s">
        <v>970</v>
      </c>
      <c r="CVC40" s="66" t="s">
        <v>942</v>
      </c>
      <c r="CVD40" s="66" t="s">
        <v>971</v>
      </c>
      <c r="CVE40" s="65" t="s">
        <v>972</v>
      </c>
      <c r="CVF40" s="65" t="s">
        <v>973</v>
      </c>
      <c r="CVG40" s="59">
        <v>230000000</v>
      </c>
      <c r="CVH40" s="66" t="s">
        <v>1779</v>
      </c>
      <c r="CVI40" s="67" t="s">
        <v>923</v>
      </c>
      <c r="CVJ40" s="67" t="s">
        <v>970</v>
      </c>
      <c r="CVK40" s="66" t="s">
        <v>942</v>
      </c>
      <c r="CVL40" s="66" t="s">
        <v>971</v>
      </c>
      <c r="CVM40" s="65" t="s">
        <v>972</v>
      </c>
      <c r="CVN40" s="65" t="s">
        <v>973</v>
      </c>
      <c r="CVO40" s="59">
        <v>230000000</v>
      </c>
      <c r="CVP40" s="66" t="s">
        <v>1779</v>
      </c>
      <c r="CVQ40" s="67" t="s">
        <v>923</v>
      </c>
      <c r="CVR40" s="67" t="s">
        <v>970</v>
      </c>
      <c r="CVS40" s="66" t="s">
        <v>942</v>
      </c>
      <c r="CVT40" s="66" t="s">
        <v>971</v>
      </c>
      <c r="CVU40" s="65" t="s">
        <v>972</v>
      </c>
      <c r="CVV40" s="65" t="s">
        <v>973</v>
      </c>
      <c r="CVW40" s="59">
        <v>230000000</v>
      </c>
      <c r="CVX40" s="66" t="s">
        <v>1779</v>
      </c>
      <c r="CVY40" s="67" t="s">
        <v>923</v>
      </c>
      <c r="CVZ40" s="67" t="s">
        <v>970</v>
      </c>
      <c r="CWA40" s="66" t="s">
        <v>942</v>
      </c>
      <c r="CWB40" s="66" t="s">
        <v>971</v>
      </c>
      <c r="CWC40" s="65" t="s">
        <v>972</v>
      </c>
      <c r="CWD40" s="65" t="s">
        <v>973</v>
      </c>
      <c r="CWE40" s="59">
        <v>230000000</v>
      </c>
      <c r="CWF40" s="66" t="s">
        <v>1779</v>
      </c>
      <c r="CWG40" s="67" t="s">
        <v>923</v>
      </c>
      <c r="CWH40" s="67" t="s">
        <v>970</v>
      </c>
      <c r="CWI40" s="66" t="s">
        <v>942</v>
      </c>
      <c r="CWJ40" s="66" t="s">
        <v>971</v>
      </c>
      <c r="CWK40" s="65" t="s">
        <v>972</v>
      </c>
      <c r="CWL40" s="65" t="s">
        <v>973</v>
      </c>
      <c r="CWM40" s="59">
        <v>230000000</v>
      </c>
      <c r="CWN40" s="66" t="s">
        <v>1779</v>
      </c>
      <c r="CWO40" s="67" t="s">
        <v>923</v>
      </c>
      <c r="CWP40" s="67" t="s">
        <v>970</v>
      </c>
      <c r="CWQ40" s="66" t="s">
        <v>942</v>
      </c>
      <c r="CWR40" s="66" t="s">
        <v>971</v>
      </c>
      <c r="CWS40" s="65" t="s">
        <v>972</v>
      </c>
      <c r="CWT40" s="65" t="s">
        <v>973</v>
      </c>
      <c r="CWU40" s="59">
        <v>230000000</v>
      </c>
      <c r="CWV40" s="66" t="s">
        <v>1779</v>
      </c>
      <c r="CWW40" s="67" t="s">
        <v>923</v>
      </c>
      <c r="CWX40" s="67" t="s">
        <v>970</v>
      </c>
      <c r="CWY40" s="66" t="s">
        <v>942</v>
      </c>
      <c r="CWZ40" s="66" t="s">
        <v>971</v>
      </c>
      <c r="CXA40" s="65" t="s">
        <v>972</v>
      </c>
      <c r="CXB40" s="65" t="s">
        <v>973</v>
      </c>
      <c r="CXC40" s="59">
        <v>230000000</v>
      </c>
      <c r="CXD40" s="66" t="s">
        <v>1779</v>
      </c>
      <c r="CXE40" s="67" t="s">
        <v>923</v>
      </c>
      <c r="CXF40" s="67" t="s">
        <v>970</v>
      </c>
      <c r="CXG40" s="66" t="s">
        <v>942</v>
      </c>
      <c r="CXH40" s="66" t="s">
        <v>971</v>
      </c>
      <c r="CXI40" s="65" t="s">
        <v>972</v>
      </c>
      <c r="CXJ40" s="65" t="s">
        <v>973</v>
      </c>
      <c r="CXK40" s="59">
        <v>230000000</v>
      </c>
      <c r="CXL40" s="66" t="s">
        <v>1779</v>
      </c>
      <c r="CXM40" s="67" t="s">
        <v>923</v>
      </c>
      <c r="CXN40" s="67" t="s">
        <v>970</v>
      </c>
      <c r="CXO40" s="66" t="s">
        <v>942</v>
      </c>
      <c r="CXP40" s="66" t="s">
        <v>971</v>
      </c>
      <c r="CXQ40" s="65" t="s">
        <v>972</v>
      </c>
      <c r="CXR40" s="65" t="s">
        <v>973</v>
      </c>
      <c r="CXS40" s="59">
        <v>230000000</v>
      </c>
      <c r="CXT40" s="66" t="s">
        <v>1779</v>
      </c>
      <c r="CXU40" s="67" t="s">
        <v>923</v>
      </c>
      <c r="CXV40" s="67" t="s">
        <v>970</v>
      </c>
      <c r="CXW40" s="66" t="s">
        <v>942</v>
      </c>
      <c r="CXX40" s="66" t="s">
        <v>971</v>
      </c>
      <c r="CXY40" s="65" t="s">
        <v>972</v>
      </c>
      <c r="CXZ40" s="65" t="s">
        <v>973</v>
      </c>
      <c r="CYA40" s="59">
        <v>230000000</v>
      </c>
      <c r="CYB40" s="66" t="s">
        <v>1779</v>
      </c>
      <c r="CYC40" s="67" t="s">
        <v>923</v>
      </c>
      <c r="CYD40" s="67" t="s">
        <v>970</v>
      </c>
      <c r="CYE40" s="66" t="s">
        <v>942</v>
      </c>
      <c r="CYF40" s="66" t="s">
        <v>971</v>
      </c>
      <c r="CYG40" s="65" t="s">
        <v>972</v>
      </c>
      <c r="CYH40" s="65" t="s">
        <v>973</v>
      </c>
      <c r="CYI40" s="59">
        <v>230000000</v>
      </c>
      <c r="CYJ40" s="66" t="s">
        <v>1779</v>
      </c>
      <c r="CYK40" s="67" t="s">
        <v>923</v>
      </c>
      <c r="CYL40" s="67" t="s">
        <v>970</v>
      </c>
      <c r="CYM40" s="66" t="s">
        <v>942</v>
      </c>
      <c r="CYN40" s="66" t="s">
        <v>971</v>
      </c>
      <c r="CYO40" s="65" t="s">
        <v>972</v>
      </c>
      <c r="CYP40" s="65" t="s">
        <v>973</v>
      </c>
      <c r="CYQ40" s="59">
        <v>230000000</v>
      </c>
      <c r="CYR40" s="66" t="s">
        <v>1779</v>
      </c>
      <c r="CYS40" s="67" t="s">
        <v>923</v>
      </c>
      <c r="CYT40" s="67" t="s">
        <v>970</v>
      </c>
      <c r="CYU40" s="66" t="s">
        <v>942</v>
      </c>
      <c r="CYV40" s="66" t="s">
        <v>971</v>
      </c>
      <c r="CYW40" s="65" t="s">
        <v>972</v>
      </c>
      <c r="CYX40" s="65" t="s">
        <v>973</v>
      </c>
      <c r="CYY40" s="59">
        <v>230000000</v>
      </c>
      <c r="CYZ40" s="66" t="s">
        <v>1779</v>
      </c>
      <c r="CZA40" s="67" t="s">
        <v>923</v>
      </c>
      <c r="CZB40" s="67" t="s">
        <v>970</v>
      </c>
      <c r="CZC40" s="66" t="s">
        <v>942</v>
      </c>
      <c r="CZD40" s="66" t="s">
        <v>971</v>
      </c>
      <c r="CZE40" s="65" t="s">
        <v>972</v>
      </c>
      <c r="CZF40" s="65" t="s">
        <v>973</v>
      </c>
      <c r="CZG40" s="59">
        <v>230000000</v>
      </c>
      <c r="CZH40" s="66" t="s">
        <v>1779</v>
      </c>
      <c r="CZI40" s="67" t="s">
        <v>923</v>
      </c>
      <c r="CZJ40" s="67" t="s">
        <v>970</v>
      </c>
      <c r="CZK40" s="66" t="s">
        <v>942</v>
      </c>
      <c r="CZL40" s="66" t="s">
        <v>971</v>
      </c>
      <c r="CZM40" s="65" t="s">
        <v>972</v>
      </c>
      <c r="CZN40" s="65" t="s">
        <v>973</v>
      </c>
      <c r="CZO40" s="59">
        <v>230000000</v>
      </c>
      <c r="CZP40" s="66" t="s">
        <v>1779</v>
      </c>
      <c r="CZQ40" s="67" t="s">
        <v>923</v>
      </c>
      <c r="CZR40" s="67" t="s">
        <v>970</v>
      </c>
      <c r="CZS40" s="66" t="s">
        <v>942</v>
      </c>
      <c r="CZT40" s="66" t="s">
        <v>971</v>
      </c>
      <c r="CZU40" s="65" t="s">
        <v>972</v>
      </c>
      <c r="CZV40" s="65" t="s">
        <v>973</v>
      </c>
      <c r="CZW40" s="59">
        <v>230000000</v>
      </c>
      <c r="CZX40" s="66" t="s">
        <v>1779</v>
      </c>
      <c r="CZY40" s="67" t="s">
        <v>923</v>
      </c>
      <c r="CZZ40" s="67" t="s">
        <v>970</v>
      </c>
      <c r="DAA40" s="66" t="s">
        <v>942</v>
      </c>
      <c r="DAB40" s="66" t="s">
        <v>971</v>
      </c>
      <c r="DAC40" s="65" t="s">
        <v>972</v>
      </c>
      <c r="DAD40" s="65" t="s">
        <v>973</v>
      </c>
      <c r="DAE40" s="59">
        <v>230000000</v>
      </c>
      <c r="DAF40" s="66" t="s">
        <v>1779</v>
      </c>
      <c r="DAG40" s="67" t="s">
        <v>923</v>
      </c>
      <c r="DAH40" s="67" t="s">
        <v>970</v>
      </c>
      <c r="DAI40" s="66" t="s">
        <v>942</v>
      </c>
      <c r="DAJ40" s="66" t="s">
        <v>971</v>
      </c>
      <c r="DAK40" s="65" t="s">
        <v>972</v>
      </c>
      <c r="DAL40" s="65" t="s">
        <v>973</v>
      </c>
      <c r="DAM40" s="59">
        <v>230000000</v>
      </c>
      <c r="DAN40" s="66" t="s">
        <v>1779</v>
      </c>
      <c r="DAO40" s="67" t="s">
        <v>923</v>
      </c>
      <c r="DAP40" s="67" t="s">
        <v>970</v>
      </c>
      <c r="DAQ40" s="66" t="s">
        <v>942</v>
      </c>
      <c r="DAR40" s="66" t="s">
        <v>971</v>
      </c>
      <c r="DAS40" s="65" t="s">
        <v>972</v>
      </c>
      <c r="DAT40" s="65" t="s">
        <v>973</v>
      </c>
      <c r="DAU40" s="59">
        <v>230000000</v>
      </c>
      <c r="DAV40" s="66" t="s">
        <v>1779</v>
      </c>
      <c r="DAW40" s="67" t="s">
        <v>923</v>
      </c>
      <c r="DAX40" s="67" t="s">
        <v>970</v>
      </c>
      <c r="DAY40" s="66" t="s">
        <v>942</v>
      </c>
      <c r="DAZ40" s="66" t="s">
        <v>971</v>
      </c>
      <c r="DBA40" s="65" t="s">
        <v>972</v>
      </c>
      <c r="DBB40" s="65" t="s">
        <v>973</v>
      </c>
      <c r="DBC40" s="59">
        <v>230000000</v>
      </c>
      <c r="DBD40" s="66" t="s">
        <v>1779</v>
      </c>
      <c r="DBE40" s="67" t="s">
        <v>923</v>
      </c>
      <c r="DBF40" s="67" t="s">
        <v>970</v>
      </c>
      <c r="DBG40" s="66" t="s">
        <v>942</v>
      </c>
      <c r="DBH40" s="66" t="s">
        <v>971</v>
      </c>
      <c r="DBI40" s="65" t="s">
        <v>972</v>
      </c>
      <c r="DBJ40" s="65" t="s">
        <v>973</v>
      </c>
      <c r="DBK40" s="59">
        <v>230000000</v>
      </c>
      <c r="DBL40" s="66" t="s">
        <v>1779</v>
      </c>
      <c r="DBM40" s="67" t="s">
        <v>923</v>
      </c>
      <c r="DBN40" s="67" t="s">
        <v>970</v>
      </c>
      <c r="DBO40" s="66" t="s">
        <v>942</v>
      </c>
      <c r="DBP40" s="66" t="s">
        <v>971</v>
      </c>
      <c r="DBQ40" s="65" t="s">
        <v>972</v>
      </c>
      <c r="DBR40" s="65" t="s">
        <v>973</v>
      </c>
      <c r="DBS40" s="59">
        <v>230000000</v>
      </c>
      <c r="DBT40" s="66" t="s">
        <v>1779</v>
      </c>
      <c r="DBU40" s="67" t="s">
        <v>923</v>
      </c>
      <c r="DBV40" s="67" t="s">
        <v>970</v>
      </c>
      <c r="DBW40" s="66" t="s">
        <v>942</v>
      </c>
      <c r="DBX40" s="66" t="s">
        <v>971</v>
      </c>
      <c r="DBY40" s="65" t="s">
        <v>972</v>
      </c>
      <c r="DBZ40" s="65" t="s">
        <v>973</v>
      </c>
      <c r="DCA40" s="59">
        <v>230000000</v>
      </c>
      <c r="DCB40" s="66" t="s">
        <v>1779</v>
      </c>
      <c r="DCC40" s="67" t="s">
        <v>923</v>
      </c>
      <c r="DCD40" s="67" t="s">
        <v>970</v>
      </c>
      <c r="DCE40" s="66" t="s">
        <v>942</v>
      </c>
      <c r="DCF40" s="66" t="s">
        <v>971</v>
      </c>
      <c r="DCG40" s="65" t="s">
        <v>972</v>
      </c>
      <c r="DCH40" s="65" t="s">
        <v>973</v>
      </c>
      <c r="DCI40" s="59">
        <v>230000000</v>
      </c>
      <c r="DCJ40" s="66" t="s">
        <v>1779</v>
      </c>
      <c r="DCK40" s="67" t="s">
        <v>923</v>
      </c>
      <c r="DCL40" s="67" t="s">
        <v>970</v>
      </c>
      <c r="DCM40" s="66" t="s">
        <v>942</v>
      </c>
      <c r="DCN40" s="66" t="s">
        <v>971</v>
      </c>
      <c r="DCO40" s="65" t="s">
        <v>972</v>
      </c>
      <c r="DCP40" s="65" t="s">
        <v>973</v>
      </c>
      <c r="DCQ40" s="59">
        <v>230000000</v>
      </c>
      <c r="DCR40" s="66" t="s">
        <v>1779</v>
      </c>
      <c r="DCS40" s="67" t="s">
        <v>923</v>
      </c>
      <c r="DCT40" s="67" t="s">
        <v>970</v>
      </c>
      <c r="DCU40" s="66" t="s">
        <v>942</v>
      </c>
      <c r="DCV40" s="66" t="s">
        <v>971</v>
      </c>
      <c r="DCW40" s="65" t="s">
        <v>972</v>
      </c>
      <c r="DCX40" s="65" t="s">
        <v>973</v>
      </c>
      <c r="DCY40" s="59">
        <v>230000000</v>
      </c>
      <c r="DCZ40" s="66" t="s">
        <v>1779</v>
      </c>
      <c r="DDA40" s="67" t="s">
        <v>923</v>
      </c>
      <c r="DDB40" s="67" t="s">
        <v>970</v>
      </c>
      <c r="DDC40" s="66" t="s">
        <v>942</v>
      </c>
      <c r="DDD40" s="66" t="s">
        <v>971</v>
      </c>
      <c r="DDE40" s="65" t="s">
        <v>972</v>
      </c>
      <c r="DDF40" s="65" t="s">
        <v>973</v>
      </c>
      <c r="DDG40" s="59">
        <v>230000000</v>
      </c>
      <c r="DDH40" s="66" t="s">
        <v>1779</v>
      </c>
      <c r="DDI40" s="67" t="s">
        <v>923</v>
      </c>
      <c r="DDJ40" s="67" t="s">
        <v>970</v>
      </c>
      <c r="DDK40" s="66" t="s">
        <v>942</v>
      </c>
      <c r="DDL40" s="66" t="s">
        <v>971</v>
      </c>
      <c r="DDM40" s="65" t="s">
        <v>972</v>
      </c>
      <c r="DDN40" s="65" t="s">
        <v>973</v>
      </c>
      <c r="DDO40" s="59">
        <v>230000000</v>
      </c>
      <c r="DDP40" s="66" t="s">
        <v>1779</v>
      </c>
      <c r="DDQ40" s="67" t="s">
        <v>923</v>
      </c>
      <c r="DDR40" s="67" t="s">
        <v>970</v>
      </c>
      <c r="DDS40" s="66" t="s">
        <v>942</v>
      </c>
      <c r="DDT40" s="66" t="s">
        <v>971</v>
      </c>
      <c r="DDU40" s="65" t="s">
        <v>972</v>
      </c>
      <c r="DDV40" s="65" t="s">
        <v>973</v>
      </c>
      <c r="DDW40" s="59">
        <v>230000000</v>
      </c>
      <c r="DDX40" s="66" t="s">
        <v>1779</v>
      </c>
      <c r="DDY40" s="67" t="s">
        <v>923</v>
      </c>
      <c r="DDZ40" s="67" t="s">
        <v>970</v>
      </c>
      <c r="DEA40" s="66" t="s">
        <v>942</v>
      </c>
      <c r="DEB40" s="66" t="s">
        <v>971</v>
      </c>
      <c r="DEC40" s="65" t="s">
        <v>972</v>
      </c>
      <c r="DED40" s="65" t="s">
        <v>973</v>
      </c>
      <c r="DEE40" s="59">
        <v>230000000</v>
      </c>
      <c r="DEF40" s="66" t="s">
        <v>1779</v>
      </c>
      <c r="DEG40" s="67" t="s">
        <v>923</v>
      </c>
      <c r="DEH40" s="67" t="s">
        <v>970</v>
      </c>
      <c r="DEI40" s="66" t="s">
        <v>942</v>
      </c>
      <c r="DEJ40" s="66" t="s">
        <v>971</v>
      </c>
      <c r="DEK40" s="65" t="s">
        <v>972</v>
      </c>
      <c r="DEL40" s="65" t="s">
        <v>973</v>
      </c>
      <c r="DEM40" s="59">
        <v>230000000</v>
      </c>
      <c r="DEN40" s="66" t="s">
        <v>1779</v>
      </c>
      <c r="DEO40" s="67" t="s">
        <v>923</v>
      </c>
      <c r="DEP40" s="67" t="s">
        <v>970</v>
      </c>
      <c r="DEQ40" s="66" t="s">
        <v>942</v>
      </c>
      <c r="DER40" s="66" t="s">
        <v>971</v>
      </c>
      <c r="DES40" s="65" t="s">
        <v>972</v>
      </c>
      <c r="DET40" s="65" t="s">
        <v>973</v>
      </c>
      <c r="DEU40" s="59">
        <v>230000000</v>
      </c>
      <c r="DEV40" s="66" t="s">
        <v>1779</v>
      </c>
      <c r="DEW40" s="67" t="s">
        <v>923</v>
      </c>
      <c r="DEX40" s="67" t="s">
        <v>970</v>
      </c>
      <c r="DEY40" s="66" t="s">
        <v>942</v>
      </c>
      <c r="DEZ40" s="66" t="s">
        <v>971</v>
      </c>
      <c r="DFA40" s="65" t="s">
        <v>972</v>
      </c>
      <c r="DFB40" s="65" t="s">
        <v>973</v>
      </c>
      <c r="DFC40" s="59">
        <v>230000000</v>
      </c>
      <c r="DFD40" s="66" t="s">
        <v>1779</v>
      </c>
      <c r="DFE40" s="67" t="s">
        <v>923</v>
      </c>
      <c r="DFF40" s="67" t="s">
        <v>970</v>
      </c>
      <c r="DFG40" s="66" t="s">
        <v>942</v>
      </c>
      <c r="DFH40" s="66" t="s">
        <v>971</v>
      </c>
      <c r="DFI40" s="65" t="s">
        <v>972</v>
      </c>
      <c r="DFJ40" s="65" t="s">
        <v>973</v>
      </c>
      <c r="DFK40" s="59">
        <v>230000000</v>
      </c>
      <c r="DFL40" s="66" t="s">
        <v>1779</v>
      </c>
      <c r="DFM40" s="67" t="s">
        <v>923</v>
      </c>
      <c r="DFN40" s="67" t="s">
        <v>970</v>
      </c>
      <c r="DFO40" s="66" t="s">
        <v>942</v>
      </c>
      <c r="DFP40" s="66" t="s">
        <v>971</v>
      </c>
      <c r="DFQ40" s="65" t="s">
        <v>972</v>
      </c>
      <c r="DFR40" s="65" t="s">
        <v>973</v>
      </c>
      <c r="DFS40" s="59">
        <v>230000000</v>
      </c>
      <c r="DFT40" s="66" t="s">
        <v>1779</v>
      </c>
      <c r="DFU40" s="67" t="s">
        <v>923</v>
      </c>
      <c r="DFV40" s="67" t="s">
        <v>970</v>
      </c>
      <c r="DFW40" s="66" t="s">
        <v>942</v>
      </c>
      <c r="DFX40" s="66" t="s">
        <v>971</v>
      </c>
      <c r="DFY40" s="65" t="s">
        <v>972</v>
      </c>
      <c r="DFZ40" s="65" t="s">
        <v>973</v>
      </c>
      <c r="DGA40" s="59">
        <v>230000000</v>
      </c>
      <c r="DGB40" s="66" t="s">
        <v>1779</v>
      </c>
      <c r="DGC40" s="67" t="s">
        <v>923</v>
      </c>
      <c r="DGD40" s="67" t="s">
        <v>970</v>
      </c>
      <c r="DGE40" s="66" t="s">
        <v>942</v>
      </c>
      <c r="DGF40" s="66" t="s">
        <v>971</v>
      </c>
      <c r="DGG40" s="65" t="s">
        <v>972</v>
      </c>
      <c r="DGH40" s="65" t="s">
        <v>973</v>
      </c>
      <c r="DGI40" s="59">
        <v>230000000</v>
      </c>
      <c r="DGJ40" s="66" t="s">
        <v>1779</v>
      </c>
      <c r="DGK40" s="67" t="s">
        <v>923</v>
      </c>
      <c r="DGL40" s="67" t="s">
        <v>970</v>
      </c>
      <c r="DGM40" s="66" t="s">
        <v>942</v>
      </c>
      <c r="DGN40" s="66" t="s">
        <v>971</v>
      </c>
      <c r="DGO40" s="65" t="s">
        <v>972</v>
      </c>
      <c r="DGP40" s="65" t="s">
        <v>973</v>
      </c>
      <c r="DGQ40" s="59">
        <v>230000000</v>
      </c>
      <c r="DGR40" s="66" t="s">
        <v>1779</v>
      </c>
      <c r="DGS40" s="67" t="s">
        <v>923</v>
      </c>
      <c r="DGT40" s="67" t="s">
        <v>970</v>
      </c>
      <c r="DGU40" s="66" t="s">
        <v>942</v>
      </c>
      <c r="DGV40" s="66" t="s">
        <v>971</v>
      </c>
      <c r="DGW40" s="65" t="s">
        <v>972</v>
      </c>
      <c r="DGX40" s="65" t="s">
        <v>973</v>
      </c>
      <c r="DGY40" s="59">
        <v>230000000</v>
      </c>
      <c r="DGZ40" s="66" t="s">
        <v>1779</v>
      </c>
      <c r="DHA40" s="67" t="s">
        <v>923</v>
      </c>
      <c r="DHB40" s="67" t="s">
        <v>970</v>
      </c>
      <c r="DHC40" s="66" t="s">
        <v>942</v>
      </c>
      <c r="DHD40" s="66" t="s">
        <v>971</v>
      </c>
      <c r="DHE40" s="65" t="s">
        <v>972</v>
      </c>
      <c r="DHF40" s="65" t="s">
        <v>973</v>
      </c>
      <c r="DHG40" s="59">
        <v>230000000</v>
      </c>
      <c r="DHH40" s="66" t="s">
        <v>1779</v>
      </c>
      <c r="DHI40" s="67" t="s">
        <v>923</v>
      </c>
      <c r="DHJ40" s="67" t="s">
        <v>970</v>
      </c>
      <c r="DHK40" s="66" t="s">
        <v>942</v>
      </c>
      <c r="DHL40" s="66" t="s">
        <v>971</v>
      </c>
      <c r="DHM40" s="65" t="s">
        <v>972</v>
      </c>
      <c r="DHN40" s="65" t="s">
        <v>973</v>
      </c>
      <c r="DHO40" s="59">
        <v>230000000</v>
      </c>
      <c r="DHP40" s="66" t="s">
        <v>1779</v>
      </c>
      <c r="DHQ40" s="67" t="s">
        <v>923</v>
      </c>
      <c r="DHR40" s="67" t="s">
        <v>970</v>
      </c>
      <c r="DHS40" s="66" t="s">
        <v>942</v>
      </c>
      <c r="DHT40" s="66" t="s">
        <v>971</v>
      </c>
      <c r="DHU40" s="65" t="s">
        <v>972</v>
      </c>
      <c r="DHV40" s="65" t="s">
        <v>973</v>
      </c>
      <c r="DHW40" s="59">
        <v>230000000</v>
      </c>
      <c r="DHX40" s="66" t="s">
        <v>1779</v>
      </c>
      <c r="DHY40" s="67" t="s">
        <v>923</v>
      </c>
      <c r="DHZ40" s="67" t="s">
        <v>970</v>
      </c>
      <c r="DIA40" s="66" t="s">
        <v>942</v>
      </c>
      <c r="DIB40" s="66" t="s">
        <v>971</v>
      </c>
      <c r="DIC40" s="65" t="s">
        <v>972</v>
      </c>
      <c r="DID40" s="65" t="s">
        <v>973</v>
      </c>
      <c r="DIE40" s="59">
        <v>230000000</v>
      </c>
      <c r="DIF40" s="66" t="s">
        <v>1779</v>
      </c>
      <c r="DIG40" s="67" t="s">
        <v>923</v>
      </c>
      <c r="DIH40" s="67" t="s">
        <v>970</v>
      </c>
      <c r="DII40" s="66" t="s">
        <v>942</v>
      </c>
      <c r="DIJ40" s="66" t="s">
        <v>971</v>
      </c>
      <c r="DIK40" s="65" t="s">
        <v>972</v>
      </c>
      <c r="DIL40" s="65" t="s">
        <v>973</v>
      </c>
      <c r="DIM40" s="59">
        <v>230000000</v>
      </c>
      <c r="DIN40" s="66" t="s">
        <v>1779</v>
      </c>
      <c r="DIO40" s="67" t="s">
        <v>923</v>
      </c>
      <c r="DIP40" s="67" t="s">
        <v>970</v>
      </c>
      <c r="DIQ40" s="66" t="s">
        <v>942</v>
      </c>
      <c r="DIR40" s="66" t="s">
        <v>971</v>
      </c>
      <c r="DIS40" s="65" t="s">
        <v>972</v>
      </c>
      <c r="DIT40" s="65" t="s">
        <v>973</v>
      </c>
      <c r="DIU40" s="59">
        <v>230000000</v>
      </c>
      <c r="DIV40" s="66" t="s">
        <v>1779</v>
      </c>
      <c r="DIW40" s="67" t="s">
        <v>923</v>
      </c>
      <c r="DIX40" s="67" t="s">
        <v>970</v>
      </c>
      <c r="DIY40" s="66" t="s">
        <v>942</v>
      </c>
      <c r="DIZ40" s="66" t="s">
        <v>971</v>
      </c>
      <c r="DJA40" s="65" t="s">
        <v>972</v>
      </c>
      <c r="DJB40" s="65" t="s">
        <v>973</v>
      </c>
      <c r="DJC40" s="59">
        <v>230000000</v>
      </c>
      <c r="DJD40" s="66" t="s">
        <v>1779</v>
      </c>
      <c r="DJE40" s="67" t="s">
        <v>923</v>
      </c>
      <c r="DJF40" s="67" t="s">
        <v>970</v>
      </c>
      <c r="DJG40" s="66" t="s">
        <v>942</v>
      </c>
      <c r="DJH40" s="66" t="s">
        <v>971</v>
      </c>
      <c r="DJI40" s="65" t="s">
        <v>972</v>
      </c>
      <c r="DJJ40" s="65" t="s">
        <v>973</v>
      </c>
      <c r="DJK40" s="59">
        <v>230000000</v>
      </c>
      <c r="DJL40" s="66" t="s">
        <v>1779</v>
      </c>
      <c r="DJM40" s="67" t="s">
        <v>923</v>
      </c>
      <c r="DJN40" s="67" t="s">
        <v>970</v>
      </c>
      <c r="DJO40" s="66" t="s">
        <v>942</v>
      </c>
      <c r="DJP40" s="66" t="s">
        <v>971</v>
      </c>
      <c r="DJQ40" s="65" t="s">
        <v>972</v>
      </c>
      <c r="DJR40" s="65" t="s">
        <v>973</v>
      </c>
      <c r="DJS40" s="59">
        <v>230000000</v>
      </c>
      <c r="DJT40" s="66" t="s">
        <v>1779</v>
      </c>
      <c r="DJU40" s="67" t="s">
        <v>923</v>
      </c>
      <c r="DJV40" s="67" t="s">
        <v>970</v>
      </c>
      <c r="DJW40" s="66" t="s">
        <v>942</v>
      </c>
      <c r="DJX40" s="66" t="s">
        <v>971</v>
      </c>
      <c r="DJY40" s="65" t="s">
        <v>972</v>
      </c>
      <c r="DJZ40" s="65" t="s">
        <v>973</v>
      </c>
      <c r="DKA40" s="59">
        <v>230000000</v>
      </c>
      <c r="DKB40" s="66" t="s">
        <v>1779</v>
      </c>
      <c r="DKC40" s="67" t="s">
        <v>923</v>
      </c>
      <c r="DKD40" s="67" t="s">
        <v>970</v>
      </c>
      <c r="DKE40" s="66" t="s">
        <v>942</v>
      </c>
      <c r="DKF40" s="66" t="s">
        <v>971</v>
      </c>
      <c r="DKG40" s="65" t="s">
        <v>972</v>
      </c>
      <c r="DKH40" s="65" t="s">
        <v>973</v>
      </c>
      <c r="DKI40" s="59">
        <v>230000000</v>
      </c>
      <c r="DKJ40" s="66" t="s">
        <v>1779</v>
      </c>
      <c r="DKK40" s="67" t="s">
        <v>923</v>
      </c>
      <c r="DKL40" s="67" t="s">
        <v>970</v>
      </c>
      <c r="DKM40" s="66" t="s">
        <v>942</v>
      </c>
      <c r="DKN40" s="66" t="s">
        <v>971</v>
      </c>
      <c r="DKO40" s="65" t="s">
        <v>972</v>
      </c>
      <c r="DKP40" s="65" t="s">
        <v>973</v>
      </c>
      <c r="DKQ40" s="59">
        <v>230000000</v>
      </c>
      <c r="DKR40" s="66" t="s">
        <v>1779</v>
      </c>
      <c r="DKS40" s="67" t="s">
        <v>923</v>
      </c>
      <c r="DKT40" s="67" t="s">
        <v>970</v>
      </c>
      <c r="DKU40" s="66" t="s">
        <v>942</v>
      </c>
      <c r="DKV40" s="66" t="s">
        <v>971</v>
      </c>
      <c r="DKW40" s="65" t="s">
        <v>972</v>
      </c>
      <c r="DKX40" s="65" t="s">
        <v>973</v>
      </c>
      <c r="DKY40" s="59">
        <v>230000000</v>
      </c>
      <c r="DKZ40" s="66" t="s">
        <v>1779</v>
      </c>
      <c r="DLA40" s="67" t="s">
        <v>923</v>
      </c>
      <c r="DLB40" s="67" t="s">
        <v>970</v>
      </c>
      <c r="DLC40" s="66" t="s">
        <v>942</v>
      </c>
      <c r="DLD40" s="66" t="s">
        <v>971</v>
      </c>
      <c r="DLE40" s="65" t="s">
        <v>972</v>
      </c>
      <c r="DLF40" s="65" t="s">
        <v>973</v>
      </c>
      <c r="DLG40" s="59">
        <v>230000000</v>
      </c>
      <c r="DLH40" s="66" t="s">
        <v>1779</v>
      </c>
      <c r="DLI40" s="67" t="s">
        <v>923</v>
      </c>
      <c r="DLJ40" s="67" t="s">
        <v>970</v>
      </c>
      <c r="DLK40" s="66" t="s">
        <v>942</v>
      </c>
      <c r="DLL40" s="66" t="s">
        <v>971</v>
      </c>
      <c r="DLM40" s="65" t="s">
        <v>972</v>
      </c>
      <c r="DLN40" s="65" t="s">
        <v>973</v>
      </c>
      <c r="DLO40" s="59">
        <v>230000000</v>
      </c>
      <c r="DLP40" s="66" t="s">
        <v>1779</v>
      </c>
      <c r="DLQ40" s="67" t="s">
        <v>923</v>
      </c>
      <c r="DLR40" s="67" t="s">
        <v>970</v>
      </c>
      <c r="DLS40" s="66" t="s">
        <v>942</v>
      </c>
      <c r="DLT40" s="66" t="s">
        <v>971</v>
      </c>
      <c r="DLU40" s="65" t="s">
        <v>972</v>
      </c>
      <c r="DLV40" s="65" t="s">
        <v>973</v>
      </c>
      <c r="DLW40" s="59">
        <v>230000000</v>
      </c>
      <c r="DLX40" s="66" t="s">
        <v>1779</v>
      </c>
      <c r="DLY40" s="67" t="s">
        <v>923</v>
      </c>
      <c r="DLZ40" s="67" t="s">
        <v>970</v>
      </c>
      <c r="DMA40" s="66" t="s">
        <v>942</v>
      </c>
      <c r="DMB40" s="66" t="s">
        <v>971</v>
      </c>
      <c r="DMC40" s="65" t="s">
        <v>972</v>
      </c>
      <c r="DMD40" s="65" t="s">
        <v>973</v>
      </c>
      <c r="DME40" s="59">
        <v>230000000</v>
      </c>
      <c r="DMF40" s="66" t="s">
        <v>1779</v>
      </c>
      <c r="DMG40" s="67" t="s">
        <v>923</v>
      </c>
      <c r="DMH40" s="67" t="s">
        <v>970</v>
      </c>
      <c r="DMI40" s="66" t="s">
        <v>942</v>
      </c>
      <c r="DMJ40" s="66" t="s">
        <v>971</v>
      </c>
      <c r="DMK40" s="65" t="s">
        <v>972</v>
      </c>
      <c r="DML40" s="65" t="s">
        <v>973</v>
      </c>
      <c r="DMM40" s="59">
        <v>230000000</v>
      </c>
      <c r="DMN40" s="66" t="s">
        <v>1779</v>
      </c>
      <c r="DMO40" s="67" t="s">
        <v>923</v>
      </c>
      <c r="DMP40" s="67" t="s">
        <v>970</v>
      </c>
      <c r="DMQ40" s="66" t="s">
        <v>942</v>
      </c>
      <c r="DMR40" s="66" t="s">
        <v>971</v>
      </c>
      <c r="DMS40" s="65" t="s">
        <v>972</v>
      </c>
      <c r="DMT40" s="65" t="s">
        <v>973</v>
      </c>
      <c r="DMU40" s="59">
        <v>230000000</v>
      </c>
      <c r="DMV40" s="66" t="s">
        <v>1779</v>
      </c>
      <c r="DMW40" s="67" t="s">
        <v>923</v>
      </c>
      <c r="DMX40" s="67" t="s">
        <v>970</v>
      </c>
      <c r="DMY40" s="66" t="s">
        <v>942</v>
      </c>
      <c r="DMZ40" s="66" t="s">
        <v>971</v>
      </c>
      <c r="DNA40" s="65" t="s">
        <v>972</v>
      </c>
      <c r="DNB40" s="65" t="s">
        <v>973</v>
      </c>
      <c r="DNC40" s="59">
        <v>230000000</v>
      </c>
      <c r="DND40" s="66" t="s">
        <v>1779</v>
      </c>
      <c r="DNE40" s="67" t="s">
        <v>923</v>
      </c>
      <c r="DNF40" s="67" t="s">
        <v>970</v>
      </c>
      <c r="DNG40" s="66" t="s">
        <v>942</v>
      </c>
      <c r="DNH40" s="66" t="s">
        <v>971</v>
      </c>
      <c r="DNI40" s="65" t="s">
        <v>972</v>
      </c>
      <c r="DNJ40" s="65" t="s">
        <v>973</v>
      </c>
      <c r="DNK40" s="59">
        <v>230000000</v>
      </c>
      <c r="DNL40" s="66" t="s">
        <v>1779</v>
      </c>
      <c r="DNM40" s="67" t="s">
        <v>923</v>
      </c>
      <c r="DNN40" s="67" t="s">
        <v>970</v>
      </c>
      <c r="DNO40" s="66" t="s">
        <v>942</v>
      </c>
      <c r="DNP40" s="66" t="s">
        <v>971</v>
      </c>
      <c r="DNQ40" s="65" t="s">
        <v>972</v>
      </c>
      <c r="DNR40" s="65" t="s">
        <v>973</v>
      </c>
      <c r="DNS40" s="59">
        <v>230000000</v>
      </c>
      <c r="DNT40" s="66" t="s">
        <v>1779</v>
      </c>
      <c r="DNU40" s="67" t="s">
        <v>923</v>
      </c>
      <c r="DNV40" s="67" t="s">
        <v>970</v>
      </c>
      <c r="DNW40" s="66" t="s">
        <v>942</v>
      </c>
      <c r="DNX40" s="66" t="s">
        <v>971</v>
      </c>
      <c r="DNY40" s="65" t="s">
        <v>972</v>
      </c>
      <c r="DNZ40" s="65" t="s">
        <v>973</v>
      </c>
      <c r="DOA40" s="59">
        <v>230000000</v>
      </c>
      <c r="DOB40" s="66" t="s">
        <v>1779</v>
      </c>
      <c r="DOC40" s="67" t="s">
        <v>923</v>
      </c>
      <c r="DOD40" s="67" t="s">
        <v>970</v>
      </c>
      <c r="DOE40" s="66" t="s">
        <v>942</v>
      </c>
      <c r="DOF40" s="66" t="s">
        <v>971</v>
      </c>
      <c r="DOG40" s="65" t="s">
        <v>972</v>
      </c>
      <c r="DOH40" s="65" t="s">
        <v>973</v>
      </c>
      <c r="DOI40" s="59">
        <v>230000000</v>
      </c>
      <c r="DOJ40" s="66" t="s">
        <v>1779</v>
      </c>
      <c r="DOK40" s="67" t="s">
        <v>923</v>
      </c>
      <c r="DOL40" s="67" t="s">
        <v>970</v>
      </c>
      <c r="DOM40" s="66" t="s">
        <v>942</v>
      </c>
      <c r="DON40" s="66" t="s">
        <v>971</v>
      </c>
      <c r="DOO40" s="65" t="s">
        <v>972</v>
      </c>
      <c r="DOP40" s="65" t="s">
        <v>973</v>
      </c>
      <c r="DOQ40" s="59">
        <v>230000000</v>
      </c>
      <c r="DOR40" s="66" t="s">
        <v>1779</v>
      </c>
      <c r="DOS40" s="67" t="s">
        <v>923</v>
      </c>
      <c r="DOT40" s="67" t="s">
        <v>970</v>
      </c>
      <c r="DOU40" s="66" t="s">
        <v>942</v>
      </c>
      <c r="DOV40" s="66" t="s">
        <v>971</v>
      </c>
      <c r="DOW40" s="65" t="s">
        <v>972</v>
      </c>
      <c r="DOX40" s="65" t="s">
        <v>973</v>
      </c>
      <c r="DOY40" s="59">
        <v>230000000</v>
      </c>
      <c r="DOZ40" s="66" t="s">
        <v>1779</v>
      </c>
      <c r="DPA40" s="67" t="s">
        <v>923</v>
      </c>
      <c r="DPB40" s="67" t="s">
        <v>970</v>
      </c>
      <c r="DPC40" s="66" t="s">
        <v>942</v>
      </c>
      <c r="DPD40" s="66" t="s">
        <v>971</v>
      </c>
      <c r="DPE40" s="65" t="s">
        <v>972</v>
      </c>
      <c r="DPF40" s="65" t="s">
        <v>973</v>
      </c>
      <c r="DPG40" s="59">
        <v>230000000</v>
      </c>
      <c r="DPH40" s="66" t="s">
        <v>1779</v>
      </c>
      <c r="DPI40" s="67" t="s">
        <v>923</v>
      </c>
      <c r="DPJ40" s="67" t="s">
        <v>970</v>
      </c>
      <c r="DPK40" s="66" t="s">
        <v>942</v>
      </c>
      <c r="DPL40" s="66" t="s">
        <v>971</v>
      </c>
      <c r="DPM40" s="65" t="s">
        <v>972</v>
      </c>
      <c r="DPN40" s="65" t="s">
        <v>973</v>
      </c>
      <c r="DPO40" s="59">
        <v>230000000</v>
      </c>
      <c r="DPP40" s="66" t="s">
        <v>1779</v>
      </c>
      <c r="DPQ40" s="67" t="s">
        <v>923</v>
      </c>
      <c r="DPR40" s="67" t="s">
        <v>970</v>
      </c>
      <c r="DPS40" s="66" t="s">
        <v>942</v>
      </c>
      <c r="DPT40" s="66" t="s">
        <v>971</v>
      </c>
      <c r="DPU40" s="65" t="s">
        <v>972</v>
      </c>
      <c r="DPV40" s="65" t="s">
        <v>973</v>
      </c>
      <c r="DPW40" s="59">
        <v>230000000</v>
      </c>
      <c r="DPX40" s="66" t="s">
        <v>1779</v>
      </c>
      <c r="DPY40" s="67" t="s">
        <v>923</v>
      </c>
      <c r="DPZ40" s="67" t="s">
        <v>970</v>
      </c>
      <c r="DQA40" s="66" t="s">
        <v>942</v>
      </c>
      <c r="DQB40" s="66" t="s">
        <v>971</v>
      </c>
      <c r="DQC40" s="65" t="s">
        <v>972</v>
      </c>
      <c r="DQD40" s="65" t="s">
        <v>973</v>
      </c>
      <c r="DQE40" s="59">
        <v>230000000</v>
      </c>
      <c r="DQF40" s="66" t="s">
        <v>1779</v>
      </c>
      <c r="DQG40" s="67" t="s">
        <v>923</v>
      </c>
      <c r="DQH40" s="67" t="s">
        <v>970</v>
      </c>
      <c r="DQI40" s="66" t="s">
        <v>942</v>
      </c>
      <c r="DQJ40" s="66" t="s">
        <v>971</v>
      </c>
      <c r="DQK40" s="65" t="s">
        <v>972</v>
      </c>
      <c r="DQL40" s="65" t="s">
        <v>973</v>
      </c>
      <c r="DQM40" s="59">
        <v>230000000</v>
      </c>
      <c r="DQN40" s="66" t="s">
        <v>1779</v>
      </c>
      <c r="DQO40" s="67" t="s">
        <v>923</v>
      </c>
      <c r="DQP40" s="67" t="s">
        <v>970</v>
      </c>
      <c r="DQQ40" s="66" t="s">
        <v>942</v>
      </c>
      <c r="DQR40" s="66" t="s">
        <v>971</v>
      </c>
      <c r="DQS40" s="65" t="s">
        <v>972</v>
      </c>
      <c r="DQT40" s="65" t="s">
        <v>973</v>
      </c>
      <c r="DQU40" s="59">
        <v>230000000</v>
      </c>
      <c r="DQV40" s="66" t="s">
        <v>1779</v>
      </c>
      <c r="DQW40" s="67" t="s">
        <v>923</v>
      </c>
      <c r="DQX40" s="67" t="s">
        <v>970</v>
      </c>
      <c r="DQY40" s="66" t="s">
        <v>942</v>
      </c>
      <c r="DQZ40" s="66" t="s">
        <v>971</v>
      </c>
      <c r="DRA40" s="65" t="s">
        <v>972</v>
      </c>
      <c r="DRB40" s="65" t="s">
        <v>973</v>
      </c>
      <c r="DRC40" s="59">
        <v>230000000</v>
      </c>
      <c r="DRD40" s="66" t="s">
        <v>1779</v>
      </c>
      <c r="DRE40" s="67" t="s">
        <v>923</v>
      </c>
      <c r="DRF40" s="67" t="s">
        <v>970</v>
      </c>
      <c r="DRG40" s="66" t="s">
        <v>942</v>
      </c>
      <c r="DRH40" s="66" t="s">
        <v>971</v>
      </c>
      <c r="DRI40" s="65" t="s">
        <v>972</v>
      </c>
      <c r="DRJ40" s="65" t="s">
        <v>973</v>
      </c>
      <c r="DRK40" s="59">
        <v>230000000</v>
      </c>
      <c r="DRL40" s="66" t="s">
        <v>1779</v>
      </c>
      <c r="DRM40" s="67" t="s">
        <v>923</v>
      </c>
      <c r="DRN40" s="67" t="s">
        <v>970</v>
      </c>
      <c r="DRO40" s="66" t="s">
        <v>942</v>
      </c>
      <c r="DRP40" s="66" t="s">
        <v>971</v>
      </c>
      <c r="DRQ40" s="65" t="s">
        <v>972</v>
      </c>
      <c r="DRR40" s="65" t="s">
        <v>973</v>
      </c>
      <c r="DRS40" s="59">
        <v>230000000</v>
      </c>
      <c r="DRT40" s="66" t="s">
        <v>1779</v>
      </c>
      <c r="DRU40" s="67" t="s">
        <v>923</v>
      </c>
      <c r="DRV40" s="67" t="s">
        <v>970</v>
      </c>
      <c r="DRW40" s="66" t="s">
        <v>942</v>
      </c>
      <c r="DRX40" s="66" t="s">
        <v>971</v>
      </c>
      <c r="DRY40" s="65" t="s">
        <v>972</v>
      </c>
      <c r="DRZ40" s="65" t="s">
        <v>973</v>
      </c>
      <c r="DSA40" s="59">
        <v>230000000</v>
      </c>
      <c r="DSB40" s="66" t="s">
        <v>1779</v>
      </c>
      <c r="DSC40" s="67" t="s">
        <v>923</v>
      </c>
      <c r="DSD40" s="67" t="s">
        <v>970</v>
      </c>
      <c r="DSE40" s="66" t="s">
        <v>942</v>
      </c>
      <c r="DSF40" s="66" t="s">
        <v>971</v>
      </c>
      <c r="DSG40" s="65" t="s">
        <v>972</v>
      </c>
      <c r="DSH40" s="65" t="s">
        <v>973</v>
      </c>
      <c r="DSI40" s="59">
        <v>230000000</v>
      </c>
      <c r="DSJ40" s="66" t="s">
        <v>1779</v>
      </c>
      <c r="DSK40" s="67" t="s">
        <v>923</v>
      </c>
      <c r="DSL40" s="67" t="s">
        <v>970</v>
      </c>
      <c r="DSM40" s="66" t="s">
        <v>942</v>
      </c>
      <c r="DSN40" s="66" t="s">
        <v>971</v>
      </c>
      <c r="DSO40" s="65" t="s">
        <v>972</v>
      </c>
      <c r="DSP40" s="65" t="s">
        <v>973</v>
      </c>
      <c r="DSQ40" s="59">
        <v>230000000</v>
      </c>
      <c r="DSR40" s="66" t="s">
        <v>1779</v>
      </c>
      <c r="DSS40" s="67" t="s">
        <v>923</v>
      </c>
      <c r="DST40" s="67" t="s">
        <v>970</v>
      </c>
      <c r="DSU40" s="66" t="s">
        <v>942</v>
      </c>
      <c r="DSV40" s="66" t="s">
        <v>971</v>
      </c>
      <c r="DSW40" s="65" t="s">
        <v>972</v>
      </c>
      <c r="DSX40" s="65" t="s">
        <v>973</v>
      </c>
      <c r="DSY40" s="59">
        <v>230000000</v>
      </c>
      <c r="DSZ40" s="66" t="s">
        <v>1779</v>
      </c>
      <c r="DTA40" s="67" t="s">
        <v>923</v>
      </c>
      <c r="DTB40" s="67" t="s">
        <v>970</v>
      </c>
      <c r="DTC40" s="66" t="s">
        <v>942</v>
      </c>
      <c r="DTD40" s="66" t="s">
        <v>971</v>
      </c>
      <c r="DTE40" s="65" t="s">
        <v>972</v>
      </c>
      <c r="DTF40" s="65" t="s">
        <v>973</v>
      </c>
      <c r="DTG40" s="59">
        <v>230000000</v>
      </c>
      <c r="DTH40" s="66" t="s">
        <v>1779</v>
      </c>
      <c r="DTI40" s="67" t="s">
        <v>923</v>
      </c>
      <c r="DTJ40" s="67" t="s">
        <v>970</v>
      </c>
      <c r="DTK40" s="66" t="s">
        <v>942</v>
      </c>
      <c r="DTL40" s="66" t="s">
        <v>971</v>
      </c>
      <c r="DTM40" s="65" t="s">
        <v>972</v>
      </c>
      <c r="DTN40" s="65" t="s">
        <v>973</v>
      </c>
      <c r="DTO40" s="59">
        <v>230000000</v>
      </c>
      <c r="DTP40" s="66" t="s">
        <v>1779</v>
      </c>
      <c r="DTQ40" s="67" t="s">
        <v>923</v>
      </c>
      <c r="DTR40" s="67" t="s">
        <v>970</v>
      </c>
      <c r="DTS40" s="66" t="s">
        <v>942</v>
      </c>
      <c r="DTT40" s="66" t="s">
        <v>971</v>
      </c>
      <c r="DTU40" s="65" t="s">
        <v>972</v>
      </c>
      <c r="DTV40" s="65" t="s">
        <v>973</v>
      </c>
      <c r="DTW40" s="59">
        <v>230000000</v>
      </c>
      <c r="DTX40" s="66" t="s">
        <v>1779</v>
      </c>
      <c r="DTY40" s="67" t="s">
        <v>923</v>
      </c>
      <c r="DTZ40" s="67" t="s">
        <v>970</v>
      </c>
      <c r="DUA40" s="66" t="s">
        <v>942</v>
      </c>
      <c r="DUB40" s="66" t="s">
        <v>971</v>
      </c>
      <c r="DUC40" s="65" t="s">
        <v>972</v>
      </c>
      <c r="DUD40" s="65" t="s">
        <v>973</v>
      </c>
      <c r="DUE40" s="59">
        <v>230000000</v>
      </c>
      <c r="DUF40" s="66" t="s">
        <v>1779</v>
      </c>
      <c r="DUG40" s="67" t="s">
        <v>923</v>
      </c>
      <c r="DUH40" s="67" t="s">
        <v>970</v>
      </c>
      <c r="DUI40" s="66" t="s">
        <v>942</v>
      </c>
      <c r="DUJ40" s="66" t="s">
        <v>971</v>
      </c>
      <c r="DUK40" s="65" t="s">
        <v>972</v>
      </c>
      <c r="DUL40" s="65" t="s">
        <v>973</v>
      </c>
      <c r="DUM40" s="59">
        <v>230000000</v>
      </c>
      <c r="DUN40" s="66" t="s">
        <v>1779</v>
      </c>
      <c r="DUO40" s="67" t="s">
        <v>923</v>
      </c>
      <c r="DUP40" s="67" t="s">
        <v>970</v>
      </c>
      <c r="DUQ40" s="66" t="s">
        <v>942</v>
      </c>
      <c r="DUR40" s="66" t="s">
        <v>971</v>
      </c>
      <c r="DUS40" s="65" t="s">
        <v>972</v>
      </c>
      <c r="DUT40" s="65" t="s">
        <v>973</v>
      </c>
      <c r="DUU40" s="59">
        <v>230000000</v>
      </c>
      <c r="DUV40" s="66" t="s">
        <v>1779</v>
      </c>
      <c r="DUW40" s="67" t="s">
        <v>923</v>
      </c>
      <c r="DUX40" s="67" t="s">
        <v>970</v>
      </c>
      <c r="DUY40" s="66" t="s">
        <v>942</v>
      </c>
      <c r="DUZ40" s="66" t="s">
        <v>971</v>
      </c>
      <c r="DVA40" s="65" t="s">
        <v>972</v>
      </c>
      <c r="DVB40" s="65" t="s">
        <v>973</v>
      </c>
      <c r="DVC40" s="59">
        <v>230000000</v>
      </c>
      <c r="DVD40" s="66" t="s">
        <v>1779</v>
      </c>
      <c r="DVE40" s="67" t="s">
        <v>923</v>
      </c>
      <c r="DVF40" s="67" t="s">
        <v>970</v>
      </c>
      <c r="DVG40" s="66" t="s">
        <v>942</v>
      </c>
      <c r="DVH40" s="66" t="s">
        <v>971</v>
      </c>
      <c r="DVI40" s="65" t="s">
        <v>972</v>
      </c>
      <c r="DVJ40" s="65" t="s">
        <v>973</v>
      </c>
      <c r="DVK40" s="59">
        <v>230000000</v>
      </c>
      <c r="DVL40" s="66" t="s">
        <v>1779</v>
      </c>
      <c r="DVM40" s="67" t="s">
        <v>923</v>
      </c>
      <c r="DVN40" s="67" t="s">
        <v>970</v>
      </c>
      <c r="DVO40" s="66" t="s">
        <v>942</v>
      </c>
      <c r="DVP40" s="66" t="s">
        <v>971</v>
      </c>
      <c r="DVQ40" s="65" t="s">
        <v>972</v>
      </c>
      <c r="DVR40" s="65" t="s">
        <v>973</v>
      </c>
      <c r="DVS40" s="59">
        <v>230000000</v>
      </c>
      <c r="DVT40" s="66" t="s">
        <v>1779</v>
      </c>
      <c r="DVU40" s="67" t="s">
        <v>923</v>
      </c>
      <c r="DVV40" s="67" t="s">
        <v>970</v>
      </c>
      <c r="DVW40" s="66" t="s">
        <v>942</v>
      </c>
      <c r="DVX40" s="66" t="s">
        <v>971</v>
      </c>
      <c r="DVY40" s="65" t="s">
        <v>972</v>
      </c>
      <c r="DVZ40" s="65" t="s">
        <v>973</v>
      </c>
      <c r="DWA40" s="59">
        <v>230000000</v>
      </c>
      <c r="DWB40" s="66" t="s">
        <v>1779</v>
      </c>
      <c r="DWC40" s="67" t="s">
        <v>923</v>
      </c>
      <c r="DWD40" s="67" t="s">
        <v>970</v>
      </c>
      <c r="DWE40" s="66" t="s">
        <v>942</v>
      </c>
      <c r="DWF40" s="66" t="s">
        <v>971</v>
      </c>
      <c r="DWG40" s="65" t="s">
        <v>972</v>
      </c>
      <c r="DWH40" s="65" t="s">
        <v>973</v>
      </c>
      <c r="DWI40" s="59">
        <v>230000000</v>
      </c>
      <c r="DWJ40" s="66" t="s">
        <v>1779</v>
      </c>
      <c r="DWK40" s="67" t="s">
        <v>923</v>
      </c>
      <c r="DWL40" s="67" t="s">
        <v>970</v>
      </c>
      <c r="DWM40" s="66" t="s">
        <v>942</v>
      </c>
      <c r="DWN40" s="66" t="s">
        <v>971</v>
      </c>
      <c r="DWO40" s="65" t="s">
        <v>972</v>
      </c>
      <c r="DWP40" s="65" t="s">
        <v>973</v>
      </c>
      <c r="DWQ40" s="59">
        <v>230000000</v>
      </c>
      <c r="DWR40" s="66" t="s">
        <v>1779</v>
      </c>
      <c r="DWS40" s="67" t="s">
        <v>923</v>
      </c>
      <c r="DWT40" s="67" t="s">
        <v>970</v>
      </c>
      <c r="DWU40" s="66" t="s">
        <v>942</v>
      </c>
      <c r="DWV40" s="66" t="s">
        <v>971</v>
      </c>
      <c r="DWW40" s="65" t="s">
        <v>972</v>
      </c>
      <c r="DWX40" s="65" t="s">
        <v>973</v>
      </c>
      <c r="DWY40" s="59">
        <v>230000000</v>
      </c>
      <c r="DWZ40" s="66" t="s">
        <v>1779</v>
      </c>
      <c r="DXA40" s="67" t="s">
        <v>923</v>
      </c>
      <c r="DXB40" s="67" t="s">
        <v>970</v>
      </c>
      <c r="DXC40" s="66" t="s">
        <v>942</v>
      </c>
      <c r="DXD40" s="66" t="s">
        <v>971</v>
      </c>
      <c r="DXE40" s="65" t="s">
        <v>972</v>
      </c>
      <c r="DXF40" s="65" t="s">
        <v>973</v>
      </c>
      <c r="DXG40" s="59">
        <v>230000000</v>
      </c>
      <c r="DXH40" s="66" t="s">
        <v>1779</v>
      </c>
      <c r="DXI40" s="67" t="s">
        <v>923</v>
      </c>
      <c r="DXJ40" s="67" t="s">
        <v>970</v>
      </c>
      <c r="DXK40" s="66" t="s">
        <v>942</v>
      </c>
      <c r="DXL40" s="66" t="s">
        <v>971</v>
      </c>
      <c r="DXM40" s="65" t="s">
        <v>972</v>
      </c>
      <c r="DXN40" s="65" t="s">
        <v>973</v>
      </c>
      <c r="DXO40" s="59">
        <v>230000000</v>
      </c>
      <c r="DXP40" s="66" t="s">
        <v>1779</v>
      </c>
      <c r="DXQ40" s="67" t="s">
        <v>923</v>
      </c>
      <c r="DXR40" s="67" t="s">
        <v>970</v>
      </c>
      <c r="DXS40" s="66" t="s">
        <v>942</v>
      </c>
      <c r="DXT40" s="66" t="s">
        <v>971</v>
      </c>
      <c r="DXU40" s="65" t="s">
        <v>972</v>
      </c>
      <c r="DXV40" s="65" t="s">
        <v>973</v>
      </c>
      <c r="DXW40" s="59">
        <v>230000000</v>
      </c>
      <c r="DXX40" s="66" t="s">
        <v>1779</v>
      </c>
      <c r="DXY40" s="67" t="s">
        <v>923</v>
      </c>
      <c r="DXZ40" s="67" t="s">
        <v>970</v>
      </c>
      <c r="DYA40" s="66" t="s">
        <v>942</v>
      </c>
      <c r="DYB40" s="66" t="s">
        <v>971</v>
      </c>
      <c r="DYC40" s="65" t="s">
        <v>972</v>
      </c>
      <c r="DYD40" s="65" t="s">
        <v>973</v>
      </c>
      <c r="DYE40" s="59">
        <v>230000000</v>
      </c>
      <c r="DYF40" s="66" t="s">
        <v>1779</v>
      </c>
      <c r="DYG40" s="67" t="s">
        <v>923</v>
      </c>
      <c r="DYH40" s="67" t="s">
        <v>970</v>
      </c>
      <c r="DYI40" s="66" t="s">
        <v>942</v>
      </c>
      <c r="DYJ40" s="66" t="s">
        <v>971</v>
      </c>
      <c r="DYK40" s="65" t="s">
        <v>972</v>
      </c>
      <c r="DYL40" s="65" t="s">
        <v>973</v>
      </c>
      <c r="DYM40" s="59">
        <v>230000000</v>
      </c>
      <c r="DYN40" s="66" t="s">
        <v>1779</v>
      </c>
      <c r="DYO40" s="67" t="s">
        <v>923</v>
      </c>
      <c r="DYP40" s="67" t="s">
        <v>970</v>
      </c>
      <c r="DYQ40" s="66" t="s">
        <v>942</v>
      </c>
      <c r="DYR40" s="66" t="s">
        <v>971</v>
      </c>
      <c r="DYS40" s="65" t="s">
        <v>972</v>
      </c>
      <c r="DYT40" s="65" t="s">
        <v>973</v>
      </c>
      <c r="DYU40" s="59">
        <v>230000000</v>
      </c>
      <c r="DYV40" s="66" t="s">
        <v>1779</v>
      </c>
      <c r="DYW40" s="67" t="s">
        <v>923</v>
      </c>
      <c r="DYX40" s="67" t="s">
        <v>970</v>
      </c>
      <c r="DYY40" s="66" t="s">
        <v>942</v>
      </c>
      <c r="DYZ40" s="66" t="s">
        <v>971</v>
      </c>
      <c r="DZA40" s="65" t="s">
        <v>972</v>
      </c>
      <c r="DZB40" s="65" t="s">
        <v>973</v>
      </c>
      <c r="DZC40" s="59">
        <v>230000000</v>
      </c>
      <c r="DZD40" s="66" t="s">
        <v>1779</v>
      </c>
      <c r="DZE40" s="67" t="s">
        <v>923</v>
      </c>
      <c r="DZF40" s="67" t="s">
        <v>970</v>
      </c>
      <c r="DZG40" s="66" t="s">
        <v>942</v>
      </c>
      <c r="DZH40" s="66" t="s">
        <v>971</v>
      </c>
      <c r="DZI40" s="65" t="s">
        <v>972</v>
      </c>
      <c r="DZJ40" s="65" t="s">
        <v>973</v>
      </c>
      <c r="DZK40" s="59">
        <v>230000000</v>
      </c>
      <c r="DZL40" s="66" t="s">
        <v>1779</v>
      </c>
      <c r="DZM40" s="67" t="s">
        <v>923</v>
      </c>
      <c r="DZN40" s="67" t="s">
        <v>970</v>
      </c>
      <c r="DZO40" s="66" t="s">
        <v>942</v>
      </c>
      <c r="DZP40" s="66" t="s">
        <v>971</v>
      </c>
      <c r="DZQ40" s="65" t="s">
        <v>972</v>
      </c>
      <c r="DZR40" s="65" t="s">
        <v>973</v>
      </c>
      <c r="DZS40" s="59">
        <v>230000000</v>
      </c>
      <c r="DZT40" s="66" t="s">
        <v>1779</v>
      </c>
      <c r="DZU40" s="67" t="s">
        <v>923</v>
      </c>
      <c r="DZV40" s="67" t="s">
        <v>970</v>
      </c>
      <c r="DZW40" s="66" t="s">
        <v>942</v>
      </c>
      <c r="DZX40" s="66" t="s">
        <v>971</v>
      </c>
      <c r="DZY40" s="65" t="s">
        <v>972</v>
      </c>
      <c r="DZZ40" s="65" t="s">
        <v>973</v>
      </c>
      <c r="EAA40" s="59">
        <v>230000000</v>
      </c>
      <c r="EAB40" s="66" t="s">
        <v>1779</v>
      </c>
      <c r="EAC40" s="67" t="s">
        <v>923</v>
      </c>
      <c r="EAD40" s="67" t="s">
        <v>970</v>
      </c>
      <c r="EAE40" s="66" t="s">
        <v>942</v>
      </c>
      <c r="EAF40" s="66" t="s">
        <v>971</v>
      </c>
      <c r="EAG40" s="65" t="s">
        <v>972</v>
      </c>
      <c r="EAH40" s="65" t="s">
        <v>973</v>
      </c>
      <c r="EAI40" s="59">
        <v>230000000</v>
      </c>
      <c r="EAJ40" s="66" t="s">
        <v>1779</v>
      </c>
      <c r="EAK40" s="67" t="s">
        <v>923</v>
      </c>
      <c r="EAL40" s="67" t="s">
        <v>970</v>
      </c>
      <c r="EAM40" s="66" t="s">
        <v>942</v>
      </c>
      <c r="EAN40" s="66" t="s">
        <v>971</v>
      </c>
      <c r="EAO40" s="65" t="s">
        <v>972</v>
      </c>
      <c r="EAP40" s="65" t="s">
        <v>973</v>
      </c>
      <c r="EAQ40" s="59">
        <v>230000000</v>
      </c>
      <c r="EAR40" s="66" t="s">
        <v>1779</v>
      </c>
      <c r="EAS40" s="67" t="s">
        <v>923</v>
      </c>
      <c r="EAT40" s="67" t="s">
        <v>970</v>
      </c>
      <c r="EAU40" s="66" t="s">
        <v>942</v>
      </c>
      <c r="EAV40" s="66" t="s">
        <v>971</v>
      </c>
      <c r="EAW40" s="65" t="s">
        <v>972</v>
      </c>
      <c r="EAX40" s="65" t="s">
        <v>973</v>
      </c>
      <c r="EAY40" s="59">
        <v>230000000</v>
      </c>
      <c r="EAZ40" s="66" t="s">
        <v>1779</v>
      </c>
      <c r="EBA40" s="67" t="s">
        <v>923</v>
      </c>
      <c r="EBB40" s="67" t="s">
        <v>970</v>
      </c>
      <c r="EBC40" s="66" t="s">
        <v>942</v>
      </c>
      <c r="EBD40" s="66" t="s">
        <v>971</v>
      </c>
      <c r="EBE40" s="65" t="s">
        <v>972</v>
      </c>
      <c r="EBF40" s="65" t="s">
        <v>973</v>
      </c>
      <c r="EBG40" s="59">
        <v>230000000</v>
      </c>
      <c r="EBH40" s="66" t="s">
        <v>1779</v>
      </c>
      <c r="EBI40" s="67" t="s">
        <v>923</v>
      </c>
      <c r="EBJ40" s="67" t="s">
        <v>970</v>
      </c>
      <c r="EBK40" s="66" t="s">
        <v>942</v>
      </c>
      <c r="EBL40" s="66" t="s">
        <v>971</v>
      </c>
      <c r="EBM40" s="65" t="s">
        <v>972</v>
      </c>
      <c r="EBN40" s="65" t="s">
        <v>973</v>
      </c>
      <c r="EBO40" s="59">
        <v>230000000</v>
      </c>
      <c r="EBP40" s="66" t="s">
        <v>1779</v>
      </c>
      <c r="EBQ40" s="67" t="s">
        <v>923</v>
      </c>
      <c r="EBR40" s="67" t="s">
        <v>970</v>
      </c>
      <c r="EBS40" s="66" t="s">
        <v>942</v>
      </c>
      <c r="EBT40" s="66" t="s">
        <v>971</v>
      </c>
      <c r="EBU40" s="65" t="s">
        <v>972</v>
      </c>
      <c r="EBV40" s="65" t="s">
        <v>973</v>
      </c>
      <c r="EBW40" s="59">
        <v>230000000</v>
      </c>
      <c r="EBX40" s="66" t="s">
        <v>1779</v>
      </c>
      <c r="EBY40" s="67" t="s">
        <v>923</v>
      </c>
      <c r="EBZ40" s="67" t="s">
        <v>970</v>
      </c>
      <c r="ECA40" s="66" t="s">
        <v>942</v>
      </c>
      <c r="ECB40" s="66" t="s">
        <v>971</v>
      </c>
      <c r="ECC40" s="65" t="s">
        <v>972</v>
      </c>
      <c r="ECD40" s="65" t="s">
        <v>973</v>
      </c>
      <c r="ECE40" s="59">
        <v>230000000</v>
      </c>
      <c r="ECF40" s="66" t="s">
        <v>1779</v>
      </c>
      <c r="ECG40" s="67" t="s">
        <v>923</v>
      </c>
      <c r="ECH40" s="67" t="s">
        <v>970</v>
      </c>
      <c r="ECI40" s="66" t="s">
        <v>942</v>
      </c>
      <c r="ECJ40" s="66" t="s">
        <v>971</v>
      </c>
      <c r="ECK40" s="65" t="s">
        <v>972</v>
      </c>
      <c r="ECL40" s="65" t="s">
        <v>973</v>
      </c>
      <c r="ECM40" s="59">
        <v>230000000</v>
      </c>
      <c r="ECN40" s="66" t="s">
        <v>1779</v>
      </c>
      <c r="ECO40" s="67" t="s">
        <v>923</v>
      </c>
      <c r="ECP40" s="67" t="s">
        <v>970</v>
      </c>
      <c r="ECQ40" s="66" t="s">
        <v>942</v>
      </c>
      <c r="ECR40" s="66" t="s">
        <v>971</v>
      </c>
      <c r="ECS40" s="65" t="s">
        <v>972</v>
      </c>
      <c r="ECT40" s="65" t="s">
        <v>973</v>
      </c>
      <c r="ECU40" s="59">
        <v>230000000</v>
      </c>
      <c r="ECV40" s="66" t="s">
        <v>1779</v>
      </c>
      <c r="ECW40" s="67" t="s">
        <v>923</v>
      </c>
      <c r="ECX40" s="67" t="s">
        <v>970</v>
      </c>
      <c r="ECY40" s="66" t="s">
        <v>942</v>
      </c>
      <c r="ECZ40" s="66" t="s">
        <v>971</v>
      </c>
      <c r="EDA40" s="65" t="s">
        <v>972</v>
      </c>
      <c r="EDB40" s="65" t="s">
        <v>973</v>
      </c>
      <c r="EDC40" s="59">
        <v>230000000</v>
      </c>
      <c r="EDD40" s="66" t="s">
        <v>1779</v>
      </c>
      <c r="EDE40" s="67" t="s">
        <v>923</v>
      </c>
      <c r="EDF40" s="67" t="s">
        <v>970</v>
      </c>
      <c r="EDG40" s="66" t="s">
        <v>942</v>
      </c>
      <c r="EDH40" s="66" t="s">
        <v>971</v>
      </c>
      <c r="EDI40" s="65" t="s">
        <v>972</v>
      </c>
      <c r="EDJ40" s="65" t="s">
        <v>973</v>
      </c>
      <c r="EDK40" s="59">
        <v>230000000</v>
      </c>
      <c r="EDL40" s="66" t="s">
        <v>1779</v>
      </c>
      <c r="EDM40" s="67" t="s">
        <v>923</v>
      </c>
      <c r="EDN40" s="67" t="s">
        <v>970</v>
      </c>
      <c r="EDO40" s="66" t="s">
        <v>942</v>
      </c>
      <c r="EDP40" s="66" t="s">
        <v>971</v>
      </c>
      <c r="EDQ40" s="65" t="s">
        <v>972</v>
      </c>
      <c r="EDR40" s="65" t="s">
        <v>973</v>
      </c>
      <c r="EDS40" s="59">
        <v>230000000</v>
      </c>
      <c r="EDT40" s="66" t="s">
        <v>1779</v>
      </c>
      <c r="EDU40" s="67" t="s">
        <v>923</v>
      </c>
      <c r="EDV40" s="67" t="s">
        <v>970</v>
      </c>
      <c r="EDW40" s="66" t="s">
        <v>942</v>
      </c>
      <c r="EDX40" s="66" t="s">
        <v>971</v>
      </c>
      <c r="EDY40" s="65" t="s">
        <v>972</v>
      </c>
      <c r="EDZ40" s="65" t="s">
        <v>973</v>
      </c>
      <c r="EEA40" s="59">
        <v>230000000</v>
      </c>
      <c r="EEB40" s="66" t="s">
        <v>1779</v>
      </c>
      <c r="EEC40" s="67" t="s">
        <v>923</v>
      </c>
      <c r="EED40" s="67" t="s">
        <v>970</v>
      </c>
      <c r="EEE40" s="66" t="s">
        <v>942</v>
      </c>
      <c r="EEF40" s="66" t="s">
        <v>971</v>
      </c>
      <c r="EEG40" s="65" t="s">
        <v>972</v>
      </c>
      <c r="EEH40" s="65" t="s">
        <v>973</v>
      </c>
      <c r="EEI40" s="59">
        <v>230000000</v>
      </c>
      <c r="EEJ40" s="66" t="s">
        <v>1779</v>
      </c>
      <c r="EEK40" s="67" t="s">
        <v>923</v>
      </c>
      <c r="EEL40" s="67" t="s">
        <v>970</v>
      </c>
      <c r="EEM40" s="66" t="s">
        <v>942</v>
      </c>
      <c r="EEN40" s="66" t="s">
        <v>971</v>
      </c>
      <c r="EEO40" s="65" t="s">
        <v>972</v>
      </c>
      <c r="EEP40" s="65" t="s">
        <v>973</v>
      </c>
      <c r="EEQ40" s="59">
        <v>230000000</v>
      </c>
      <c r="EER40" s="66" t="s">
        <v>1779</v>
      </c>
      <c r="EES40" s="67" t="s">
        <v>923</v>
      </c>
      <c r="EET40" s="67" t="s">
        <v>970</v>
      </c>
      <c r="EEU40" s="66" t="s">
        <v>942</v>
      </c>
      <c r="EEV40" s="66" t="s">
        <v>971</v>
      </c>
      <c r="EEW40" s="65" t="s">
        <v>972</v>
      </c>
      <c r="EEX40" s="65" t="s">
        <v>973</v>
      </c>
      <c r="EEY40" s="59">
        <v>230000000</v>
      </c>
      <c r="EEZ40" s="66" t="s">
        <v>1779</v>
      </c>
      <c r="EFA40" s="67" t="s">
        <v>923</v>
      </c>
      <c r="EFB40" s="67" t="s">
        <v>970</v>
      </c>
      <c r="EFC40" s="66" t="s">
        <v>942</v>
      </c>
      <c r="EFD40" s="66" t="s">
        <v>971</v>
      </c>
      <c r="EFE40" s="65" t="s">
        <v>972</v>
      </c>
      <c r="EFF40" s="65" t="s">
        <v>973</v>
      </c>
      <c r="EFG40" s="59">
        <v>230000000</v>
      </c>
      <c r="EFH40" s="66" t="s">
        <v>1779</v>
      </c>
      <c r="EFI40" s="67" t="s">
        <v>923</v>
      </c>
      <c r="EFJ40" s="67" t="s">
        <v>970</v>
      </c>
      <c r="EFK40" s="66" t="s">
        <v>942</v>
      </c>
      <c r="EFL40" s="66" t="s">
        <v>971</v>
      </c>
      <c r="EFM40" s="65" t="s">
        <v>972</v>
      </c>
      <c r="EFN40" s="65" t="s">
        <v>973</v>
      </c>
      <c r="EFO40" s="59">
        <v>230000000</v>
      </c>
      <c r="EFP40" s="66" t="s">
        <v>1779</v>
      </c>
      <c r="EFQ40" s="67" t="s">
        <v>923</v>
      </c>
      <c r="EFR40" s="67" t="s">
        <v>970</v>
      </c>
      <c r="EFS40" s="66" t="s">
        <v>942</v>
      </c>
      <c r="EFT40" s="66" t="s">
        <v>971</v>
      </c>
      <c r="EFU40" s="65" t="s">
        <v>972</v>
      </c>
      <c r="EFV40" s="65" t="s">
        <v>973</v>
      </c>
      <c r="EFW40" s="59">
        <v>230000000</v>
      </c>
      <c r="EFX40" s="66" t="s">
        <v>1779</v>
      </c>
      <c r="EFY40" s="67" t="s">
        <v>923</v>
      </c>
      <c r="EFZ40" s="67" t="s">
        <v>970</v>
      </c>
      <c r="EGA40" s="66" t="s">
        <v>942</v>
      </c>
      <c r="EGB40" s="66" t="s">
        <v>971</v>
      </c>
      <c r="EGC40" s="65" t="s">
        <v>972</v>
      </c>
      <c r="EGD40" s="65" t="s">
        <v>973</v>
      </c>
      <c r="EGE40" s="59">
        <v>230000000</v>
      </c>
      <c r="EGF40" s="66" t="s">
        <v>1779</v>
      </c>
      <c r="EGG40" s="67" t="s">
        <v>923</v>
      </c>
      <c r="EGH40" s="67" t="s">
        <v>970</v>
      </c>
      <c r="EGI40" s="66" t="s">
        <v>942</v>
      </c>
      <c r="EGJ40" s="66" t="s">
        <v>971</v>
      </c>
      <c r="EGK40" s="65" t="s">
        <v>972</v>
      </c>
      <c r="EGL40" s="65" t="s">
        <v>973</v>
      </c>
      <c r="EGM40" s="59">
        <v>230000000</v>
      </c>
      <c r="EGN40" s="66" t="s">
        <v>1779</v>
      </c>
      <c r="EGO40" s="67" t="s">
        <v>923</v>
      </c>
      <c r="EGP40" s="67" t="s">
        <v>970</v>
      </c>
      <c r="EGQ40" s="66" t="s">
        <v>942</v>
      </c>
      <c r="EGR40" s="66" t="s">
        <v>971</v>
      </c>
      <c r="EGS40" s="65" t="s">
        <v>972</v>
      </c>
      <c r="EGT40" s="65" t="s">
        <v>973</v>
      </c>
      <c r="EGU40" s="59">
        <v>230000000</v>
      </c>
      <c r="EGV40" s="66" t="s">
        <v>1779</v>
      </c>
      <c r="EGW40" s="67" t="s">
        <v>923</v>
      </c>
      <c r="EGX40" s="67" t="s">
        <v>970</v>
      </c>
      <c r="EGY40" s="66" t="s">
        <v>942</v>
      </c>
      <c r="EGZ40" s="66" t="s">
        <v>971</v>
      </c>
      <c r="EHA40" s="65" t="s">
        <v>972</v>
      </c>
      <c r="EHB40" s="65" t="s">
        <v>973</v>
      </c>
      <c r="EHC40" s="59">
        <v>230000000</v>
      </c>
      <c r="EHD40" s="66" t="s">
        <v>1779</v>
      </c>
      <c r="EHE40" s="67" t="s">
        <v>923</v>
      </c>
      <c r="EHF40" s="67" t="s">
        <v>970</v>
      </c>
      <c r="EHG40" s="66" t="s">
        <v>942</v>
      </c>
      <c r="EHH40" s="66" t="s">
        <v>971</v>
      </c>
      <c r="EHI40" s="65" t="s">
        <v>972</v>
      </c>
      <c r="EHJ40" s="65" t="s">
        <v>973</v>
      </c>
      <c r="EHK40" s="59">
        <v>230000000</v>
      </c>
      <c r="EHL40" s="66" t="s">
        <v>1779</v>
      </c>
      <c r="EHM40" s="67" t="s">
        <v>923</v>
      </c>
      <c r="EHN40" s="67" t="s">
        <v>970</v>
      </c>
      <c r="EHO40" s="66" t="s">
        <v>942</v>
      </c>
      <c r="EHP40" s="66" t="s">
        <v>971</v>
      </c>
      <c r="EHQ40" s="65" t="s">
        <v>972</v>
      </c>
      <c r="EHR40" s="65" t="s">
        <v>973</v>
      </c>
      <c r="EHS40" s="59">
        <v>230000000</v>
      </c>
      <c r="EHT40" s="66" t="s">
        <v>1779</v>
      </c>
      <c r="EHU40" s="67" t="s">
        <v>923</v>
      </c>
      <c r="EHV40" s="67" t="s">
        <v>970</v>
      </c>
      <c r="EHW40" s="66" t="s">
        <v>942</v>
      </c>
      <c r="EHX40" s="66" t="s">
        <v>971</v>
      </c>
      <c r="EHY40" s="65" t="s">
        <v>972</v>
      </c>
      <c r="EHZ40" s="65" t="s">
        <v>973</v>
      </c>
      <c r="EIA40" s="59">
        <v>230000000</v>
      </c>
      <c r="EIB40" s="66" t="s">
        <v>1779</v>
      </c>
      <c r="EIC40" s="67" t="s">
        <v>923</v>
      </c>
      <c r="EID40" s="67" t="s">
        <v>970</v>
      </c>
      <c r="EIE40" s="66" t="s">
        <v>942</v>
      </c>
      <c r="EIF40" s="66" t="s">
        <v>971</v>
      </c>
      <c r="EIG40" s="65" t="s">
        <v>972</v>
      </c>
      <c r="EIH40" s="65" t="s">
        <v>973</v>
      </c>
      <c r="EII40" s="59">
        <v>230000000</v>
      </c>
      <c r="EIJ40" s="66" t="s">
        <v>1779</v>
      </c>
      <c r="EIK40" s="67" t="s">
        <v>923</v>
      </c>
      <c r="EIL40" s="67" t="s">
        <v>970</v>
      </c>
      <c r="EIM40" s="66" t="s">
        <v>942</v>
      </c>
      <c r="EIN40" s="66" t="s">
        <v>971</v>
      </c>
      <c r="EIO40" s="65" t="s">
        <v>972</v>
      </c>
      <c r="EIP40" s="65" t="s">
        <v>973</v>
      </c>
      <c r="EIQ40" s="59">
        <v>230000000</v>
      </c>
      <c r="EIR40" s="66" t="s">
        <v>1779</v>
      </c>
      <c r="EIS40" s="67" t="s">
        <v>923</v>
      </c>
      <c r="EIT40" s="67" t="s">
        <v>970</v>
      </c>
      <c r="EIU40" s="66" t="s">
        <v>942</v>
      </c>
      <c r="EIV40" s="66" t="s">
        <v>971</v>
      </c>
      <c r="EIW40" s="65" t="s">
        <v>972</v>
      </c>
      <c r="EIX40" s="65" t="s">
        <v>973</v>
      </c>
      <c r="EIY40" s="59">
        <v>230000000</v>
      </c>
      <c r="EIZ40" s="66" t="s">
        <v>1779</v>
      </c>
      <c r="EJA40" s="67" t="s">
        <v>923</v>
      </c>
      <c r="EJB40" s="67" t="s">
        <v>970</v>
      </c>
      <c r="EJC40" s="66" t="s">
        <v>942</v>
      </c>
      <c r="EJD40" s="66" t="s">
        <v>971</v>
      </c>
      <c r="EJE40" s="65" t="s">
        <v>972</v>
      </c>
      <c r="EJF40" s="65" t="s">
        <v>973</v>
      </c>
      <c r="EJG40" s="59">
        <v>230000000</v>
      </c>
      <c r="EJH40" s="66" t="s">
        <v>1779</v>
      </c>
      <c r="EJI40" s="67" t="s">
        <v>923</v>
      </c>
      <c r="EJJ40" s="67" t="s">
        <v>970</v>
      </c>
      <c r="EJK40" s="66" t="s">
        <v>942</v>
      </c>
      <c r="EJL40" s="66" t="s">
        <v>971</v>
      </c>
      <c r="EJM40" s="65" t="s">
        <v>972</v>
      </c>
      <c r="EJN40" s="65" t="s">
        <v>973</v>
      </c>
      <c r="EJO40" s="59">
        <v>230000000</v>
      </c>
      <c r="EJP40" s="66" t="s">
        <v>1779</v>
      </c>
      <c r="EJQ40" s="67" t="s">
        <v>923</v>
      </c>
      <c r="EJR40" s="67" t="s">
        <v>970</v>
      </c>
      <c r="EJS40" s="66" t="s">
        <v>942</v>
      </c>
      <c r="EJT40" s="66" t="s">
        <v>971</v>
      </c>
      <c r="EJU40" s="65" t="s">
        <v>972</v>
      </c>
      <c r="EJV40" s="65" t="s">
        <v>973</v>
      </c>
      <c r="EJW40" s="59">
        <v>230000000</v>
      </c>
      <c r="EJX40" s="66" t="s">
        <v>1779</v>
      </c>
      <c r="EJY40" s="67" t="s">
        <v>923</v>
      </c>
      <c r="EJZ40" s="67" t="s">
        <v>970</v>
      </c>
      <c r="EKA40" s="66" t="s">
        <v>942</v>
      </c>
      <c r="EKB40" s="66" t="s">
        <v>971</v>
      </c>
      <c r="EKC40" s="65" t="s">
        <v>972</v>
      </c>
      <c r="EKD40" s="65" t="s">
        <v>973</v>
      </c>
      <c r="EKE40" s="59">
        <v>230000000</v>
      </c>
      <c r="EKF40" s="66" t="s">
        <v>1779</v>
      </c>
      <c r="EKG40" s="67" t="s">
        <v>923</v>
      </c>
      <c r="EKH40" s="67" t="s">
        <v>970</v>
      </c>
      <c r="EKI40" s="66" t="s">
        <v>942</v>
      </c>
      <c r="EKJ40" s="66" t="s">
        <v>971</v>
      </c>
      <c r="EKK40" s="65" t="s">
        <v>972</v>
      </c>
      <c r="EKL40" s="65" t="s">
        <v>973</v>
      </c>
      <c r="EKM40" s="59">
        <v>230000000</v>
      </c>
      <c r="EKN40" s="66" t="s">
        <v>1779</v>
      </c>
      <c r="EKO40" s="67" t="s">
        <v>923</v>
      </c>
      <c r="EKP40" s="67" t="s">
        <v>970</v>
      </c>
      <c r="EKQ40" s="66" t="s">
        <v>942</v>
      </c>
      <c r="EKR40" s="66" t="s">
        <v>971</v>
      </c>
      <c r="EKS40" s="65" t="s">
        <v>972</v>
      </c>
      <c r="EKT40" s="65" t="s">
        <v>973</v>
      </c>
      <c r="EKU40" s="59">
        <v>230000000</v>
      </c>
      <c r="EKV40" s="66" t="s">
        <v>1779</v>
      </c>
      <c r="EKW40" s="67" t="s">
        <v>923</v>
      </c>
      <c r="EKX40" s="67" t="s">
        <v>970</v>
      </c>
      <c r="EKY40" s="66" t="s">
        <v>942</v>
      </c>
      <c r="EKZ40" s="66" t="s">
        <v>971</v>
      </c>
      <c r="ELA40" s="65" t="s">
        <v>972</v>
      </c>
      <c r="ELB40" s="65" t="s">
        <v>973</v>
      </c>
      <c r="ELC40" s="59">
        <v>230000000</v>
      </c>
      <c r="ELD40" s="66" t="s">
        <v>1779</v>
      </c>
      <c r="ELE40" s="67" t="s">
        <v>923</v>
      </c>
      <c r="ELF40" s="67" t="s">
        <v>970</v>
      </c>
      <c r="ELG40" s="66" t="s">
        <v>942</v>
      </c>
      <c r="ELH40" s="66" t="s">
        <v>971</v>
      </c>
      <c r="ELI40" s="65" t="s">
        <v>972</v>
      </c>
      <c r="ELJ40" s="65" t="s">
        <v>973</v>
      </c>
      <c r="ELK40" s="59">
        <v>230000000</v>
      </c>
      <c r="ELL40" s="66" t="s">
        <v>1779</v>
      </c>
      <c r="ELM40" s="67" t="s">
        <v>923</v>
      </c>
      <c r="ELN40" s="67" t="s">
        <v>970</v>
      </c>
      <c r="ELO40" s="66" t="s">
        <v>942</v>
      </c>
      <c r="ELP40" s="66" t="s">
        <v>971</v>
      </c>
      <c r="ELQ40" s="65" t="s">
        <v>972</v>
      </c>
      <c r="ELR40" s="65" t="s">
        <v>973</v>
      </c>
      <c r="ELS40" s="59">
        <v>230000000</v>
      </c>
      <c r="ELT40" s="66" t="s">
        <v>1779</v>
      </c>
      <c r="ELU40" s="67" t="s">
        <v>923</v>
      </c>
      <c r="ELV40" s="67" t="s">
        <v>970</v>
      </c>
      <c r="ELW40" s="66" t="s">
        <v>942</v>
      </c>
      <c r="ELX40" s="66" t="s">
        <v>971</v>
      </c>
      <c r="ELY40" s="65" t="s">
        <v>972</v>
      </c>
      <c r="ELZ40" s="65" t="s">
        <v>973</v>
      </c>
      <c r="EMA40" s="59">
        <v>230000000</v>
      </c>
      <c r="EMB40" s="66" t="s">
        <v>1779</v>
      </c>
      <c r="EMC40" s="67" t="s">
        <v>923</v>
      </c>
      <c r="EMD40" s="67" t="s">
        <v>970</v>
      </c>
      <c r="EME40" s="66" t="s">
        <v>942</v>
      </c>
      <c r="EMF40" s="66" t="s">
        <v>971</v>
      </c>
      <c r="EMG40" s="65" t="s">
        <v>972</v>
      </c>
      <c r="EMH40" s="65" t="s">
        <v>973</v>
      </c>
      <c r="EMI40" s="59">
        <v>230000000</v>
      </c>
      <c r="EMJ40" s="66" t="s">
        <v>1779</v>
      </c>
      <c r="EMK40" s="67" t="s">
        <v>923</v>
      </c>
      <c r="EML40" s="67" t="s">
        <v>970</v>
      </c>
      <c r="EMM40" s="66" t="s">
        <v>942</v>
      </c>
      <c r="EMN40" s="66" t="s">
        <v>971</v>
      </c>
      <c r="EMO40" s="65" t="s">
        <v>972</v>
      </c>
      <c r="EMP40" s="65" t="s">
        <v>973</v>
      </c>
      <c r="EMQ40" s="59">
        <v>230000000</v>
      </c>
      <c r="EMR40" s="66" t="s">
        <v>1779</v>
      </c>
      <c r="EMS40" s="67" t="s">
        <v>923</v>
      </c>
      <c r="EMT40" s="67" t="s">
        <v>970</v>
      </c>
      <c r="EMU40" s="66" t="s">
        <v>942</v>
      </c>
      <c r="EMV40" s="66" t="s">
        <v>971</v>
      </c>
      <c r="EMW40" s="65" t="s">
        <v>972</v>
      </c>
      <c r="EMX40" s="65" t="s">
        <v>973</v>
      </c>
      <c r="EMY40" s="59">
        <v>230000000</v>
      </c>
      <c r="EMZ40" s="66" t="s">
        <v>1779</v>
      </c>
      <c r="ENA40" s="67" t="s">
        <v>923</v>
      </c>
      <c r="ENB40" s="67" t="s">
        <v>970</v>
      </c>
      <c r="ENC40" s="66" t="s">
        <v>942</v>
      </c>
      <c r="END40" s="66" t="s">
        <v>971</v>
      </c>
      <c r="ENE40" s="65" t="s">
        <v>972</v>
      </c>
      <c r="ENF40" s="65" t="s">
        <v>973</v>
      </c>
      <c r="ENG40" s="59">
        <v>230000000</v>
      </c>
      <c r="ENH40" s="66" t="s">
        <v>1779</v>
      </c>
      <c r="ENI40" s="67" t="s">
        <v>923</v>
      </c>
      <c r="ENJ40" s="67" t="s">
        <v>970</v>
      </c>
      <c r="ENK40" s="66" t="s">
        <v>942</v>
      </c>
      <c r="ENL40" s="66" t="s">
        <v>971</v>
      </c>
      <c r="ENM40" s="65" t="s">
        <v>972</v>
      </c>
      <c r="ENN40" s="65" t="s">
        <v>973</v>
      </c>
      <c r="ENO40" s="59">
        <v>230000000</v>
      </c>
      <c r="ENP40" s="66" t="s">
        <v>1779</v>
      </c>
      <c r="ENQ40" s="67" t="s">
        <v>923</v>
      </c>
      <c r="ENR40" s="67" t="s">
        <v>970</v>
      </c>
      <c r="ENS40" s="66" t="s">
        <v>942</v>
      </c>
      <c r="ENT40" s="66" t="s">
        <v>971</v>
      </c>
      <c r="ENU40" s="65" t="s">
        <v>972</v>
      </c>
      <c r="ENV40" s="65" t="s">
        <v>973</v>
      </c>
      <c r="ENW40" s="59">
        <v>230000000</v>
      </c>
      <c r="ENX40" s="66" t="s">
        <v>1779</v>
      </c>
      <c r="ENY40" s="67" t="s">
        <v>923</v>
      </c>
      <c r="ENZ40" s="67" t="s">
        <v>970</v>
      </c>
      <c r="EOA40" s="66" t="s">
        <v>942</v>
      </c>
      <c r="EOB40" s="66" t="s">
        <v>971</v>
      </c>
      <c r="EOC40" s="65" t="s">
        <v>972</v>
      </c>
      <c r="EOD40" s="65" t="s">
        <v>973</v>
      </c>
      <c r="EOE40" s="59">
        <v>230000000</v>
      </c>
      <c r="EOF40" s="66" t="s">
        <v>1779</v>
      </c>
      <c r="EOG40" s="67" t="s">
        <v>923</v>
      </c>
      <c r="EOH40" s="67" t="s">
        <v>970</v>
      </c>
      <c r="EOI40" s="66" t="s">
        <v>942</v>
      </c>
      <c r="EOJ40" s="66" t="s">
        <v>971</v>
      </c>
      <c r="EOK40" s="65" t="s">
        <v>972</v>
      </c>
      <c r="EOL40" s="65" t="s">
        <v>973</v>
      </c>
      <c r="EOM40" s="59">
        <v>230000000</v>
      </c>
      <c r="EON40" s="66" t="s">
        <v>1779</v>
      </c>
      <c r="EOO40" s="67" t="s">
        <v>923</v>
      </c>
      <c r="EOP40" s="67" t="s">
        <v>970</v>
      </c>
      <c r="EOQ40" s="66" t="s">
        <v>942</v>
      </c>
      <c r="EOR40" s="66" t="s">
        <v>971</v>
      </c>
      <c r="EOS40" s="65" t="s">
        <v>972</v>
      </c>
      <c r="EOT40" s="65" t="s">
        <v>973</v>
      </c>
      <c r="EOU40" s="59">
        <v>230000000</v>
      </c>
      <c r="EOV40" s="66" t="s">
        <v>1779</v>
      </c>
      <c r="EOW40" s="67" t="s">
        <v>923</v>
      </c>
      <c r="EOX40" s="67" t="s">
        <v>970</v>
      </c>
      <c r="EOY40" s="66" t="s">
        <v>942</v>
      </c>
      <c r="EOZ40" s="66" t="s">
        <v>971</v>
      </c>
      <c r="EPA40" s="65" t="s">
        <v>972</v>
      </c>
      <c r="EPB40" s="65" t="s">
        <v>973</v>
      </c>
      <c r="EPC40" s="59">
        <v>230000000</v>
      </c>
      <c r="EPD40" s="66" t="s">
        <v>1779</v>
      </c>
      <c r="EPE40" s="67" t="s">
        <v>923</v>
      </c>
      <c r="EPF40" s="67" t="s">
        <v>970</v>
      </c>
      <c r="EPG40" s="66" t="s">
        <v>942</v>
      </c>
      <c r="EPH40" s="66" t="s">
        <v>971</v>
      </c>
      <c r="EPI40" s="65" t="s">
        <v>972</v>
      </c>
      <c r="EPJ40" s="65" t="s">
        <v>973</v>
      </c>
      <c r="EPK40" s="59">
        <v>230000000</v>
      </c>
      <c r="EPL40" s="66" t="s">
        <v>1779</v>
      </c>
      <c r="EPM40" s="67" t="s">
        <v>923</v>
      </c>
      <c r="EPN40" s="67" t="s">
        <v>970</v>
      </c>
      <c r="EPO40" s="66" t="s">
        <v>942</v>
      </c>
      <c r="EPP40" s="66" t="s">
        <v>971</v>
      </c>
      <c r="EPQ40" s="65" t="s">
        <v>972</v>
      </c>
      <c r="EPR40" s="65" t="s">
        <v>973</v>
      </c>
      <c r="EPS40" s="59">
        <v>230000000</v>
      </c>
      <c r="EPT40" s="66" t="s">
        <v>1779</v>
      </c>
      <c r="EPU40" s="67" t="s">
        <v>923</v>
      </c>
      <c r="EPV40" s="67" t="s">
        <v>970</v>
      </c>
      <c r="EPW40" s="66" t="s">
        <v>942</v>
      </c>
      <c r="EPX40" s="66" t="s">
        <v>971</v>
      </c>
      <c r="EPY40" s="65" t="s">
        <v>972</v>
      </c>
      <c r="EPZ40" s="65" t="s">
        <v>973</v>
      </c>
      <c r="EQA40" s="59">
        <v>230000000</v>
      </c>
      <c r="EQB40" s="66" t="s">
        <v>1779</v>
      </c>
      <c r="EQC40" s="67" t="s">
        <v>923</v>
      </c>
      <c r="EQD40" s="67" t="s">
        <v>970</v>
      </c>
      <c r="EQE40" s="66" t="s">
        <v>942</v>
      </c>
      <c r="EQF40" s="66" t="s">
        <v>971</v>
      </c>
      <c r="EQG40" s="65" t="s">
        <v>972</v>
      </c>
      <c r="EQH40" s="65" t="s">
        <v>973</v>
      </c>
      <c r="EQI40" s="59">
        <v>230000000</v>
      </c>
      <c r="EQJ40" s="66" t="s">
        <v>1779</v>
      </c>
      <c r="EQK40" s="67" t="s">
        <v>923</v>
      </c>
      <c r="EQL40" s="67" t="s">
        <v>970</v>
      </c>
      <c r="EQM40" s="66" t="s">
        <v>942</v>
      </c>
      <c r="EQN40" s="66" t="s">
        <v>971</v>
      </c>
      <c r="EQO40" s="65" t="s">
        <v>972</v>
      </c>
      <c r="EQP40" s="65" t="s">
        <v>973</v>
      </c>
      <c r="EQQ40" s="59">
        <v>230000000</v>
      </c>
      <c r="EQR40" s="66" t="s">
        <v>1779</v>
      </c>
      <c r="EQS40" s="67" t="s">
        <v>923</v>
      </c>
      <c r="EQT40" s="67" t="s">
        <v>970</v>
      </c>
      <c r="EQU40" s="66" t="s">
        <v>942</v>
      </c>
      <c r="EQV40" s="66" t="s">
        <v>971</v>
      </c>
      <c r="EQW40" s="65" t="s">
        <v>972</v>
      </c>
      <c r="EQX40" s="65" t="s">
        <v>973</v>
      </c>
      <c r="EQY40" s="59">
        <v>230000000</v>
      </c>
      <c r="EQZ40" s="66" t="s">
        <v>1779</v>
      </c>
      <c r="ERA40" s="67" t="s">
        <v>923</v>
      </c>
      <c r="ERB40" s="67" t="s">
        <v>970</v>
      </c>
      <c r="ERC40" s="66" t="s">
        <v>942</v>
      </c>
      <c r="ERD40" s="66" t="s">
        <v>971</v>
      </c>
      <c r="ERE40" s="65" t="s">
        <v>972</v>
      </c>
      <c r="ERF40" s="65" t="s">
        <v>973</v>
      </c>
      <c r="ERG40" s="59">
        <v>230000000</v>
      </c>
      <c r="ERH40" s="66" t="s">
        <v>1779</v>
      </c>
      <c r="ERI40" s="67" t="s">
        <v>923</v>
      </c>
      <c r="ERJ40" s="67" t="s">
        <v>970</v>
      </c>
      <c r="ERK40" s="66" t="s">
        <v>942</v>
      </c>
      <c r="ERL40" s="66" t="s">
        <v>971</v>
      </c>
      <c r="ERM40" s="65" t="s">
        <v>972</v>
      </c>
      <c r="ERN40" s="65" t="s">
        <v>973</v>
      </c>
      <c r="ERO40" s="59">
        <v>230000000</v>
      </c>
      <c r="ERP40" s="66" t="s">
        <v>1779</v>
      </c>
      <c r="ERQ40" s="67" t="s">
        <v>923</v>
      </c>
      <c r="ERR40" s="67" t="s">
        <v>970</v>
      </c>
      <c r="ERS40" s="66" t="s">
        <v>942</v>
      </c>
      <c r="ERT40" s="66" t="s">
        <v>971</v>
      </c>
      <c r="ERU40" s="65" t="s">
        <v>972</v>
      </c>
      <c r="ERV40" s="65" t="s">
        <v>973</v>
      </c>
      <c r="ERW40" s="59">
        <v>230000000</v>
      </c>
      <c r="ERX40" s="66" t="s">
        <v>1779</v>
      </c>
      <c r="ERY40" s="67" t="s">
        <v>923</v>
      </c>
      <c r="ERZ40" s="67" t="s">
        <v>970</v>
      </c>
      <c r="ESA40" s="66" t="s">
        <v>942</v>
      </c>
      <c r="ESB40" s="66" t="s">
        <v>971</v>
      </c>
      <c r="ESC40" s="65" t="s">
        <v>972</v>
      </c>
      <c r="ESD40" s="65" t="s">
        <v>973</v>
      </c>
      <c r="ESE40" s="59">
        <v>230000000</v>
      </c>
      <c r="ESF40" s="66" t="s">
        <v>1779</v>
      </c>
      <c r="ESG40" s="67" t="s">
        <v>923</v>
      </c>
      <c r="ESH40" s="67" t="s">
        <v>970</v>
      </c>
      <c r="ESI40" s="66" t="s">
        <v>942</v>
      </c>
      <c r="ESJ40" s="66" t="s">
        <v>971</v>
      </c>
      <c r="ESK40" s="65" t="s">
        <v>972</v>
      </c>
      <c r="ESL40" s="65" t="s">
        <v>973</v>
      </c>
      <c r="ESM40" s="59">
        <v>230000000</v>
      </c>
      <c r="ESN40" s="66" t="s">
        <v>1779</v>
      </c>
      <c r="ESO40" s="67" t="s">
        <v>923</v>
      </c>
      <c r="ESP40" s="67" t="s">
        <v>970</v>
      </c>
      <c r="ESQ40" s="66" t="s">
        <v>942</v>
      </c>
      <c r="ESR40" s="66" t="s">
        <v>971</v>
      </c>
      <c r="ESS40" s="65" t="s">
        <v>972</v>
      </c>
      <c r="EST40" s="65" t="s">
        <v>973</v>
      </c>
      <c r="ESU40" s="59">
        <v>230000000</v>
      </c>
      <c r="ESV40" s="66" t="s">
        <v>1779</v>
      </c>
      <c r="ESW40" s="67" t="s">
        <v>923</v>
      </c>
      <c r="ESX40" s="67" t="s">
        <v>970</v>
      </c>
      <c r="ESY40" s="66" t="s">
        <v>942</v>
      </c>
      <c r="ESZ40" s="66" t="s">
        <v>971</v>
      </c>
      <c r="ETA40" s="65" t="s">
        <v>972</v>
      </c>
      <c r="ETB40" s="65" t="s">
        <v>973</v>
      </c>
      <c r="ETC40" s="59">
        <v>230000000</v>
      </c>
      <c r="ETD40" s="66" t="s">
        <v>1779</v>
      </c>
      <c r="ETE40" s="67" t="s">
        <v>923</v>
      </c>
      <c r="ETF40" s="67" t="s">
        <v>970</v>
      </c>
      <c r="ETG40" s="66" t="s">
        <v>942</v>
      </c>
      <c r="ETH40" s="66" t="s">
        <v>971</v>
      </c>
      <c r="ETI40" s="65" t="s">
        <v>972</v>
      </c>
      <c r="ETJ40" s="65" t="s">
        <v>973</v>
      </c>
      <c r="ETK40" s="59">
        <v>230000000</v>
      </c>
      <c r="ETL40" s="66" t="s">
        <v>1779</v>
      </c>
      <c r="ETM40" s="67" t="s">
        <v>923</v>
      </c>
      <c r="ETN40" s="67" t="s">
        <v>970</v>
      </c>
      <c r="ETO40" s="66" t="s">
        <v>942</v>
      </c>
      <c r="ETP40" s="66" t="s">
        <v>971</v>
      </c>
      <c r="ETQ40" s="65" t="s">
        <v>972</v>
      </c>
      <c r="ETR40" s="65" t="s">
        <v>973</v>
      </c>
      <c r="ETS40" s="59">
        <v>230000000</v>
      </c>
      <c r="ETT40" s="66" t="s">
        <v>1779</v>
      </c>
      <c r="ETU40" s="67" t="s">
        <v>923</v>
      </c>
      <c r="ETV40" s="67" t="s">
        <v>970</v>
      </c>
      <c r="ETW40" s="66" t="s">
        <v>942</v>
      </c>
      <c r="ETX40" s="66" t="s">
        <v>971</v>
      </c>
      <c r="ETY40" s="65" t="s">
        <v>972</v>
      </c>
      <c r="ETZ40" s="65" t="s">
        <v>973</v>
      </c>
      <c r="EUA40" s="59">
        <v>230000000</v>
      </c>
      <c r="EUB40" s="66" t="s">
        <v>1779</v>
      </c>
      <c r="EUC40" s="67" t="s">
        <v>923</v>
      </c>
      <c r="EUD40" s="67" t="s">
        <v>970</v>
      </c>
      <c r="EUE40" s="66" t="s">
        <v>942</v>
      </c>
      <c r="EUF40" s="66" t="s">
        <v>971</v>
      </c>
      <c r="EUG40" s="65" t="s">
        <v>972</v>
      </c>
      <c r="EUH40" s="65" t="s">
        <v>973</v>
      </c>
      <c r="EUI40" s="59">
        <v>230000000</v>
      </c>
      <c r="EUJ40" s="66" t="s">
        <v>1779</v>
      </c>
      <c r="EUK40" s="67" t="s">
        <v>923</v>
      </c>
      <c r="EUL40" s="67" t="s">
        <v>970</v>
      </c>
      <c r="EUM40" s="66" t="s">
        <v>942</v>
      </c>
      <c r="EUN40" s="66" t="s">
        <v>971</v>
      </c>
      <c r="EUO40" s="65" t="s">
        <v>972</v>
      </c>
      <c r="EUP40" s="65" t="s">
        <v>973</v>
      </c>
      <c r="EUQ40" s="59">
        <v>230000000</v>
      </c>
      <c r="EUR40" s="66" t="s">
        <v>1779</v>
      </c>
      <c r="EUS40" s="67" t="s">
        <v>923</v>
      </c>
      <c r="EUT40" s="67" t="s">
        <v>970</v>
      </c>
      <c r="EUU40" s="66" t="s">
        <v>942</v>
      </c>
      <c r="EUV40" s="66" t="s">
        <v>971</v>
      </c>
      <c r="EUW40" s="65" t="s">
        <v>972</v>
      </c>
      <c r="EUX40" s="65" t="s">
        <v>973</v>
      </c>
      <c r="EUY40" s="59">
        <v>230000000</v>
      </c>
      <c r="EUZ40" s="66" t="s">
        <v>1779</v>
      </c>
      <c r="EVA40" s="67" t="s">
        <v>923</v>
      </c>
      <c r="EVB40" s="67" t="s">
        <v>970</v>
      </c>
      <c r="EVC40" s="66" t="s">
        <v>942</v>
      </c>
      <c r="EVD40" s="66" t="s">
        <v>971</v>
      </c>
      <c r="EVE40" s="65" t="s">
        <v>972</v>
      </c>
      <c r="EVF40" s="65" t="s">
        <v>973</v>
      </c>
      <c r="EVG40" s="59">
        <v>230000000</v>
      </c>
      <c r="EVH40" s="66" t="s">
        <v>1779</v>
      </c>
      <c r="EVI40" s="67" t="s">
        <v>923</v>
      </c>
      <c r="EVJ40" s="67" t="s">
        <v>970</v>
      </c>
      <c r="EVK40" s="66" t="s">
        <v>942</v>
      </c>
      <c r="EVL40" s="66" t="s">
        <v>971</v>
      </c>
      <c r="EVM40" s="65" t="s">
        <v>972</v>
      </c>
      <c r="EVN40" s="65" t="s">
        <v>973</v>
      </c>
      <c r="EVO40" s="59">
        <v>230000000</v>
      </c>
      <c r="EVP40" s="66" t="s">
        <v>1779</v>
      </c>
      <c r="EVQ40" s="67" t="s">
        <v>923</v>
      </c>
      <c r="EVR40" s="67" t="s">
        <v>970</v>
      </c>
      <c r="EVS40" s="66" t="s">
        <v>942</v>
      </c>
      <c r="EVT40" s="66" t="s">
        <v>971</v>
      </c>
      <c r="EVU40" s="65" t="s">
        <v>972</v>
      </c>
      <c r="EVV40" s="65" t="s">
        <v>973</v>
      </c>
      <c r="EVW40" s="59">
        <v>230000000</v>
      </c>
      <c r="EVX40" s="66" t="s">
        <v>1779</v>
      </c>
      <c r="EVY40" s="67" t="s">
        <v>923</v>
      </c>
      <c r="EVZ40" s="67" t="s">
        <v>970</v>
      </c>
      <c r="EWA40" s="66" t="s">
        <v>942</v>
      </c>
      <c r="EWB40" s="66" t="s">
        <v>971</v>
      </c>
      <c r="EWC40" s="65" t="s">
        <v>972</v>
      </c>
      <c r="EWD40" s="65" t="s">
        <v>973</v>
      </c>
      <c r="EWE40" s="59">
        <v>230000000</v>
      </c>
      <c r="EWF40" s="66" t="s">
        <v>1779</v>
      </c>
      <c r="EWG40" s="67" t="s">
        <v>923</v>
      </c>
      <c r="EWH40" s="67" t="s">
        <v>970</v>
      </c>
      <c r="EWI40" s="66" t="s">
        <v>942</v>
      </c>
      <c r="EWJ40" s="66" t="s">
        <v>971</v>
      </c>
      <c r="EWK40" s="65" t="s">
        <v>972</v>
      </c>
      <c r="EWL40" s="65" t="s">
        <v>973</v>
      </c>
      <c r="EWM40" s="59">
        <v>230000000</v>
      </c>
      <c r="EWN40" s="66" t="s">
        <v>1779</v>
      </c>
      <c r="EWO40" s="67" t="s">
        <v>923</v>
      </c>
      <c r="EWP40" s="67" t="s">
        <v>970</v>
      </c>
      <c r="EWQ40" s="66" t="s">
        <v>942</v>
      </c>
      <c r="EWR40" s="66" t="s">
        <v>971</v>
      </c>
      <c r="EWS40" s="65" t="s">
        <v>972</v>
      </c>
      <c r="EWT40" s="65" t="s">
        <v>973</v>
      </c>
      <c r="EWU40" s="59">
        <v>230000000</v>
      </c>
      <c r="EWV40" s="66" t="s">
        <v>1779</v>
      </c>
      <c r="EWW40" s="67" t="s">
        <v>923</v>
      </c>
      <c r="EWX40" s="67" t="s">
        <v>970</v>
      </c>
      <c r="EWY40" s="66" t="s">
        <v>942</v>
      </c>
      <c r="EWZ40" s="66" t="s">
        <v>971</v>
      </c>
      <c r="EXA40" s="65" t="s">
        <v>972</v>
      </c>
      <c r="EXB40" s="65" t="s">
        <v>973</v>
      </c>
      <c r="EXC40" s="59">
        <v>230000000</v>
      </c>
      <c r="EXD40" s="66" t="s">
        <v>1779</v>
      </c>
      <c r="EXE40" s="67" t="s">
        <v>923</v>
      </c>
      <c r="EXF40" s="67" t="s">
        <v>970</v>
      </c>
      <c r="EXG40" s="66" t="s">
        <v>942</v>
      </c>
      <c r="EXH40" s="66" t="s">
        <v>971</v>
      </c>
      <c r="EXI40" s="65" t="s">
        <v>972</v>
      </c>
      <c r="EXJ40" s="65" t="s">
        <v>973</v>
      </c>
      <c r="EXK40" s="59">
        <v>230000000</v>
      </c>
      <c r="EXL40" s="66" t="s">
        <v>1779</v>
      </c>
      <c r="EXM40" s="67" t="s">
        <v>923</v>
      </c>
      <c r="EXN40" s="67" t="s">
        <v>970</v>
      </c>
      <c r="EXO40" s="66" t="s">
        <v>942</v>
      </c>
      <c r="EXP40" s="66" t="s">
        <v>971</v>
      </c>
      <c r="EXQ40" s="65" t="s">
        <v>972</v>
      </c>
      <c r="EXR40" s="65" t="s">
        <v>973</v>
      </c>
      <c r="EXS40" s="59">
        <v>230000000</v>
      </c>
      <c r="EXT40" s="66" t="s">
        <v>1779</v>
      </c>
      <c r="EXU40" s="67" t="s">
        <v>923</v>
      </c>
      <c r="EXV40" s="67" t="s">
        <v>970</v>
      </c>
      <c r="EXW40" s="66" t="s">
        <v>942</v>
      </c>
      <c r="EXX40" s="66" t="s">
        <v>971</v>
      </c>
      <c r="EXY40" s="65" t="s">
        <v>972</v>
      </c>
      <c r="EXZ40" s="65" t="s">
        <v>973</v>
      </c>
      <c r="EYA40" s="59">
        <v>230000000</v>
      </c>
      <c r="EYB40" s="66" t="s">
        <v>1779</v>
      </c>
      <c r="EYC40" s="67" t="s">
        <v>923</v>
      </c>
      <c r="EYD40" s="67" t="s">
        <v>970</v>
      </c>
      <c r="EYE40" s="66" t="s">
        <v>942</v>
      </c>
      <c r="EYF40" s="66" t="s">
        <v>971</v>
      </c>
      <c r="EYG40" s="65" t="s">
        <v>972</v>
      </c>
      <c r="EYH40" s="65" t="s">
        <v>973</v>
      </c>
      <c r="EYI40" s="59">
        <v>230000000</v>
      </c>
      <c r="EYJ40" s="66" t="s">
        <v>1779</v>
      </c>
      <c r="EYK40" s="67" t="s">
        <v>923</v>
      </c>
      <c r="EYL40" s="67" t="s">
        <v>970</v>
      </c>
      <c r="EYM40" s="66" t="s">
        <v>942</v>
      </c>
      <c r="EYN40" s="66" t="s">
        <v>971</v>
      </c>
      <c r="EYO40" s="65" t="s">
        <v>972</v>
      </c>
      <c r="EYP40" s="65" t="s">
        <v>973</v>
      </c>
      <c r="EYQ40" s="59">
        <v>230000000</v>
      </c>
      <c r="EYR40" s="66" t="s">
        <v>1779</v>
      </c>
      <c r="EYS40" s="67" t="s">
        <v>923</v>
      </c>
      <c r="EYT40" s="67" t="s">
        <v>970</v>
      </c>
      <c r="EYU40" s="66" t="s">
        <v>942</v>
      </c>
      <c r="EYV40" s="66" t="s">
        <v>971</v>
      </c>
      <c r="EYW40" s="65" t="s">
        <v>972</v>
      </c>
      <c r="EYX40" s="65" t="s">
        <v>973</v>
      </c>
      <c r="EYY40" s="59">
        <v>230000000</v>
      </c>
      <c r="EYZ40" s="66" t="s">
        <v>1779</v>
      </c>
      <c r="EZA40" s="67" t="s">
        <v>923</v>
      </c>
      <c r="EZB40" s="67" t="s">
        <v>970</v>
      </c>
      <c r="EZC40" s="66" t="s">
        <v>942</v>
      </c>
      <c r="EZD40" s="66" t="s">
        <v>971</v>
      </c>
      <c r="EZE40" s="65" t="s">
        <v>972</v>
      </c>
      <c r="EZF40" s="65" t="s">
        <v>973</v>
      </c>
      <c r="EZG40" s="59">
        <v>230000000</v>
      </c>
      <c r="EZH40" s="66" t="s">
        <v>1779</v>
      </c>
      <c r="EZI40" s="67" t="s">
        <v>923</v>
      </c>
      <c r="EZJ40" s="67" t="s">
        <v>970</v>
      </c>
      <c r="EZK40" s="66" t="s">
        <v>942</v>
      </c>
      <c r="EZL40" s="66" t="s">
        <v>971</v>
      </c>
      <c r="EZM40" s="65" t="s">
        <v>972</v>
      </c>
      <c r="EZN40" s="65" t="s">
        <v>973</v>
      </c>
      <c r="EZO40" s="59">
        <v>230000000</v>
      </c>
      <c r="EZP40" s="66" t="s">
        <v>1779</v>
      </c>
      <c r="EZQ40" s="67" t="s">
        <v>923</v>
      </c>
      <c r="EZR40" s="67" t="s">
        <v>970</v>
      </c>
      <c r="EZS40" s="66" t="s">
        <v>942</v>
      </c>
      <c r="EZT40" s="66" t="s">
        <v>971</v>
      </c>
      <c r="EZU40" s="65" t="s">
        <v>972</v>
      </c>
      <c r="EZV40" s="65" t="s">
        <v>973</v>
      </c>
      <c r="EZW40" s="59">
        <v>230000000</v>
      </c>
      <c r="EZX40" s="66" t="s">
        <v>1779</v>
      </c>
      <c r="EZY40" s="67" t="s">
        <v>923</v>
      </c>
      <c r="EZZ40" s="67" t="s">
        <v>970</v>
      </c>
      <c r="FAA40" s="66" t="s">
        <v>942</v>
      </c>
      <c r="FAB40" s="66" t="s">
        <v>971</v>
      </c>
      <c r="FAC40" s="65" t="s">
        <v>972</v>
      </c>
      <c r="FAD40" s="65" t="s">
        <v>973</v>
      </c>
      <c r="FAE40" s="59">
        <v>230000000</v>
      </c>
      <c r="FAF40" s="66" t="s">
        <v>1779</v>
      </c>
      <c r="FAG40" s="67" t="s">
        <v>923</v>
      </c>
      <c r="FAH40" s="67" t="s">
        <v>970</v>
      </c>
      <c r="FAI40" s="66" t="s">
        <v>942</v>
      </c>
      <c r="FAJ40" s="66" t="s">
        <v>971</v>
      </c>
      <c r="FAK40" s="65" t="s">
        <v>972</v>
      </c>
      <c r="FAL40" s="65" t="s">
        <v>973</v>
      </c>
      <c r="FAM40" s="59">
        <v>230000000</v>
      </c>
      <c r="FAN40" s="66" t="s">
        <v>1779</v>
      </c>
      <c r="FAO40" s="67" t="s">
        <v>923</v>
      </c>
      <c r="FAP40" s="67" t="s">
        <v>970</v>
      </c>
      <c r="FAQ40" s="66" t="s">
        <v>942</v>
      </c>
      <c r="FAR40" s="66" t="s">
        <v>971</v>
      </c>
      <c r="FAS40" s="65" t="s">
        <v>972</v>
      </c>
      <c r="FAT40" s="65" t="s">
        <v>973</v>
      </c>
      <c r="FAU40" s="59">
        <v>230000000</v>
      </c>
      <c r="FAV40" s="66" t="s">
        <v>1779</v>
      </c>
      <c r="FAW40" s="67" t="s">
        <v>923</v>
      </c>
      <c r="FAX40" s="67" t="s">
        <v>970</v>
      </c>
      <c r="FAY40" s="66" t="s">
        <v>942</v>
      </c>
      <c r="FAZ40" s="66" t="s">
        <v>971</v>
      </c>
      <c r="FBA40" s="65" t="s">
        <v>972</v>
      </c>
      <c r="FBB40" s="65" t="s">
        <v>973</v>
      </c>
      <c r="FBC40" s="59">
        <v>230000000</v>
      </c>
      <c r="FBD40" s="66" t="s">
        <v>1779</v>
      </c>
      <c r="FBE40" s="67" t="s">
        <v>923</v>
      </c>
      <c r="FBF40" s="67" t="s">
        <v>970</v>
      </c>
      <c r="FBG40" s="66" t="s">
        <v>942</v>
      </c>
      <c r="FBH40" s="66" t="s">
        <v>971</v>
      </c>
      <c r="FBI40" s="65" t="s">
        <v>972</v>
      </c>
      <c r="FBJ40" s="65" t="s">
        <v>973</v>
      </c>
      <c r="FBK40" s="59">
        <v>230000000</v>
      </c>
      <c r="FBL40" s="66" t="s">
        <v>1779</v>
      </c>
      <c r="FBM40" s="67" t="s">
        <v>923</v>
      </c>
      <c r="FBN40" s="67" t="s">
        <v>970</v>
      </c>
      <c r="FBO40" s="66" t="s">
        <v>942</v>
      </c>
      <c r="FBP40" s="66" t="s">
        <v>971</v>
      </c>
      <c r="FBQ40" s="65" t="s">
        <v>972</v>
      </c>
      <c r="FBR40" s="65" t="s">
        <v>973</v>
      </c>
      <c r="FBS40" s="59">
        <v>230000000</v>
      </c>
      <c r="FBT40" s="66" t="s">
        <v>1779</v>
      </c>
      <c r="FBU40" s="67" t="s">
        <v>923</v>
      </c>
      <c r="FBV40" s="67" t="s">
        <v>970</v>
      </c>
      <c r="FBW40" s="66" t="s">
        <v>942</v>
      </c>
      <c r="FBX40" s="66" t="s">
        <v>971</v>
      </c>
      <c r="FBY40" s="65" t="s">
        <v>972</v>
      </c>
      <c r="FBZ40" s="65" t="s">
        <v>973</v>
      </c>
      <c r="FCA40" s="59">
        <v>230000000</v>
      </c>
      <c r="FCB40" s="66" t="s">
        <v>1779</v>
      </c>
      <c r="FCC40" s="67" t="s">
        <v>923</v>
      </c>
      <c r="FCD40" s="67" t="s">
        <v>970</v>
      </c>
      <c r="FCE40" s="66" t="s">
        <v>942</v>
      </c>
      <c r="FCF40" s="66" t="s">
        <v>971</v>
      </c>
      <c r="FCG40" s="65" t="s">
        <v>972</v>
      </c>
      <c r="FCH40" s="65" t="s">
        <v>973</v>
      </c>
      <c r="FCI40" s="59">
        <v>230000000</v>
      </c>
      <c r="FCJ40" s="66" t="s">
        <v>1779</v>
      </c>
      <c r="FCK40" s="67" t="s">
        <v>923</v>
      </c>
      <c r="FCL40" s="67" t="s">
        <v>970</v>
      </c>
      <c r="FCM40" s="66" t="s">
        <v>942</v>
      </c>
      <c r="FCN40" s="66" t="s">
        <v>971</v>
      </c>
      <c r="FCO40" s="65" t="s">
        <v>972</v>
      </c>
      <c r="FCP40" s="65" t="s">
        <v>973</v>
      </c>
      <c r="FCQ40" s="59">
        <v>230000000</v>
      </c>
      <c r="FCR40" s="66" t="s">
        <v>1779</v>
      </c>
      <c r="FCS40" s="67" t="s">
        <v>923</v>
      </c>
      <c r="FCT40" s="67" t="s">
        <v>970</v>
      </c>
      <c r="FCU40" s="66" t="s">
        <v>942</v>
      </c>
      <c r="FCV40" s="66" t="s">
        <v>971</v>
      </c>
      <c r="FCW40" s="65" t="s">
        <v>972</v>
      </c>
      <c r="FCX40" s="65" t="s">
        <v>973</v>
      </c>
      <c r="FCY40" s="59">
        <v>230000000</v>
      </c>
      <c r="FCZ40" s="66" t="s">
        <v>1779</v>
      </c>
      <c r="FDA40" s="67" t="s">
        <v>923</v>
      </c>
      <c r="FDB40" s="67" t="s">
        <v>970</v>
      </c>
      <c r="FDC40" s="66" t="s">
        <v>942</v>
      </c>
      <c r="FDD40" s="66" t="s">
        <v>971</v>
      </c>
      <c r="FDE40" s="65" t="s">
        <v>972</v>
      </c>
      <c r="FDF40" s="65" t="s">
        <v>973</v>
      </c>
      <c r="FDG40" s="59">
        <v>230000000</v>
      </c>
      <c r="FDH40" s="66" t="s">
        <v>1779</v>
      </c>
      <c r="FDI40" s="67" t="s">
        <v>923</v>
      </c>
      <c r="FDJ40" s="67" t="s">
        <v>970</v>
      </c>
      <c r="FDK40" s="66" t="s">
        <v>942</v>
      </c>
      <c r="FDL40" s="66" t="s">
        <v>971</v>
      </c>
      <c r="FDM40" s="65" t="s">
        <v>972</v>
      </c>
      <c r="FDN40" s="65" t="s">
        <v>973</v>
      </c>
      <c r="FDO40" s="59">
        <v>230000000</v>
      </c>
      <c r="FDP40" s="66" t="s">
        <v>1779</v>
      </c>
      <c r="FDQ40" s="67" t="s">
        <v>923</v>
      </c>
      <c r="FDR40" s="67" t="s">
        <v>970</v>
      </c>
      <c r="FDS40" s="66" t="s">
        <v>942</v>
      </c>
      <c r="FDT40" s="66" t="s">
        <v>971</v>
      </c>
      <c r="FDU40" s="65" t="s">
        <v>972</v>
      </c>
      <c r="FDV40" s="65" t="s">
        <v>973</v>
      </c>
      <c r="FDW40" s="59">
        <v>230000000</v>
      </c>
      <c r="FDX40" s="66" t="s">
        <v>1779</v>
      </c>
      <c r="FDY40" s="67" t="s">
        <v>923</v>
      </c>
      <c r="FDZ40" s="67" t="s">
        <v>970</v>
      </c>
      <c r="FEA40" s="66" t="s">
        <v>942</v>
      </c>
      <c r="FEB40" s="66" t="s">
        <v>971</v>
      </c>
      <c r="FEC40" s="65" t="s">
        <v>972</v>
      </c>
      <c r="FED40" s="65" t="s">
        <v>973</v>
      </c>
      <c r="FEE40" s="59">
        <v>230000000</v>
      </c>
      <c r="FEF40" s="66" t="s">
        <v>1779</v>
      </c>
      <c r="FEG40" s="67" t="s">
        <v>923</v>
      </c>
      <c r="FEH40" s="67" t="s">
        <v>970</v>
      </c>
      <c r="FEI40" s="66" t="s">
        <v>942</v>
      </c>
      <c r="FEJ40" s="66" t="s">
        <v>971</v>
      </c>
      <c r="FEK40" s="65" t="s">
        <v>972</v>
      </c>
      <c r="FEL40" s="65" t="s">
        <v>973</v>
      </c>
      <c r="FEM40" s="59">
        <v>230000000</v>
      </c>
      <c r="FEN40" s="66" t="s">
        <v>1779</v>
      </c>
      <c r="FEO40" s="67" t="s">
        <v>923</v>
      </c>
      <c r="FEP40" s="67" t="s">
        <v>970</v>
      </c>
      <c r="FEQ40" s="66" t="s">
        <v>942</v>
      </c>
      <c r="FER40" s="66" t="s">
        <v>971</v>
      </c>
      <c r="FES40" s="65" t="s">
        <v>972</v>
      </c>
      <c r="FET40" s="65" t="s">
        <v>973</v>
      </c>
      <c r="FEU40" s="59">
        <v>230000000</v>
      </c>
      <c r="FEV40" s="66" t="s">
        <v>1779</v>
      </c>
      <c r="FEW40" s="67" t="s">
        <v>923</v>
      </c>
      <c r="FEX40" s="67" t="s">
        <v>970</v>
      </c>
      <c r="FEY40" s="66" t="s">
        <v>942</v>
      </c>
      <c r="FEZ40" s="66" t="s">
        <v>971</v>
      </c>
      <c r="FFA40" s="65" t="s">
        <v>972</v>
      </c>
      <c r="FFB40" s="65" t="s">
        <v>973</v>
      </c>
      <c r="FFC40" s="59">
        <v>230000000</v>
      </c>
      <c r="FFD40" s="66" t="s">
        <v>1779</v>
      </c>
      <c r="FFE40" s="67" t="s">
        <v>923</v>
      </c>
      <c r="FFF40" s="67" t="s">
        <v>970</v>
      </c>
      <c r="FFG40" s="66" t="s">
        <v>942</v>
      </c>
      <c r="FFH40" s="66" t="s">
        <v>971</v>
      </c>
      <c r="FFI40" s="65" t="s">
        <v>972</v>
      </c>
      <c r="FFJ40" s="65" t="s">
        <v>973</v>
      </c>
      <c r="FFK40" s="59">
        <v>230000000</v>
      </c>
      <c r="FFL40" s="66" t="s">
        <v>1779</v>
      </c>
      <c r="FFM40" s="67" t="s">
        <v>923</v>
      </c>
      <c r="FFN40" s="67" t="s">
        <v>970</v>
      </c>
      <c r="FFO40" s="66" t="s">
        <v>942</v>
      </c>
      <c r="FFP40" s="66" t="s">
        <v>971</v>
      </c>
      <c r="FFQ40" s="65" t="s">
        <v>972</v>
      </c>
      <c r="FFR40" s="65" t="s">
        <v>973</v>
      </c>
      <c r="FFS40" s="59">
        <v>230000000</v>
      </c>
      <c r="FFT40" s="66" t="s">
        <v>1779</v>
      </c>
      <c r="FFU40" s="67" t="s">
        <v>923</v>
      </c>
      <c r="FFV40" s="67" t="s">
        <v>970</v>
      </c>
      <c r="FFW40" s="66" t="s">
        <v>942</v>
      </c>
      <c r="FFX40" s="66" t="s">
        <v>971</v>
      </c>
      <c r="FFY40" s="65" t="s">
        <v>972</v>
      </c>
      <c r="FFZ40" s="65" t="s">
        <v>973</v>
      </c>
      <c r="FGA40" s="59">
        <v>230000000</v>
      </c>
      <c r="FGB40" s="66" t="s">
        <v>1779</v>
      </c>
      <c r="FGC40" s="67" t="s">
        <v>923</v>
      </c>
      <c r="FGD40" s="67" t="s">
        <v>970</v>
      </c>
      <c r="FGE40" s="66" t="s">
        <v>942</v>
      </c>
      <c r="FGF40" s="66" t="s">
        <v>971</v>
      </c>
      <c r="FGG40" s="65" t="s">
        <v>972</v>
      </c>
      <c r="FGH40" s="65" t="s">
        <v>973</v>
      </c>
      <c r="FGI40" s="59">
        <v>230000000</v>
      </c>
      <c r="FGJ40" s="66" t="s">
        <v>1779</v>
      </c>
      <c r="FGK40" s="67" t="s">
        <v>923</v>
      </c>
      <c r="FGL40" s="67" t="s">
        <v>970</v>
      </c>
      <c r="FGM40" s="66" t="s">
        <v>942</v>
      </c>
      <c r="FGN40" s="66" t="s">
        <v>971</v>
      </c>
      <c r="FGO40" s="65" t="s">
        <v>972</v>
      </c>
      <c r="FGP40" s="65" t="s">
        <v>973</v>
      </c>
      <c r="FGQ40" s="59">
        <v>230000000</v>
      </c>
      <c r="FGR40" s="66" t="s">
        <v>1779</v>
      </c>
      <c r="FGS40" s="67" t="s">
        <v>923</v>
      </c>
      <c r="FGT40" s="67" t="s">
        <v>970</v>
      </c>
      <c r="FGU40" s="66" t="s">
        <v>942</v>
      </c>
      <c r="FGV40" s="66" t="s">
        <v>971</v>
      </c>
      <c r="FGW40" s="65" t="s">
        <v>972</v>
      </c>
      <c r="FGX40" s="65" t="s">
        <v>973</v>
      </c>
      <c r="FGY40" s="59">
        <v>230000000</v>
      </c>
      <c r="FGZ40" s="66" t="s">
        <v>1779</v>
      </c>
      <c r="FHA40" s="67" t="s">
        <v>923</v>
      </c>
      <c r="FHB40" s="67" t="s">
        <v>970</v>
      </c>
      <c r="FHC40" s="66" t="s">
        <v>942</v>
      </c>
      <c r="FHD40" s="66" t="s">
        <v>971</v>
      </c>
      <c r="FHE40" s="65" t="s">
        <v>972</v>
      </c>
      <c r="FHF40" s="65" t="s">
        <v>973</v>
      </c>
      <c r="FHG40" s="59">
        <v>230000000</v>
      </c>
      <c r="FHH40" s="66" t="s">
        <v>1779</v>
      </c>
      <c r="FHI40" s="67" t="s">
        <v>923</v>
      </c>
      <c r="FHJ40" s="67" t="s">
        <v>970</v>
      </c>
      <c r="FHK40" s="66" t="s">
        <v>942</v>
      </c>
      <c r="FHL40" s="66" t="s">
        <v>971</v>
      </c>
      <c r="FHM40" s="65" t="s">
        <v>972</v>
      </c>
      <c r="FHN40" s="65" t="s">
        <v>973</v>
      </c>
      <c r="FHO40" s="59">
        <v>230000000</v>
      </c>
      <c r="FHP40" s="66" t="s">
        <v>1779</v>
      </c>
      <c r="FHQ40" s="67" t="s">
        <v>923</v>
      </c>
      <c r="FHR40" s="67" t="s">
        <v>970</v>
      </c>
      <c r="FHS40" s="66" t="s">
        <v>942</v>
      </c>
      <c r="FHT40" s="66" t="s">
        <v>971</v>
      </c>
      <c r="FHU40" s="65" t="s">
        <v>972</v>
      </c>
      <c r="FHV40" s="65" t="s">
        <v>973</v>
      </c>
      <c r="FHW40" s="59">
        <v>230000000</v>
      </c>
      <c r="FHX40" s="66" t="s">
        <v>1779</v>
      </c>
      <c r="FHY40" s="67" t="s">
        <v>923</v>
      </c>
      <c r="FHZ40" s="67" t="s">
        <v>970</v>
      </c>
      <c r="FIA40" s="66" t="s">
        <v>942</v>
      </c>
      <c r="FIB40" s="66" t="s">
        <v>971</v>
      </c>
      <c r="FIC40" s="65" t="s">
        <v>972</v>
      </c>
      <c r="FID40" s="65" t="s">
        <v>973</v>
      </c>
      <c r="FIE40" s="59">
        <v>230000000</v>
      </c>
      <c r="FIF40" s="66" t="s">
        <v>1779</v>
      </c>
      <c r="FIG40" s="67" t="s">
        <v>923</v>
      </c>
      <c r="FIH40" s="67" t="s">
        <v>970</v>
      </c>
      <c r="FII40" s="66" t="s">
        <v>942</v>
      </c>
      <c r="FIJ40" s="66" t="s">
        <v>971</v>
      </c>
      <c r="FIK40" s="65" t="s">
        <v>972</v>
      </c>
      <c r="FIL40" s="65" t="s">
        <v>973</v>
      </c>
      <c r="FIM40" s="59">
        <v>230000000</v>
      </c>
      <c r="FIN40" s="66" t="s">
        <v>1779</v>
      </c>
      <c r="FIO40" s="67" t="s">
        <v>923</v>
      </c>
      <c r="FIP40" s="67" t="s">
        <v>970</v>
      </c>
      <c r="FIQ40" s="66" t="s">
        <v>942</v>
      </c>
      <c r="FIR40" s="66" t="s">
        <v>971</v>
      </c>
      <c r="FIS40" s="65" t="s">
        <v>972</v>
      </c>
      <c r="FIT40" s="65" t="s">
        <v>973</v>
      </c>
      <c r="FIU40" s="59">
        <v>230000000</v>
      </c>
      <c r="FIV40" s="66" t="s">
        <v>1779</v>
      </c>
      <c r="FIW40" s="67" t="s">
        <v>923</v>
      </c>
      <c r="FIX40" s="67" t="s">
        <v>970</v>
      </c>
      <c r="FIY40" s="66" t="s">
        <v>942</v>
      </c>
      <c r="FIZ40" s="66" t="s">
        <v>971</v>
      </c>
      <c r="FJA40" s="65" t="s">
        <v>972</v>
      </c>
      <c r="FJB40" s="65" t="s">
        <v>973</v>
      </c>
      <c r="FJC40" s="59">
        <v>230000000</v>
      </c>
      <c r="FJD40" s="66" t="s">
        <v>1779</v>
      </c>
      <c r="FJE40" s="67" t="s">
        <v>923</v>
      </c>
      <c r="FJF40" s="67" t="s">
        <v>970</v>
      </c>
      <c r="FJG40" s="66" t="s">
        <v>942</v>
      </c>
      <c r="FJH40" s="66" t="s">
        <v>971</v>
      </c>
      <c r="FJI40" s="65" t="s">
        <v>972</v>
      </c>
      <c r="FJJ40" s="65" t="s">
        <v>973</v>
      </c>
      <c r="FJK40" s="59">
        <v>230000000</v>
      </c>
      <c r="FJL40" s="66" t="s">
        <v>1779</v>
      </c>
      <c r="FJM40" s="67" t="s">
        <v>923</v>
      </c>
      <c r="FJN40" s="67" t="s">
        <v>970</v>
      </c>
      <c r="FJO40" s="66" t="s">
        <v>942</v>
      </c>
      <c r="FJP40" s="66" t="s">
        <v>971</v>
      </c>
      <c r="FJQ40" s="65" t="s">
        <v>972</v>
      </c>
      <c r="FJR40" s="65" t="s">
        <v>973</v>
      </c>
      <c r="FJS40" s="59">
        <v>230000000</v>
      </c>
      <c r="FJT40" s="66" t="s">
        <v>1779</v>
      </c>
      <c r="FJU40" s="67" t="s">
        <v>923</v>
      </c>
      <c r="FJV40" s="67" t="s">
        <v>970</v>
      </c>
      <c r="FJW40" s="66" t="s">
        <v>942</v>
      </c>
      <c r="FJX40" s="66" t="s">
        <v>971</v>
      </c>
      <c r="FJY40" s="65" t="s">
        <v>972</v>
      </c>
      <c r="FJZ40" s="65" t="s">
        <v>973</v>
      </c>
      <c r="FKA40" s="59">
        <v>230000000</v>
      </c>
      <c r="FKB40" s="66" t="s">
        <v>1779</v>
      </c>
      <c r="FKC40" s="67" t="s">
        <v>923</v>
      </c>
      <c r="FKD40" s="67" t="s">
        <v>970</v>
      </c>
      <c r="FKE40" s="66" t="s">
        <v>942</v>
      </c>
      <c r="FKF40" s="66" t="s">
        <v>971</v>
      </c>
      <c r="FKG40" s="65" t="s">
        <v>972</v>
      </c>
      <c r="FKH40" s="65" t="s">
        <v>973</v>
      </c>
      <c r="FKI40" s="59">
        <v>230000000</v>
      </c>
      <c r="FKJ40" s="66" t="s">
        <v>1779</v>
      </c>
      <c r="FKK40" s="67" t="s">
        <v>923</v>
      </c>
      <c r="FKL40" s="67" t="s">
        <v>970</v>
      </c>
      <c r="FKM40" s="66" t="s">
        <v>942</v>
      </c>
      <c r="FKN40" s="66" t="s">
        <v>971</v>
      </c>
      <c r="FKO40" s="65" t="s">
        <v>972</v>
      </c>
      <c r="FKP40" s="65" t="s">
        <v>973</v>
      </c>
      <c r="FKQ40" s="59">
        <v>230000000</v>
      </c>
      <c r="FKR40" s="66" t="s">
        <v>1779</v>
      </c>
      <c r="FKS40" s="67" t="s">
        <v>923</v>
      </c>
      <c r="FKT40" s="67" t="s">
        <v>970</v>
      </c>
      <c r="FKU40" s="66" t="s">
        <v>942</v>
      </c>
      <c r="FKV40" s="66" t="s">
        <v>971</v>
      </c>
      <c r="FKW40" s="65" t="s">
        <v>972</v>
      </c>
      <c r="FKX40" s="65" t="s">
        <v>973</v>
      </c>
      <c r="FKY40" s="59">
        <v>230000000</v>
      </c>
      <c r="FKZ40" s="66" t="s">
        <v>1779</v>
      </c>
      <c r="FLA40" s="67" t="s">
        <v>923</v>
      </c>
      <c r="FLB40" s="67" t="s">
        <v>970</v>
      </c>
      <c r="FLC40" s="66" t="s">
        <v>942</v>
      </c>
      <c r="FLD40" s="66" t="s">
        <v>971</v>
      </c>
      <c r="FLE40" s="65" t="s">
        <v>972</v>
      </c>
      <c r="FLF40" s="65" t="s">
        <v>973</v>
      </c>
      <c r="FLG40" s="59">
        <v>230000000</v>
      </c>
      <c r="FLH40" s="66" t="s">
        <v>1779</v>
      </c>
      <c r="FLI40" s="67" t="s">
        <v>923</v>
      </c>
      <c r="FLJ40" s="67" t="s">
        <v>970</v>
      </c>
      <c r="FLK40" s="66" t="s">
        <v>942</v>
      </c>
      <c r="FLL40" s="66" t="s">
        <v>971</v>
      </c>
      <c r="FLM40" s="65" t="s">
        <v>972</v>
      </c>
      <c r="FLN40" s="65" t="s">
        <v>973</v>
      </c>
      <c r="FLO40" s="59">
        <v>230000000</v>
      </c>
      <c r="FLP40" s="66" t="s">
        <v>1779</v>
      </c>
      <c r="FLQ40" s="67" t="s">
        <v>923</v>
      </c>
      <c r="FLR40" s="67" t="s">
        <v>970</v>
      </c>
      <c r="FLS40" s="66" t="s">
        <v>942</v>
      </c>
      <c r="FLT40" s="66" t="s">
        <v>971</v>
      </c>
      <c r="FLU40" s="65" t="s">
        <v>972</v>
      </c>
      <c r="FLV40" s="65" t="s">
        <v>973</v>
      </c>
      <c r="FLW40" s="59">
        <v>230000000</v>
      </c>
      <c r="FLX40" s="66" t="s">
        <v>1779</v>
      </c>
      <c r="FLY40" s="67" t="s">
        <v>923</v>
      </c>
      <c r="FLZ40" s="67" t="s">
        <v>970</v>
      </c>
      <c r="FMA40" s="66" t="s">
        <v>942</v>
      </c>
      <c r="FMB40" s="66" t="s">
        <v>971</v>
      </c>
      <c r="FMC40" s="65" t="s">
        <v>972</v>
      </c>
      <c r="FMD40" s="65" t="s">
        <v>973</v>
      </c>
      <c r="FME40" s="59">
        <v>230000000</v>
      </c>
      <c r="FMF40" s="66" t="s">
        <v>1779</v>
      </c>
      <c r="FMG40" s="67" t="s">
        <v>923</v>
      </c>
      <c r="FMH40" s="67" t="s">
        <v>970</v>
      </c>
      <c r="FMI40" s="66" t="s">
        <v>942</v>
      </c>
      <c r="FMJ40" s="66" t="s">
        <v>971</v>
      </c>
      <c r="FMK40" s="65" t="s">
        <v>972</v>
      </c>
      <c r="FML40" s="65" t="s">
        <v>973</v>
      </c>
      <c r="FMM40" s="59">
        <v>230000000</v>
      </c>
      <c r="FMN40" s="66" t="s">
        <v>1779</v>
      </c>
      <c r="FMO40" s="67" t="s">
        <v>923</v>
      </c>
      <c r="FMP40" s="67" t="s">
        <v>970</v>
      </c>
      <c r="FMQ40" s="66" t="s">
        <v>942</v>
      </c>
      <c r="FMR40" s="66" t="s">
        <v>971</v>
      </c>
      <c r="FMS40" s="65" t="s">
        <v>972</v>
      </c>
      <c r="FMT40" s="65" t="s">
        <v>973</v>
      </c>
      <c r="FMU40" s="59">
        <v>230000000</v>
      </c>
      <c r="FMV40" s="66" t="s">
        <v>1779</v>
      </c>
      <c r="FMW40" s="67" t="s">
        <v>923</v>
      </c>
      <c r="FMX40" s="67" t="s">
        <v>970</v>
      </c>
      <c r="FMY40" s="66" t="s">
        <v>942</v>
      </c>
      <c r="FMZ40" s="66" t="s">
        <v>971</v>
      </c>
      <c r="FNA40" s="65" t="s">
        <v>972</v>
      </c>
      <c r="FNB40" s="65" t="s">
        <v>973</v>
      </c>
      <c r="FNC40" s="59">
        <v>230000000</v>
      </c>
      <c r="FND40" s="66" t="s">
        <v>1779</v>
      </c>
      <c r="FNE40" s="67" t="s">
        <v>923</v>
      </c>
      <c r="FNF40" s="67" t="s">
        <v>970</v>
      </c>
      <c r="FNG40" s="66" t="s">
        <v>942</v>
      </c>
      <c r="FNH40" s="66" t="s">
        <v>971</v>
      </c>
      <c r="FNI40" s="65" t="s">
        <v>972</v>
      </c>
      <c r="FNJ40" s="65" t="s">
        <v>973</v>
      </c>
      <c r="FNK40" s="59">
        <v>230000000</v>
      </c>
      <c r="FNL40" s="66" t="s">
        <v>1779</v>
      </c>
      <c r="FNM40" s="67" t="s">
        <v>923</v>
      </c>
      <c r="FNN40" s="67" t="s">
        <v>970</v>
      </c>
      <c r="FNO40" s="66" t="s">
        <v>942</v>
      </c>
      <c r="FNP40" s="66" t="s">
        <v>971</v>
      </c>
      <c r="FNQ40" s="65" t="s">
        <v>972</v>
      </c>
      <c r="FNR40" s="65" t="s">
        <v>973</v>
      </c>
      <c r="FNS40" s="59">
        <v>230000000</v>
      </c>
      <c r="FNT40" s="66" t="s">
        <v>1779</v>
      </c>
      <c r="FNU40" s="67" t="s">
        <v>923</v>
      </c>
      <c r="FNV40" s="67" t="s">
        <v>970</v>
      </c>
      <c r="FNW40" s="66" t="s">
        <v>942</v>
      </c>
      <c r="FNX40" s="66" t="s">
        <v>971</v>
      </c>
      <c r="FNY40" s="65" t="s">
        <v>972</v>
      </c>
      <c r="FNZ40" s="65" t="s">
        <v>973</v>
      </c>
      <c r="FOA40" s="59">
        <v>230000000</v>
      </c>
      <c r="FOB40" s="66" t="s">
        <v>1779</v>
      </c>
      <c r="FOC40" s="67" t="s">
        <v>923</v>
      </c>
      <c r="FOD40" s="67" t="s">
        <v>970</v>
      </c>
      <c r="FOE40" s="66" t="s">
        <v>942</v>
      </c>
      <c r="FOF40" s="66" t="s">
        <v>971</v>
      </c>
      <c r="FOG40" s="65" t="s">
        <v>972</v>
      </c>
      <c r="FOH40" s="65" t="s">
        <v>973</v>
      </c>
      <c r="FOI40" s="59">
        <v>230000000</v>
      </c>
      <c r="FOJ40" s="66" t="s">
        <v>1779</v>
      </c>
      <c r="FOK40" s="67" t="s">
        <v>923</v>
      </c>
      <c r="FOL40" s="67" t="s">
        <v>970</v>
      </c>
      <c r="FOM40" s="66" t="s">
        <v>942</v>
      </c>
      <c r="FON40" s="66" t="s">
        <v>971</v>
      </c>
      <c r="FOO40" s="65" t="s">
        <v>972</v>
      </c>
      <c r="FOP40" s="65" t="s">
        <v>973</v>
      </c>
      <c r="FOQ40" s="59">
        <v>230000000</v>
      </c>
      <c r="FOR40" s="66" t="s">
        <v>1779</v>
      </c>
      <c r="FOS40" s="67" t="s">
        <v>923</v>
      </c>
      <c r="FOT40" s="67" t="s">
        <v>970</v>
      </c>
      <c r="FOU40" s="66" t="s">
        <v>942</v>
      </c>
      <c r="FOV40" s="66" t="s">
        <v>971</v>
      </c>
      <c r="FOW40" s="65" t="s">
        <v>972</v>
      </c>
      <c r="FOX40" s="65" t="s">
        <v>973</v>
      </c>
      <c r="FOY40" s="59">
        <v>230000000</v>
      </c>
      <c r="FOZ40" s="66" t="s">
        <v>1779</v>
      </c>
      <c r="FPA40" s="67" t="s">
        <v>923</v>
      </c>
      <c r="FPB40" s="67" t="s">
        <v>970</v>
      </c>
      <c r="FPC40" s="66" t="s">
        <v>942</v>
      </c>
      <c r="FPD40" s="66" t="s">
        <v>971</v>
      </c>
      <c r="FPE40" s="65" t="s">
        <v>972</v>
      </c>
      <c r="FPF40" s="65" t="s">
        <v>973</v>
      </c>
      <c r="FPG40" s="59">
        <v>230000000</v>
      </c>
      <c r="FPH40" s="66" t="s">
        <v>1779</v>
      </c>
      <c r="FPI40" s="67" t="s">
        <v>923</v>
      </c>
      <c r="FPJ40" s="67" t="s">
        <v>970</v>
      </c>
      <c r="FPK40" s="66" t="s">
        <v>942</v>
      </c>
      <c r="FPL40" s="66" t="s">
        <v>971</v>
      </c>
      <c r="FPM40" s="65" t="s">
        <v>972</v>
      </c>
      <c r="FPN40" s="65" t="s">
        <v>973</v>
      </c>
      <c r="FPO40" s="59">
        <v>230000000</v>
      </c>
      <c r="FPP40" s="66" t="s">
        <v>1779</v>
      </c>
      <c r="FPQ40" s="67" t="s">
        <v>923</v>
      </c>
      <c r="FPR40" s="67" t="s">
        <v>970</v>
      </c>
      <c r="FPS40" s="66" t="s">
        <v>942</v>
      </c>
      <c r="FPT40" s="66" t="s">
        <v>971</v>
      </c>
      <c r="FPU40" s="65" t="s">
        <v>972</v>
      </c>
      <c r="FPV40" s="65" t="s">
        <v>973</v>
      </c>
      <c r="FPW40" s="59">
        <v>230000000</v>
      </c>
      <c r="FPX40" s="66" t="s">
        <v>1779</v>
      </c>
      <c r="FPY40" s="67" t="s">
        <v>923</v>
      </c>
      <c r="FPZ40" s="67" t="s">
        <v>970</v>
      </c>
      <c r="FQA40" s="66" t="s">
        <v>942</v>
      </c>
      <c r="FQB40" s="66" t="s">
        <v>971</v>
      </c>
      <c r="FQC40" s="65" t="s">
        <v>972</v>
      </c>
      <c r="FQD40" s="65" t="s">
        <v>973</v>
      </c>
      <c r="FQE40" s="59">
        <v>230000000</v>
      </c>
      <c r="FQF40" s="66" t="s">
        <v>1779</v>
      </c>
      <c r="FQG40" s="67" t="s">
        <v>923</v>
      </c>
      <c r="FQH40" s="67" t="s">
        <v>970</v>
      </c>
      <c r="FQI40" s="66" t="s">
        <v>942</v>
      </c>
      <c r="FQJ40" s="66" t="s">
        <v>971</v>
      </c>
      <c r="FQK40" s="65" t="s">
        <v>972</v>
      </c>
      <c r="FQL40" s="65" t="s">
        <v>973</v>
      </c>
      <c r="FQM40" s="59">
        <v>230000000</v>
      </c>
      <c r="FQN40" s="66" t="s">
        <v>1779</v>
      </c>
      <c r="FQO40" s="67" t="s">
        <v>923</v>
      </c>
      <c r="FQP40" s="67" t="s">
        <v>970</v>
      </c>
      <c r="FQQ40" s="66" t="s">
        <v>942</v>
      </c>
      <c r="FQR40" s="66" t="s">
        <v>971</v>
      </c>
      <c r="FQS40" s="65" t="s">
        <v>972</v>
      </c>
      <c r="FQT40" s="65" t="s">
        <v>973</v>
      </c>
      <c r="FQU40" s="59">
        <v>230000000</v>
      </c>
      <c r="FQV40" s="66" t="s">
        <v>1779</v>
      </c>
      <c r="FQW40" s="67" t="s">
        <v>923</v>
      </c>
      <c r="FQX40" s="67" t="s">
        <v>970</v>
      </c>
      <c r="FQY40" s="66" t="s">
        <v>942</v>
      </c>
      <c r="FQZ40" s="66" t="s">
        <v>971</v>
      </c>
      <c r="FRA40" s="65" t="s">
        <v>972</v>
      </c>
      <c r="FRB40" s="65" t="s">
        <v>973</v>
      </c>
      <c r="FRC40" s="59">
        <v>230000000</v>
      </c>
      <c r="FRD40" s="66" t="s">
        <v>1779</v>
      </c>
      <c r="FRE40" s="67" t="s">
        <v>923</v>
      </c>
      <c r="FRF40" s="67" t="s">
        <v>970</v>
      </c>
      <c r="FRG40" s="66" t="s">
        <v>942</v>
      </c>
      <c r="FRH40" s="66" t="s">
        <v>971</v>
      </c>
      <c r="FRI40" s="65" t="s">
        <v>972</v>
      </c>
      <c r="FRJ40" s="65" t="s">
        <v>973</v>
      </c>
      <c r="FRK40" s="59">
        <v>230000000</v>
      </c>
      <c r="FRL40" s="66" t="s">
        <v>1779</v>
      </c>
      <c r="FRM40" s="67" t="s">
        <v>923</v>
      </c>
      <c r="FRN40" s="67" t="s">
        <v>970</v>
      </c>
      <c r="FRO40" s="66" t="s">
        <v>942</v>
      </c>
      <c r="FRP40" s="66" t="s">
        <v>971</v>
      </c>
      <c r="FRQ40" s="65" t="s">
        <v>972</v>
      </c>
      <c r="FRR40" s="65" t="s">
        <v>973</v>
      </c>
      <c r="FRS40" s="59">
        <v>230000000</v>
      </c>
      <c r="FRT40" s="66" t="s">
        <v>1779</v>
      </c>
      <c r="FRU40" s="67" t="s">
        <v>923</v>
      </c>
      <c r="FRV40" s="67" t="s">
        <v>970</v>
      </c>
      <c r="FRW40" s="66" t="s">
        <v>942</v>
      </c>
      <c r="FRX40" s="66" t="s">
        <v>971</v>
      </c>
      <c r="FRY40" s="65" t="s">
        <v>972</v>
      </c>
      <c r="FRZ40" s="65" t="s">
        <v>973</v>
      </c>
      <c r="FSA40" s="59">
        <v>230000000</v>
      </c>
      <c r="FSB40" s="66" t="s">
        <v>1779</v>
      </c>
      <c r="FSC40" s="67" t="s">
        <v>923</v>
      </c>
      <c r="FSD40" s="67" t="s">
        <v>970</v>
      </c>
      <c r="FSE40" s="66" t="s">
        <v>942</v>
      </c>
      <c r="FSF40" s="66" t="s">
        <v>971</v>
      </c>
      <c r="FSG40" s="65" t="s">
        <v>972</v>
      </c>
      <c r="FSH40" s="65" t="s">
        <v>973</v>
      </c>
      <c r="FSI40" s="59">
        <v>230000000</v>
      </c>
      <c r="FSJ40" s="66" t="s">
        <v>1779</v>
      </c>
      <c r="FSK40" s="67" t="s">
        <v>923</v>
      </c>
      <c r="FSL40" s="67" t="s">
        <v>970</v>
      </c>
      <c r="FSM40" s="66" t="s">
        <v>942</v>
      </c>
      <c r="FSN40" s="66" t="s">
        <v>971</v>
      </c>
      <c r="FSO40" s="65" t="s">
        <v>972</v>
      </c>
      <c r="FSP40" s="65" t="s">
        <v>973</v>
      </c>
      <c r="FSQ40" s="59">
        <v>230000000</v>
      </c>
      <c r="FSR40" s="66" t="s">
        <v>1779</v>
      </c>
      <c r="FSS40" s="67" t="s">
        <v>923</v>
      </c>
      <c r="FST40" s="67" t="s">
        <v>970</v>
      </c>
      <c r="FSU40" s="66" t="s">
        <v>942</v>
      </c>
      <c r="FSV40" s="66" t="s">
        <v>971</v>
      </c>
      <c r="FSW40" s="65" t="s">
        <v>972</v>
      </c>
      <c r="FSX40" s="65" t="s">
        <v>973</v>
      </c>
      <c r="FSY40" s="59">
        <v>230000000</v>
      </c>
      <c r="FSZ40" s="66" t="s">
        <v>1779</v>
      </c>
      <c r="FTA40" s="67" t="s">
        <v>923</v>
      </c>
      <c r="FTB40" s="67" t="s">
        <v>970</v>
      </c>
      <c r="FTC40" s="66" t="s">
        <v>942</v>
      </c>
      <c r="FTD40" s="66" t="s">
        <v>971</v>
      </c>
      <c r="FTE40" s="65" t="s">
        <v>972</v>
      </c>
      <c r="FTF40" s="65" t="s">
        <v>973</v>
      </c>
      <c r="FTG40" s="59">
        <v>230000000</v>
      </c>
      <c r="FTH40" s="66" t="s">
        <v>1779</v>
      </c>
      <c r="FTI40" s="67" t="s">
        <v>923</v>
      </c>
      <c r="FTJ40" s="67" t="s">
        <v>970</v>
      </c>
      <c r="FTK40" s="66" t="s">
        <v>942</v>
      </c>
      <c r="FTL40" s="66" t="s">
        <v>971</v>
      </c>
      <c r="FTM40" s="65" t="s">
        <v>972</v>
      </c>
      <c r="FTN40" s="65" t="s">
        <v>973</v>
      </c>
      <c r="FTO40" s="59">
        <v>230000000</v>
      </c>
      <c r="FTP40" s="66" t="s">
        <v>1779</v>
      </c>
      <c r="FTQ40" s="67" t="s">
        <v>923</v>
      </c>
      <c r="FTR40" s="67" t="s">
        <v>970</v>
      </c>
      <c r="FTS40" s="66" t="s">
        <v>942</v>
      </c>
      <c r="FTT40" s="66" t="s">
        <v>971</v>
      </c>
      <c r="FTU40" s="65" t="s">
        <v>972</v>
      </c>
      <c r="FTV40" s="65" t="s">
        <v>973</v>
      </c>
      <c r="FTW40" s="59">
        <v>230000000</v>
      </c>
      <c r="FTX40" s="66" t="s">
        <v>1779</v>
      </c>
      <c r="FTY40" s="67" t="s">
        <v>923</v>
      </c>
      <c r="FTZ40" s="67" t="s">
        <v>970</v>
      </c>
      <c r="FUA40" s="66" t="s">
        <v>942</v>
      </c>
      <c r="FUB40" s="66" t="s">
        <v>971</v>
      </c>
      <c r="FUC40" s="65" t="s">
        <v>972</v>
      </c>
      <c r="FUD40" s="65" t="s">
        <v>973</v>
      </c>
      <c r="FUE40" s="59">
        <v>230000000</v>
      </c>
      <c r="FUF40" s="66" t="s">
        <v>1779</v>
      </c>
      <c r="FUG40" s="67" t="s">
        <v>923</v>
      </c>
      <c r="FUH40" s="67" t="s">
        <v>970</v>
      </c>
      <c r="FUI40" s="66" t="s">
        <v>942</v>
      </c>
      <c r="FUJ40" s="66" t="s">
        <v>971</v>
      </c>
      <c r="FUK40" s="65" t="s">
        <v>972</v>
      </c>
      <c r="FUL40" s="65" t="s">
        <v>973</v>
      </c>
      <c r="FUM40" s="59">
        <v>230000000</v>
      </c>
      <c r="FUN40" s="66" t="s">
        <v>1779</v>
      </c>
      <c r="FUO40" s="67" t="s">
        <v>923</v>
      </c>
      <c r="FUP40" s="67" t="s">
        <v>970</v>
      </c>
      <c r="FUQ40" s="66" t="s">
        <v>942</v>
      </c>
      <c r="FUR40" s="66" t="s">
        <v>971</v>
      </c>
      <c r="FUS40" s="65" t="s">
        <v>972</v>
      </c>
      <c r="FUT40" s="65" t="s">
        <v>973</v>
      </c>
      <c r="FUU40" s="59">
        <v>230000000</v>
      </c>
      <c r="FUV40" s="66" t="s">
        <v>1779</v>
      </c>
      <c r="FUW40" s="67" t="s">
        <v>923</v>
      </c>
      <c r="FUX40" s="67" t="s">
        <v>970</v>
      </c>
      <c r="FUY40" s="66" t="s">
        <v>942</v>
      </c>
      <c r="FUZ40" s="66" t="s">
        <v>971</v>
      </c>
      <c r="FVA40" s="65" t="s">
        <v>972</v>
      </c>
      <c r="FVB40" s="65" t="s">
        <v>973</v>
      </c>
      <c r="FVC40" s="59">
        <v>230000000</v>
      </c>
      <c r="FVD40" s="66" t="s">
        <v>1779</v>
      </c>
      <c r="FVE40" s="67" t="s">
        <v>923</v>
      </c>
      <c r="FVF40" s="67" t="s">
        <v>970</v>
      </c>
      <c r="FVG40" s="66" t="s">
        <v>942</v>
      </c>
      <c r="FVH40" s="66" t="s">
        <v>971</v>
      </c>
      <c r="FVI40" s="65" t="s">
        <v>972</v>
      </c>
      <c r="FVJ40" s="65" t="s">
        <v>973</v>
      </c>
      <c r="FVK40" s="59">
        <v>230000000</v>
      </c>
      <c r="FVL40" s="66" t="s">
        <v>1779</v>
      </c>
      <c r="FVM40" s="67" t="s">
        <v>923</v>
      </c>
      <c r="FVN40" s="67" t="s">
        <v>970</v>
      </c>
      <c r="FVO40" s="66" t="s">
        <v>942</v>
      </c>
      <c r="FVP40" s="66" t="s">
        <v>971</v>
      </c>
      <c r="FVQ40" s="65" t="s">
        <v>972</v>
      </c>
      <c r="FVR40" s="65" t="s">
        <v>973</v>
      </c>
      <c r="FVS40" s="59">
        <v>230000000</v>
      </c>
      <c r="FVT40" s="66" t="s">
        <v>1779</v>
      </c>
      <c r="FVU40" s="67" t="s">
        <v>923</v>
      </c>
      <c r="FVV40" s="67" t="s">
        <v>970</v>
      </c>
      <c r="FVW40" s="66" t="s">
        <v>942</v>
      </c>
      <c r="FVX40" s="66" t="s">
        <v>971</v>
      </c>
      <c r="FVY40" s="65" t="s">
        <v>972</v>
      </c>
      <c r="FVZ40" s="65" t="s">
        <v>973</v>
      </c>
      <c r="FWA40" s="59">
        <v>230000000</v>
      </c>
      <c r="FWB40" s="66" t="s">
        <v>1779</v>
      </c>
      <c r="FWC40" s="67" t="s">
        <v>923</v>
      </c>
      <c r="FWD40" s="67" t="s">
        <v>970</v>
      </c>
      <c r="FWE40" s="66" t="s">
        <v>942</v>
      </c>
      <c r="FWF40" s="66" t="s">
        <v>971</v>
      </c>
      <c r="FWG40" s="65" t="s">
        <v>972</v>
      </c>
      <c r="FWH40" s="65" t="s">
        <v>973</v>
      </c>
      <c r="FWI40" s="59">
        <v>230000000</v>
      </c>
      <c r="FWJ40" s="66" t="s">
        <v>1779</v>
      </c>
      <c r="FWK40" s="67" t="s">
        <v>923</v>
      </c>
      <c r="FWL40" s="67" t="s">
        <v>970</v>
      </c>
      <c r="FWM40" s="66" t="s">
        <v>942</v>
      </c>
      <c r="FWN40" s="66" t="s">
        <v>971</v>
      </c>
      <c r="FWO40" s="65" t="s">
        <v>972</v>
      </c>
      <c r="FWP40" s="65" t="s">
        <v>973</v>
      </c>
      <c r="FWQ40" s="59">
        <v>230000000</v>
      </c>
      <c r="FWR40" s="66" t="s">
        <v>1779</v>
      </c>
      <c r="FWS40" s="67" t="s">
        <v>923</v>
      </c>
      <c r="FWT40" s="67" t="s">
        <v>970</v>
      </c>
      <c r="FWU40" s="66" t="s">
        <v>942</v>
      </c>
      <c r="FWV40" s="66" t="s">
        <v>971</v>
      </c>
      <c r="FWW40" s="65" t="s">
        <v>972</v>
      </c>
      <c r="FWX40" s="65" t="s">
        <v>973</v>
      </c>
      <c r="FWY40" s="59">
        <v>230000000</v>
      </c>
      <c r="FWZ40" s="66" t="s">
        <v>1779</v>
      </c>
      <c r="FXA40" s="67" t="s">
        <v>923</v>
      </c>
      <c r="FXB40" s="67" t="s">
        <v>970</v>
      </c>
      <c r="FXC40" s="66" t="s">
        <v>942</v>
      </c>
      <c r="FXD40" s="66" t="s">
        <v>971</v>
      </c>
      <c r="FXE40" s="65" t="s">
        <v>972</v>
      </c>
      <c r="FXF40" s="65" t="s">
        <v>973</v>
      </c>
      <c r="FXG40" s="59">
        <v>230000000</v>
      </c>
      <c r="FXH40" s="66" t="s">
        <v>1779</v>
      </c>
      <c r="FXI40" s="67" t="s">
        <v>923</v>
      </c>
      <c r="FXJ40" s="67" t="s">
        <v>970</v>
      </c>
      <c r="FXK40" s="66" t="s">
        <v>942</v>
      </c>
      <c r="FXL40" s="66" t="s">
        <v>971</v>
      </c>
      <c r="FXM40" s="65" t="s">
        <v>972</v>
      </c>
      <c r="FXN40" s="65" t="s">
        <v>973</v>
      </c>
      <c r="FXO40" s="59">
        <v>230000000</v>
      </c>
      <c r="FXP40" s="66" t="s">
        <v>1779</v>
      </c>
      <c r="FXQ40" s="67" t="s">
        <v>923</v>
      </c>
      <c r="FXR40" s="67" t="s">
        <v>970</v>
      </c>
      <c r="FXS40" s="66" t="s">
        <v>942</v>
      </c>
      <c r="FXT40" s="66" t="s">
        <v>971</v>
      </c>
      <c r="FXU40" s="65" t="s">
        <v>972</v>
      </c>
      <c r="FXV40" s="65" t="s">
        <v>973</v>
      </c>
      <c r="FXW40" s="59">
        <v>230000000</v>
      </c>
      <c r="FXX40" s="66" t="s">
        <v>1779</v>
      </c>
      <c r="FXY40" s="67" t="s">
        <v>923</v>
      </c>
      <c r="FXZ40" s="67" t="s">
        <v>970</v>
      </c>
      <c r="FYA40" s="66" t="s">
        <v>942</v>
      </c>
      <c r="FYB40" s="66" t="s">
        <v>971</v>
      </c>
      <c r="FYC40" s="65" t="s">
        <v>972</v>
      </c>
      <c r="FYD40" s="65" t="s">
        <v>973</v>
      </c>
      <c r="FYE40" s="59">
        <v>230000000</v>
      </c>
      <c r="FYF40" s="66" t="s">
        <v>1779</v>
      </c>
      <c r="FYG40" s="67" t="s">
        <v>923</v>
      </c>
      <c r="FYH40" s="67" t="s">
        <v>970</v>
      </c>
      <c r="FYI40" s="66" t="s">
        <v>942</v>
      </c>
      <c r="FYJ40" s="66" t="s">
        <v>971</v>
      </c>
      <c r="FYK40" s="65" t="s">
        <v>972</v>
      </c>
      <c r="FYL40" s="65" t="s">
        <v>973</v>
      </c>
      <c r="FYM40" s="59">
        <v>230000000</v>
      </c>
      <c r="FYN40" s="66" t="s">
        <v>1779</v>
      </c>
      <c r="FYO40" s="67" t="s">
        <v>923</v>
      </c>
      <c r="FYP40" s="67" t="s">
        <v>970</v>
      </c>
      <c r="FYQ40" s="66" t="s">
        <v>942</v>
      </c>
      <c r="FYR40" s="66" t="s">
        <v>971</v>
      </c>
      <c r="FYS40" s="65" t="s">
        <v>972</v>
      </c>
      <c r="FYT40" s="65" t="s">
        <v>973</v>
      </c>
      <c r="FYU40" s="59">
        <v>230000000</v>
      </c>
      <c r="FYV40" s="66" t="s">
        <v>1779</v>
      </c>
      <c r="FYW40" s="67" t="s">
        <v>923</v>
      </c>
      <c r="FYX40" s="67" t="s">
        <v>970</v>
      </c>
      <c r="FYY40" s="66" t="s">
        <v>942</v>
      </c>
      <c r="FYZ40" s="66" t="s">
        <v>971</v>
      </c>
      <c r="FZA40" s="65" t="s">
        <v>972</v>
      </c>
      <c r="FZB40" s="65" t="s">
        <v>973</v>
      </c>
      <c r="FZC40" s="59">
        <v>230000000</v>
      </c>
      <c r="FZD40" s="66" t="s">
        <v>1779</v>
      </c>
      <c r="FZE40" s="67" t="s">
        <v>923</v>
      </c>
      <c r="FZF40" s="67" t="s">
        <v>970</v>
      </c>
      <c r="FZG40" s="66" t="s">
        <v>942</v>
      </c>
      <c r="FZH40" s="66" t="s">
        <v>971</v>
      </c>
      <c r="FZI40" s="65" t="s">
        <v>972</v>
      </c>
      <c r="FZJ40" s="65" t="s">
        <v>973</v>
      </c>
      <c r="FZK40" s="59">
        <v>230000000</v>
      </c>
      <c r="FZL40" s="66" t="s">
        <v>1779</v>
      </c>
      <c r="FZM40" s="67" t="s">
        <v>923</v>
      </c>
      <c r="FZN40" s="67" t="s">
        <v>970</v>
      </c>
      <c r="FZO40" s="66" t="s">
        <v>942</v>
      </c>
      <c r="FZP40" s="66" t="s">
        <v>971</v>
      </c>
      <c r="FZQ40" s="65" t="s">
        <v>972</v>
      </c>
      <c r="FZR40" s="65" t="s">
        <v>973</v>
      </c>
      <c r="FZS40" s="59">
        <v>230000000</v>
      </c>
      <c r="FZT40" s="66" t="s">
        <v>1779</v>
      </c>
      <c r="FZU40" s="67" t="s">
        <v>923</v>
      </c>
      <c r="FZV40" s="67" t="s">
        <v>970</v>
      </c>
      <c r="FZW40" s="66" t="s">
        <v>942</v>
      </c>
      <c r="FZX40" s="66" t="s">
        <v>971</v>
      </c>
      <c r="FZY40" s="65" t="s">
        <v>972</v>
      </c>
      <c r="FZZ40" s="65" t="s">
        <v>973</v>
      </c>
      <c r="GAA40" s="59">
        <v>230000000</v>
      </c>
      <c r="GAB40" s="66" t="s">
        <v>1779</v>
      </c>
      <c r="GAC40" s="67" t="s">
        <v>923</v>
      </c>
      <c r="GAD40" s="67" t="s">
        <v>970</v>
      </c>
      <c r="GAE40" s="66" t="s">
        <v>942</v>
      </c>
      <c r="GAF40" s="66" t="s">
        <v>971</v>
      </c>
      <c r="GAG40" s="65" t="s">
        <v>972</v>
      </c>
      <c r="GAH40" s="65" t="s">
        <v>973</v>
      </c>
      <c r="GAI40" s="59">
        <v>230000000</v>
      </c>
      <c r="GAJ40" s="66" t="s">
        <v>1779</v>
      </c>
      <c r="GAK40" s="67" t="s">
        <v>923</v>
      </c>
      <c r="GAL40" s="67" t="s">
        <v>970</v>
      </c>
      <c r="GAM40" s="66" t="s">
        <v>942</v>
      </c>
      <c r="GAN40" s="66" t="s">
        <v>971</v>
      </c>
      <c r="GAO40" s="65" t="s">
        <v>972</v>
      </c>
      <c r="GAP40" s="65" t="s">
        <v>973</v>
      </c>
      <c r="GAQ40" s="59">
        <v>230000000</v>
      </c>
      <c r="GAR40" s="66" t="s">
        <v>1779</v>
      </c>
      <c r="GAS40" s="67" t="s">
        <v>923</v>
      </c>
      <c r="GAT40" s="67" t="s">
        <v>970</v>
      </c>
      <c r="GAU40" s="66" t="s">
        <v>942</v>
      </c>
      <c r="GAV40" s="66" t="s">
        <v>971</v>
      </c>
      <c r="GAW40" s="65" t="s">
        <v>972</v>
      </c>
      <c r="GAX40" s="65" t="s">
        <v>973</v>
      </c>
      <c r="GAY40" s="59">
        <v>230000000</v>
      </c>
      <c r="GAZ40" s="66" t="s">
        <v>1779</v>
      </c>
      <c r="GBA40" s="67" t="s">
        <v>923</v>
      </c>
      <c r="GBB40" s="67" t="s">
        <v>970</v>
      </c>
      <c r="GBC40" s="66" t="s">
        <v>942</v>
      </c>
      <c r="GBD40" s="66" t="s">
        <v>971</v>
      </c>
      <c r="GBE40" s="65" t="s">
        <v>972</v>
      </c>
      <c r="GBF40" s="65" t="s">
        <v>973</v>
      </c>
      <c r="GBG40" s="59">
        <v>230000000</v>
      </c>
      <c r="GBH40" s="66" t="s">
        <v>1779</v>
      </c>
      <c r="GBI40" s="67" t="s">
        <v>923</v>
      </c>
      <c r="GBJ40" s="67" t="s">
        <v>970</v>
      </c>
      <c r="GBK40" s="66" t="s">
        <v>942</v>
      </c>
      <c r="GBL40" s="66" t="s">
        <v>971</v>
      </c>
      <c r="GBM40" s="65" t="s">
        <v>972</v>
      </c>
      <c r="GBN40" s="65" t="s">
        <v>973</v>
      </c>
      <c r="GBO40" s="59">
        <v>230000000</v>
      </c>
      <c r="GBP40" s="66" t="s">
        <v>1779</v>
      </c>
      <c r="GBQ40" s="67" t="s">
        <v>923</v>
      </c>
      <c r="GBR40" s="67" t="s">
        <v>970</v>
      </c>
      <c r="GBS40" s="66" t="s">
        <v>942</v>
      </c>
      <c r="GBT40" s="66" t="s">
        <v>971</v>
      </c>
      <c r="GBU40" s="65" t="s">
        <v>972</v>
      </c>
      <c r="GBV40" s="65" t="s">
        <v>973</v>
      </c>
      <c r="GBW40" s="59">
        <v>230000000</v>
      </c>
      <c r="GBX40" s="66" t="s">
        <v>1779</v>
      </c>
      <c r="GBY40" s="67" t="s">
        <v>923</v>
      </c>
      <c r="GBZ40" s="67" t="s">
        <v>970</v>
      </c>
      <c r="GCA40" s="66" t="s">
        <v>942</v>
      </c>
      <c r="GCB40" s="66" t="s">
        <v>971</v>
      </c>
      <c r="GCC40" s="65" t="s">
        <v>972</v>
      </c>
      <c r="GCD40" s="65" t="s">
        <v>973</v>
      </c>
      <c r="GCE40" s="59">
        <v>230000000</v>
      </c>
      <c r="GCF40" s="66" t="s">
        <v>1779</v>
      </c>
      <c r="GCG40" s="67" t="s">
        <v>923</v>
      </c>
      <c r="GCH40" s="67" t="s">
        <v>970</v>
      </c>
      <c r="GCI40" s="66" t="s">
        <v>942</v>
      </c>
      <c r="GCJ40" s="66" t="s">
        <v>971</v>
      </c>
      <c r="GCK40" s="65" t="s">
        <v>972</v>
      </c>
      <c r="GCL40" s="65" t="s">
        <v>973</v>
      </c>
      <c r="GCM40" s="59">
        <v>230000000</v>
      </c>
      <c r="GCN40" s="66" t="s">
        <v>1779</v>
      </c>
      <c r="GCO40" s="67" t="s">
        <v>923</v>
      </c>
      <c r="GCP40" s="67" t="s">
        <v>970</v>
      </c>
      <c r="GCQ40" s="66" t="s">
        <v>942</v>
      </c>
      <c r="GCR40" s="66" t="s">
        <v>971</v>
      </c>
      <c r="GCS40" s="65" t="s">
        <v>972</v>
      </c>
      <c r="GCT40" s="65" t="s">
        <v>973</v>
      </c>
      <c r="GCU40" s="59">
        <v>230000000</v>
      </c>
      <c r="GCV40" s="66" t="s">
        <v>1779</v>
      </c>
      <c r="GCW40" s="67" t="s">
        <v>923</v>
      </c>
      <c r="GCX40" s="67" t="s">
        <v>970</v>
      </c>
      <c r="GCY40" s="66" t="s">
        <v>942</v>
      </c>
      <c r="GCZ40" s="66" t="s">
        <v>971</v>
      </c>
      <c r="GDA40" s="65" t="s">
        <v>972</v>
      </c>
      <c r="GDB40" s="65" t="s">
        <v>973</v>
      </c>
      <c r="GDC40" s="59">
        <v>230000000</v>
      </c>
      <c r="GDD40" s="66" t="s">
        <v>1779</v>
      </c>
      <c r="GDE40" s="67" t="s">
        <v>923</v>
      </c>
      <c r="GDF40" s="67" t="s">
        <v>970</v>
      </c>
      <c r="GDG40" s="66" t="s">
        <v>942</v>
      </c>
      <c r="GDH40" s="66" t="s">
        <v>971</v>
      </c>
      <c r="GDI40" s="65" t="s">
        <v>972</v>
      </c>
      <c r="GDJ40" s="65" t="s">
        <v>973</v>
      </c>
      <c r="GDK40" s="59">
        <v>230000000</v>
      </c>
      <c r="GDL40" s="66" t="s">
        <v>1779</v>
      </c>
      <c r="GDM40" s="67" t="s">
        <v>923</v>
      </c>
      <c r="GDN40" s="67" t="s">
        <v>970</v>
      </c>
      <c r="GDO40" s="66" t="s">
        <v>942</v>
      </c>
      <c r="GDP40" s="66" t="s">
        <v>971</v>
      </c>
      <c r="GDQ40" s="65" t="s">
        <v>972</v>
      </c>
      <c r="GDR40" s="65" t="s">
        <v>973</v>
      </c>
      <c r="GDS40" s="59">
        <v>230000000</v>
      </c>
      <c r="GDT40" s="66" t="s">
        <v>1779</v>
      </c>
      <c r="GDU40" s="67" t="s">
        <v>923</v>
      </c>
      <c r="GDV40" s="67" t="s">
        <v>970</v>
      </c>
      <c r="GDW40" s="66" t="s">
        <v>942</v>
      </c>
      <c r="GDX40" s="66" t="s">
        <v>971</v>
      </c>
      <c r="GDY40" s="65" t="s">
        <v>972</v>
      </c>
      <c r="GDZ40" s="65" t="s">
        <v>973</v>
      </c>
      <c r="GEA40" s="59">
        <v>230000000</v>
      </c>
      <c r="GEB40" s="66" t="s">
        <v>1779</v>
      </c>
      <c r="GEC40" s="67" t="s">
        <v>923</v>
      </c>
      <c r="GED40" s="67" t="s">
        <v>970</v>
      </c>
      <c r="GEE40" s="66" t="s">
        <v>942</v>
      </c>
      <c r="GEF40" s="66" t="s">
        <v>971</v>
      </c>
      <c r="GEG40" s="65" t="s">
        <v>972</v>
      </c>
      <c r="GEH40" s="65" t="s">
        <v>973</v>
      </c>
      <c r="GEI40" s="59">
        <v>230000000</v>
      </c>
      <c r="GEJ40" s="66" t="s">
        <v>1779</v>
      </c>
      <c r="GEK40" s="67" t="s">
        <v>923</v>
      </c>
      <c r="GEL40" s="67" t="s">
        <v>970</v>
      </c>
      <c r="GEM40" s="66" t="s">
        <v>942</v>
      </c>
      <c r="GEN40" s="66" t="s">
        <v>971</v>
      </c>
      <c r="GEO40" s="65" t="s">
        <v>972</v>
      </c>
      <c r="GEP40" s="65" t="s">
        <v>973</v>
      </c>
      <c r="GEQ40" s="59">
        <v>230000000</v>
      </c>
      <c r="GER40" s="66" t="s">
        <v>1779</v>
      </c>
      <c r="GES40" s="67" t="s">
        <v>923</v>
      </c>
      <c r="GET40" s="67" t="s">
        <v>970</v>
      </c>
      <c r="GEU40" s="66" t="s">
        <v>942</v>
      </c>
      <c r="GEV40" s="66" t="s">
        <v>971</v>
      </c>
      <c r="GEW40" s="65" t="s">
        <v>972</v>
      </c>
      <c r="GEX40" s="65" t="s">
        <v>973</v>
      </c>
      <c r="GEY40" s="59">
        <v>230000000</v>
      </c>
      <c r="GEZ40" s="66" t="s">
        <v>1779</v>
      </c>
      <c r="GFA40" s="67" t="s">
        <v>923</v>
      </c>
      <c r="GFB40" s="67" t="s">
        <v>970</v>
      </c>
      <c r="GFC40" s="66" t="s">
        <v>942</v>
      </c>
      <c r="GFD40" s="66" t="s">
        <v>971</v>
      </c>
      <c r="GFE40" s="65" t="s">
        <v>972</v>
      </c>
      <c r="GFF40" s="65" t="s">
        <v>973</v>
      </c>
      <c r="GFG40" s="59">
        <v>230000000</v>
      </c>
      <c r="GFH40" s="66" t="s">
        <v>1779</v>
      </c>
      <c r="GFI40" s="67" t="s">
        <v>923</v>
      </c>
      <c r="GFJ40" s="67" t="s">
        <v>970</v>
      </c>
      <c r="GFK40" s="66" t="s">
        <v>942</v>
      </c>
      <c r="GFL40" s="66" t="s">
        <v>971</v>
      </c>
      <c r="GFM40" s="65" t="s">
        <v>972</v>
      </c>
      <c r="GFN40" s="65" t="s">
        <v>973</v>
      </c>
      <c r="GFO40" s="59">
        <v>230000000</v>
      </c>
      <c r="GFP40" s="66" t="s">
        <v>1779</v>
      </c>
      <c r="GFQ40" s="67" t="s">
        <v>923</v>
      </c>
      <c r="GFR40" s="67" t="s">
        <v>970</v>
      </c>
      <c r="GFS40" s="66" t="s">
        <v>942</v>
      </c>
      <c r="GFT40" s="66" t="s">
        <v>971</v>
      </c>
      <c r="GFU40" s="65" t="s">
        <v>972</v>
      </c>
      <c r="GFV40" s="65" t="s">
        <v>973</v>
      </c>
      <c r="GFW40" s="59">
        <v>230000000</v>
      </c>
      <c r="GFX40" s="66" t="s">
        <v>1779</v>
      </c>
      <c r="GFY40" s="67" t="s">
        <v>923</v>
      </c>
      <c r="GFZ40" s="67" t="s">
        <v>970</v>
      </c>
      <c r="GGA40" s="66" t="s">
        <v>942</v>
      </c>
      <c r="GGB40" s="66" t="s">
        <v>971</v>
      </c>
      <c r="GGC40" s="65" t="s">
        <v>972</v>
      </c>
      <c r="GGD40" s="65" t="s">
        <v>973</v>
      </c>
      <c r="GGE40" s="59">
        <v>230000000</v>
      </c>
      <c r="GGF40" s="66" t="s">
        <v>1779</v>
      </c>
      <c r="GGG40" s="67" t="s">
        <v>923</v>
      </c>
      <c r="GGH40" s="67" t="s">
        <v>970</v>
      </c>
      <c r="GGI40" s="66" t="s">
        <v>942</v>
      </c>
      <c r="GGJ40" s="66" t="s">
        <v>971</v>
      </c>
      <c r="GGK40" s="65" t="s">
        <v>972</v>
      </c>
      <c r="GGL40" s="65" t="s">
        <v>973</v>
      </c>
      <c r="GGM40" s="59">
        <v>230000000</v>
      </c>
      <c r="GGN40" s="66" t="s">
        <v>1779</v>
      </c>
      <c r="GGO40" s="67" t="s">
        <v>923</v>
      </c>
      <c r="GGP40" s="67" t="s">
        <v>970</v>
      </c>
      <c r="GGQ40" s="66" t="s">
        <v>942</v>
      </c>
      <c r="GGR40" s="66" t="s">
        <v>971</v>
      </c>
      <c r="GGS40" s="65" t="s">
        <v>972</v>
      </c>
      <c r="GGT40" s="65" t="s">
        <v>973</v>
      </c>
      <c r="GGU40" s="59">
        <v>230000000</v>
      </c>
      <c r="GGV40" s="66" t="s">
        <v>1779</v>
      </c>
      <c r="GGW40" s="67" t="s">
        <v>923</v>
      </c>
      <c r="GGX40" s="67" t="s">
        <v>970</v>
      </c>
      <c r="GGY40" s="66" t="s">
        <v>942</v>
      </c>
      <c r="GGZ40" s="66" t="s">
        <v>971</v>
      </c>
      <c r="GHA40" s="65" t="s">
        <v>972</v>
      </c>
      <c r="GHB40" s="65" t="s">
        <v>973</v>
      </c>
      <c r="GHC40" s="59">
        <v>230000000</v>
      </c>
      <c r="GHD40" s="66" t="s">
        <v>1779</v>
      </c>
      <c r="GHE40" s="67" t="s">
        <v>923</v>
      </c>
      <c r="GHF40" s="67" t="s">
        <v>970</v>
      </c>
      <c r="GHG40" s="66" t="s">
        <v>942</v>
      </c>
      <c r="GHH40" s="66" t="s">
        <v>971</v>
      </c>
      <c r="GHI40" s="65" t="s">
        <v>972</v>
      </c>
      <c r="GHJ40" s="65" t="s">
        <v>973</v>
      </c>
      <c r="GHK40" s="59">
        <v>230000000</v>
      </c>
      <c r="GHL40" s="66" t="s">
        <v>1779</v>
      </c>
      <c r="GHM40" s="67" t="s">
        <v>923</v>
      </c>
      <c r="GHN40" s="67" t="s">
        <v>970</v>
      </c>
      <c r="GHO40" s="66" t="s">
        <v>942</v>
      </c>
      <c r="GHP40" s="66" t="s">
        <v>971</v>
      </c>
      <c r="GHQ40" s="65" t="s">
        <v>972</v>
      </c>
      <c r="GHR40" s="65" t="s">
        <v>973</v>
      </c>
      <c r="GHS40" s="59">
        <v>230000000</v>
      </c>
      <c r="GHT40" s="66" t="s">
        <v>1779</v>
      </c>
      <c r="GHU40" s="67" t="s">
        <v>923</v>
      </c>
      <c r="GHV40" s="67" t="s">
        <v>970</v>
      </c>
      <c r="GHW40" s="66" t="s">
        <v>942</v>
      </c>
      <c r="GHX40" s="66" t="s">
        <v>971</v>
      </c>
      <c r="GHY40" s="65" t="s">
        <v>972</v>
      </c>
      <c r="GHZ40" s="65" t="s">
        <v>973</v>
      </c>
      <c r="GIA40" s="59">
        <v>230000000</v>
      </c>
      <c r="GIB40" s="66" t="s">
        <v>1779</v>
      </c>
      <c r="GIC40" s="67" t="s">
        <v>923</v>
      </c>
      <c r="GID40" s="67" t="s">
        <v>970</v>
      </c>
      <c r="GIE40" s="66" t="s">
        <v>942</v>
      </c>
      <c r="GIF40" s="66" t="s">
        <v>971</v>
      </c>
      <c r="GIG40" s="65" t="s">
        <v>972</v>
      </c>
      <c r="GIH40" s="65" t="s">
        <v>973</v>
      </c>
      <c r="GII40" s="59">
        <v>230000000</v>
      </c>
      <c r="GIJ40" s="66" t="s">
        <v>1779</v>
      </c>
      <c r="GIK40" s="67" t="s">
        <v>923</v>
      </c>
      <c r="GIL40" s="67" t="s">
        <v>970</v>
      </c>
      <c r="GIM40" s="66" t="s">
        <v>942</v>
      </c>
      <c r="GIN40" s="66" t="s">
        <v>971</v>
      </c>
      <c r="GIO40" s="65" t="s">
        <v>972</v>
      </c>
      <c r="GIP40" s="65" t="s">
        <v>973</v>
      </c>
      <c r="GIQ40" s="59">
        <v>230000000</v>
      </c>
      <c r="GIR40" s="66" t="s">
        <v>1779</v>
      </c>
      <c r="GIS40" s="67" t="s">
        <v>923</v>
      </c>
      <c r="GIT40" s="67" t="s">
        <v>970</v>
      </c>
      <c r="GIU40" s="66" t="s">
        <v>942</v>
      </c>
      <c r="GIV40" s="66" t="s">
        <v>971</v>
      </c>
      <c r="GIW40" s="65" t="s">
        <v>972</v>
      </c>
      <c r="GIX40" s="65" t="s">
        <v>973</v>
      </c>
      <c r="GIY40" s="59">
        <v>230000000</v>
      </c>
      <c r="GIZ40" s="66" t="s">
        <v>1779</v>
      </c>
      <c r="GJA40" s="67" t="s">
        <v>923</v>
      </c>
      <c r="GJB40" s="67" t="s">
        <v>970</v>
      </c>
      <c r="GJC40" s="66" t="s">
        <v>942</v>
      </c>
      <c r="GJD40" s="66" t="s">
        <v>971</v>
      </c>
      <c r="GJE40" s="65" t="s">
        <v>972</v>
      </c>
      <c r="GJF40" s="65" t="s">
        <v>973</v>
      </c>
      <c r="GJG40" s="59">
        <v>230000000</v>
      </c>
      <c r="GJH40" s="66" t="s">
        <v>1779</v>
      </c>
      <c r="GJI40" s="67" t="s">
        <v>923</v>
      </c>
      <c r="GJJ40" s="67" t="s">
        <v>970</v>
      </c>
      <c r="GJK40" s="66" t="s">
        <v>942</v>
      </c>
      <c r="GJL40" s="66" t="s">
        <v>971</v>
      </c>
      <c r="GJM40" s="65" t="s">
        <v>972</v>
      </c>
      <c r="GJN40" s="65" t="s">
        <v>973</v>
      </c>
      <c r="GJO40" s="59">
        <v>230000000</v>
      </c>
      <c r="GJP40" s="66" t="s">
        <v>1779</v>
      </c>
      <c r="GJQ40" s="67" t="s">
        <v>923</v>
      </c>
      <c r="GJR40" s="67" t="s">
        <v>970</v>
      </c>
      <c r="GJS40" s="66" t="s">
        <v>942</v>
      </c>
      <c r="GJT40" s="66" t="s">
        <v>971</v>
      </c>
      <c r="GJU40" s="65" t="s">
        <v>972</v>
      </c>
      <c r="GJV40" s="65" t="s">
        <v>973</v>
      </c>
      <c r="GJW40" s="59">
        <v>230000000</v>
      </c>
      <c r="GJX40" s="66" t="s">
        <v>1779</v>
      </c>
      <c r="GJY40" s="67" t="s">
        <v>923</v>
      </c>
      <c r="GJZ40" s="67" t="s">
        <v>970</v>
      </c>
      <c r="GKA40" s="66" t="s">
        <v>942</v>
      </c>
      <c r="GKB40" s="66" t="s">
        <v>971</v>
      </c>
      <c r="GKC40" s="65" t="s">
        <v>972</v>
      </c>
      <c r="GKD40" s="65" t="s">
        <v>973</v>
      </c>
      <c r="GKE40" s="59">
        <v>230000000</v>
      </c>
      <c r="GKF40" s="66" t="s">
        <v>1779</v>
      </c>
      <c r="GKG40" s="67" t="s">
        <v>923</v>
      </c>
      <c r="GKH40" s="67" t="s">
        <v>970</v>
      </c>
      <c r="GKI40" s="66" t="s">
        <v>942</v>
      </c>
      <c r="GKJ40" s="66" t="s">
        <v>971</v>
      </c>
      <c r="GKK40" s="65" t="s">
        <v>972</v>
      </c>
      <c r="GKL40" s="65" t="s">
        <v>973</v>
      </c>
      <c r="GKM40" s="59">
        <v>230000000</v>
      </c>
      <c r="GKN40" s="66" t="s">
        <v>1779</v>
      </c>
      <c r="GKO40" s="67" t="s">
        <v>923</v>
      </c>
      <c r="GKP40" s="67" t="s">
        <v>970</v>
      </c>
      <c r="GKQ40" s="66" t="s">
        <v>942</v>
      </c>
      <c r="GKR40" s="66" t="s">
        <v>971</v>
      </c>
      <c r="GKS40" s="65" t="s">
        <v>972</v>
      </c>
      <c r="GKT40" s="65" t="s">
        <v>973</v>
      </c>
      <c r="GKU40" s="59">
        <v>230000000</v>
      </c>
      <c r="GKV40" s="66" t="s">
        <v>1779</v>
      </c>
      <c r="GKW40" s="67" t="s">
        <v>923</v>
      </c>
      <c r="GKX40" s="67" t="s">
        <v>970</v>
      </c>
      <c r="GKY40" s="66" t="s">
        <v>942</v>
      </c>
      <c r="GKZ40" s="66" t="s">
        <v>971</v>
      </c>
      <c r="GLA40" s="65" t="s">
        <v>972</v>
      </c>
      <c r="GLB40" s="65" t="s">
        <v>973</v>
      </c>
      <c r="GLC40" s="59">
        <v>230000000</v>
      </c>
      <c r="GLD40" s="66" t="s">
        <v>1779</v>
      </c>
      <c r="GLE40" s="67" t="s">
        <v>923</v>
      </c>
      <c r="GLF40" s="67" t="s">
        <v>970</v>
      </c>
      <c r="GLG40" s="66" t="s">
        <v>942</v>
      </c>
      <c r="GLH40" s="66" t="s">
        <v>971</v>
      </c>
      <c r="GLI40" s="65" t="s">
        <v>972</v>
      </c>
      <c r="GLJ40" s="65" t="s">
        <v>973</v>
      </c>
      <c r="GLK40" s="59">
        <v>230000000</v>
      </c>
      <c r="GLL40" s="66" t="s">
        <v>1779</v>
      </c>
      <c r="GLM40" s="67" t="s">
        <v>923</v>
      </c>
      <c r="GLN40" s="67" t="s">
        <v>970</v>
      </c>
      <c r="GLO40" s="66" t="s">
        <v>942</v>
      </c>
      <c r="GLP40" s="66" t="s">
        <v>971</v>
      </c>
      <c r="GLQ40" s="65" t="s">
        <v>972</v>
      </c>
      <c r="GLR40" s="65" t="s">
        <v>973</v>
      </c>
      <c r="GLS40" s="59">
        <v>230000000</v>
      </c>
      <c r="GLT40" s="66" t="s">
        <v>1779</v>
      </c>
      <c r="GLU40" s="67" t="s">
        <v>923</v>
      </c>
      <c r="GLV40" s="67" t="s">
        <v>970</v>
      </c>
      <c r="GLW40" s="66" t="s">
        <v>942</v>
      </c>
      <c r="GLX40" s="66" t="s">
        <v>971</v>
      </c>
      <c r="GLY40" s="65" t="s">
        <v>972</v>
      </c>
      <c r="GLZ40" s="65" t="s">
        <v>973</v>
      </c>
      <c r="GMA40" s="59">
        <v>230000000</v>
      </c>
      <c r="GMB40" s="66" t="s">
        <v>1779</v>
      </c>
      <c r="GMC40" s="67" t="s">
        <v>923</v>
      </c>
      <c r="GMD40" s="67" t="s">
        <v>970</v>
      </c>
      <c r="GME40" s="66" t="s">
        <v>942</v>
      </c>
      <c r="GMF40" s="66" t="s">
        <v>971</v>
      </c>
      <c r="GMG40" s="65" t="s">
        <v>972</v>
      </c>
      <c r="GMH40" s="65" t="s">
        <v>973</v>
      </c>
      <c r="GMI40" s="59">
        <v>230000000</v>
      </c>
      <c r="GMJ40" s="66" t="s">
        <v>1779</v>
      </c>
      <c r="GMK40" s="67" t="s">
        <v>923</v>
      </c>
      <c r="GML40" s="67" t="s">
        <v>970</v>
      </c>
      <c r="GMM40" s="66" t="s">
        <v>942</v>
      </c>
      <c r="GMN40" s="66" t="s">
        <v>971</v>
      </c>
      <c r="GMO40" s="65" t="s">
        <v>972</v>
      </c>
      <c r="GMP40" s="65" t="s">
        <v>973</v>
      </c>
      <c r="GMQ40" s="59">
        <v>230000000</v>
      </c>
      <c r="GMR40" s="66" t="s">
        <v>1779</v>
      </c>
      <c r="GMS40" s="67" t="s">
        <v>923</v>
      </c>
      <c r="GMT40" s="67" t="s">
        <v>970</v>
      </c>
      <c r="GMU40" s="66" t="s">
        <v>942</v>
      </c>
      <c r="GMV40" s="66" t="s">
        <v>971</v>
      </c>
      <c r="GMW40" s="65" t="s">
        <v>972</v>
      </c>
      <c r="GMX40" s="65" t="s">
        <v>973</v>
      </c>
      <c r="GMY40" s="59">
        <v>230000000</v>
      </c>
      <c r="GMZ40" s="66" t="s">
        <v>1779</v>
      </c>
      <c r="GNA40" s="67" t="s">
        <v>923</v>
      </c>
      <c r="GNB40" s="67" t="s">
        <v>970</v>
      </c>
      <c r="GNC40" s="66" t="s">
        <v>942</v>
      </c>
      <c r="GND40" s="66" t="s">
        <v>971</v>
      </c>
      <c r="GNE40" s="65" t="s">
        <v>972</v>
      </c>
      <c r="GNF40" s="65" t="s">
        <v>973</v>
      </c>
      <c r="GNG40" s="59">
        <v>230000000</v>
      </c>
      <c r="GNH40" s="66" t="s">
        <v>1779</v>
      </c>
      <c r="GNI40" s="67" t="s">
        <v>923</v>
      </c>
      <c r="GNJ40" s="67" t="s">
        <v>970</v>
      </c>
      <c r="GNK40" s="66" t="s">
        <v>942</v>
      </c>
      <c r="GNL40" s="66" t="s">
        <v>971</v>
      </c>
      <c r="GNM40" s="65" t="s">
        <v>972</v>
      </c>
      <c r="GNN40" s="65" t="s">
        <v>973</v>
      </c>
      <c r="GNO40" s="59">
        <v>230000000</v>
      </c>
      <c r="GNP40" s="66" t="s">
        <v>1779</v>
      </c>
      <c r="GNQ40" s="67" t="s">
        <v>923</v>
      </c>
      <c r="GNR40" s="67" t="s">
        <v>970</v>
      </c>
      <c r="GNS40" s="66" t="s">
        <v>942</v>
      </c>
      <c r="GNT40" s="66" t="s">
        <v>971</v>
      </c>
      <c r="GNU40" s="65" t="s">
        <v>972</v>
      </c>
      <c r="GNV40" s="65" t="s">
        <v>973</v>
      </c>
      <c r="GNW40" s="59">
        <v>230000000</v>
      </c>
      <c r="GNX40" s="66" t="s">
        <v>1779</v>
      </c>
      <c r="GNY40" s="67" t="s">
        <v>923</v>
      </c>
      <c r="GNZ40" s="67" t="s">
        <v>970</v>
      </c>
      <c r="GOA40" s="66" t="s">
        <v>942</v>
      </c>
      <c r="GOB40" s="66" t="s">
        <v>971</v>
      </c>
      <c r="GOC40" s="65" t="s">
        <v>972</v>
      </c>
      <c r="GOD40" s="65" t="s">
        <v>973</v>
      </c>
      <c r="GOE40" s="59">
        <v>230000000</v>
      </c>
      <c r="GOF40" s="66" t="s">
        <v>1779</v>
      </c>
      <c r="GOG40" s="67" t="s">
        <v>923</v>
      </c>
      <c r="GOH40" s="67" t="s">
        <v>970</v>
      </c>
      <c r="GOI40" s="66" t="s">
        <v>942</v>
      </c>
      <c r="GOJ40" s="66" t="s">
        <v>971</v>
      </c>
      <c r="GOK40" s="65" t="s">
        <v>972</v>
      </c>
      <c r="GOL40" s="65" t="s">
        <v>973</v>
      </c>
      <c r="GOM40" s="59">
        <v>230000000</v>
      </c>
      <c r="GON40" s="66" t="s">
        <v>1779</v>
      </c>
      <c r="GOO40" s="67" t="s">
        <v>923</v>
      </c>
      <c r="GOP40" s="67" t="s">
        <v>970</v>
      </c>
      <c r="GOQ40" s="66" t="s">
        <v>942</v>
      </c>
      <c r="GOR40" s="66" t="s">
        <v>971</v>
      </c>
      <c r="GOS40" s="65" t="s">
        <v>972</v>
      </c>
      <c r="GOT40" s="65" t="s">
        <v>973</v>
      </c>
      <c r="GOU40" s="59">
        <v>230000000</v>
      </c>
      <c r="GOV40" s="66" t="s">
        <v>1779</v>
      </c>
      <c r="GOW40" s="67" t="s">
        <v>923</v>
      </c>
      <c r="GOX40" s="67" t="s">
        <v>970</v>
      </c>
      <c r="GOY40" s="66" t="s">
        <v>942</v>
      </c>
      <c r="GOZ40" s="66" t="s">
        <v>971</v>
      </c>
      <c r="GPA40" s="65" t="s">
        <v>972</v>
      </c>
      <c r="GPB40" s="65" t="s">
        <v>973</v>
      </c>
      <c r="GPC40" s="59">
        <v>230000000</v>
      </c>
      <c r="GPD40" s="66" t="s">
        <v>1779</v>
      </c>
      <c r="GPE40" s="67" t="s">
        <v>923</v>
      </c>
      <c r="GPF40" s="67" t="s">
        <v>970</v>
      </c>
      <c r="GPG40" s="66" t="s">
        <v>942</v>
      </c>
      <c r="GPH40" s="66" t="s">
        <v>971</v>
      </c>
      <c r="GPI40" s="65" t="s">
        <v>972</v>
      </c>
      <c r="GPJ40" s="65" t="s">
        <v>973</v>
      </c>
      <c r="GPK40" s="59">
        <v>230000000</v>
      </c>
      <c r="GPL40" s="66" t="s">
        <v>1779</v>
      </c>
      <c r="GPM40" s="67" t="s">
        <v>923</v>
      </c>
      <c r="GPN40" s="67" t="s">
        <v>970</v>
      </c>
      <c r="GPO40" s="66" t="s">
        <v>942</v>
      </c>
      <c r="GPP40" s="66" t="s">
        <v>971</v>
      </c>
      <c r="GPQ40" s="65" t="s">
        <v>972</v>
      </c>
      <c r="GPR40" s="65" t="s">
        <v>973</v>
      </c>
      <c r="GPS40" s="59">
        <v>230000000</v>
      </c>
      <c r="GPT40" s="66" t="s">
        <v>1779</v>
      </c>
      <c r="GPU40" s="67" t="s">
        <v>923</v>
      </c>
      <c r="GPV40" s="67" t="s">
        <v>970</v>
      </c>
      <c r="GPW40" s="66" t="s">
        <v>942</v>
      </c>
      <c r="GPX40" s="66" t="s">
        <v>971</v>
      </c>
      <c r="GPY40" s="65" t="s">
        <v>972</v>
      </c>
      <c r="GPZ40" s="65" t="s">
        <v>973</v>
      </c>
      <c r="GQA40" s="59">
        <v>230000000</v>
      </c>
      <c r="GQB40" s="66" t="s">
        <v>1779</v>
      </c>
      <c r="GQC40" s="67" t="s">
        <v>923</v>
      </c>
      <c r="GQD40" s="67" t="s">
        <v>970</v>
      </c>
      <c r="GQE40" s="66" t="s">
        <v>942</v>
      </c>
      <c r="GQF40" s="66" t="s">
        <v>971</v>
      </c>
      <c r="GQG40" s="65" t="s">
        <v>972</v>
      </c>
      <c r="GQH40" s="65" t="s">
        <v>973</v>
      </c>
      <c r="GQI40" s="59">
        <v>230000000</v>
      </c>
      <c r="GQJ40" s="66" t="s">
        <v>1779</v>
      </c>
      <c r="GQK40" s="67" t="s">
        <v>923</v>
      </c>
      <c r="GQL40" s="67" t="s">
        <v>970</v>
      </c>
      <c r="GQM40" s="66" t="s">
        <v>942</v>
      </c>
      <c r="GQN40" s="66" t="s">
        <v>971</v>
      </c>
      <c r="GQO40" s="65" t="s">
        <v>972</v>
      </c>
      <c r="GQP40" s="65" t="s">
        <v>973</v>
      </c>
      <c r="GQQ40" s="59">
        <v>230000000</v>
      </c>
      <c r="GQR40" s="66" t="s">
        <v>1779</v>
      </c>
      <c r="GQS40" s="67" t="s">
        <v>923</v>
      </c>
      <c r="GQT40" s="67" t="s">
        <v>970</v>
      </c>
      <c r="GQU40" s="66" t="s">
        <v>942</v>
      </c>
      <c r="GQV40" s="66" t="s">
        <v>971</v>
      </c>
      <c r="GQW40" s="65" t="s">
        <v>972</v>
      </c>
      <c r="GQX40" s="65" t="s">
        <v>973</v>
      </c>
      <c r="GQY40" s="59">
        <v>230000000</v>
      </c>
      <c r="GQZ40" s="66" t="s">
        <v>1779</v>
      </c>
      <c r="GRA40" s="67" t="s">
        <v>923</v>
      </c>
      <c r="GRB40" s="67" t="s">
        <v>970</v>
      </c>
      <c r="GRC40" s="66" t="s">
        <v>942</v>
      </c>
      <c r="GRD40" s="66" t="s">
        <v>971</v>
      </c>
      <c r="GRE40" s="65" t="s">
        <v>972</v>
      </c>
      <c r="GRF40" s="65" t="s">
        <v>973</v>
      </c>
      <c r="GRG40" s="59">
        <v>230000000</v>
      </c>
      <c r="GRH40" s="66" t="s">
        <v>1779</v>
      </c>
      <c r="GRI40" s="67" t="s">
        <v>923</v>
      </c>
      <c r="GRJ40" s="67" t="s">
        <v>970</v>
      </c>
      <c r="GRK40" s="66" t="s">
        <v>942</v>
      </c>
      <c r="GRL40" s="66" t="s">
        <v>971</v>
      </c>
      <c r="GRM40" s="65" t="s">
        <v>972</v>
      </c>
      <c r="GRN40" s="65" t="s">
        <v>973</v>
      </c>
      <c r="GRO40" s="59">
        <v>230000000</v>
      </c>
      <c r="GRP40" s="66" t="s">
        <v>1779</v>
      </c>
      <c r="GRQ40" s="67" t="s">
        <v>923</v>
      </c>
      <c r="GRR40" s="67" t="s">
        <v>970</v>
      </c>
      <c r="GRS40" s="66" t="s">
        <v>942</v>
      </c>
      <c r="GRT40" s="66" t="s">
        <v>971</v>
      </c>
      <c r="GRU40" s="65" t="s">
        <v>972</v>
      </c>
      <c r="GRV40" s="65" t="s">
        <v>973</v>
      </c>
      <c r="GRW40" s="59">
        <v>230000000</v>
      </c>
      <c r="GRX40" s="66" t="s">
        <v>1779</v>
      </c>
      <c r="GRY40" s="67" t="s">
        <v>923</v>
      </c>
      <c r="GRZ40" s="67" t="s">
        <v>970</v>
      </c>
      <c r="GSA40" s="66" t="s">
        <v>942</v>
      </c>
      <c r="GSB40" s="66" t="s">
        <v>971</v>
      </c>
      <c r="GSC40" s="65" t="s">
        <v>972</v>
      </c>
      <c r="GSD40" s="65" t="s">
        <v>973</v>
      </c>
      <c r="GSE40" s="59">
        <v>230000000</v>
      </c>
      <c r="GSF40" s="66" t="s">
        <v>1779</v>
      </c>
      <c r="GSG40" s="67" t="s">
        <v>923</v>
      </c>
      <c r="GSH40" s="67" t="s">
        <v>970</v>
      </c>
      <c r="GSI40" s="66" t="s">
        <v>942</v>
      </c>
      <c r="GSJ40" s="66" t="s">
        <v>971</v>
      </c>
      <c r="GSK40" s="65" t="s">
        <v>972</v>
      </c>
      <c r="GSL40" s="65" t="s">
        <v>973</v>
      </c>
      <c r="GSM40" s="59">
        <v>230000000</v>
      </c>
      <c r="GSN40" s="66" t="s">
        <v>1779</v>
      </c>
      <c r="GSO40" s="67" t="s">
        <v>923</v>
      </c>
      <c r="GSP40" s="67" t="s">
        <v>970</v>
      </c>
      <c r="GSQ40" s="66" t="s">
        <v>942</v>
      </c>
      <c r="GSR40" s="66" t="s">
        <v>971</v>
      </c>
      <c r="GSS40" s="65" t="s">
        <v>972</v>
      </c>
      <c r="GST40" s="65" t="s">
        <v>973</v>
      </c>
      <c r="GSU40" s="59">
        <v>230000000</v>
      </c>
      <c r="GSV40" s="66" t="s">
        <v>1779</v>
      </c>
      <c r="GSW40" s="67" t="s">
        <v>923</v>
      </c>
      <c r="GSX40" s="67" t="s">
        <v>970</v>
      </c>
      <c r="GSY40" s="66" t="s">
        <v>942</v>
      </c>
      <c r="GSZ40" s="66" t="s">
        <v>971</v>
      </c>
      <c r="GTA40" s="65" t="s">
        <v>972</v>
      </c>
      <c r="GTB40" s="65" t="s">
        <v>973</v>
      </c>
      <c r="GTC40" s="59">
        <v>230000000</v>
      </c>
      <c r="GTD40" s="66" t="s">
        <v>1779</v>
      </c>
      <c r="GTE40" s="67" t="s">
        <v>923</v>
      </c>
      <c r="GTF40" s="67" t="s">
        <v>970</v>
      </c>
      <c r="GTG40" s="66" t="s">
        <v>942</v>
      </c>
      <c r="GTH40" s="66" t="s">
        <v>971</v>
      </c>
      <c r="GTI40" s="65" t="s">
        <v>972</v>
      </c>
      <c r="GTJ40" s="65" t="s">
        <v>973</v>
      </c>
      <c r="GTK40" s="59">
        <v>230000000</v>
      </c>
      <c r="GTL40" s="66" t="s">
        <v>1779</v>
      </c>
      <c r="GTM40" s="67" t="s">
        <v>923</v>
      </c>
      <c r="GTN40" s="67" t="s">
        <v>970</v>
      </c>
      <c r="GTO40" s="66" t="s">
        <v>942</v>
      </c>
      <c r="GTP40" s="66" t="s">
        <v>971</v>
      </c>
      <c r="GTQ40" s="65" t="s">
        <v>972</v>
      </c>
      <c r="GTR40" s="65" t="s">
        <v>973</v>
      </c>
      <c r="GTS40" s="59">
        <v>230000000</v>
      </c>
      <c r="GTT40" s="66" t="s">
        <v>1779</v>
      </c>
      <c r="GTU40" s="67" t="s">
        <v>923</v>
      </c>
      <c r="GTV40" s="67" t="s">
        <v>970</v>
      </c>
      <c r="GTW40" s="66" t="s">
        <v>942</v>
      </c>
      <c r="GTX40" s="66" t="s">
        <v>971</v>
      </c>
      <c r="GTY40" s="65" t="s">
        <v>972</v>
      </c>
      <c r="GTZ40" s="65" t="s">
        <v>973</v>
      </c>
      <c r="GUA40" s="59">
        <v>230000000</v>
      </c>
      <c r="GUB40" s="66" t="s">
        <v>1779</v>
      </c>
      <c r="GUC40" s="67" t="s">
        <v>923</v>
      </c>
      <c r="GUD40" s="67" t="s">
        <v>970</v>
      </c>
      <c r="GUE40" s="66" t="s">
        <v>942</v>
      </c>
      <c r="GUF40" s="66" t="s">
        <v>971</v>
      </c>
      <c r="GUG40" s="65" t="s">
        <v>972</v>
      </c>
      <c r="GUH40" s="65" t="s">
        <v>973</v>
      </c>
      <c r="GUI40" s="59">
        <v>230000000</v>
      </c>
      <c r="GUJ40" s="66" t="s">
        <v>1779</v>
      </c>
      <c r="GUK40" s="67" t="s">
        <v>923</v>
      </c>
      <c r="GUL40" s="67" t="s">
        <v>970</v>
      </c>
      <c r="GUM40" s="66" t="s">
        <v>942</v>
      </c>
      <c r="GUN40" s="66" t="s">
        <v>971</v>
      </c>
      <c r="GUO40" s="65" t="s">
        <v>972</v>
      </c>
      <c r="GUP40" s="65" t="s">
        <v>973</v>
      </c>
      <c r="GUQ40" s="59">
        <v>230000000</v>
      </c>
      <c r="GUR40" s="66" t="s">
        <v>1779</v>
      </c>
      <c r="GUS40" s="67" t="s">
        <v>923</v>
      </c>
      <c r="GUT40" s="67" t="s">
        <v>970</v>
      </c>
      <c r="GUU40" s="66" t="s">
        <v>942</v>
      </c>
      <c r="GUV40" s="66" t="s">
        <v>971</v>
      </c>
      <c r="GUW40" s="65" t="s">
        <v>972</v>
      </c>
      <c r="GUX40" s="65" t="s">
        <v>973</v>
      </c>
      <c r="GUY40" s="59">
        <v>230000000</v>
      </c>
      <c r="GUZ40" s="66" t="s">
        <v>1779</v>
      </c>
      <c r="GVA40" s="67" t="s">
        <v>923</v>
      </c>
      <c r="GVB40" s="67" t="s">
        <v>970</v>
      </c>
      <c r="GVC40" s="66" t="s">
        <v>942</v>
      </c>
      <c r="GVD40" s="66" t="s">
        <v>971</v>
      </c>
      <c r="GVE40" s="65" t="s">
        <v>972</v>
      </c>
      <c r="GVF40" s="65" t="s">
        <v>973</v>
      </c>
      <c r="GVG40" s="59">
        <v>230000000</v>
      </c>
      <c r="GVH40" s="66" t="s">
        <v>1779</v>
      </c>
      <c r="GVI40" s="67" t="s">
        <v>923</v>
      </c>
      <c r="GVJ40" s="67" t="s">
        <v>970</v>
      </c>
      <c r="GVK40" s="66" t="s">
        <v>942</v>
      </c>
      <c r="GVL40" s="66" t="s">
        <v>971</v>
      </c>
      <c r="GVM40" s="65" t="s">
        <v>972</v>
      </c>
      <c r="GVN40" s="65" t="s">
        <v>973</v>
      </c>
      <c r="GVO40" s="59">
        <v>230000000</v>
      </c>
      <c r="GVP40" s="66" t="s">
        <v>1779</v>
      </c>
      <c r="GVQ40" s="67" t="s">
        <v>923</v>
      </c>
      <c r="GVR40" s="67" t="s">
        <v>970</v>
      </c>
      <c r="GVS40" s="66" t="s">
        <v>942</v>
      </c>
      <c r="GVT40" s="66" t="s">
        <v>971</v>
      </c>
      <c r="GVU40" s="65" t="s">
        <v>972</v>
      </c>
      <c r="GVV40" s="65" t="s">
        <v>973</v>
      </c>
      <c r="GVW40" s="59">
        <v>230000000</v>
      </c>
      <c r="GVX40" s="66" t="s">
        <v>1779</v>
      </c>
      <c r="GVY40" s="67" t="s">
        <v>923</v>
      </c>
      <c r="GVZ40" s="67" t="s">
        <v>970</v>
      </c>
      <c r="GWA40" s="66" t="s">
        <v>942</v>
      </c>
      <c r="GWB40" s="66" t="s">
        <v>971</v>
      </c>
      <c r="GWC40" s="65" t="s">
        <v>972</v>
      </c>
      <c r="GWD40" s="65" t="s">
        <v>973</v>
      </c>
      <c r="GWE40" s="59">
        <v>230000000</v>
      </c>
      <c r="GWF40" s="66" t="s">
        <v>1779</v>
      </c>
      <c r="GWG40" s="67" t="s">
        <v>923</v>
      </c>
      <c r="GWH40" s="67" t="s">
        <v>970</v>
      </c>
      <c r="GWI40" s="66" t="s">
        <v>942</v>
      </c>
      <c r="GWJ40" s="66" t="s">
        <v>971</v>
      </c>
      <c r="GWK40" s="65" t="s">
        <v>972</v>
      </c>
      <c r="GWL40" s="65" t="s">
        <v>973</v>
      </c>
      <c r="GWM40" s="59">
        <v>230000000</v>
      </c>
      <c r="GWN40" s="66" t="s">
        <v>1779</v>
      </c>
      <c r="GWO40" s="67" t="s">
        <v>923</v>
      </c>
      <c r="GWP40" s="67" t="s">
        <v>970</v>
      </c>
      <c r="GWQ40" s="66" t="s">
        <v>942</v>
      </c>
      <c r="GWR40" s="66" t="s">
        <v>971</v>
      </c>
      <c r="GWS40" s="65" t="s">
        <v>972</v>
      </c>
      <c r="GWT40" s="65" t="s">
        <v>973</v>
      </c>
      <c r="GWU40" s="59">
        <v>230000000</v>
      </c>
      <c r="GWV40" s="66" t="s">
        <v>1779</v>
      </c>
      <c r="GWW40" s="67" t="s">
        <v>923</v>
      </c>
      <c r="GWX40" s="67" t="s">
        <v>970</v>
      </c>
      <c r="GWY40" s="66" t="s">
        <v>942</v>
      </c>
      <c r="GWZ40" s="66" t="s">
        <v>971</v>
      </c>
      <c r="GXA40" s="65" t="s">
        <v>972</v>
      </c>
      <c r="GXB40" s="65" t="s">
        <v>973</v>
      </c>
      <c r="GXC40" s="59">
        <v>230000000</v>
      </c>
      <c r="GXD40" s="66" t="s">
        <v>1779</v>
      </c>
      <c r="GXE40" s="67" t="s">
        <v>923</v>
      </c>
      <c r="GXF40" s="67" t="s">
        <v>970</v>
      </c>
      <c r="GXG40" s="66" t="s">
        <v>942</v>
      </c>
      <c r="GXH40" s="66" t="s">
        <v>971</v>
      </c>
      <c r="GXI40" s="65" t="s">
        <v>972</v>
      </c>
      <c r="GXJ40" s="65" t="s">
        <v>973</v>
      </c>
      <c r="GXK40" s="59">
        <v>230000000</v>
      </c>
      <c r="GXL40" s="66" t="s">
        <v>1779</v>
      </c>
      <c r="GXM40" s="67" t="s">
        <v>923</v>
      </c>
      <c r="GXN40" s="67" t="s">
        <v>970</v>
      </c>
      <c r="GXO40" s="66" t="s">
        <v>942</v>
      </c>
      <c r="GXP40" s="66" t="s">
        <v>971</v>
      </c>
      <c r="GXQ40" s="65" t="s">
        <v>972</v>
      </c>
      <c r="GXR40" s="65" t="s">
        <v>973</v>
      </c>
      <c r="GXS40" s="59">
        <v>230000000</v>
      </c>
      <c r="GXT40" s="66" t="s">
        <v>1779</v>
      </c>
      <c r="GXU40" s="67" t="s">
        <v>923</v>
      </c>
      <c r="GXV40" s="67" t="s">
        <v>970</v>
      </c>
      <c r="GXW40" s="66" t="s">
        <v>942</v>
      </c>
      <c r="GXX40" s="66" t="s">
        <v>971</v>
      </c>
      <c r="GXY40" s="65" t="s">
        <v>972</v>
      </c>
      <c r="GXZ40" s="65" t="s">
        <v>973</v>
      </c>
      <c r="GYA40" s="59">
        <v>230000000</v>
      </c>
      <c r="GYB40" s="66" t="s">
        <v>1779</v>
      </c>
      <c r="GYC40" s="67" t="s">
        <v>923</v>
      </c>
      <c r="GYD40" s="67" t="s">
        <v>970</v>
      </c>
      <c r="GYE40" s="66" t="s">
        <v>942</v>
      </c>
      <c r="GYF40" s="66" t="s">
        <v>971</v>
      </c>
      <c r="GYG40" s="65" t="s">
        <v>972</v>
      </c>
      <c r="GYH40" s="65" t="s">
        <v>973</v>
      </c>
      <c r="GYI40" s="59">
        <v>230000000</v>
      </c>
      <c r="GYJ40" s="66" t="s">
        <v>1779</v>
      </c>
      <c r="GYK40" s="67" t="s">
        <v>923</v>
      </c>
      <c r="GYL40" s="67" t="s">
        <v>970</v>
      </c>
      <c r="GYM40" s="66" t="s">
        <v>942</v>
      </c>
      <c r="GYN40" s="66" t="s">
        <v>971</v>
      </c>
      <c r="GYO40" s="65" t="s">
        <v>972</v>
      </c>
      <c r="GYP40" s="65" t="s">
        <v>973</v>
      </c>
      <c r="GYQ40" s="59">
        <v>230000000</v>
      </c>
      <c r="GYR40" s="66" t="s">
        <v>1779</v>
      </c>
      <c r="GYS40" s="67" t="s">
        <v>923</v>
      </c>
      <c r="GYT40" s="67" t="s">
        <v>970</v>
      </c>
      <c r="GYU40" s="66" t="s">
        <v>942</v>
      </c>
      <c r="GYV40" s="66" t="s">
        <v>971</v>
      </c>
      <c r="GYW40" s="65" t="s">
        <v>972</v>
      </c>
      <c r="GYX40" s="65" t="s">
        <v>973</v>
      </c>
      <c r="GYY40" s="59">
        <v>230000000</v>
      </c>
      <c r="GYZ40" s="66" t="s">
        <v>1779</v>
      </c>
      <c r="GZA40" s="67" t="s">
        <v>923</v>
      </c>
      <c r="GZB40" s="67" t="s">
        <v>970</v>
      </c>
      <c r="GZC40" s="66" t="s">
        <v>942</v>
      </c>
      <c r="GZD40" s="66" t="s">
        <v>971</v>
      </c>
      <c r="GZE40" s="65" t="s">
        <v>972</v>
      </c>
      <c r="GZF40" s="65" t="s">
        <v>973</v>
      </c>
      <c r="GZG40" s="59">
        <v>230000000</v>
      </c>
      <c r="GZH40" s="66" t="s">
        <v>1779</v>
      </c>
      <c r="GZI40" s="67" t="s">
        <v>923</v>
      </c>
      <c r="GZJ40" s="67" t="s">
        <v>970</v>
      </c>
      <c r="GZK40" s="66" t="s">
        <v>942</v>
      </c>
      <c r="GZL40" s="66" t="s">
        <v>971</v>
      </c>
      <c r="GZM40" s="65" t="s">
        <v>972</v>
      </c>
      <c r="GZN40" s="65" t="s">
        <v>973</v>
      </c>
      <c r="GZO40" s="59">
        <v>230000000</v>
      </c>
      <c r="GZP40" s="66" t="s">
        <v>1779</v>
      </c>
      <c r="GZQ40" s="67" t="s">
        <v>923</v>
      </c>
      <c r="GZR40" s="67" t="s">
        <v>970</v>
      </c>
      <c r="GZS40" s="66" t="s">
        <v>942</v>
      </c>
      <c r="GZT40" s="66" t="s">
        <v>971</v>
      </c>
      <c r="GZU40" s="65" t="s">
        <v>972</v>
      </c>
      <c r="GZV40" s="65" t="s">
        <v>973</v>
      </c>
      <c r="GZW40" s="59">
        <v>230000000</v>
      </c>
      <c r="GZX40" s="66" t="s">
        <v>1779</v>
      </c>
      <c r="GZY40" s="67" t="s">
        <v>923</v>
      </c>
      <c r="GZZ40" s="67" t="s">
        <v>970</v>
      </c>
      <c r="HAA40" s="66" t="s">
        <v>942</v>
      </c>
      <c r="HAB40" s="66" t="s">
        <v>971</v>
      </c>
      <c r="HAC40" s="65" t="s">
        <v>972</v>
      </c>
      <c r="HAD40" s="65" t="s">
        <v>973</v>
      </c>
      <c r="HAE40" s="59">
        <v>230000000</v>
      </c>
      <c r="HAF40" s="66" t="s">
        <v>1779</v>
      </c>
      <c r="HAG40" s="67" t="s">
        <v>923</v>
      </c>
      <c r="HAH40" s="67" t="s">
        <v>970</v>
      </c>
      <c r="HAI40" s="66" t="s">
        <v>942</v>
      </c>
      <c r="HAJ40" s="66" t="s">
        <v>971</v>
      </c>
      <c r="HAK40" s="65" t="s">
        <v>972</v>
      </c>
      <c r="HAL40" s="65" t="s">
        <v>973</v>
      </c>
      <c r="HAM40" s="59">
        <v>230000000</v>
      </c>
      <c r="HAN40" s="66" t="s">
        <v>1779</v>
      </c>
      <c r="HAO40" s="67" t="s">
        <v>923</v>
      </c>
      <c r="HAP40" s="67" t="s">
        <v>970</v>
      </c>
      <c r="HAQ40" s="66" t="s">
        <v>942</v>
      </c>
      <c r="HAR40" s="66" t="s">
        <v>971</v>
      </c>
      <c r="HAS40" s="65" t="s">
        <v>972</v>
      </c>
      <c r="HAT40" s="65" t="s">
        <v>973</v>
      </c>
      <c r="HAU40" s="59">
        <v>230000000</v>
      </c>
      <c r="HAV40" s="66" t="s">
        <v>1779</v>
      </c>
      <c r="HAW40" s="67" t="s">
        <v>923</v>
      </c>
      <c r="HAX40" s="67" t="s">
        <v>970</v>
      </c>
      <c r="HAY40" s="66" t="s">
        <v>942</v>
      </c>
      <c r="HAZ40" s="66" t="s">
        <v>971</v>
      </c>
      <c r="HBA40" s="65" t="s">
        <v>972</v>
      </c>
      <c r="HBB40" s="65" t="s">
        <v>973</v>
      </c>
      <c r="HBC40" s="59">
        <v>230000000</v>
      </c>
      <c r="HBD40" s="66" t="s">
        <v>1779</v>
      </c>
      <c r="HBE40" s="67" t="s">
        <v>923</v>
      </c>
      <c r="HBF40" s="67" t="s">
        <v>970</v>
      </c>
      <c r="HBG40" s="66" t="s">
        <v>942</v>
      </c>
      <c r="HBH40" s="66" t="s">
        <v>971</v>
      </c>
      <c r="HBI40" s="65" t="s">
        <v>972</v>
      </c>
      <c r="HBJ40" s="65" t="s">
        <v>973</v>
      </c>
      <c r="HBK40" s="59">
        <v>230000000</v>
      </c>
      <c r="HBL40" s="66" t="s">
        <v>1779</v>
      </c>
      <c r="HBM40" s="67" t="s">
        <v>923</v>
      </c>
      <c r="HBN40" s="67" t="s">
        <v>970</v>
      </c>
      <c r="HBO40" s="66" t="s">
        <v>942</v>
      </c>
      <c r="HBP40" s="66" t="s">
        <v>971</v>
      </c>
      <c r="HBQ40" s="65" t="s">
        <v>972</v>
      </c>
      <c r="HBR40" s="65" t="s">
        <v>973</v>
      </c>
      <c r="HBS40" s="59">
        <v>230000000</v>
      </c>
      <c r="HBT40" s="66" t="s">
        <v>1779</v>
      </c>
      <c r="HBU40" s="67" t="s">
        <v>923</v>
      </c>
      <c r="HBV40" s="67" t="s">
        <v>970</v>
      </c>
      <c r="HBW40" s="66" t="s">
        <v>942</v>
      </c>
      <c r="HBX40" s="66" t="s">
        <v>971</v>
      </c>
      <c r="HBY40" s="65" t="s">
        <v>972</v>
      </c>
      <c r="HBZ40" s="65" t="s">
        <v>973</v>
      </c>
      <c r="HCA40" s="59">
        <v>230000000</v>
      </c>
      <c r="HCB40" s="66" t="s">
        <v>1779</v>
      </c>
      <c r="HCC40" s="67" t="s">
        <v>923</v>
      </c>
      <c r="HCD40" s="67" t="s">
        <v>970</v>
      </c>
      <c r="HCE40" s="66" t="s">
        <v>942</v>
      </c>
      <c r="HCF40" s="66" t="s">
        <v>971</v>
      </c>
      <c r="HCG40" s="65" t="s">
        <v>972</v>
      </c>
      <c r="HCH40" s="65" t="s">
        <v>973</v>
      </c>
      <c r="HCI40" s="59">
        <v>230000000</v>
      </c>
      <c r="HCJ40" s="66" t="s">
        <v>1779</v>
      </c>
      <c r="HCK40" s="67" t="s">
        <v>923</v>
      </c>
      <c r="HCL40" s="67" t="s">
        <v>970</v>
      </c>
      <c r="HCM40" s="66" t="s">
        <v>942</v>
      </c>
      <c r="HCN40" s="66" t="s">
        <v>971</v>
      </c>
      <c r="HCO40" s="65" t="s">
        <v>972</v>
      </c>
      <c r="HCP40" s="65" t="s">
        <v>973</v>
      </c>
      <c r="HCQ40" s="59">
        <v>230000000</v>
      </c>
      <c r="HCR40" s="66" t="s">
        <v>1779</v>
      </c>
      <c r="HCS40" s="67" t="s">
        <v>923</v>
      </c>
      <c r="HCT40" s="67" t="s">
        <v>970</v>
      </c>
      <c r="HCU40" s="66" t="s">
        <v>942</v>
      </c>
      <c r="HCV40" s="66" t="s">
        <v>971</v>
      </c>
      <c r="HCW40" s="65" t="s">
        <v>972</v>
      </c>
      <c r="HCX40" s="65" t="s">
        <v>973</v>
      </c>
      <c r="HCY40" s="59">
        <v>230000000</v>
      </c>
      <c r="HCZ40" s="66" t="s">
        <v>1779</v>
      </c>
      <c r="HDA40" s="67" t="s">
        <v>923</v>
      </c>
      <c r="HDB40" s="67" t="s">
        <v>970</v>
      </c>
      <c r="HDC40" s="66" t="s">
        <v>942</v>
      </c>
      <c r="HDD40" s="66" t="s">
        <v>971</v>
      </c>
      <c r="HDE40" s="65" t="s">
        <v>972</v>
      </c>
      <c r="HDF40" s="65" t="s">
        <v>973</v>
      </c>
      <c r="HDG40" s="59">
        <v>230000000</v>
      </c>
      <c r="HDH40" s="66" t="s">
        <v>1779</v>
      </c>
      <c r="HDI40" s="67" t="s">
        <v>923</v>
      </c>
      <c r="HDJ40" s="67" t="s">
        <v>970</v>
      </c>
      <c r="HDK40" s="66" t="s">
        <v>942</v>
      </c>
      <c r="HDL40" s="66" t="s">
        <v>971</v>
      </c>
      <c r="HDM40" s="65" t="s">
        <v>972</v>
      </c>
      <c r="HDN40" s="65" t="s">
        <v>973</v>
      </c>
      <c r="HDO40" s="59">
        <v>230000000</v>
      </c>
      <c r="HDP40" s="66" t="s">
        <v>1779</v>
      </c>
      <c r="HDQ40" s="67" t="s">
        <v>923</v>
      </c>
      <c r="HDR40" s="67" t="s">
        <v>970</v>
      </c>
      <c r="HDS40" s="66" t="s">
        <v>942</v>
      </c>
      <c r="HDT40" s="66" t="s">
        <v>971</v>
      </c>
      <c r="HDU40" s="65" t="s">
        <v>972</v>
      </c>
      <c r="HDV40" s="65" t="s">
        <v>973</v>
      </c>
      <c r="HDW40" s="59">
        <v>230000000</v>
      </c>
      <c r="HDX40" s="66" t="s">
        <v>1779</v>
      </c>
      <c r="HDY40" s="67" t="s">
        <v>923</v>
      </c>
      <c r="HDZ40" s="67" t="s">
        <v>970</v>
      </c>
      <c r="HEA40" s="66" t="s">
        <v>942</v>
      </c>
      <c r="HEB40" s="66" t="s">
        <v>971</v>
      </c>
      <c r="HEC40" s="65" t="s">
        <v>972</v>
      </c>
      <c r="HED40" s="65" t="s">
        <v>973</v>
      </c>
      <c r="HEE40" s="59">
        <v>230000000</v>
      </c>
      <c r="HEF40" s="66" t="s">
        <v>1779</v>
      </c>
      <c r="HEG40" s="67" t="s">
        <v>923</v>
      </c>
      <c r="HEH40" s="67" t="s">
        <v>970</v>
      </c>
      <c r="HEI40" s="66" t="s">
        <v>942</v>
      </c>
      <c r="HEJ40" s="66" t="s">
        <v>971</v>
      </c>
      <c r="HEK40" s="65" t="s">
        <v>972</v>
      </c>
      <c r="HEL40" s="65" t="s">
        <v>973</v>
      </c>
      <c r="HEM40" s="59">
        <v>230000000</v>
      </c>
      <c r="HEN40" s="66" t="s">
        <v>1779</v>
      </c>
      <c r="HEO40" s="67" t="s">
        <v>923</v>
      </c>
      <c r="HEP40" s="67" t="s">
        <v>970</v>
      </c>
      <c r="HEQ40" s="66" t="s">
        <v>942</v>
      </c>
      <c r="HER40" s="66" t="s">
        <v>971</v>
      </c>
      <c r="HES40" s="65" t="s">
        <v>972</v>
      </c>
      <c r="HET40" s="65" t="s">
        <v>973</v>
      </c>
      <c r="HEU40" s="59">
        <v>230000000</v>
      </c>
      <c r="HEV40" s="66" t="s">
        <v>1779</v>
      </c>
      <c r="HEW40" s="67" t="s">
        <v>923</v>
      </c>
      <c r="HEX40" s="67" t="s">
        <v>970</v>
      </c>
      <c r="HEY40" s="66" t="s">
        <v>942</v>
      </c>
      <c r="HEZ40" s="66" t="s">
        <v>971</v>
      </c>
      <c r="HFA40" s="65" t="s">
        <v>972</v>
      </c>
      <c r="HFB40" s="65" t="s">
        <v>973</v>
      </c>
      <c r="HFC40" s="59">
        <v>230000000</v>
      </c>
      <c r="HFD40" s="66" t="s">
        <v>1779</v>
      </c>
      <c r="HFE40" s="67" t="s">
        <v>923</v>
      </c>
      <c r="HFF40" s="67" t="s">
        <v>970</v>
      </c>
      <c r="HFG40" s="66" t="s">
        <v>942</v>
      </c>
      <c r="HFH40" s="66" t="s">
        <v>971</v>
      </c>
      <c r="HFI40" s="65" t="s">
        <v>972</v>
      </c>
      <c r="HFJ40" s="65" t="s">
        <v>973</v>
      </c>
      <c r="HFK40" s="59">
        <v>230000000</v>
      </c>
      <c r="HFL40" s="66" t="s">
        <v>1779</v>
      </c>
      <c r="HFM40" s="67" t="s">
        <v>923</v>
      </c>
      <c r="HFN40" s="67" t="s">
        <v>970</v>
      </c>
      <c r="HFO40" s="66" t="s">
        <v>942</v>
      </c>
      <c r="HFP40" s="66" t="s">
        <v>971</v>
      </c>
      <c r="HFQ40" s="65" t="s">
        <v>972</v>
      </c>
      <c r="HFR40" s="65" t="s">
        <v>973</v>
      </c>
      <c r="HFS40" s="59">
        <v>230000000</v>
      </c>
      <c r="HFT40" s="66" t="s">
        <v>1779</v>
      </c>
      <c r="HFU40" s="67" t="s">
        <v>923</v>
      </c>
      <c r="HFV40" s="67" t="s">
        <v>970</v>
      </c>
      <c r="HFW40" s="66" t="s">
        <v>942</v>
      </c>
      <c r="HFX40" s="66" t="s">
        <v>971</v>
      </c>
      <c r="HFY40" s="65" t="s">
        <v>972</v>
      </c>
      <c r="HFZ40" s="65" t="s">
        <v>973</v>
      </c>
      <c r="HGA40" s="59">
        <v>230000000</v>
      </c>
      <c r="HGB40" s="66" t="s">
        <v>1779</v>
      </c>
      <c r="HGC40" s="67" t="s">
        <v>923</v>
      </c>
      <c r="HGD40" s="67" t="s">
        <v>970</v>
      </c>
      <c r="HGE40" s="66" t="s">
        <v>942</v>
      </c>
      <c r="HGF40" s="66" t="s">
        <v>971</v>
      </c>
      <c r="HGG40" s="65" t="s">
        <v>972</v>
      </c>
      <c r="HGH40" s="65" t="s">
        <v>973</v>
      </c>
      <c r="HGI40" s="59">
        <v>230000000</v>
      </c>
      <c r="HGJ40" s="66" t="s">
        <v>1779</v>
      </c>
      <c r="HGK40" s="67" t="s">
        <v>923</v>
      </c>
      <c r="HGL40" s="67" t="s">
        <v>970</v>
      </c>
      <c r="HGM40" s="66" t="s">
        <v>942</v>
      </c>
      <c r="HGN40" s="66" t="s">
        <v>971</v>
      </c>
      <c r="HGO40" s="65" t="s">
        <v>972</v>
      </c>
      <c r="HGP40" s="65" t="s">
        <v>973</v>
      </c>
      <c r="HGQ40" s="59">
        <v>230000000</v>
      </c>
      <c r="HGR40" s="66" t="s">
        <v>1779</v>
      </c>
      <c r="HGS40" s="67" t="s">
        <v>923</v>
      </c>
      <c r="HGT40" s="67" t="s">
        <v>970</v>
      </c>
      <c r="HGU40" s="66" t="s">
        <v>942</v>
      </c>
      <c r="HGV40" s="66" t="s">
        <v>971</v>
      </c>
      <c r="HGW40" s="65" t="s">
        <v>972</v>
      </c>
      <c r="HGX40" s="65" t="s">
        <v>973</v>
      </c>
      <c r="HGY40" s="59">
        <v>230000000</v>
      </c>
      <c r="HGZ40" s="66" t="s">
        <v>1779</v>
      </c>
      <c r="HHA40" s="67" t="s">
        <v>923</v>
      </c>
      <c r="HHB40" s="67" t="s">
        <v>970</v>
      </c>
      <c r="HHC40" s="66" t="s">
        <v>942</v>
      </c>
      <c r="HHD40" s="66" t="s">
        <v>971</v>
      </c>
      <c r="HHE40" s="65" t="s">
        <v>972</v>
      </c>
      <c r="HHF40" s="65" t="s">
        <v>973</v>
      </c>
      <c r="HHG40" s="59">
        <v>230000000</v>
      </c>
      <c r="HHH40" s="66" t="s">
        <v>1779</v>
      </c>
      <c r="HHI40" s="67" t="s">
        <v>923</v>
      </c>
      <c r="HHJ40" s="67" t="s">
        <v>970</v>
      </c>
      <c r="HHK40" s="66" t="s">
        <v>942</v>
      </c>
      <c r="HHL40" s="66" t="s">
        <v>971</v>
      </c>
      <c r="HHM40" s="65" t="s">
        <v>972</v>
      </c>
      <c r="HHN40" s="65" t="s">
        <v>973</v>
      </c>
      <c r="HHO40" s="59">
        <v>230000000</v>
      </c>
      <c r="HHP40" s="66" t="s">
        <v>1779</v>
      </c>
      <c r="HHQ40" s="67" t="s">
        <v>923</v>
      </c>
      <c r="HHR40" s="67" t="s">
        <v>970</v>
      </c>
      <c r="HHS40" s="66" t="s">
        <v>942</v>
      </c>
      <c r="HHT40" s="66" t="s">
        <v>971</v>
      </c>
      <c r="HHU40" s="65" t="s">
        <v>972</v>
      </c>
      <c r="HHV40" s="65" t="s">
        <v>973</v>
      </c>
      <c r="HHW40" s="59">
        <v>230000000</v>
      </c>
      <c r="HHX40" s="66" t="s">
        <v>1779</v>
      </c>
      <c r="HHY40" s="67" t="s">
        <v>923</v>
      </c>
      <c r="HHZ40" s="67" t="s">
        <v>970</v>
      </c>
      <c r="HIA40" s="66" t="s">
        <v>942</v>
      </c>
      <c r="HIB40" s="66" t="s">
        <v>971</v>
      </c>
      <c r="HIC40" s="65" t="s">
        <v>972</v>
      </c>
      <c r="HID40" s="65" t="s">
        <v>973</v>
      </c>
      <c r="HIE40" s="59">
        <v>230000000</v>
      </c>
      <c r="HIF40" s="66" t="s">
        <v>1779</v>
      </c>
      <c r="HIG40" s="67" t="s">
        <v>923</v>
      </c>
      <c r="HIH40" s="67" t="s">
        <v>970</v>
      </c>
      <c r="HII40" s="66" t="s">
        <v>942</v>
      </c>
      <c r="HIJ40" s="66" t="s">
        <v>971</v>
      </c>
      <c r="HIK40" s="65" t="s">
        <v>972</v>
      </c>
      <c r="HIL40" s="65" t="s">
        <v>973</v>
      </c>
      <c r="HIM40" s="59">
        <v>230000000</v>
      </c>
      <c r="HIN40" s="66" t="s">
        <v>1779</v>
      </c>
      <c r="HIO40" s="67" t="s">
        <v>923</v>
      </c>
      <c r="HIP40" s="67" t="s">
        <v>970</v>
      </c>
      <c r="HIQ40" s="66" t="s">
        <v>942</v>
      </c>
      <c r="HIR40" s="66" t="s">
        <v>971</v>
      </c>
      <c r="HIS40" s="65" t="s">
        <v>972</v>
      </c>
      <c r="HIT40" s="65" t="s">
        <v>973</v>
      </c>
      <c r="HIU40" s="59">
        <v>230000000</v>
      </c>
      <c r="HIV40" s="66" t="s">
        <v>1779</v>
      </c>
      <c r="HIW40" s="67" t="s">
        <v>923</v>
      </c>
      <c r="HIX40" s="67" t="s">
        <v>970</v>
      </c>
      <c r="HIY40" s="66" t="s">
        <v>942</v>
      </c>
      <c r="HIZ40" s="66" t="s">
        <v>971</v>
      </c>
      <c r="HJA40" s="65" t="s">
        <v>972</v>
      </c>
      <c r="HJB40" s="65" t="s">
        <v>973</v>
      </c>
      <c r="HJC40" s="59">
        <v>230000000</v>
      </c>
      <c r="HJD40" s="66" t="s">
        <v>1779</v>
      </c>
      <c r="HJE40" s="67" t="s">
        <v>923</v>
      </c>
      <c r="HJF40" s="67" t="s">
        <v>970</v>
      </c>
      <c r="HJG40" s="66" t="s">
        <v>942</v>
      </c>
      <c r="HJH40" s="66" t="s">
        <v>971</v>
      </c>
      <c r="HJI40" s="65" t="s">
        <v>972</v>
      </c>
      <c r="HJJ40" s="65" t="s">
        <v>973</v>
      </c>
      <c r="HJK40" s="59">
        <v>230000000</v>
      </c>
      <c r="HJL40" s="66" t="s">
        <v>1779</v>
      </c>
      <c r="HJM40" s="67" t="s">
        <v>923</v>
      </c>
      <c r="HJN40" s="67" t="s">
        <v>970</v>
      </c>
      <c r="HJO40" s="66" t="s">
        <v>942</v>
      </c>
      <c r="HJP40" s="66" t="s">
        <v>971</v>
      </c>
      <c r="HJQ40" s="65" t="s">
        <v>972</v>
      </c>
      <c r="HJR40" s="65" t="s">
        <v>973</v>
      </c>
      <c r="HJS40" s="59">
        <v>230000000</v>
      </c>
      <c r="HJT40" s="66" t="s">
        <v>1779</v>
      </c>
      <c r="HJU40" s="67" t="s">
        <v>923</v>
      </c>
      <c r="HJV40" s="67" t="s">
        <v>970</v>
      </c>
      <c r="HJW40" s="66" t="s">
        <v>942</v>
      </c>
      <c r="HJX40" s="66" t="s">
        <v>971</v>
      </c>
      <c r="HJY40" s="65" t="s">
        <v>972</v>
      </c>
      <c r="HJZ40" s="65" t="s">
        <v>973</v>
      </c>
      <c r="HKA40" s="59">
        <v>230000000</v>
      </c>
      <c r="HKB40" s="66" t="s">
        <v>1779</v>
      </c>
      <c r="HKC40" s="67" t="s">
        <v>923</v>
      </c>
      <c r="HKD40" s="67" t="s">
        <v>970</v>
      </c>
      <c r="HKE40" s="66" t="s">
        <v>942</v>
      </c>
      <c r="HKF40" s="66" t="s">
        <v>971</v>
      </c>
      <c r="HKG40" s="65" t="s">
        <v>972</v>
      </c>
      <c r="HKH40" s="65" t="s">
        <v>973</v>
      </c>
      <c r="HKI40" s="59">
        <v>230000000</v>
      </c>
      <c r="HKJ40" s="66" t="s">
        <v>1779</v>
      </c>
      <c r="HKK40" s="67" t="s">
        <v>923</v>
      </c>
      <c r="HKL40" s="67" t="s">
        <v>970</v>
      </c>
      <c r="HKM40" s="66" t="s">
        <v>942</v>
      </c>
      <c r="HKN40" s="66" t="s">
        <v>971</v>
      </c>
      <c r="HKO40" s="65" t="s">
        <v>972</v>
      </c>
      <c r="HKP40" s="65" t="s">
        <v>973</v>
      </c>
      <c r="HKQ40" s="59">
        <v>230000000</v>
      </c>
      <c r="HKR40" s="66" t="s">
        <v>1779</v>
      </c>
      <c r="HKS40" s="67" t="s">
        <v>923</v>
      </c>
      <c r="HKT40" s="67" t="s">
        <v>970</v>
      </c>
      <c r="HKU40" s="66" t="s">
        <v>942</v>
      </c>
      <c r="HKV40" s="66" t="s">
        <v>971</v>
      </c>
      <c r="HKW40" s="65" t="s">
        <v>972</v>
      </c>
      <c r="HKX40" s="65" t="s">
        <v>973</v>
      </c>
      <c r="HKY40" s="59">
        <v>230000000</v>
      </c>
      <c r="HKZ40" s="66" t="s">
        <v>1779</v>
      </c>
      <c r="HLA40" s="67" t="s">
        <v>923</v>
      </c>
      <c r="HLB40" s="67" t="s">
        <v>970</v>
      </c>
      <c r="HLC40" s="66" t="s">
        <v>942</v>
      </c>
      <c r="HLD40" s="66" t="s">
        <v>971</v>
      </c>
      <c r="HLE40" s="65" t="s">
        <v>972</v>
      </c>
      <c r="HLF40" s="65" t="s">
        <v>973</v>
      </c>
      <c r="HLG40" s="59">
        <v>230000000</v>
      </c>
      <c r="HLH40" s="66" t="s">
        <v>1779</v>
      </c>
      <c r="HLI40" s="67" t="s">
        <v>923</v>
      </c>
      <c r="HLJ40" s="67" t="s">
        <v>970</v>
      </c>
      <c r="HLK40" s="66" t="s">
        <v>942</v>
      </c>
      <c r="HLL40" s="66" t="s">
        <v>971</v>
      </c>
      <c r="HLM40" s="65" t="s">
        <v>972</v>
      </c>
      <c r="HLN40" s="65" t="s">
        <v>973</v>
      </c>
      <c r="HLO40" s="59">
        <v>230000000</v>
      </c>
      <c r="HLP40" s="66" t="s">
        <v>1779</v>
      </c>
      <c r="HLQ40" s="67" t="s">
        <v>923</v>
      </c>
      <c r="HLR40" s="67" t="s">
        <v>970</v>
      </c>
      <c r="HLS40" s="66" t="s">
        <v>942</v>
      </c>
      <c r="HLT40" s="66" t="s">
        <v>971</v>
      </c>
      <c r="HLU40" s="65" t="s">
        <v>972</v>
      </c>
      <c r="HLV40" s="65" t="s">
        <v>973</v>
      </c>
      <c r="HLW40" s="59">
        <v>230000000</v>
      </c>
      <c r="HLX40" s="66" t="s">
        <v>1779</v>
      </c>
      <c r="HLY40" s="67" t="s">
        <v>923</v>
      </c>
      <c r="HLZ40" s="67" t="s">
        <v>970</v>
      </c>
      <c r="HMA40" s="66" t="s">
        <v>942</v>
      </c>
      <c r="HMB40" s="66" t="s">
        <v>971</v>
      </c>
      <c r="HMC40" s="65" t="s">
        <v>972</v>
      </c>
      <c r="HMD40" s="65" t="s">
        <v>973</v>
      </c>
      <c r="HME40" s="59">
        <v>230000000</v>
      </c>
      <c r="HMF40" s="66" t="s">
        <v>1779</v>
      </c>
      <c r="HMG40" s="67" t="s">
        <v>923</v>
      </c>
      <c r="HMH40" s="67" t="s">
        <v>970</v>
      </c>
      <c r="HMI40" s="66" t="s">
        <v>942</v>
      </c>
      <c r="HMJ40" s="66" t="s">
        <v>971</v>
      </c>
      <c r="HMK40" s="65" t="s">
        <v>972</v>
      </c>
      <c r="HML40" s="65" t="s">
        <v>973</v>
      </c>
      <c r="HMM40" s="59">
        <v>230000000</v>
      </c>
      <c r="HMN40" s="66" t="s">
        <v>1779</v>
      </c>
      <c r="HMO40" s="67" t="s">
        <v>923</v>
      </c>
      <c r="HMP40" s="67" t="s">
        <v>970</v>
      </c>
      <c r="HMQ40" s="66" t="s">
        <v>942</v>
      </c>
      <c r="HMR40" s="66" t="s">
        <v>971</v>
      </c>
      <c r="HMS40" s="65" t="s">
        <v>972</v>
      </c>
      <c r="HMT40" s="65" t="s">
        <v>973</v>
      </c>
      <c r="HMU40" s="59">
        <v>230000000</v>
      </c>
      <c r="HMV40" s="66" t="s">
        <v>1779</v>
      </c>
      <c r="HMW40" s="67" t="s">
        <v>923</v>
      </c>
      <c r="HMX40" s="67" t="s">
        <v>970</v>
      </c>
      <c r="HMY40" s="66" t="s">
        <v>942</v>
      </c>
      <c r="HMZ40" s="66" t="s">
        <v>971</v>
      </c>
      <c r="HNA40" s="65" t="s">
        <v>972</v>
      </c>
      <c r="HNB40" s="65" t="s">
        <v>973</v>
      </c>
      <c r="HNC40" s="59">
        <v>230000000</v>
      </c>
      <c r="HND40" s="66" t="s">
        <v>1779</v>
      </c>
      <c r="HNE40" s="67" t="s">
        <v>923</v>
      </c>
      <c r="HNF40" s="67" t="s">
        <v>970</v>
      </c>
      <c r="HNG40" s="66" t="s">
        <v>942</v>
      </c>
      <c r="HNH40" s="66" t="s">
        <v>971</v>
      </c>
      <c r="HNI40" s="65" t="s">
        <v>972</v>
      </c>
      <c r="HNJ40" s="65" t="s">
        <v>973</v>
      </c>
      <c r="HNK40" s="59">
        <v>230000000</v>
      </c>
      <c r="HNL40" s="66" t="s">
        <v>1779</v>
      </c>
      <c r="HNM40" s="67" t="s">
        <v>923</v>
      </c>
      <c r="HNN40" s="67" t="s">
        <v>970</v>
      </c>
      <c r="HNO40" s="66" t="s">
        <v>942</v>
      </c>
      <c r="HNP40" s="66" t="s">
        <v>971</v>
      </c>
      <c r="HNQ40" s="65" t="s">
        <v>972</v>
      </c>
      <c r="HNR40" s="65" t="s">
        <v>973</v>
      </c>
      <c r="HNS40" s="59">
        <v>230000000</v>
      </c>
      <c r="HNT40" s="66" t="s">
        <v>1779</v>
      </c>
      <c r="HNU40" s="67" t="s">
        <v>923</v>
      </c>
      <c r="HNV40" s="67" t="s">
        <v>970</v>
      </c>
      <c r="HNW40" s="66" t="s">
        <v>942</v>
      </c>
      <c r="HNX40" s="66" t="s">
        <v>971</v>
      </c>
      <c r="HNY40" s="65" t="s">
        <v>972</v>
      </c>
      <c r="HNZ40" s="65" t="s">
        <v>973</v>
      </c>
      <c r="HOA40" s="59">
        <v>230000000</v>
      </c>
      <c r="HOB40" s="66" t="s">
        <v>1779</v>
      </c>
      <c r="HOC40" s="67" t="s">
        <v>923</v>
      </c>
      <c r="HOD40" s="67" t="s">
        <v>970</v>
      </c>
      <c r="HOE40" s="66" t="s">
        <v>942</v>
      </c>
      <c r="HOF40" s="66" t="s">
        <v>971</v>
      </c>
      <c r="HOG40" s="65" t="s">
        <v>972</v>
      </c>
      <c r="HOH40" s="65" t="s">
        <v>973</v>
      </c>
      <c r="HOI40" s="59">
        <v>230000000</v>
      </c>
      <c r="HOJ40" s="66" t="s">
        <v>1779</v>
      </c>
      <c r="HOK40" s="67" t="s">
        <v>923</v>
      </c>
      <c r="HOL40" s="67" t="s">
        <v>970</v>
      </c>
      <c r="HOM40" s="66" t="s">
        <v>942</v>
      </c>
      <c r="HON40" s="66" t="s">
        <v>971</v>
      </c>
      <c r="HOO40" s="65" t="s">
        <v>972</v>
      </c>
      <c r="HOP40" s="65" t="s">
        <v>973</v>
      </c>
      <c r="HOQ40" s="59">
        <v>230000000</v>
      </c>
      <c r="HOR40" s="66" t="s">
        <v>1779</v>
      </c>
      <c r="HOS40" s="67" t="s">
        <v>923</v>
      </c>
      <c r="HOT40" s="67" t="s">
        <v>970</v>
      </c>
      <c r="HOU40" s="66" t="s">
        <v>942</v>
      </c>
      <c r="HOV40" s="66" t="s">
        <v>971</v>
      </c>
      <c r="HOW40" s="65" t="s">
        <v>972</v>
      </c>
      <c r="HOX40" s="65" t="s">
        <v>973</v>
      </c>
      <c r="HOY40" s="59">
        <v>230000000</v>
      </c>
      <c r="HOZ40" s="66" t="s">
        <v>1779</v>
      </c>
      <c r="HPA40" s="67" t="s">
        <v>923</v>
      </c>
      <c r="HPB40" s="67" t="s">
        <v>970</v>
      </c>
      <c r="HPC40" s="66" t="s">
        <v>942</v>
      </c>
      <c r="HPD40" s="66" t="s">
        <v>971</v>
      </c>
      <c r="HPE40" s="65" t="s">
        <v>972</v>
      </c>
      <c r="HPF40" s="65" t="s">
        <v>973</v>
      </c>
      <c r="HPG40" s="59">
        <v>230000000</v>
      </c>
      <c r="HPH40" s="66" t="s">
        <v>1779</v>
      </c>
      <c r="HPI40" s="67" t="s">
        <v>923</v>
      </c>
      <c r="HPJ40" s="67" t="s">
        <v>970</v>
      </c>
      <c r="HPK40" s="66" t="s">
        <v>942</v>
      </c>
      <c r="HPL40" s="66" t="s">
        <v>971</v>
      </c>
      <c r="HPM40" s="65" t="s">
        <v>972</v>
      </c>
      <c r="HPN40" s="65" t="s">
        <v>973</v>
      </c>
      <c r="HPO40" s="59">
        <v>230000000</v>
      </c>
      <c r="HPP40" s="66" t="s">
        <v>1779</v>
      </c>
      <c r="HPQ40" s="67" t="s">
        <v>923</v>
      </c>
      <c r="HPR40" s="67" t="s">
        <v>970</v>
      </c>
      <c r="HPS40" s="66" t="s">
        <v>942</v>
      </c>
      <c r="HPT40" s="66" t="s">
        <v>971</v>
      </c>
      <c r="HPU40" s="65" t="s">
        <v>972</v>
      </c>
      <c r="HPV40" s="65" t="s">
        <v>973</v>
      </c>
      <c r="HPW40" s="59">
        <v>230000000</v>
      </c>
      <c r="HPX40" s="66" t="s">
        <v>1779</v>
      </c>
      <c r="HPY40" s="67" t="s">
        <v>923</v>
      </c>
      <c r="HPZ40" s="67" t="s">
        <v>970</v>
      </c>
      <c r="HQA40" s="66" t="s">
        <v>942</v>
      </c>
      <c r="HQB40" s="66" t="s">
        <v>971</v>
      </c>
      <c r="HQC40" s="65" t="s">
        <v>972</v>
      </c>
      <c r="HQD40" s="65" t="s">
        <v>973</v>
      </c>
      <c r="HQE40" s="59">
        <v>230000000</v>
      </c>
      <c r="HQF40" s="66" t="s">
        <v>1779</v>
      </c>
      <c r="HQG40" s="67" t="s">
        <v>923</v>
      </c>
      <c r="HQH40" s="67" t="s">
        <v>970</v>
      </c>
      <c r="HQI40" s="66" t="s">
        <v>942</v>
      </c>
      <c r="HQJ40" s="66" t="s">
        <v>971</v>
      </c>
      <c r="HQK40" s="65" t="s">
        <v>972</v>
      </c>
      <c r="HQL40" s="65" t="s">
        <v>973</v>
      </c>
      <c r="HQM40" s="59">
        <v>230000000</v>
      </c>
      <c r="HQN40" s="66" t="s">
        <v>1779</v>
      </c>
      <c r="HQO40" s="67" t="s">
        <v>923</v>
      </c>
      <c r="HQP40" s="67" t="s">
        <v>970</v>
      </c>
      <c r="HQQ40" s="66" t="s">
        <v>942</v>
      </c>
      <c r="HQR40" s="66" t="s">
        <v>971</v>
      </c>
      <c r="HQS40" s="65" t="s">
        <v>972</v>
      </c>
      <c r="HQT40" s="65" t="s">
        <v>973</v>
      </c>
      <c r="HQU40" s="59">
        <v>230000000</v>
      </c>
      <c r="HQV40" s="66" t="s">
        <v>1779</v>
      </c>
      <c r="HQW40" s="67" t="s">
        <v>923</v>
      </c>
      <c r="HQX40" s="67" t="s">
        <v>970</v>
      </c>
      <c r="HQY40" s="66" t="s">
        <v>942</v>
      </c>
      <c r="HQZ40" s="66" t="s">
        <v>971</v>
      </c>
      <c r="HRA40" s="65" t="s">
        <v>972</v>
      </c>
      <c r="HRB40" s="65" t="s">
        <v>973</v>
      </c>
      <c r="HRC40" s="59">
        <v>230000000</v>
      </c>
      <c r="HRD40" s="66" t="s">
        <v>1779</v>
      </c>
      <c r="HRE40" s="67" t="s">
        <v>923</v>
      </c>
      <c r="HRF40" s="67" t="s">
        <v>970</v>
      </c>
      <c r="HRG40" s="66" t="s">
        <v>942</v>
      </c>
      <c r="HRH40" s="66" t="s">
        <v>971</v>
      </c>
      <c r="HRI40" s="65" t="s">
        <v>972</v>
      </c>
      <c r="HRJ40" s="65" t="s">
        <v>973</v>
      </c>
      <c r="HRK40" s="59">
        <v>230000000</v>
      </c>
      <c r="HRL40" s="66" t="s">
        <v>1779</v>
      </c>
      <c r="HRM40" s="67" t="s">
        <v>923</v>
      </c>
      <c r="HRN40" s="67" t="s">
        <v>970</v>
      </c>
      <c r="HRO40" s="66" t="s">
        <v>942</v>
      </c>
      <c r="HRP40" s="66" t="s">
        <v>971</v>
      </c>
      <c r="HRQ40" s="65" t="s">
        <v>972</v>
      </c>
      <c r="HRR40" s="65" t="s">
        <v>973</v>
      </c>
      <c r="HRS40" s="59">
        <v>230000000</v>
      </c>
      <c r="HRT40" s="66" t="s">
        <v>1779</v>
      </c>
      <c r="HRU40" s="67" t="s">
        <v>923</v>
      </c>
      <c r="HRV40" s="67" t="s">
        <v>970</v>
      </c>
      <c r="HRW40" s="66" t="s">
        <v>942</v>
      </c>
      <c r="HRX40" s="66" t="s">
        <v>971</v>
      </c>
      <c r="HRY40" s="65" t="s">
        <v>972</v>
      </c>
      <c r="HRZ40" s="65" t="s">
        <v>973</v>
      </c>
      <c r="HSA40" s="59">
        <v>230000000</v>
      </c>
      <c r="HSB40" s="66" t="s">
        <v>1779</v>
      </c>
      <c r="HSC40" s="67" t="s">
        <v>923</v>
      </c>
      <c r="HSD40" s="67" t="s">
        <v>970</v>
      </c>
      <c r="HSE40" s="66" t="s">
        <v>942</v>
      </c>
      <c r="HSF40" s="66" t="s">
        <v>971</v>
      </c>
      <c r="HSG40" s="65" t="s">
        <v>972</v>
      </c>
      <c r="HSH40" s="65" t="s">
        <v>973</v>
      </c>
      <c r="HSI40" s="59">
        <v>230000000</v>
      </c>
      <c r="HSJ40" s="66" t="s">
        <v>1779</v>
      </c>
      <c r="HSK40" s="67" t="s">
        <v>923</v>
      </c>
      <c r="HSL40" s="67" t="s">
        <v>970</v>
      </c>
      <c r="HSM40" s="66" t="s">
        <v>942</v>
      </c>
      <c r="HSN40" s="66" t="s">
        <v>971</v>
      </c>
      <c r="HSO40" s="65" t="s">
        <v>972</v>
      </c>
      <c r="HSP40" s="65" t="s">
        <v>973</v>
      </c>
      <c r="HSQ40" s="59">
        <v>230000000</v>
      </c>
      <c r="HSR40" s="66" t="s">
        <v>1779</v>
      </c>
      <c r="HSS40" s="67" t="s">
        <v>923</v>
      </c>
      <c r="HST40" s="67" t="s">
        <v>970</v>
      </c>
      <c r="HSU40" s="66" t="s">
        <v>942</v>
      </c>
      <c r="HSV40" s="66" t="s">
        <v>971</v>
      </c>
      <c r="HSW40" s="65" t="s">
        <v>972</v>
      </c>
      <c r="HSX40" s="65" t="s">
        <v>973</v>
      </c>
      <c r="HSY40" s="59">
        <v>230000000</v>
      </c>
      <c r="HSZ40" s="66" t="s">
        <v>1779</v>
      </c>
      <c r="HTA40" s="67" t="s">
        <v>923</v>
      </c>
      <c r="HTB40" s="67" t="s">
        <v>970</v>
      </c>
      <c r="HTC40" s="66" t="s">
        <v>942</v>
      </c>
      <c r="HTD40" s="66" t="s">
        <v>971</v>
      </c>
      <c r="HTE40" s="65" t="s">
        <v>972</v>
      </c>
      <c r="HTF40" s="65" t="s">
        <v>973</v>
      </c>
      <c r="HTG40" s="59">
        <v>230000000</v>
      </c>
      <c r="HTH40" s="66" t="s">
        <v>1779</v>
      </c>
      <c r="HTI40" s="67" t="s">
        <v>923</v>
      </c>
      <c r="HTJ40" s="67" t="s">
        <v>970</v>
      </c>
      <c r="HTK40" s="66" t="s">
        <v>942</v>
      </c>
      <c r="HTL40" s="66" t="s">
        <v>971</v>
      </c>
      <c r="HTM40" s="65" t="s">
        <v>972</v>
      </c>
      <c r="HTN40" s="65" t="s">
        <v>973</v>
      </c>
      <c r="HTO40" s="59">
        <v>230000000</v>
      </c>
      <c r="HTP40" s="66" t="s">
        <v>1779</v>
      </c>
      <c r="HTQ40" s="67" t="s">
        <v>923</v>
      </c>
      <c r="HTR40" s="67" t="s">
        <v>970</v>
      </c>
      <c r="HTS40" s="66" t="s">
        <v>942</v>
      </c>
      <c r="HTT40" s="66" t="s">
        <v>971</v>
      </c>
      <c r="HTU40" s="65" t="s">
        <v>972</v>
      </c>
      <c r="HTV40" s="65" t="s">
        <v>973</v>
      </c>
      <c r="HTW40" s="59">
        <v>230000000</v>
      </c>
      <c r="HTX40" s="66" t="s">
        <v>1779</v>
      </c>
      <c r="HTY40" s="67" t="s">
        <v>923</v>
      </c>
      <c r="HTZ40" s="67" t="s">
        <v>970</v>
      </c>
      <c r="HUA40" s="66" t="s">
        <v>942</v>
      </c>
      <c r="HUB40" s="66" t="s">
        <v>971</v>
      </c>
      <c r="HUC40" s="65" t="s">
        <v>972</v>
      </c>
      <c r="HUD40" s="65" t="s">
        <v>973</v>
      </c>
      <c r="HUE40" s="59">
        <v>230000000</v>
      </c>
      <c r="HUF40" s="66" t="s">
        <v>1779</v>
      </c>
      <c r="HUG40" s="67" t="s">
        <v>923</v>
      </c>
      <c r="HUH40" s="67" t="s">
        <v>970</v>
      </c>
      <c r="HUI40" s="66" t="s">
        <v>942</v>
      </c>
      <c r="HUJ40" s="66" t="s">
        <v>971</v>
      </c>
      <c r="HUK40" s="65" t="s">
        <v>972</v>
      </c>
      <c r="HUL40" s="65" t="s">
        <v>973</v>
      </c>
      <c r="HUM40" s="59">
        <v>230000000</v>
      </c>
      <c r="HUN40" s="66" t="s">
        <v>1779</v>
      </c>
      <c r="HUO40" s="67" t="s">
        <v>923</v>
      </c>
      <c r="HUP40" s="67" t="s">
        <v>970</v>
      </c>
      <c r="HUQ40" s="66" t="s">
        <v>942</v>
      </c>
      <c r="HUR40" s="66" t="s">
        <v>971</v>
      </c>
      <c r="HUS40" s="65" t="s">
        <v>972</v>
      </c>
      <c r="HUT40" s="65" t="s">
        <v>973</v>
      </c>
      <c r="HUU40" s="59">
        <v>230000000</v>
      </c>
      <c r="HUV40" s="66" t="s">
        <v>1779</v>
      </c>
      <c r="HUW40" s="67" t="s">
        <v>923</v>
      </c>
      <c r="HUX40" s="67" t="s">
        <v>970</v>
      </c>
      <c r="HUY40" s="66" t="s">
        <v>942</v>
      </c>
      <c r="HUZ40" s="66" t="s">
        <v>971</v>
      </c>
      <c r="HVA40" s="65" t="s">
        <v>972</v>
      </c>
      <c r="HVB40" s="65" t="s">
        <v>973</v>
      </c>
      <c r="HVC40" s="59">
        <v>230000000</v>
      </c>
      <c r="HVD40" s="66" t="s">
        <v>1779</v>
      </c>
      <c r="HVE40" s="67" t="s">
        <v>923</v>
      </c>
      <c r="HVF40" s="67" t="s">
        <v>970</v>
      </c>
      <c r="HVG40" s="66" t="s">
        <v>942</v>
      </c>
      <c r="HVH40" s="66" t="s">
        <v>971</v>
      </c>
      <c r="HVI40" s="65" t="s">
        <v>972</v>
      </c>
      <c r="HVJ40" s="65" t="s">
        <v>973</v>
      </c>
      <c r="HVK40" s="59">
        <v>230000000</v>
      </c>
      <c r="HVL40" s="66" t="s">
        <v>1779</v>
      </c>
      <c r="HVM40" s="67" t="s">
        <v>923</v>
      </c>
      <c r="HVN40" s="67" t="s">
        <v>970</v>
      </c>
      <c r="HVO40" s="66" t="s">
        <v>942</v>
      </c>
      <c r="HVP40" s="66" t="s">
        <v>971</v>
      </c>
      <c r="HVQ40" s="65" t="s">
        <v>972</v>
      </c>
      <c r="HVR40" s="65" t="s">
        <v>973</v>
      </c>
      <c r="HVS40" s="59">
        <v>230000000</v>
      </c>
      <c r="HVT40" s="66" t="s">
        <v>1779</v>
      </c>
      <c r="HVU40" s="67" t="s">
        <v>923</v>
      </c>
      <c r="HVV40" s="67" t="s">
        <v>970</v>
      </c>
      <c r="HVW40" s="66" t="s">
        <v>942</v>
      </c>
      <c r="HVX40" s="66" t="s">
        <v>971</v>
      </c>
      <c r="HVY40" s="65" t="s">
        <v>972</v>
      </c>
      <c r="HVZ40" s="65" t="s">
        <v>973</v>
      </c>
      <c r="HWA40" s="59">
        <v>230000000</v>
      </c>
      <c r="HWB40" s="66" t="s">
        <v>1779</v>
      </c>
      <c r="HWC40" s="67" t="s">
        <v>923</v>
      </c>
      <c r="HWD40" s="67" t="s">
        <v>970</v>
      </c>
      <c r="HWE40" s="66" t="s">
        <v>942</v>
      </c>
      <c r="HWF40" s="66" t="s">
        <v>971</v>
      </c>
      <c r="HWG40" s="65" t="s">
        <v>972</v>
      </c>
      <c r="HWH40" s="65" t="s">
        <v>973</v>
      </c>
      <c r="HWI40" s="59">
        <v>230000000</v>
      </c>
      <c r="HWJ40" s="66" t="s">
        <v>1779</v>
      </c>
      <c r="HWK40" s="67" t="s">
        <v>923</v>
      </c>
      <c r="HWL40" s="67" t="s">
        <v>970</v>
      </c>
      <c r="HWM40" s="66" t="s">
        <v>942</v>
      </c>
      <c r="HWN40" s="66" t="s">
        <v>971</v>
      </c>
      <c r="HWO40" s="65" t="s">
        <v>972</v>
      </c>
      <c r="HWP40" s="65" t="s">
        <v>973</v>
      </c>
      <c r="HWQ40" s="59">
        <v>230000000</v>
      </c>
      <c r="HWR40" s="66" t="s">
        <v>1779</v>
      </c>
      <c r="HWS40" s="67" t="s">
        <v>923</v>
      </c>
      <c r="HWT40" s="67" t="s">
        <v>970</v>
      </c>
      <c r="HWU40" s="66" t="s">
        <v>942</v>
      </c>
      <c r="HWV40" s="66" t="s">
        <v>971</v>
      </c>
      <c r="HWW40" s="65" t="s">
        <v>972</v>
      </c>
      <c r="HWX40" s="65" t="s">
        <v>973</v>
      </c>
      <c r="HWY40" s="59">
        <v>230000000</v>
      </c>
      <c r="HWZ40" s="66" t="s">
        <v>1779</v>
      </c>
      <c r="HXA40" s="67" t="s">
        <v>923</v>
      </c>
      <c r="HXB40" s="67" t="s">
        <v>970</v>
      </c>
      <c r="HXC40" s="66" t="s">
        <v>942</v>
      </c>
      <c r="HXD40" s="66" t="s">
        <v>971</v>
      </c>
      <c r="HXE40" s="65" t="s">
        <v>972</v>
      </c>
      <c r="HXF40" s="65" t="s">
        <v>973</v>
      </c>
      <c r="HXG40" s="59">
        <v>230000000</v>
      </c>
      <c r="HXH40" s="66" t="s">
        <v>1779</v>
      </c>
      <c r="HXI40" s="67" t="s">
        <v>923</v>
      </c>
      <c r="HXJ40" s="67" t="s">
        <v>970</v>
      </c>
      <c r="HXK40" s="66" t="s">
        <v>942</v>
      </c>
      <c r="HXL40" s="66" t="s">
        <v>971</v>
      </c>
      <c r="HXM40" s="65" t="s">
        <v>972</v>
      </c>
      <c r="HXN40" s="65" t="s">
        <v>973</v>
      </c>
      <c r="HXO40" s="59">
        <v>230000000</v>
      </c>
      <c r="HXP40" s="66" t="s">
        <v>1779</v>
      </c>
      <c r="HXQ40" s="67" t="s">
        <v>923</v>
      </c>
      <c r="HXR40" s="67" t="s">
        <v>970</v>
      </c>
      <c r="HXS40" s="66" t="s">
        <v>942</v>
      </c>
      <c r="HXT40" s="66" t="s">
        <v>971</v>
      </c>
      <c r="HXU40" s="65" t="s">
        <v>972</v>
      </c>
      <c r="HXV40" s="65" t="s">
        <v>973</v>
      </c>
      <c r="HXW40" s="59">
        <v>230000000</v>
      </c>
      <c r="HXX40" s="66" t="s">
        <v>1779</v>
      </c>
      <c r="HXY40" s="67" t="s">
        <v>923</v>
      </c>
      <c r="HXZ40" s="67" t="s">
        <v>970</v>
      </c>
      <c r="HYA40" s="66" t="s">
        <v>942</v>
      </c>
      <c r="HYB40" s="66" t="s">
        <v>971</v>
      </c>
      <c r="HYC40" s="65" t="s">
        <v>972</v>
      </c>
      <c r="HYD40" s="65" t="s">
        <v>973</v>
      </c>
      <c r="HYE40" s="59">
        <v>230000000</v>
      </c>
      <c r="HYF40" s="66" t="s">
        <v>1779</v>
      </c>
      <c r="HYG40" s="67" t="s">
        <v>923</v>
      </c>
      <c r="HYH40" s="67" t="s">
        <v>970</v>
      </c>
      <c r="HYI40" s="66" t="s">
        <v>942</v>
      </c>
      <c r="HYJ40" s="66" t="s">
        <v>971</v>
      </c>
      <c r="HYK40" s="65" t="s">
        <v>972</v>
      </c>
      <c r="HYL40" s="65" t="s">
        <v>973</v>
      </c>
      <c r="HYM40" s="59">
        <v>230000000</v>
      </c>
      <c r="HYN40" s="66" t="s">
        <v>1779</v>
      </c>
      <c r="HYO40" s="67" t="s">
        <v>923</v>
      </c>
      <c r="HYP40" s="67" t="s">
        <v>970</v>
      </c>
      <c r="HYQ40" s="66" t="s">
        <v>942</v>
      </c>
      <c r="HYR40" s="66" t="s">
        <v>971</v>
      </c>
      <c r="HYS40" s="65" t="s">
        <v>972</v>
      </c>
      <c r="HYT40" s="65" t="s">
        <v>973</v>
      </c>
      <c r="HYU40" s="59">
        <v>230000000</v>
      </c>
      <c r="HYV40" s="66" t="s">
        <v>1779</v>
      </c>
      <c r="HYW40" s="67" t="s">
        <v>923</v>
      </c>
      <c r="HYX40" s="67" t="s">
        <v>970</v>
      </c>
      <c r="HYY40" s="66" t="s">
        <v>942</v>
      </c>
      <c r="HYZ40" s="66" t="s">
        <v>971</v>
      </c>
      <c r="HZA40" s="65" t="s">
        <v>972</v>
      </c>
      <c r="HZB40" s="65" t="s">
        <v>973</v>
      </c>
      <c r="HZC40" s="59">
        <v>230000000</v>
      </c>
      <c r="HZD40" s="66" t="s">
        <v>1779</v>
      </c>
      <c r="HZE40" s="67" t="s">
        <v>923</v>
      </c>
      <c r="HZF40" s="67" t="s">
        <v>970</v>
      </c>
      <c r="HZG40" s="66" t="s">
        <v>942</v>
      </c>
      <c r="HZH40" s="66" t="s">
        <v>971</v>
      </c>
      <c r="HZI40" s="65" t="s">
        <v>972</v>
      </c>
      <c r="HZJ40" s="65" t="s">
        <v>973</v>
      </c>
      <c r="HZK40" s="59">
        <v>230000000</v>
      </c>
      <c r="HZL40" s="66" t="s">
        <v>1779</v>
      </c>
      <c r="HZM40" s="67" t="s">
        <v>923</v>
      </c>
      <c r="HZN40" s="67" t="s">
        <v>970</v>
      </c>
      <c r="HZO40" s="66" t="s">
        <v>942</v>
      </c>
      <c r="HZP40" s="66" t="s">
        <v>971</v>
      </c>
      <c r="HZQ40" s="65" t="s">
        <v>972</v>
      </c>
      <c r="HZR40" s="65" t="s">
        <v>973</v>
      </c>
      <c r="HZS40" s="59">
        <v>230000000</v>
      </c>
      <c r="HZT40" s="66" t="s">
        <v>1779</v>
      </c>
      <c r="HZU40" s="67" t="s">
        <v>923</v>
      </c>
      <c r="HZV40" s="67" t="s">
        <v>970</v>
      </c>
      <c r="HZW40" s="66" t="s">
        <v>942</v>
      </c>
      <c r="HZX40" s="66" t="s">
        <v>971</v>
      </c>
      <c r="HZY40" s="65" t="s">
        <v>972</v>
      </c>
      <c r="HZZ40" s="65" t="s">
        <v>973</v>
      </c>
      <c r="IAA40" s="59">
        <v>230000000</v>
      </c>
      <c r="IAB40" s="66" t="s">
        <v>1779</v>
      </c>
      <c r="IAC40" s="67" t="s">
        <v>923</v>
      </c>
      <c r="IAD40" s="67" t="s">
        <v>970</v>
      </c>
      <c r="IAE40" s="66" t="s">
        <v>942</v>
      </c>
      <c r="IAF40" s="66" t="s">
        <v>971</v>
      </c>
      <c r="IAG40" s="65" t="s">
        <v>972</v>
      </c>
      <c r="IAH40" s="65" t="s">
        <v>973</v>
      </c>
      <c r="IAI40" s="59">
        <v>230000000</v>
      </c>
      <c r="IAJ40" s="66" t="s">
        <v>1779</v>
      </c>
      <c r="IAK40" s="67" t="s">
        <v>923</v>
      </c>
      <c r="IAL40" s="67" t="s">
        <v>970</v>
      </c>
      <c r="IAM40" s="66" t="s">
        <v>942</v>
      </c>
      <c r="IAN40" s="66" t="s">
        <v>971</v>
      </c>
      <c r="IAO40" s="65" t="s">
        <v>972</v>
      </c>
      <c r="IAP40" s="65" t="s">
        <v>973</v>
      </c>
      <c r="IAQ40" s="59">
        <v>230000000</v>
      </c>
      <c r="IAR40" s="66" t="s">
        <v>1779</v>
      </c>
      <c r="IAS40" s="67" t="s">
        <v>923</v>
      </c>
      <c r="IAT40" s="67" t="s">
        <v>970</v>
      </c>
      <c r="IAU40" s="66" t="s">
        <v>942</v>
      </c>
      <c r="IAV40" s="66" t="s">
        <v>971</v>
      </c>
      <c r="IAW40" s="65" t="s">
        <v>972</v>
      </c>
      <c r="IAX40" s="65" t="s">
        <v>973</v>
      </c>
      <c r="IAY40" s="59">
        <v>230000000</v>
      </c>
      <c r="IAZ40" s="66" t="s">
        <v>1779</v>
      </c>
      <c r="IBA40" s="67" t="s">
        <v>923</v>
      </c>
      <c r="IBB40" s="67" t="s">
        <v>970</v>
      </c>
      <c r="IBC40" s="66" t="s">
        <v>942</v>
      </c>
      <c r="IBD40" s="66" t="s">
        <v>971</v>
      </c>
      <c r="IBE40" s="65" t="s">
        <v>972</v>
      </c>
      <c r="IBF40" s="65" t="s">
        <v>973</v>
      </c>
      <c r="IBG40" s="59">
        <v>230000000</v>
      </c>
      <c r="IBH40" s="66" t="s">
        <v>1779</v>
      </c>
      <c r="IBI40" s="67" t="s">
        <v>923</v>
      </c>
      <c r="IBJ40" s="67" t="s">
        <v>970</v>
      </c>
      <c r="IBK40" s="66" t="s">
        <v>942</v>
      </c>
      <c r="IBL40" s="66" t="s">
        <v>971</v>
      </c>
      <c r="IBM40" s="65" t="s">
        <v>972</v>
      </c>
      <c r="IBN40" s="65" t="s">
        <v>973</v>
      </c>
      <c r="IBO40" s="59">
        <v>230000000</v>
      </c>
      <c r="IBP40" s="66" t="s">
        <v>1779</v>
      </c>
      <c r="IBQ40" s="67" t="s">
        <v>923</v>
      </c>
      <c r="IBR40" s="67" t="s">
        <v>970</v>
      </c>
      <c r="IBS40" s="66" t="s">
        <v>942</v>
      </c>
      <c r="IBT40" s="66" t="s">
        <v>971</v>
      </c>
      <c r="IBU40" s="65" t="s">
        <v>972</v>
      </c>
      <c r="IBV40" s="65" t="s">
        <v>973</v>
      </c>
      <c r="IBW40" s="59">
        <v>230000000</v>
      </c>
      <c r="IBX40" s="66" t="s">
        <v>1779</v>
      </c>
      <c r="IBY40" s="67" t="s">
        <v>923</v>
      </c>
      <c r="IBZ40" s="67" t="s">
        <v>970</v>
      </c>
      <c r="ICA40" s="66" t="s">
        <v>942</v>
      </c>
      <c r="ICB40" s="66" t="s">
        <v>971</v>
      </c>
      <c r="ICC40" s="65" t="s">
        <v>972</v>
      </c>
      <c r="ICD40" s="65" t="s">
        <v>973</v>
      </c>
      <c r="ICE40" s="59">
        <v>230000000</v>
      </c>
      <c r="ICF40" s="66" t="s">
        <v>1779</v>
      </c>
      <c r="ICG40" s="67" t="s">
        <v>923</v>
      </c>
      <c r="ICH40" s="67" t="s">
        <v>970</v>
      </c>
      <c r="ICI40" s="66" t="s">
        <v>942</v>
      </c>
      <c r="ICJ40" s="66" t="s">
        <v>971</v>
      </c>
      <c r="ICK40" s="65" t="s">
        <v>972</v>
      </c>
      <c r="ICL40" s="65" t="s">
        <v>973</v>
      </c>
      <c r="ICM40" s="59">
        <v>230000000</v>
      </c>
      <c r="ICN40" s="66" t="s">
        <v>1779</v>
      </c>
      <c r="ICO40" s="67" t="s">
        <v>923</v>
      </c>
      <c r="ICP40" s="67" t="s">
        <v>970</v>
      </c>
      <c r="ICQ40" s="66" t="s">
        <v>942</v>
      </c>
      <c r="ICR40" s="66" t="s">
        <v>971</v>
      </c>
      <c r="ICS40" s="65" t="s">
        <v>972</v>
      </c>
      <c r="ICT40" s="65" t="s">
        <v>973</v>
      </c>
      <c r="ICU40" s="59">
        <v>230000000</v>
      </c>
      <c r="ICV40" s="66" t="s">
        <v>1779</v>
      </c>
      <c r="ICW40" s="67" t="s">
        <v>923</v>
      </c>
      <c r="ICX40" s="67" t="s">
        <v>970</v>
      </c>
      <c r="ICY40" s="66" t="s">
        <v>942</v>
      </c>
      <c r="ICZ40" s="66" t="s">
        <v>971</v>
      </c>
      <c r="IDA40" s="65" t="s">
        <v>972</v>
      </c>
      <c r="IDB40" s="65" t="s">
        <v>973</v>
      </c>
      <c r="IDC40" s="59">
        <v>230000000</v>
      </c>
      <c r="IDD40" s="66" t="s">
        <v>1779</v>
      </c>
      <c r="IDE40" s="67" t="s">
        <v>923</v>
      </c>
      <c r="IDF40" s="67" t="s">
        <v>970</v>
      </c>
      <c r="IDG40" s="66" t="s">
        <v>942</v>
      </c>
      <c r="IDH40" s="66" t="s">
        <v>971</v>
      </c>
      <c r="IDI40" s="65" t="s">
        <v>972</v>
      </c>
      <c r="IDJ40" s="65" t="s">
        <v>973</v>
      </c>
      <c r="IDK40" s="59">
        <v>230000000</v>
      </c>
      <c r="IDL40" s="66" t="s">
        <v>1779</v>
      </c>
      <c r="IDM40" s="67" t="s">
        <v>923</v>
      </c>
      <c r="IDN40" s="67" t="s">
        <v>970</v>
      </c>
      <c r="IDO40" s="66" t="s">
        <v>942</v>
      </c>
      <c r="IDP40" s="66" t="s">
        <v>971</v>
      </c>
      <c r="IDQ40" s="65" t="s">
        <v>972</v>
      </c>
      <c r="IDR40" s="65" t="s">
        <v>973</v>
      </c>
      <c r="IDS40" s="59">
        <v>230000000</v>
      </c>
      <c r="IDT40" s="66" t="s">
        <v>1779</v>
      </c>
      <c r="IDU40" s="67" t="s">
        <v>923</v>
      </c>
      <c r="IDV40" s="67" t="s">
        <v>970</v>
      </c>
      <c r="IDW40" s="66" t="s">
        <v>942</v>
      </c>
      <c r="IDX40" s="66" t="s">
        <v>971</v>
      </c>
      <c r="IDY40" s="65" t="s">
        <v>972</v>
      </c>
      <c r="IDZ40" s="65" t="s">
        <v>973</v>
      </c>
      <c r="IEA40" s="59">
        <v>230000000</v>
      </c>
      <c r="IEB40" s="66" t="s">
        <v>1779</v>
      </c>
      <c r="IEC40" s="67" t="s">
        <v>923</v>
      </c>
      <c r="IED40" s="67" t="s">
        <v>970</v>
      </c>
      <c r="IEE40" s="66" t="s">
        <v>942</v>
      </c>
      <c r="IEF40" s="66" t="s">
        <v>971</v>
      </c>
      <c r="IEG40" s="65" t="s">
        <v>972</v>
      </c>
      <c r="IEH40" s="65" t="s">
        <v>973</v>
      </c>
      <c r="IEI40" s="59">
        <v>230000000</v>
      </c>
      <c r="IEJ40" s="66" t="s">
        <v>1779</v>
      </c>
      <c r="IEK40" s="67" t="s">
        <v>923</v>
      </c>
      <c r="IEL40" s="67" t="s">
        <v>970</v>
      </c>
      <c r="IEM40" s="66" t="s">
        <v>942</v>
      </c>
      <c r="IEN40" s="66" t="s">
        <v>971</v>
      </c>
      <c r="IEO40" s="65" t="s">
        <v>972</v>
      </c>
      <c r="IEP40" s="65" t="s">
        <v>973</v>
      </c>
      <c r="IEQ40" s="59">
        <v>230000000</v>
      </c>
      <c r="IER40" s="66" t="s">
        <v>1779</v>
      </c>
      <c r="IES40" s="67" t="s">
        <v>923</v>
      </c>
      <c r="IET40" s="67" t="s">
        <v>970</v>
      </c>
      <c r="IEU40" s="66" t="s">
        <v>942</v>
      </c>
      <c r="IEV40" s="66" t="s">
        <v>971</v>
      </c>
      <c r="IEW40" s="65" t="s">
        <v>972</v>
      </c>
      <c r="IEX40" s="65" t="s">
        <v>973</v>
      </c>
      <c r="IEY40" s="59">
        <v>230000000</v>
      </c>
      <c r="IEZ40" s="66" t="s">
        <v>1779</v>
      </c>
      <c r="IFA40" s="67" t="s">
        <v>923</v>
      </c>
      <c r="IFB40" s="67" t="s">
        <v>970</v>
      </c>
      <c r="IFC40" s="66" t="s">
        <v>942</v>
      </c>
      <c r="IFD40" s="66" t="s">
        <v>971</v>
      </c>
      <c r="IFE40" s="65" t="s">
        <v>972</v>
      </c>
      <c r="IFF40" s="65" t="s">
        <v>973</v>
      </c>
      <c r="IFG40" s="59">
        <v>230000000</v>
      </c>
      <c r="IFH40" s="66" t="s">
        <v>1779</v>
      </c>
      <c r="IFI40" s="67" t="s">
        <v>923</v>
      </c>
      <c r="IFJ40" s="67" t="s">
        <v>970</v>
      </c>
      <c r="IFK40" s="66" t="s">
        <v>942</v>
      </c>
      <c r="IFL40" s="66" t="s">
        <v>971</v>
      </c>
      <c r="IFM40" s="65" t="s">
        <v>972</v>
      </c>
      <c r="IFN40" s="65" t="s">
        <v>973</v>
      </c>
      <c r="IFO40" s="59">
        <v>230000000</v>
      </c>
      <c r="IFP40" s="66" t="s">
        <v>1779</v>
      </c>
      <c r="IFQ40" s="67" t="s">
        <v>923</v>
      </c>
      <c r="IFR40" s="67" t="s">
        <v>970</v>
      </c>
      <c r="IFS40" s="66" t="s">
        <v>942</v>
      </c>
      <c r="IFT40" s="66" t="s">
        <v>971</v>
      </c>
      <c r="IFU40" s="65" t="s">
        <v>972</v>
      </c>
      <c r="IFV40" s="65" t="s">
        <v>973</v>
      </c>
      <c r="IFW40" s="59">
        <v>230000000</v>
      </c>
      <c r="IFX40" s="66" t="s">
        <v>1779</v>
      </c>
      <c r="IFY40" s="67" t="s">
        <v>923</v>
      </c>
      <c r="IFZ40" s="67" t="s">
        <v>970</v>
      </c>
      <c r="IGA40" s="66" t="s">
        <v>942</v>
      </c>
      <c r="IGB40" s="66" t="s">
        <v>971</v>
      </c>
      <c r="IGC40" s="65" t="s">
        <v>972</v>
      </c>
      <c r="IGD40" s="65" t="s">
        <v>973</v>
      </c>
      <c r="IGE40" s="59">
        <v>230000000</v>
      </c>
      <c r="IGF40" s="66" t="s">
        <v>1779</v>
      </c>
      <c r="IGG40" s="67" t="s">
        <v>923</v>
      </c>
      <c r="IGH40" s="67" t="s">
        <v>970</v>
      </c>
      <c r="IGI40" s="66" t="s">
        <v>942</v>
      </c>
      <c r="IGJ40" s="66" t="s">
        <v>971</v>
      </c>
      <c r="IGK40" s="65" t="s">
        <v>972</v>
      </c>
      <c r="IGL40" s="65" t="s">
        <v>973</v>
      </c>
      <c r="IGM40" s="59">
        <v>230000000</v>
      </c>
      <c r="IGN40" s="66" t="s">
        <v>1779</v>
      </c>
      <c r="IGO40" s="67" t="s">
        <v>923</v>
      </c>
      <c r="IGP40" s="67" t="s">
        <v>970</v>
      </c>
      <c r="IGQ40" s="66" t="s">
        <v>942</v>
      </c>
      <c r="IGR40" s="66" t="s">
        <v>971</v>
      </c>
      <c r="IGS40" s="65" t="s">
        <v>972</v>
      </c>
      <c r="IGT40" s="65" t="s">
        <v>973</v>
      </c>
      <c r="IGU40" s="59">
        <v>230000000</v>
      </c>
      <c r="IGV40" s="66" t="s">
        <v>1779</v>
      </c>
      <c r="IGW40" s="67" t="s">
        <v>923</v>
      </c>
      <c r="IGX40" s="67" t="s">
        <v>970</v>
      </c>
      <c r="IGY40" s="66" t="s">
        <v>942</v>
      </c>
      <c r="IGZ40" s="66" t="s">
        <v>971</v>
      </c>
      <c r="IHA40" s="65" t="s">
        <v>972</v>
      </c>
      <c r="IHB40" s="65" t="s">
        <v>973</v>
      </c>
      <c r="IHC40" s="59">
        <v>230000000</v>
      </c>
      <c r="IHD40" s="66" t="s">
        <v>1779</v>
      </c>
      <c r="IHE40" s="67" t="s">
        <v>923</v>
      </c>
      <c r="IHF40" s="67" t="s">
        <v>970</v>
      </c>
      <c r="IHG40" s="66" t="s">
        <v>942</v>
      </c>
      <c r="IHH40" s="66" t="s">
        <v>971</v>
      </c>
      <c r="IHI40" s="65" t="s">
        <v>972</v>
      </c>
      <c r="IHJ40" s="65" t="s">
        <v>973</v>
      </c>
      <c r="IHK40" s="59">
        <v>230000000</v>
      </c>
      <c r="IHL40" s="66" t="s">
        <v>1779</v>
      </c>
      <c r="IHM40" s="67" t="s">
        <v>923</v>
      </c>
      <c r="IHN40" s="67" t="s">
        <v>970</v>
      </c>
      <c r="IHO40" s="66" t="s">
        <v>942</v>
      </c>
      <c r="IHP40" s="66" t="s">
        <v>971</v>
      </c>
      <c r="IHQ40" s="65" t="s">
        <v>972</v>
      </c>
      <c r="IHR40" s="65" t="s">
        <v>973</v>
      </c>
      <c r="IHS40" s="59">
        <v>230000000</v>
      </c>
      <c r="IHT40" s="66" t="s">
        <v>1779</v>
      </c>
      <c r="IHU40" s="67" t="s">
        <v>923</v>
      </c>
      <c r="IHV40" s="67" t="s">
        <v>970</v>
      </c>
      <c r="IHW40" s="66" t="s">
        <v>942</v>
      </c>
      <c r="IHX40" s="66" t="s">
        <v>971</v>
      </c>
      <c r="IHY40" s="65" t="s">
        <v>972</v>
      </c>
      <c r="IHZ40" s="65" t="s">
        <v>973</v>
      </c>
      <c r="IIA40" s="59">
        <v>230000000</v>
      </c>
      <c r="IIB40" s="66" t="s">
        <v>1779</v>
      </c>
      <c r="IIC40" s="67" t="s">
        <v>923</v>
      </c>
      <c r="IID40" s="67" t="s">
        <v>970</v>
      </c>
      <c r="IIE40" s="66" t="s">
        <v>942</v>
      </c>
      <c r="IIF40" s="66" t="s">
        <v>971</v>
      </c>
      <c r="IIG40" s="65" t="s">
        <v>972</v>
      </c>
      <c r="IIH40" s="65" t="s">
        <v>973</v>
      </c>
      <c r="III40" s="59">
        <v>230000000</v>
      </c>
      <c r="IIJ40" s="66" t="s">
        <v>1779</v>
      </c>
      <c r="IIK40" s="67" t="s">
        <v>923</v>
      </c>
      <c r="IIL40" s="67" t="s">
        <v>970</v>
      </c>
      <c r="IIM40" s="66" t="s">
        <v>942</v>
      </c>
      <c r="IIN40" s="66" t="s">
        <v>971</v>
      </c>
      <c r="IIO40" s="65" t="s">
        <v>972</v>
      </c>
      <c r="IIP40" s="65" t="s">
        <v>973</v>
      </c>
      <c r="IIQ40" s="59">
        <v>230000000</v>
      </c>
      <c r="IIR40" s="66" t="s">
        <v>1779</v>
      </c>
      <c r="IIS40" s="67" t="s">
        <v>923</v>
      </c>
      <c r="IIT40" s="67" t="s">
        <v>970</v>
      </c>
      <c r="IIU40" s="66" t="s">
        <v>942</v>
      </c>
      <c r="IIV40" s="66" t="s">
        <v>971</v>
      </c>
      <c r="IIW40" s="65" t="s">
        <v>972</v>
      </c>
      <c r="IIX40" s="65" t="s">
        <v>973</v>
      </c>
      <c r="IIY40" s="59">
        <v>230000000</v>
      </c>
      <c r="IIZ40" s="66" t="s">
        <v>1779</v>
      </c>
      <c r="IJA40" s="67" t="s">
        <v>923</v>
      </c>
      <c r="IJB40" s="67" t="s">
        <v>970</v>
      </c>
      <c r="IJC40" s="66" t="s">
        <v>942</v>
      </c>
      <c r="IJD40" s="66" t="s">
        <v>971</v>
      </c>
      <c r="IJE40" s="65" t="s">
        <v>972</v>
      </c>
      <c r="IJF40" s="65" t="s">
        <v>973</v>
      </c>
      <c r="IJG40" s="59">
        <v>230000000</v>
      </c>
      <c r="IJH40" s="66" t="s">
        <v>1779</v>
      </c>
      <c r="IJI40" s="67" t="s">
        <v>923</v>
      </c>
      <c r="IJJ40" s="67" t="s">
        <v>970</v>
      </c>
      <c r="IJK40" s="66" t="s">
        <v>942</v>
      </c>
      <c r="IJL40" s="66" t="s">
        <v>971</v>
      </c>
      <c r="IJM40" s="65" t="s">
        <v>972</v>
      </c>
      <c r="IJN40" s="65" t="s">
        <v>973</v>
      </c>
      <c r="IJO40" s="59">
        <v>230000000</v>
      </c>
      <c r="IJP40" s="66" t="s">
        <v>1779</v>
      </c>
      <c r="IJQ40" s="67" t="s">
        <v>923</v>
      </c>
      <c r="IJR40" s="67" t="s">
        <v>970</v>
      </c>
      <c r="IJS40" s="66" t="s">
        <v>942</v>
      </c>
      <c r="IJT40" s="66" t="s">
        <v>971</v>
      </c>
      <c r="IJU40" s="65" t="s">
        <v>972</v>
      </c>
      <c r="IJV40" s="65" t="s">
        <v>973</v>
      </c>
      <c r="IJW40" s="59">
        <v>230000000</v>
      </c>
      <c r="IJX40" s="66" t="s">
        <v>1779</v>
      </c>
      <c r="IJY40" s="67" t="s">
        <v>923</v>
      </c>
      <c r="IJZ40" s="67" t="s">
        <v>970</v>
      </c>
      <c r="IKA40" s="66" t="s">
        <v>942</v>
      </c>
      <c r="IKB40" s="66" t="s">
        <v>971</v>
      </c>
      <c r="IKC40" s="65" t="s">
        <v>972</v>
      </c>
      <c r="IKD40" s="65" t="s">
        <v>973</v>
      </c>
      <c r="IKE40" s="59">
        <v>230000000</v>
      </c>
      <c r="IKF40" s="66" t="s">
        <v>1779</v>
      </c>
      <c r="IKG40" s="67" t="s">
        <v>923</v>
      </c>
      <c r="IKH40" s="67" t="s">
        <v>970</v>
      </c>
      <c r="IKI40" s="66" t="s">
        <v>942</v>
      </c>
      <c r="IKJ40" s="66" t="s">
        <v>971</v>
      </c>
      <c r="IKK40" s="65" t="s">
        <v>972</v>
      </c>
      <c r="IKL40" s="65" t="s">
        <v>973</v>
      </c>
      <c r="IKM40" s="59">
        <v>230000000</v>
      </c>
      <c r="IKN40" s="66" t="s">
        <v>1779</v>
      </c>
      <c r="IKO40" s="67" t="s">
        <v>923</v>
      </c>
      <c r="IKP40" s="67" t="s">
        <v>970</v>
      </c>
      <c r="IKQ40" s="66" t="s">
        <v>942</v>
      </c>
      <c r="IKR40" s="66" t="s">
        <v>971</v>
      </c>
      <c r="IKS40" s="65" t="s">
        <v>972</v>
      </c>
      <c r="IKT40" s="65" t="s">
        <v>973</v>
      </c>
      <c r="IKU40" s="59">
        <v>230000000</v>
      </c>
      <c r="IKV40" s="66" t="s">
        <v>1779</v>
      </c>
      <c r="IKW40" s="67" t="s">
        <v>923</v>
      </c>
      <c r="IKX40" s="67" t="s">
        <v>970</v>
      </c>
      <c r="IKY40" s="66" t="s">
        <v>942</v>
      </c>
      <c r="IKZ40" s="66" t="s">
        <v>971</v>
      </c>
      <c r="ILA40" s="65" t="s">
        <v>972</v>
      </c>
      <c r="ILB40" s="65" t="s">
        <v>973</v>
      </c>
      <c r="ILC40" s="59">
        <v>230000000</v>
      </c>
      <c r="ILD40" s="66" t="s">
        <v>1779</v>
      </c>
      <c r="ILE40" s="67" t="s">
        <v>923</v>
      </c>
      <c r="ILF40" s="67" t="s">
        <v>970</v>
      </c>
      <c r="ILG40" s="66" t="s">
        <v>942</v>
      </c>
      <c r="ILH40" s="66" t="s">
        <v>971</v>
      </c>
      <c r="ILI40" s="65" t="s">
        <v>972</v>
      </c>
      <c r="ILJ40" s="65" t="s">
        <v>973</v>
      </c>
      <c r="ILK40" s="59">
        <v>230000000</v>
      </c>
      <c r="ILL40" s="66" t="s">
        <v>1779</v>
      </c>
      <c r="ILM40" s="67" t="s">
        <v>923</v>
      </c>
      <c r="ILN40" s="67" t="s">
        <v>970</v>
      </c>
      <c r="ILO40" s="66" t="s">
        <v>942</v>
      </c>
      <c r="ILP40" s="66" t="s">
        <v>971</v>
      </c>
      <c r="ILQ40" s="65" t="s">
        <v>972</v>
      </c>
      <c r="ILR40" s="65" t="s">
        <v>973</v>
      </c>
      <c r="ILS40" s="59">
        <v>230000000</v>
      </c>
      <c r="ILT40" s="66" t="s">
        <v>1779</v>
      </c>
      <c r="ILU40" s="67" t="s">
        <v>923</v>
      </c>
      <c r="ILV40" s="67" t="s">
        <v>970</v>
      </c>
      <c r="ILW40" s="66" t="s">
        <v>942</v>
      </c>
      <c r="ILX40" s="66" t="s">
        <v>971</v>
      </c>
      <c r="ILY40" s="65" t="s">
        <v>972</v>
      </c>
      <c r="ILZ40" s="65" t="s">
        <v>973</v>
      </c>
      <c r="IMA40" s="59">
        <v>230000000</v>
      </c>
      <c r="IMB40" s="66" t="s">
        <v>1779</v>
      </c>
      <c r="IMC40" s="67" t="s">
        <v>923</v>
      </c>
      <c r="IMD40" s="67" t="s">
        <v>970</v>
      </c>
      <c r="IME40" s="66" t="s">
        <v>942</v>
      </c>
      <c r="IMF40" s="66" t="s">
        <v>971</v>
      </c>
      <c r="IMG40" s="65" t="s">
        <v>972</v>
      </c>
      <c r="IMH40" s="65" t="s">
        <v>973</v>
      </c>
      <c r="IMI40" s="59">
        <v>230000000</v>
      </c>
      <c r="IMJ40" s="66" t="s">
        <v>1779</v>
      </c>
      <c r="IMK40" s="67" t="s">
        <v>923</v>
      </c>
      <c r="IML40" s="67" t="s">
        <v>970</v>
      </c>
      <c r="IMM40" s="66" t="s">
        <v>942</v>
      </c>
      <c r="IMN40" s="66" t="s">
        <v>971</v>
      </c>
      <c r="IMO40" s="65" t="s">
        <v>972</v>
      </c>
      <c r="IMP40" s="65" t="s">
        <v>973</v>
      </c>
      <c r="IMQ40" s="59">
        <v>230000000</v>
      </c>
      <c r="IMR40" s="66" t="s">
        <v>1779</v>
      </c>
      <c r="IMS40" s="67" t="s">
        <v>923</v>
      </c>
      <c r="IMT40" s="67" t="s">
        <v>970</v>
      </c>
      <c r="IMU40" s="66" t="s">
        <v>942</v>
      </c>
      <c r="IMV40" s="66" t="s">
        <v>971</v>
      </c>
      <c r="IMW40" s="65" t="s">
        <v>972</v>
      </c>
      <c r="IMX40" s="65" t="s">
        <v>973</v>
      </c>
      <c r="IMY40" s="59">
        <v>230000000</v>
      </c>
      <c r="IMZ40" s="66" t="s">
        <v>1779</v>
      </c>
      <c r="INA40" s="67" t="s">
        <v>923</v>
      </c>
      <c r="INB40" s="67" t="s">
        <v>970</v>
      </c>
      <c r="INC40" s="66" t="s">
        <v>942</v>
      </c>
      <c r="IND40" s="66" t="s">
        <v>971</v>
      </c>
      <c r="INE40" s="65" t="s">
        <v>972</v>
      </c>
      <c r="INF40" s="65" t="s">
        <v>973</v>
      </c>
      <c r="ING40" s="59">
        <v>230000000</v>
      </c>
      <c r="INH40" s="66" t="s">
        <v>1779</v>
      </c>
      <c r="INI40" s="67" t="s">
        <v>923</v>
      </c>
      <c r="INJ40" s="67" t="s">
        <v>970</v>
      </c>
      <c r="INK40" s="66" t="s">
        <v>942</v>
      </c>
      <c r="INL40" s="66" t="s">
        <v>971</v>
      </c>
      <c r="INM40" s="65" t="s">
        <v>972</v>
      </c>
      <c r="INN40" s="65" t="s">
        <v>973</v>
      </c>
      <c r="INO40" s="59">
        <v>230000000</v>
      </c>
      <c r="INP40" s="66" t="s">
        <v>1779</v>
      </c>
      <c r="INQ40" s="67" t="s">
        <v>923</v>
      </c>
      <c r="INR40" s="67" t="s">
        <v>970</v>
      </c>
      <c r="INS40" s="66" t="s">
        <v>942</v>
      </c>
      <c r="INT40" s="66" t="s">
        <v>971</v>
      </c>
      <c r="INU40" s="65" t="s">
        <v>972</v>
      </c>
      <c r="INV40" s="65" t="s">
        <v>973</v>
      </c>
      <c r="INW40" s="59">
        <v>230000000</v>
      </c>
      <c r="INX40" s="66" t="s">
        <v>1779</v>
      </c>
      <c r="INY40" s="67" t="s">
        <v>923</v>
      </c>
      <c r="INZ40" s="67" t="s">
        <v>970</v>
      </c>
      <c r="IOA40" s="66" t="s">
        <v>942</v>
      </c>
      <c r="IOB40" s="66" t="s">
        <v>971</v>
      </c>
      <c r="IOC40" s="65" t="s">
        <v>972</v>
      </c>
      <c r="IOD40" s="65" t="s">
        <v>973</v>
      </c>
      <c r="IOE40" s="59">
        <v>230000000</v>
      </c>
      <c r="IOF40" s="66" t="s">
        <v>1779</v>
      </c>
      <c r="IOG40" s="67" t="s">
        <v>923</v>
      </c>
      <c r="IOH40" s="67" t="s">
        <v>970</v>
      </c>
      <c r="IOI40" s="66" t="s">
        <v>942</v>
      </c>
      <c r="IOJ40" s="66" t="s">
        <v>971</v>
      </c>
      <c r="IOK40" s="65" t="s">
        <v>972</v>
      </c>
      <c r="IOL40" s="65" t="s">
        <v>973</v>
      </c>
      <c r="IOM40" s="59">
        <v>230000000</v>
      </c>
      <c r="ION40" s="66" t="s">
        <v>1779</v>
      </c>
      <c r="IOO40" s="67" t="s">
        <v>923</v>
      </c>
      <c r="IOP40" s="67" t="s">
        <v>970</v>
      </c>
      <c r="IOQ40" s="66" t="s">
        <v>942</v>
      </c>
      <c r="IOR40" s="66" t="s">
        <v>971</v>
      </c>
      <c r="IOS40" s="65" t="s">
        <v>972</v>
      </c>
      <c r="IOT40" s="65" t="s">
        <v>973</v>
      </c>
      <c r="IOU40" s="59">
        <v>230000000</v>
      </c>
      <c r="IOV40" s="66" t="s">
        <v>1779</v>
      </c>
      <c r="IOW40" s="67" t="s">
        <v>923</v>
      </c>
      <c r="IOX40" s="67" t="s">
        <v>970</v>
      </c>
      <c r="IOY40" s="66" t="s">
        <v>942</v>
      </c>
      <c r="IOZ40" s="66" t="s">
        <v>971</v>
      </c>
      <c r="IPA40" s="65" t="s">
        <v>972</v>
      </c>
      <c r="IPB40" s="65" t="s">
        <v>973</v>
      </c>
      <c r="IPC40" s="59">
        <v>230000000</v>
      </c>
      <c r="IPD40" s="66" t="s">
        <v>1779</v>
      </c>
      <c r="IPE40" s="67" t="s">
        <v>923</v>
      </c>
      <c r="IPF40" s="67" t="s">
        <v>970</v>
      </c>
      <c r="IPG40" s="66" t="s">
        <v>942</v>
      </c>
      <c r="IPH40" s="66" t="s">
        <v>971</v>
      </c>
      <c r="IPI40" s="65" t="s">
        <v>972</v>
      </c>
      <c r="IPJ40" s="65" t="s">
        <v>973</v>
      </c>
      <c r="IPK40" s="59">
        <v>230000000</v>
      </c>
      <c r="IPL40" s="66" t="s">
        <v>1779</v>
      </c>
      <c r="IPM40" s="67" t="s">
        <v>923</v>
      </c>
      <c r="IPN40" s="67" t="s">
        <v>970</v>
      </c>
      <c r="IPO40" s="66" t="s">
        <v>942</v>
      </c>
      <c r="IPP40" s="66" t="s">
        <v>971</v>
      </c>
      <c r="IPQ40" s="65" t="s">
        <v>972</v>
      </c>
      <c r="IPR40" s="65" t="s">
        <v>973</v>
      </c>
      <c r="IPS40" s="59">
        <v>230000000</v>
      </c>
      <c r="IPT40" s="66" t="s">
        <v>1779</v>
      </c>
      <c r="IPU40" s="67" t="s">
        <v>923</v>
      </c>
      <c r="IPV40" s="67" t="s">
        <v>970</v>
      </c>
      <c r="IPW40" s="66" t="s">
        <v>942</v>
      </c>
      <c r="IPX40" s="66" t="s">
        <v>971</v>
      </c>
      <c r="IPY40" s="65" t="s">
        <v>972</v>
      </c>
      <c r="IPZ40" s="65" t="s">
        <v>973</v>
      </c>
      <c r="IQA40" s="59">
        <v>230000000</v>
      </c>
      <c r="IQB40" s="66" t="s">
        <v>1779</v>
      </c>
      <c r="IQC40" s="67" t="s">
        <v>923</v>
      </c>
      <c r="IQD40" s="67" t="s">
        <v>970</v>
      </c>
      <c r="IQE40" s="66" t="s">
        <v>942</v>
      </c>
      <c r="IQF40" s="66" t="s">
        <v>971</v>
      </c>
      <c r="IQG40" s="65" t="s">
        <v>972</v>
      </c>
      <c r="IQH40" s="65" t="s">
        <v>973</v>
      </c>
      <c r="IQI40" s="59">
        <v>230000000</v>
      </c>
      <c r="IQJ40" s="66" t="s">
        <v>1779</v>
      </c>
      <c r="IQK40" s="67" t="s">
        <v>923</v>
      </c>
      <c r="IQL40" s="67" t="s">
        <v>970</v>
      </c>
      <c r="IQM40" s="66" t="s">
        <v>942</v>
      </c>
      <c r="IQN40" s="66" t="s">
        <v>971</v>
      </c>
      <c r="IQO40" s="65" t="s">
        <v>972</v>
      </c>
      <c r="IQP40" s="65" t="s">
        <v>973</v>
      </c>
      <c r="IQQ40" s="59">
        <v>230000000</v>
      </c>
      <c r="IQR40" s="66" t="s">
        <v>1779</v>
      </c>
      <c r="IQS40" s="67" t="s">
        <v>923</v>
      </c>
      <c r="IQT40" s="67" t="s">
        <v>970</v>
      </c>
      <c r="IQU40" s="66" t="s">
        <v>942</v>
      </c>
      <c r="IQV40" s="66" t="s">
        <v>971</v>
      </c>
      <c r="IQW40" s="65" t="s">
        <v>972</v>
      </c>
      <c r="IQX40" s="65" t="s">
        <v>973</v>
      </c>
      <c r="IQY40" s="59">
        <v>230000000</v>
      </c>
      <c r="IQZ40" s="66" t="s">
        <v>1779</v>
      </c>
      <c r="IRA40" s="67" t="s">
        <v>923</v>
      </c>
      <c r="IRB40" s="67" t="s">
        <v>970</v>
      </c>
      <c r="IRC40" s="66" t="s">
        <v>942</v>
      </c>
      <c r="IRD40" s="66" t="s">
        <v>971</v>
      </c>
      <c r="IRE40" s="65" t="s">
        <v>972</v>
      </c>
      <c r="IRF40" s="65" t="s">
        <v>973</v>
      </c>
      <c r="IRG40" s="59">
        <v>230000000</v>
      </c>
      <c r="IRH40" s="66" t="s">
        <v>1779</v>
      </c>
      <c r="IRI40" s="67" t="s">
        <v>923</v>
      </c>
      <c r="IRJ40" s="67" t="s">
        <v>970</v>
      </c>
      <c r="IRK40" s="66" t="s">
        <v>942</v>
      </c>
      <c r="IRL40" s="66" t="s">
        <v>971</v>
      </c>
      <c r="IRM40" s="65" t="s">
        <v>972</v>
      </c>
      <c r="IRN40" s="65" t="s">
        <v>973</v>
      </c>
      <c r="IRO40" s="59">
        <v>230000000</v>
      </c>
      <c r="IRP40" s="66" t="s">
        <v>1779</v>
      </c>
      <c r="IRQ40" s="67" t="s">
        <v>923</v>
      </c>
      <c r="IRR40" s="67" t="s">
        <v>970</v>
      </c>
      <c r="IRS40" s="66" t="s">
        <v>942</v>
      </c>
      <c r="IRT40" s="66" t="s">
        <v>971</v>
      </c>
      <c r="IRU40" s="65" t="s">
        <v>972</v>
      </c>
      <c r="IRV40" s="65" t="s">
        <v>973</v>
      </c>
      <c r="IRW40" s="59">
        <v>230000000</v>
      </c>
      <c r="IRX40" s="66" t="s">
        <v>1779</v>
      </c>
      <c r="IRY40" s="67" t="s">
        <v>923</v>
      </c>
      <c r="IRZ40" s="67" t="s">
        <v>970</v>
      </c>
      <c r="ISA40" s="66" t="s">
        <v>942</v>
      </c>
      <c r="ISB40" s="66" t="s">
        <v>971</v>
      </c>
      <c r="ISC40" s="65" t="s">
        <v>972</v>
      </c>
      <c r="ISD40" s="65" t="s">
        <v>973</v>
      </c>
      <c r="ISE40" s="59">
        <v>230000000</v>
      </c>
      <c r="ISF40" s="66" t="s">
        <v>1779</v>
      </c>
      <c r="ISG40" s="67" t="s">
        <v>923</v>
      </c>
      <c r="ISH40" s="67" t="s">
        <v>970</v>
      </c>
      <c r="ISI40" s="66" t="s">
        <v>942</v>
      </c>
      <c r="ISJ40" s="66" t="s">
        <v>971</v>
      </c>
      <c r="ISK40" s="65" t="s">
        <v>972</v>
      </c>
      <c r="ISL40" s="65" t="s">
        <v>973</v>
      </c>
      <c r="ISM40" s="59">
        <v>230000000</v>
      </c>
      <c r="ISN40" s="66" t="s">
        <v>1779</v>
      </c>
      <c r="ISO40" s="67" t="s">
        <v>923</v>
      </c>
      <c r="ISP40" s="67" t="s">
        <v>970</v>
      </c>
      <c r="ISQ40" s="66" t="s">
        <v>942</v>
      </c>
      <c r="ISR40" s="66" t="s">
        <v>971</v>
      </c>
      <c r="ISS40" s="65" t="s">
        <v>972</v>
      </c>
      <c r="IST40" s="65" t="s">
        <v>973</v>
      </c>
      <c r="ISU40" s="59">
        <v>230000000</v>
      </c>
      <c r="ISV40" s="66" t="s">
        <v>1779</v>
      </c>
      <c r="ISW40" s="67" t="s">
        <v>923</v>
      </c>
      <c r="ISX40" s="67" t="s">
        <v>970</v>
      </c>
      <c r="ISY40" s="66" t="s">
        <v>942</v>
      </c>
      <c r="ISZ40" s="66" t="s">
        <v>971</v>
      </c>
      <c r="ITA40" s="65" t="s">
        <v>972</v>
      </c>
      <c r="ITB40" s="65" t="s">
        <v>973</v>
      </c>
      <c r="ITC40" s="59">
        <v>230000000</v>
      </c>
      <c r="ITD40" s="66" t="s">
        <v>1779</v>
      </c>
      <c r="ITE40" s="67" t="s">
        <v>923</v>
      </c>
      <c r="ITF40" s="67" t="s">
        <v>970</v>
      </c>
      <c r="ITG40" s="66" t="s">
        <v>942</v>
      </c>
      <c r="ITH40" s="66" t="s">
        <v>971</v>
      </c>
      <c r="ITI40" s="65" t="s">
        <v>972</v>
      </c>
      <c r="ITJ40" s="65" t="s">
        <v>973</v>
      </c>
      <c r="ITK40" s="59">
        <v>230000000</v>
      </c>
      <c r="ITL40" s="66" t="s">
        <v>1779</v>
      </c>
      <c r="ITM40" s="67" t="s">
        <v>923</v>
      </c>
      <c r="ITN40" s="67" t="s">
        <v>970</v>
      </c>
      <c r="ITO40" s="66" t="s">
        <v>942</v>
      </c>
      <c r="ITP40" s="66" t="s">
        <v>971</v>
      </c>
      <c r="ITQ40" s="65" t="s">
        <v>972</v>
      </c>
      <c r="ITR40" s="65" t="s">
        <v>973</v>
      </c>
      <c r="ITS40" s="59">
        <v>230000000</v>
      </c>
      <c r="ITT40" s="66" t="s">
        <v>1779</v>
      </c>
      <c r="ITU40" s="67" t="s">
        <v>923</v>
      </c>
      <c r="ITV40" s="67" t="s">
        <v>970</v>
      </c>
      <c r="ITW40" s="66" t="s">
        <v>942</v>
      </c>
      <c r="ITX40" s="66" t="s">
        <v>971</v>
      </c>
      <c r="ITY40" s="65" t="s">
        <v>972</v>
      </c>
      <c r="ITZ40" s="65" t="s">
        <v>973</v>
      </c>
      <c r="IUA40" s="59">
        <v>230000000</v>
      </c>
      <c r="IUB40" s="66" t="s">
        <v>1779</v>
      </c>
      <c r="IUC40" s="67" t="s">
        <v>923</v>
      </c>
      <c r="IUD40" s="67" t="s">
        <v>970</v>
      </c>
      <c r="IUE40" s="66" t="s">
        <v>942</v>
      </c>
      <c r="IUF40" s="66" t="s">
        <v>971</v>
      </c>
      <c r="IUG40" s="65" t="s">
        <v>972</v>
      </c>
      <c r="IUH40" s="65" t="s">
        <v>973</v>
      </c>
      <c r="IUI40" s="59">
        <v>230000000</v>
      </c>
      <c r="IUJ40" s="66" t="s">
        <v>1779</v>
      </c>
      <c r="IUK40" s="67" t="s">
        <v>923</v>
      </c>
      <c r="IUL40" s="67" t="s">
        <v>970</v>
      </c>
      <c r="IUM40" s="66" t="s">
        <v>942</v>
      </c>
      <c r="IUN40" s="66" t="s">
        <v>971</v>
      </c>
      <c r="IUO40" s="65" t="s">
        <v>972</v>
      </c>
      <c r="IUP40" s="65" t="s">
        <v>973</v>
      </c>
      <c r="IUQ40" s="59">
        <v>230000000</v>
      </c>
      <c r="IUR40" s="66" t="s">
        <v>1779</v>
      </c>
      <c r="IUS40" s="67" t="s">
        <v>923</v>
      </c>
      <c r="IUT40" s="67" t="s">
        <v>970</v>
      </c>
      <c r="IUU40" s="66" t="s">
        <v>942</v>
      </c>
      <c r="IUV40" s="66" t="s">
        <v>971</v>
      </c>
      <c r="IUW40" s="65" t="s">
        <v>972</v>
      </c>
      <c r="IUX40" s="65" t="s">
        <v>973</v>
      </c>
      <c r="IUY40" s="59">
        <v>230000000</v>
      </c>
      <c r="IUZ40" s="66" t="s">
        <v>1779</v>
      </c>
      <c r="IVA40" s="67" t="s">
        <v>923</v>
      </c>
      <c r="IVB40" s="67" t="s">
        <v>970</v>
      </c>
      <c r="IVC40" s="66" t="s">
        <v>942</v>
      </c>
      <c r="IVD40" s="66" t="s">
        <v>971</v>
      </c>
      <c r="IVE40" s="65" t="s">
        <v>972</v>
      </c>
      <c r="IVF40" s="65" t="s">
        <v>973</v>
      </c>
      <c r="IVG40" s="59">
        <v>230000000</v>
      </c>
      <c r="IVH40" s="66" t="s">
        <v>1779</v>
      </c>
      <c r="IVI40" s="67" t="s">
        <v>923</v>
      </c>
      <c r="IVJ40" s="67" t="s">
        <v>970</v>
      </c>
      <c r="IVK40" s="66" t="s">
        <v>942</v>
      </c>
      <c r="IVL40" s="66" t="s">
        <v>971</v>
      </c>
      <c r="IVM40" s="65" t="s">
        <v>972</v>
      </c>
      <c r="IVN40" s="65" t="s">
        <v>973</v>
      </c>
      <c r="IVO40" s="59">
        <v>230000000</v>
      </c>
      <c r="IVP40" s="66" t="s">
        <v>1779</v>
      </c>
      <c r="IVQ40" s="67" t="s">
        <v>923</v>
      </c>
      <c r="IVR40" s="67" t="s">
        <v>970</v>
      </c>
      <c r="IVS40" s="66" t="s">
        <v>942</v>
      </c>
      <c r="IVT40" s="66" t="s">
        <v>971</v>
      </c>
      <c r="IVU40" s="65" t="s">
        <v>972</v>
      </c>
      <c r="IVV40" s="65" t="s">
        <v>973</v>
      </c>
      <c r="IVW40" s="59">
        <v>230000000</v>
      </c>
      <c r="IVX40" s="66" t="s">
        <v>1779</v>
      </c>
      <c r="IVY40" s="67" t="s">
        <v>923</v>
      </c>
      <c r="IVZ40" s="67" t="s">
        <v>970</v>
      </c>
      <c r="IWA40" s="66" t="s">
        <v>942</v>
      </c>
      <c r="IWB40" s="66" t="s">
        <v>971</v>
      </c>
      <c r="IWC40" s="65" t="s">
        <v>972</v>
      </c>
      <c r="IWD40" s="65" t="s">
        <v>973</v>
      </c>
      <c r="IWE40" s="59">
        <v>230000000</v>
      </c>
      <c r="IWF40" s="66" t="s">
        <v>1779</v>
      </c>
      <c r="IWG40" s="67" t="s">
        <v>923</v>
      </c>
      <c r="IWH40" s="67" t="s">
        <v>970</v>
      </c>
      <c r="IWI40" s="66" t="s">
        <v>942</v>
      </c>
      <c r="IWJ40" s="66" t="s">
        <v>971</v>
      </c>
      <c r="IWK40" s="65" t="s">
        <v>972</v>
      </c>
      <c r="IWL40" s="65" t="s">
        <v>973</v>
      </c>
      <c r="IWM40" s="59">
        <v>230000000</v>
      </c>
      <c r="IWN40" s="66" t="s">
        <v>1779</v>
      </c>
      <c r="IWO40" s="67" t="s">
        <v>923</v>
      </c>
      <c r="IWP40" s="67" t="s">
        <v>970</v>
      </c>
      <c r="IWQ40" s="66" t="s">
        <v>942</v>
      </c>
      <c r="IWR40" s="66" t="s">
        <v>971</v>
      </c>
      <c r="IWS40" s="65" t="s">
        <v>972</v>
      </c>
      <c r="IWT40" s="65" t="s">
        <v>973</v>
      </c>
      <c r="IWU40" s="59">
        <v>230000000</v>
      </c>
      <c r="IWV40" s="66" t="s">
        <v>1779</v>
      </c>
      <c r="IWW40" s="67" t="s">
        <v>923</v>
      </c>
      <c r="IWX40" s="67" t="s">
        <v>970</v>
      </c>
      <c r="IWY40" s="66" t="s">
        <v>942</v>
      </c>
      <c r="IWZ40" s="66" t="s">
        <v>971</v>
      </c>
      <c r="IXA40" s="65" t="s">
        <v>972</v>
      </c>
      <c r="IXB40" s="65" t="s">
        <v>973</v>
      </c>
      <c r="IXC40" s="59">
        <v>230000000</v>
      </c>
      <c r="IXD40" s="66" t="s">
        <v>1779</v>
      </c>
      <c r="IXE40" s="67" t="s">
        <v>923</v>
      </c>
      <c r="IXF40" s="67" t="s">
        <v>970</v>
      </c>
      <c r="IXG40" s="66" t="s">
        <v>942</v>
      </c>
      <c r="IXH40" s="66" t="s">
        <v>971</v>
      </c>
      <c r="IXI40" s="65" t="s">
        <v>972</v>
      </c>
      <c r="IXJ40" s="65" t="s">
        <v>973</v>
      </c>
      <c r="IXK40" s="59">
        <v>230000000</v>
      </c>
      <c r="IXL40" s="66" t="s">
        <v>1779</v>
      </c>
      <c r="IXM40" s="67" t="s">
        <v>923</v>
      </c>
      <c r="IXN40" s="67" t="s">
        <v>970</v>
      </c>
      <c r="IXO40" s="66" t="s">
        <v>942</v>
      </c>
      <c r="IXP40" s="66" t="s">
        <v>971</v>
      </c>
      <c r="IXQ40" s="65" t="s">
        <v>972</v>
      </c>
      <c r="IXR40" s="65" t="s">
        <v>973</v>
      </c>
      <c r="IXS40" s="59">
        <v>230000000</v>
      </c>
      <c r="IXT40" s="66" t="s">
        <v>1779</v>
      </c>
      <c r="IXU40" s="67" t="s">
        <v>923</v>
      </c>
      <c r="IXV40" s="67" t="s">
        <v>970</v>
      </c>
      <c r="IXW40" s="66" t="s">
        <v>942</v>
      </c>
      <c r="IXX40" s="66" t="s">
        <v>971</v>
      </c>
      <c r="IXY40" s="65" t="s">
        <v>972</v>
      </c>
      <c r="IXZ40" s="65" t="s">
        <v>973</v>
      </c>
      <c r="IYA40" s="59">
        <v>230000000</v>
      </c>
      <c r="IYB40" s="66" t="s">
        <v>1779</v>
      </c>
      <c r="IYC40" s="67" t="s">
        <v>923</v>
      </c>
      <c r="IYD40" s="67" t="s">
        <v>970</v>
      </c>
      <c r="IYE40" s="66" t="s">
        <v>942</v>
      </c>
      <c r="IYF40" s="66" t="s">
        <v>971</v>
      </c>
      <c r="IYG40" s="65" t="s">
        <v>972</v>
      </c>
      <c r="IYH40" s="65" t="s">
        <v>973</v>
      </c>
      <c r="IYI40" s="59">
        <v>230000000</v>
      </c>
      <c r="IYJ40" s="66" t="s">
        <v>1779</v>
      </c>
      <c r="IYK40" s="67" t="s">
        <v>923</v>
      </c>
      <c r="IYL40" s="67" t="s">
        <v>970</v>
      </c>
      <c r="IYM40" s="66" t="s">
        <v>942</v>
      </c>
      <c r="IYN40" s="66" t="s">
        <v>971</v>
      </c>
      <c r="IYO40" s="65" t="s">
        <v>972</v>
      </c>
      <c r="IYP40" s="65" t="s">
        <v>973</v>
      </c>
      <c r="IYQ40" s="59">
        <v>230000000</v>
      </c>
      <c r="IYR40" s="66" t="s">
        <v>1779</v>
      </c>
      <c r="IYS40" s="67" t="s">
        <v>923</v>
      </c>
      <c r="IYT40" s="67" t="s">
        <v>970</v>
      </c>
      <c r="IYU40" s="66" t="s">
        <v>942</v>
      </c>
      <c r="IYV40" s="66" t="s">
        <v>971</v>
      </c>
      <c r="IYW40" s="65" t="s">
        <v>972</v>
      </c>
      <c r="IYX40" s="65" t="s">
        <v>973</v>
      </c>
      <c r="IYY40" s="59">
        <v>230000000</v>
      </c>
      <c r="IYZ40" s="66" t="s">
        <v>1779</v>
      </c>
      <c r="IZA40" s="67" t="s">
        <v>923</v>
      </c>
      <c r="IZB40" s="67" t="s">
        <v>970</v>
      </c>
      <c r="IZC40" s="66" t="s">
        <v>942</v>
      </c>
      <c r="IZD40" s="66" t="s">
        <v>971</v>
      </c>
      <c r="IZE40" s="65" t="s">
        <v>972</v>
      </c>
      <c r="IZF40" s="65" t="s">
        <v>973</v>
      </c>
      <c r="IZG40" s="59">
        <v>230000000</v>
      </c>
      <c r="IZH40" s="66" t="s">
        <v>1779</v>
      </c>
      <c r="IZI40" s="67" t="s">
        <v>923</v>
      </c>
      <c r="IZJ40" s="67" t="s">
        <v>970</v>
      </c>
      <c r="IZK40" s="66" t="s">
        <v>942</v>
      </c>
      <c r="IZL40" s="66" t="s">
        <v>971</v>
      </c>
      <c r="IZM40" s="65" t="s">
        <v>972</v>
      </c>
      <c r="IZN40" s="65" t="s">
        <v>973</v>
      </c>
      <c r="IZO40" s="59">
        <v>230000000</v>
      </c>
      <c r="IZP40" s="66" t="s">
        <v>1779</v>
      </c>
      <c r="IZQ40" s="67" t="s">
        <v>923</v>
      </c>
      <c r="IZR40" s="67" t="s">
        <v>970</v>
      </c>
      <c r="IZS40" s="66" t="s">
        <v>942</v>
      </c>
      <c r="IZT40" s="66" t="s">
        <v>971</v>
      </c>
      <c r="IZU40" s="65" t="s">
        <v>972</v>
      </c>
      <c r="IZV40" s="65" t="s">
        <v>973</v>
      </c>
      <c r="IZW40" s="59">
        <v>230000000</v>
      </c>
      <c r="IZX40" s="66" t="s">
        <v>1779</v>
      </c>
      <c r="IZY40" s="67" t="s">
        <v>923</v>
      </c>
      <c r="IZZ40" s="67" t="s">
        <v>970</v>
      </c>
      <c r="JAA40" s="66" t="s">
        <v>942</v>
      </c>
      <c r="JAB40" s="66" t="s">
        <v>971</v>
      </c>
      <c r="JAC40" s="65" t="s">
        <v>972</v>
      </c>
      <c r="JAD40" s="65" t="s">
        <v>973</v>
      </c>
      <c r="JAE40" s="59">
        <v>230000000</v>
      </c>
      <c r="JAF40" s="66" t="s">
        <v>1779</v>
      </c>
      <c r="JAG40" s="67" t="s">
        <v>923</v>
      </c>
      <c r="JAH40" s="67" t="s">
        <v>970</v>
      </c>
      <c r="JAI40" s="66" t="s">
        <v>942</v>
      </c>
      <c r="JAJ40" s="66" t="s">
        <v>971</v>
      </c>
      <c r="JAK40" s="65" t="s">
        <v>972</v>
      </c>
      <c r="JAL40" s="65" t="s">
        <v>973</v>
      </c>
      <c r="JAM40" s="59">
        <v>230000000</v>
      </c>
      <c r="JAN40" s="66" t="s">
        <v>1779</v>
      </c>
      <c r="JAO40" s="67" t="s">
        <v>923</v>
      </c>
      <c r="JAP40" s="67" t="s">
        <v>970</v>
      </c>
      <c r="JAQ40" s="66" t="s">
        <v>942</v>
      </c>
      <c r="JAR40" s="66" t="s">
        <v>971</v>
      </c>
      <c r="JAS40" s="65" t="s">
        <v>972</v>
      </c>
      <c r="JAT40" s="65" t="s">
        <v>973</v>
      </c>
      <c r="JAU40" s="59">
        <v>230000000</v>
      </c>
      <c r="JAV40" s="66" t="s">
        <v>1779</v>
      </c>
      <c r="JAW40" s="67" t="s">
        <v>923</v>
      </c>
      <c r="JAX40" s="67" t="s">
        <v>970</v>
      </c>
      <c r="JAY40" s="66" t="s">
        <v>942</v>
      </c>
      <c r="JAZ40" s="66" t="s">
        <v>971</v>
      </c>
      <c r="JBA40" s="65" t="s">
        <v>972</v>
      </c>
      <c r="JBB40" s="65" t="s">
        <v>973</v>
      </c>
      <c r="JBC40" s="59">
        <v>230000000</v>
      </c>
      <c r="JBD40" s="66" t="s">
        <v>1779</v>
      </c>
      <c r="JBE40" s="67" t="s">
        <v>923</v>
      </c>
      <c r="JBF40" s="67" t="s">
        <v>970</v>
      </c>
      <c r="JBG40" s="66" t="s">
        <v>942</v>
      </c>
      <c r="JBH40" s="66" t="s">
        <v>971</v>
      </c>
      <c r="JBI40" s="65" t="s">
        <v>972</v>
      </c>
      <c r="JBJ40" s="65" t="s">
        <v>973</v>
      </c>
      <c r="JBK40" s="59">
        <v>230000000</v>
      </c>
      <c r="JBL40" s="66" t="s">
        <v>1779</v>
      </c>
      <c r="JBM40" s="67" t="s">
        <v>923</v>
      </c>
      <c r="JBN40" s="67" t="s">
        <v>970</v>
      </c>
      <c r="JBO40" s="66" t="s">
        <v>942</v>
      </c>
      <c r="JBP40" s="66" t="s">
        <v>971</v>
      </c>
      <c r="JBQ40" s="65" t="s">
        <v>972</v>
      </c>
      <c r="JBR40" s="65" t="s">
        <v>973</v>
      </c>
      <c r="JBS40" s="59">
        <v>230000000</v>
      </c>
      <c r="JBT40" s="66" t="s">
        <v>1779</v>
      </c>
      <c r="JBU40" s="67" t="s">
        <v>923</v>
      </c>
      <c r="JBV40" s="67" t="s">
        <v>970</v>
      </c>
      <c r="JBW40" s="66" t="s">
        <v>942</v>
      </c>
      <c r="JBX40" s="66" t="s">
        <v>971</v>
      </c>
      <c r="JBY40" s="65" t="s">
        <v>972</v>
      </c>
      <c r="JBZ40" s="65" t="s">
        <v>973</v>
      </c>
      <c r="JCA40" s="59">
        <v>230000000</v>
      </c>
      <c r="JCB40" s="66" t="s">
        <v>1779</v>
      </c>
      <c r="JCC40" s="67" t="s">
        <v>923</v>
      </c>
      <c r="JCD40" s="67" t="s">
        <v>970</v>
      </c>
      <c r="JCE40" s="66" t="s">
        <v>942</v>
      </c>
      <c r="JCF40" s="66" t="s">
        <v>971</v>
      </c>
      <c r="JCG40" s="65" t="s">
        <v>972</v>
      </c>
      <c r="JCH40" s="65" t="s">
        <v>973</v>
      </c>
      <c r="JCI40" s="59">
        <v>230000000</v>
      </c>
      <c r="JCJ40" s="66" t="s">
        <v>1779</v>
      </c>
      <c r="JCK40" s="67" t="s">
        <v>923</v>
      </c>
      <c r="JCL40" s="67" t="s">
        <v>970</v>
      </c>
      <c r="JCM40" s="66" t="s">
        <v>942</v>
      </c>
      <c r="JCN40" s="66" t="s">
        <v>971</v>
      </c>
      <c r="JCO40" s="65" t="s">
        <v>972</v>
      </c>
      <c r="JCP40" s="65" t="s">
        <v>973</v>
      </c>
      <c r="JCQ40" s="59">
        <v>230000000</v>
      </c>
      <c r="JCR40" s="66" t="s">
        <v>1779</v>
      </c>
      <c r="JCS40" s="67" t="s">
        <v>923</v>
      </c>
      <c r="JCT40" s="67" t="s">
        <v>970</v>
      </c>
      <c r="JCU40" s="66" t="s">
        <v>942</v>
      </c>
      <c r="JCV40" s="66" t="s">
        <v>971</v>
      </c>
      <c r="JCW40" s="65" t="s">
        <v>972</v>
      </c>
      <c r="JCX40" s="65" t="s">
        <v>973</v>
      </c>
      <c r="JCY40" s="59">
        <v>230000000</v>
      </c>
      <c r="JCZ40" s="66" t="s">
        <v>1779</v>
      </c>
      <c r="JDA40" s="67" t="s">
        <v>923</v>
      </c>
      <c r="JDB40" s="67" t="s">
        <v>970</v>
      </c>
      <c r="JDC40" s="66" t="s">
        <v>942</v>
      </c>
      <c r="JDD40" s="66" t="s">
        <v>971</v>
      </c>
      <c r="JDE40" s="65" t="s">
        <v>972</v>
      </c>
      <c r="JDF40" s="65" t="s">
        <v>973</v>
      </c>
      <c r="JDG40" s="59">
        <v>230000000</v>
      </c>
      <c r="JDH40" s="66" t="s">
        <v>1779</v>
      </c>
      <c r="JDI40" s="67" t="s">
        <v>923</v>
      </c>
      <c r="JDJ40" s="67" t="s">
        <v>970</v>
      </c>
      <c r="JDK40" s="66" t="s">
        <v>942</v>
      </c>
      <c r="JDL40" s="66" t="s">
        <v>971</v>
      </c>
      <c r="JDM40" s="65" t="s">
        <v>972</v>
      </c>
      <c r="JDN40" s="65" t="s">
        <v>973</v>
      </c>
      <c r="JDO40" s="59">
        <v>230000000</v>
      </c>
      <c r="JDP40" s="66" t="s">
        <v>1779</v>
      </c>
      <c r="JDQ40" s="67" t="s">
        <v>923</v>
      </c>
      <c r="JDR40" s="67" t="s">
        <v>970</v>
      </c>
      <c r="JDS40" s="66" t="s">
        <v>942</v>
      </c>
      <c r="JDT40" s="66" t="s">
        <v>971</v>
      </c>
      <c r="JDU40" s="65" t="s">
        <v>972</v>
      </c>
      <c r="JDV40" s="65" t="s">
        <v>973</v>
      </c>
      <c r="JDW40" s="59">
        <v>230000000</v>
      </c>
      <c r="JDX40" s="66" t="s">
        <v>1779</v>
      </c>
      <c r="JDY40" s="67" t="s">
        <v>923</v>
      </c>
      <c r="JDZ40" s="67" t="s">
        <v>970</v>
      </c>
      <c r="JEA40" s="66" t="s">
        <v>942</v>
      </c>
      <c r="JEB40" s="66" t="s">
        <v>971</v>
      </c>
      <c r="JEC40" s="65" t="s">
        <v>972</v>
      </c>
      <c r="JED40" s="65" t="s">
        <v>973</v>
      </c>
      <c r="JEE40" s="59">
        <v>230000000</v>
      </c>
      <c r="JEF40" s="66" t="s">
        <v>1779</v>
      </c>
      <c r="JEG40" s="67" t="s">
        <v>923</v>
      </c>
      <c r="JEH40" s="67" t="s">
        <v>970</v>
      </c>
      <c r="JEI40" s="66" t="s">
        <v>942</v>
      </c>
      <c r="JEJ40" s="66" t="s">
        <v>971</v>
      </c>
      <c r="JEK40" s="65" t="s">
        <v>972</v>
      </c>
      <c r="JEL40" s="65" t="s">
        <v>973</v>
      </c>
      <c r="JEM40" s="59">
        <v>230000000</v>
      </c>
      <c r="JEN40" s="66" t="s">
        <v>1779</v>
      </c>
      <c r="JEO40" s="67" t="s">
        <v>923</v>
      </c>
      <c r="JEP40" s="67" t="s">
        <v>970</v>
      </c>
      <c r="JEQ40" s="66" t="s">
        <v>942</v>
      </c>
      <c r="JER40" s="66" t="s">
        <v>971</v>
      </c>
      <c r="JES40" s="65" t="s">
        <v>972</v>
      </c>
      <c r="JET40" s="65" t="s">
        <v>973</v>
      </c>
      <c r="JEU40" s="59">
        <v>230000000</v>
      </c>
      <c r="JEV40" s="66" t="s">
        <v>1779</v>
      </c>
      <c r="JEW40" s="67" t="s">
        <v>923</v>
      </c>
      <c r="JEX40" s="67" t="s">
        <v>970</v>
      </c>
      <c r="JEY40" s="66" t="s">
        <v>942</v>
      </c>
      <c r="JEZ40" s="66" t="s">
        <v>971</v>
      </c>
      <c r="JFA40" s="65" t="s">
        <v>972</v>
      </c>
      <c r="JFB40" s="65" t="s">
        <v>973</v>
      </c>
      <c r="JFC40" s="59">
        <v>230000000</v>
      </c>
      <c r="JFD40" s="66" t="s">
        <v>1779</v>
      </c>
      <c r="JFE40" s="67" t="s">
        <v>923</v>
      </c>
      <c r="JFF40" s="67" t="s">
        <v>970</v>
      </c>
      <c r="JFG40" s="66" t="s">
        <v>942</v>
      </c>
      <c r="JFH40" s="66" t="s">
        <v>971</v>
      </c>
      <c r="JFI40" s="65" t="s">
        <v>972</v>
      </c>
      <c r="JFJ40" s="65" t="s">
        <v>973</v>
      </c>
      <c r="JFK40" s="59">
        <v>230000000</v>
      </c>
      <c r="JFL40" s="66" t="s">
        <v>1779</v>
      </c>
      <c r="JFM40" s="67" t="s">
        <v>923</v>
      </c>
      <c r="JFN40" s="67" t="s">
        <v>970</v>
      </c>
      <c r="JFO40" s="66" t="s">
        <v>942</v>
      </c>
      <c r="JFP40" s="66" t="s">
        <v>971</v>
      </c>
      <c r="JFQ40" s="65" t="s">
        <v>972</v>
      </c>
      <c r="JFR40" s="65" t="s">
        <v>973</v>
      </c>
      <c r="JFS40" s="59">
        <v>230000000</v>
      </c>
      <c r="JFT40" s="66" t="s">
        <v>1779</v>
      </c>
      <c r="JFU40" s="67" t="s">
        <v>923</v>
      </c>
      <c r="JFV40" s="67" t="s">
        <v>970</v>
      </c>
      <c r="JFW40" s="66" t="s">
        <v>942</v>
      </c>
      <c r="JFX40" s="66" t="s">
        <v>971</v>
      </c>
      <c r="JFY40" s="65" t="s">
        <v>972</v>
      </c>
      <c r="JFZ40" s="65" t="s">
        <v>973</v>
      </c>
      <c r="JGA40" s="59">
        <v>230000000</v>
      </c>
      <c r="JGB40" s="66" t="s">
        <v>1779</v>
      </c>
      <c r="JGC40" s="67" t="s">
        <v>923</v>
      </c>
      <c r="JGD40" s="67" t="s">
        <v>970</v>
      </c>
      <c r="JGE40" s="66" t="s">
        <v>942</v>
      </c>
      <c r="JGF40" s="66" t="s">
        <v>971</v>
      </c>
      <c r="JGG40" s="65" t="s">
        <v>972</v>
      </c>
      <c r="JGH40" s="65" t="s">
        <v>973</v>
      </c>
      <c r="JGI40" s="59">
        <v>230000000</v>
      </c>
      <c r="JGJ40" s="66" t="s">
        <v>1779</v>
      </c>
      <c r="JGK40" s="67" t="s">
        <v>923</v>
      </c>
      <c r="JGL40" s="67" t="s">
        <v>970</v>
      </c>
      <c r="JGM40" s="66" t="s">
        <v>942</v>
      </c>
      <c r="JGN40" s="66" t="s">
        <v>971</v>
      </c>
      <c r="JGO40" s="65" t="s">
        <v>972</v>
      </c>
      <c r="JGP40" s="65" t="s">
        <v>973</v>
      </c>
      <c r="JGQ40" s="59">
        <v>230000000</v>
      </c>
      <c r="JGR40" s="66" t="s">
        <v>1779</v>
      </c>
      <c r="JGS40" s="67" t="s">
        <v>923</v>
      </c>
      <c r="JGT40" s="67" t="s">
        <v>970</v>
      </c>
      <c r="JGU40" s="66" t="s">
        <v>942</v>
      </c>
      <c r="JGV40" s="66" t="s">
        <v>971</v>
      </c>
      <c r="JGW40" s="65" t="s">
        <v>972</v>
      </c>
      <c r="JGX40" s="65" t="s">
        <v>973</v>
      </c>
      <c r="JGY40" s="59">
        <v>230000000</v>
      </c>
      <c r="JGZ40" s="66" t="s">
        <v>1779</v>
      </c>
      <c r="JHA40" s="67" t="s">
        <v>923</v>
      </c>
      <c r="JHB40" s="67" t="s">
        <v>970</v>
      </c>
      <c r="JHC40" s="66" t="s">
        <v>942</v>
      </c>
      <c r="JHD40" s="66" t="s">
        <v>971</v>
      </c>
      <c r="JHE40" s="65" t="s">
        <v>972</v>
      </c>
      <c r="JHF40" s="65" t="s">
        <v>973</v>
      </c>
      <c r="JHG40" s="59">
        <v>230000000</v>
      </c>
      <c r="JHH40" s="66" t="s">
        <v>1779</v>
      </c>
      <c r="JHI40" s="67" t="s">
        <v>923</v>
      </c>
      <c r="JHJ40" s="67" t="s">
        <v>970</v>
      </c>
      <c r="JHK40" s="66" t="s">
        <v>942</v>
      </c>
      <c r="JHL40" s="66" t="s">
        <v>971</v>
      </c>
      <c r="JHM40" s="65" t="s">
        <v>972</v>
      </c>
      <c r="JHN40" s="65" t="s">
        <v>973</v>
      </c>
      <c r="JHO40" s="59">
        <v>230000000</v>
      </c>
      <c r="JHP40" s="66" t="s">
        <v>1779</v>
      </c>
      <c r="JHQ40" s="67" t="s">
        <v>923</v>
      </c>
      <c r="JHR40" s="67" t="s">
        <v>970</v>
      </c>
      <c r="JHS40" s="66" t="s">
        <v>942</v>
      </c>
      <c r="JHT40" s="66" t="s">
        <v>971</v>
      </c>
      <c r="JHU40" s="65" t="s">
        <v>972</v>
      </c>
      <c r="JHV40" s="65" t="s">
        <v>973</v>
      </c>
      <c r="JHW40" s="59">
        <v>230000000</v>
      </c>
      <c r="JHX40" s="66" t="s">
        <v>1779</v>
      </c>
      <c r="JHY40" s="67" t="s">
        <v>923</v>
      </c>
      <c r="JHZ40" s="67" t="s">
        <v>970</v>
      </c>
      <c r="JIA40" s="66" t="s">
        <v>942</v>
      </c>
      <c r="JIB40" s="66" t="s">
        <v>971</v>
      </c>
      <c r="JIC40" s="65" t="s">
        <v>972</v>
      </c>
      <c r="JID40" s="65" t="s">
        <v>973</v>
      </c>
      <c r="JIE40" s="59">
        <v>230000000</v>
      </c>
      <c r="JIF40" s="66" t="s">
        <v>1779</v>
      </c>
      <c r="JIG40" s="67" t="s">
        <v>923</v>
      </c>
      <c r="JIH40" s="67" t="s">
        <v>970</v>
      </c>
      <c r="JII40" s="66" t="s">
        <v>942</v>
      </c>
      <c r="JIJ40" s="66" t="s">
        <v>971</v>
      </c>
      <c r="JIK40" s="65" t="s">
        <v>972</v>
      </c>
      <c r="JIL40" s="65" t="s">
        <v>973</v>
      </c>
      <c r="JIM40" s="59">
        <v>230000000</v>
      </c>
      <c r="JIN40" s="66" t="s">
        <v>1779</v>
      </c>
      <c r="JIO40" s="67" t="s">
        <v>923</v>
      </c>
      <c r="JIP40" s="67" t="s">
        <v>970</v>
      </c>
      <c r="JIQ40" s="66" t="s">
        <v>942</v>
      </c>
      <c r="JIR40" s="66" t="s">
        <v>971</v>
      </c>
      <c r="JIS40" s="65" t="s">
        <v>972</v>
      </c>
      <c r="JIT40" s="65" t="s">
        <v>973</v>
      </c>
      <c r="JIU40" s="59">
        <v>230000000</v>
      </c>
      <c r="JIV40" s="66" t="s">
        <v>1779</v>
      </c>
      <c r="JIW40" s="67" t="s">
        <v>923</v>
      </c>
      <c r="JIX40" s="67" t="s">
        <v>970</v>
      </c>
      <c r="JIY40" s="66" t="s">
        <v>942</v>
      </c>
      <c r="JIZ40" s="66" t="s">
        <v>971</v>
      </c>
      <c r="JJA40" s="65" t="s">
        <v>972</v>
      </c>
      <c r="JJB40" s="65" t="s">
        <v>973</v>
      </c>
      <c r="JJC40" s="59">
        <v>230000000</v>
      </c>
      <c r="JJD40" s="66" t="s">
        <v>1779</v>
      </c>
      <c r="JJE40" s="67" t="s">
        <v>923</v>
      </c>
      <c r="JJF40" s="67" t="s">
        <v>970</v>
      </c>
      <c r="JJG40" s="66" t="s">
        <v>942</v>
      </c>
      <c r="JJH40" s="66" t="s">
        <v>971</v>
      </c>
      <c r="JJI40" s="65" t="s">
        <v>972</v>
      </c>
      <c r="JJJ40" s="65" t="s">
        <v>973</v>
      </c>
      <c r="JJK40" s="59">
        <v>230000000</v>
      </c>
      <c r="JJL40" s="66" t="s">
        <v>1779</v>
      </c>
      <c r="JJM40" s="67" t="s">
        <v>923</v>
      </c>
      <c r="JJN40" s="67" t="s">
        <v>970</v>
      </c>
      <c r="JJO40" s="66" t="s">
        <v>942</v>
      </c>
      <c r="JJP40" s="66" t="s">
        <v>971</v>
      </c>
      <c r="JJQ40" s="65" t="s">
        <v>972</v>
      </c>
      <c r="JJR40" s="65" t="s">
        <v>973</v>
      </c>
      <c r="JJS40" s="59">
        <v>230000000</v>
      </c>
      <c r="JJT40" s="66" t="s">
        <v>1779</v>
      </c>
      <c r="JJU40" s="67" t="s">
        <v>923</v>
      </c>
      <c r="JJV40" s="67" t="s">
        <v>970</v>
      </c>
      <c r="JJW40" s="66" t="s">
        <v>942</v>
      </c>
      <c r="JJX40" s="66" t="s">
        <v>971</v>
      </c>
      <c r="JJY40" s="65" t="s">
        <v>972</v>
      </c>
      <c r="JJZ40" s="65" t="s">
        <v>973</v>
      </c>
      <c r="JKA40" s="59">
        <v>230000000</v>
      </c>
      <c r="JKB40" s="66" t="s">
        <v>1779</v>
      </c>
      <c r="JKC40" s="67" t="s">
        <v>923</v>
      </c>
      <c r="JKD40" s="67" t="s">
        <v>970</v>
      </c>
      <c r="JKE40" s="66" t="s">
        <v>942</v>
      </c>
      <c r="JKF40" s="66" t="s">
        <v>971</v>
      </c>
      <c r="JKG40" s="65" t="s">
        <v>972</v>
      </c>
      <c r="JKH40" s="65" t="s">
        <v>973</v>
      </c>
      <c r="JKI40" s="59">
        <v>230000000</v>
      </c>
      <c r="JKJ40" s="66" t="s">
        <v>1779</v>
      </c>
      <c r="JKK40" s="67" t="s">
        <v>923</v>
      </c>
      <c r="JKL40" s="67" t="s">
        <v>970</v>
      </c>
      <c r="JKM40" s="66" t="s">
        <v>942</v>
      </c>
      <c r="JKN40" s="66" t="s">
        <v>971</v>
      </c>
      <c r="JKO40" s="65" t="s">
        <v>972</v>
      </c>
      <c r="JKP40" s="65" t="s">
        <v>973</v>
      </c>
      <c r="JKQ40" s="59">
        <v>230000000</v>
      </c>
      <c r="JKR40" s="66" t="s">
        <v>1779</v>
      </c>
      <c r="JKS40" s="67" t="s">
        <v>923</v>
      </c>
      <c r="JKT40" s="67" t="s">
        <v>970</v>
      </c>
      <c r="JKU40" s="66" t="s">
        <v>942</v>
      </c>
      <c r="JKV40" s="66" t="s">
        <v>971</v>
      </c>
      <c r="JKW40" s="65" t="s">
        <v>972</v>
      </c>
      <c r="JKX40" s="65" t="s">
        <v>973</v>
      </c>
      <c r="JKY40" s="59">
        <v>230000000</v>
      </c>
      <c r="JKZ40" s="66" t="s">
        <v>1779</v>
      </c>
      <c r="JLA40" s="67" t="s">
        <v>923</v>
      </c>
      <c r="JLB40" s="67" t="s">
        <v>970</v>
      </c>
      <c r="JLC40" s="66" t="s">
        <v>942</v>
      </c>
      <c r="JLD40" s="66" t="s">
        <v>971</v>
      </c>
      <c r="JLE40" s="65" t="s">
        <v>972</v>
      </c>
      <c r="JLF40" s="65" t="s">
        <v>973</v>
      </c>
      <c r="JLG40" s="59">
        <v>230000000</v>
      </c>
      <c r="JLH40" s="66" t="s">
        <v>1779</v>
      </c>
      <c r="JLI40" s="67" t="s">
        <v>923</v>
      </c>
      <c r="JLJ40" s="67" t="s">
        <v>970</v>
      </c>
      <c r="JLK40" s="66" t="s">
        <v>942</v>
      </c>
      <c r="JLL40" s="66" t="s">
        <v>971</v>
      </c>
      <c r="JLM40" s="65" t="s">
        <v>972</v>
      </c>
      <c r="JLN40" s="65" t="s">
        <v>973</v>
      </c>
      <c r="JLO40" s="59">
        <v>230000000</v>
      </c>
      <c r="JLP40" s="66" t="s">
        <v>1779</v>
      </c>
      <c r="JLQ40" s="67" t="s">
        <v>923</v>
      </c>
      <c r="JLR40" s="67" t="s">
        <v>970</v>
      </c>
      <c r="JLS40" s="66" t="s">
        <v>942</v>
      </c>
      <c r="JLT40" s="66" t="s">
        <v>971</v>
      </c>
      <c r="JLU40" s="65" t="s">
        <v>972</v>
      </c>
      <c r="JLV40" s="65" t="s">
        <v>973</v>
      </c>
      <c r="JLW40" s="59">
        <v>230000000</v>
      </c>
      <c r="JLX40" s="66" t="s">
        <v>1779</v>
      </c>
      <c r="JLY40" s="67" t="s">
        <v>923</v>
      </c>
      <c r="JLZ40" s="67" t="s">
        <v>970</v>
      </c>
      <c r="JMA40" s="66" t="s">
        <v>942</v>
      </c>
      <c r="JMB40" s="66" t="s">
        <v>971</v>
      </c>
      <c r="JMC40" s="65" t="s">
        <v>972</v>
      </c>
      <c r="JMD40" s="65" t="s">
        <v>973</v>
      </c>
      <c r="JME40" s="59">
        <v>230000000</v>
      </c>
      <c r="JMF40" s="66" t="s">
        <v>1779</v>
      </c>
      <c r="JMG40" s="67" t="s">
        <v>923</v>
      </c>
      <c r="JMH40" s="67" t="s">
        <v>970</v>
      </c>
      <c r="JMI40" s="66" t="s">
        <v>942</v>
      </c>
      <c r="JMJ40" s="66" t="s">
        <v>971</v>
      </c>
      <c r="JMK40" s="65" t="s">
        <v>972</v>
      </c>
      <c r="JML40" s="65" t="s">
        <v>973</v>
      </c>
      <c r="JMM40" s="59">
        <v>230000000</v>
      </c>
      <c r="JMN40" s="66" t="s">
        <v>1779</v>
      </c>
      <c r="JMO40" s="67" t="s">
        <v>923</v>
      </c>
      <c r="JMP40" s="67" t="s">
        <v>970</v>
      </c>
      <c r="JMQ40" s="66" t="s">
        <v>942</v>
      </c>
      <c r="JMR40" s="66" t="s">
        <v>971</v>
      </c>
      <c r="JMS40" s="65" t="s">
        <v>972</v>
      </c>
      <c r="JMT40" s="65" t="s">
        <v>973</v>
      </c>
      <c r="JMU40" s="59">
        <v>230000000</v>
      </c>
      <c r="JMV40" s="66" t="s">
        <v>1779</v>
      </c>
      <c r="JMW40" s="67" t="s">
        <v>923</v>
      </c>
      <c r="JMX40" s="67" t="s">
        <v>970</v>
      </c>
      <c r="JMY40" s="66" t="s">
        <v>942</v>
      </c>
      <c r="JMZ40" s="66" t="s">
        <v>971</v>
      </c>
      <c r="JNA40" s="65" t="s">
        <v>972</v>
      </c>
      <c r="JNB40" s="65" t="s">
        <v>973</v>
      </c>
      <c r="JNC40" s="59">
        <v>230000000</v>
      </c>
      <c r="JND40" s="66" t="s">
        <v>1779</v>
      </c>
      <c r="JNE40" s="67" t="s">
        <v>923</v>
      </c>
      <c r="JNF40" s="67" t="s">
        <v>970</v>
      </c>
      <c r="JNG40" s="66" t="s">
        <v>942</v>
      </c>
      <c r="JNH40" s="66" t="s">
        <v>971</v>
      </c>
      <c r="JNI40" s="65" t="s">
        <v>972</v>
      </c>
      <c r="JNJ40" s="65" t="s">
        <v>973</v>
      </c>
      <c r="JNK40" s="59">
        <v>230000000</v>
      </c>
      <c r="JNL40" s="66" t="s">
        <v>1779</v>
      </c>
      <c r="JNM40" s="67" t="s">
        <v>923</v>
      </c>
      <c r="JNN40" s="67" t="s">
        <v>970</v>
      </c>
      <c r="JNO40" s="66" t="s">
        <v>942</v>
      </c>
      <c r="JNP40" s="66" t="s">
        <v>971</v>
      </c>
      <c r="JNQ40" s="65" t="s">
        <v>972</v>
      </c>
      <c r="JNR40" s="65" t="s">
        <v>973</v>
      </c>
      <c r="JNS40" s="59">
        <v>230000000</v>
      </c>
      <c r="JNT40" s="66" t="s">
        <v>1779</v>
      </c>
      <c r="JNU40" s="67" t="s">
        <v>923</v>
      </c>
      <c r="JNV40" s="67" t="s">
        <v>970</v>
      </c>
      <c r="JNW40" s="66" t="s">
        <v>942</v>
      </c>
      <c r="JNX40" s="66" t="s">
        <v>971</v>
      </c>
      <c r="JNY40" s="65" t="s">
        <v>972</v>
      </c>
      <c r="JNZ40" s="65" t="s">
        <v>973</v>
      </c>
      <c r="JOA40" s="59">
        <v>230000000</v>
      </c>
      <c r="JOB40" s="66" t="s">
        <v>1779</v>
      </c>
      <c r="JOC40" s="67" t="s">
        <v>923</v>
      </c>
      <c r="JOD40" s="67" t="s">
        <v>970</v>
      </c>
      <c r="JOE40" s="66" t="s">
        <v>942</v>
      </c>
      <c r="JOF40" s="66" t="s">
        <v>971</v>
      </c>
      <c r="JOG40" s="65" t="s">
        <v>972</v>
      </c>
      <c r="JOH40" s="65" t="s">
        <v>973</v>
      </c>
      <c r="JOI40" s="59">
        <v>230000000</v>
      </c>
      <c r="JOJ40" s="66" t="s">
        <v>1779</v>
      </c>
      <c r="JOK40" s="67" t="s">
        <v>923</v>
      </c>
      <c r="JOL40" s="67" t="s">
        <v>970</v>
      </c>
      <c r="JOM40" s="66" t="s">
        <v>942</v>
      </c>
      <c r="JON40" s="66" t="s">
        <v>971</v>
      </c>
      <c r="JOO40" s="65" t="s">
        <v>972</v>
      </c>
      <c r="JOP40" s="65" t="s">
        <v>973</v>
      </c>
      <c r="JOQ40" s="59">
        <v>230000000</v>
      </c>
      <c r="JOR40" s="66" t="s">
        <v>1779</v>
      </c>
      <c r="JOS40" s="67" t="s">
        <v>923</v>
      </c>
      <c r="JOT40" s="67" t="s">
        <v>970</v>
      </c>
      <c r="JOU40" s="66" t="s">
        <v>942</v>
      </c>
      <c r="JOV40" s="66" t="s">
        <v>971</v>
      </c>
      <c r="JOW40" s="65" t="s">
        <v>972</v>
      </c>
      <c r="JOX40" s="65" t="s">
        <v>973</v>
      </c>
      <c r="JOY40" s="59">
        <v>230000000</v>
      </c>
      <c r="JOZ40" s="66" t="s">
        <v>1779</v>
      </c>
      <c r="JPA40" s="67" t="s">
        <v>923</v>
      </c>
      <c r="JPB40" s="67" t="s">
        <v>970</v>
      </c>
      <c r="JPC40" s="66" t="s">
        <v>942</v>
      </c>
      <c r="JPD40" s="66" t="s">
        <v>971</v>
      </c>
      <c r="JPE40" s="65" t="s">
        <v>972</v>
      </c>
      <c r="JPF40" s="65" t="s">
        <v>973</v>
      </c>
      <c r="JPG40" s="59">
        <v>230000000</v>
      </c>
      <c r="JPH40" s="66" t="s">
        <v>1779</v>
      </c>
      <c r="JPI40" s="67" t="s">
        <v>923</v>
      </c>
      <c r="JPJ40" s="67" t="s">
        <v>970</v>
      </c>
      <c r="JPK40" s="66" t="s">
        <v>942</v>
      </c>
      <c r="JPL40" s="66" t="s">
        <v>971</v>
      </c>
      <c r="JPM40" s="65" t="s">
        <v>972</v>
      </c>
      <c r="JPN40" s="65" t="s">
        <v>973</v>
      </c>
      <c r="JPO40" s="59">
        <v>230000000</v>
      </c>
      <c r="JPP40" s="66" t="s">
        <v>1779</v>
      </c>
      <c r="JPQ40" s="67" t="s">
        <v>923</v>
      </c>
      <c r="JPR40" s="67" t="s">
        <v>970</v>
      </c>
      <c r="JPS40" s="66" t="s">
        <v>942</v>
      </c>
      <c r="JPT40" s="66" t="s">
        <v>971</v>
      </c>
      <c r="JPU40" s="65" t="s">
        <v>972</v>
      </c>
      <c r="JPV40" s="65" t="s">
        <v>973</v>
      </c>
      <c r="JPW40" s="59">
        <v>230000000</v>
      </c>
      <c r="JPX40" s="66" t="s">
        <v>1779</v>
      </c>
      <c r="JPY40" s="67" t="s">
        <v>923</v>
      </c>
      <c r="JPZ40" s="67" t="s">
        <v>970</v>
      </c>
      <c r="JQA40" s="66" t="s">
        <v>942</v>
      </c>
      <c r="JQB40" s="66" t="s">
        <v>971</v>
      </c>
      <c r="JQC40" s="65" t="s">
        <v>972</v>
      </c>
      <c r="JQD40" s="65" t="s">
        <v>973</v>
      </c>
      <c r="JQE40" s="59">
        <v>230000000</v>
      </c>
      <c r="JQF40" s="66" t="s">
        <v>1779</v>
      </c>
      <c r="JQG40" s="67" t="s">
        <v>923</v>
      </c>
      <c r="JQH40" s="67" t="s">
        <v>970</v>
      </c>
      <c r="JQI40" s="66" t="s">
        <v>942</v>
      </c>
      <c r="JQJ40" s="66" t="s">
        <v>971</v>
      </c>
      <c r="JQK40" s="65" t="s">
        <v>972</v>
      </c>
      <c r="JQL40" s="65" t="s">
        <v>973</v>
      </c>
      <c r="JQM40" s="59">
        <v>230000000</v>
      </c>
      <c r="JQN40" s="66" t="s">
        <v>1779</v>
      </c>
      <c r="JQO40" s="67" t="s">
        <v>923</v>
      </c>
      <c r="JQP40" s="67" t="s">
        <v>970</v>
      </c>
      <c r="JQQ40" s="66" t="s">
        <v>942</v>
      </c>
      <c r="JQR40" s="66" t="s">
        <v>971</v>
      </c>
      <c r="JQS40" s="65" t="s">
        <v>972</v>
      </c>
      <c r="JQT40" s="65" t="s">
        <v>973</v>
      </c>
      <c r="JQU40" s="59">
        <v>230000000</v>
      </c>
      <c r="JQV40" s="66" t="s">
        <v>1779</v>
      </c>
      <c r="JQW40" s="67" t="s">
        <v>923</v>
      </c>
      <c r="JQX40" s="67" t="s">
        <v>970</v>
      </c>
      <c r="JQY40" s="66" t="s">
        <v>942</v>
      </c>
      <c r="JQZ40" s="66" t="s">
        <v>971</v>
      </c>
      <c r="JRA40" s="65" t="s">
        <v>972</v>
      </c>
      <c r="JRB40" s="65" t="s">
        <v>973</v>
      </c>
      <c r="JRC40" s="59">
        <v>230000000</v>
      </c>
      <c r="JRD40" s="66" t="s">
        <v>1779</v>
      </c>
      <c r="JRE40" s="67" t="s">
        <v>923</v>
      </c>
      <c r="JRF40" s="67" t="s">
        <v>970</v>
      </c>
      <c r="JRG40" s="66" t="s">
        <v>942</v>
      </c>
      <c r="JRH40" s="66" t="s">
        <v>971</v>
      </c>
      <c r="JRI40" s="65" t="s">
        <v>972</v>
      </c>
      <c r="JRJ40" s="65" t="s">
        <v>973</v>
      </c>
      <c r="JRK40" s="59">
        <v>230000000</v>
      </c>
      <c r="JRL40" s="66" t="s">
        <v>1779</v>
      </c>
      <c r="JRM40" s="67" t="s">
        <v>923</v>
      </c>
      <c r="JRN40" s="67" t="s">
        <v>970</v>
      </c>
      <c r="JRO40" s="66" t="s">
        <v>942</v>
      </c>
      <c r="JRP40" s="66" t="s">
        <v>971</v>
      </c>
      <c r="JRQ40" s="65" t="s">
        <v>972</v>
      </c>
      <c r="JRR40" s="65" t="s">
        <v>973</v>
      </c>
      <c r="JRS40" s="59">
        <v>230000000</v>
      </c>
      <c r="JRT40" s="66" t="s">
        <v>1779</v>
      </c>
      <c r="JRU40" s="67" t="s">
        <v>923</v>
      </c>
      <c r="JRV40" s="67" t="s">
        <v>970</v>
      </c>
      <c r="JRW40" s="66" t="s">
        <v>942</v>
      </c>
      <c r="JRX40" s="66" t="s">
        <v>971</v>
      </c>
      <c r="JRY40" s="65" t="s">
        <v>972</v>
      </c>
      <c r="JRZ40" s="65" t="s">
        <v>973</v>
      </c>
      <c r="JSA40" s="59">
        <v>230000000</v>
      </c>
      <c r="JSB40" s="66" t="s">
        <v>1779</v>
      </c>
      <c r="JSC40" s="67" t="s">
        <v>923</v>
      </c>
      <c r="JSD40" s="67" t="s">
        <v>970</v>
      </c>
      <c r="JSE40" s="66" t="s">
        <v>942</v>
      </c>
      <c r="JSF40" s="66" t="s">
        <v>971</v>
      </c>
      <c r="JSG40" s="65" t="s">
        <v>972</v>
      </c>
      <c r="JSH40" s="65" t="s">
        <v>973</v>
      </c>
      <c r="JSI40" s="59">
        <v>230000000</v>
      </c>
      <c r="JSJ40" s="66" t="s">
        <v>1779</v>
      </c>
      <c r="JSK40" s="67" t="s">
        <v>923</v>
      </c>
      <c r="JSL40" s="67" t="s">
        <v>970</v>
      </c>
      <c r="JSM40" s="66" t="s">
        <v>942</v>
      </c>
      <c r="JSN40" s="66" t="s">
        <v>971</v>
      </c>
      <c r="JSO40" s="65" t="s">
        <v>972</v>
      </c>
      <c r="JSP40" s="65" t="s">
        <v>973</v>
      </c>
      <c r="JSQ40" s="59">
        <v>230000000</v>
      </c>
      <c r="JSR40" s="66" t="s">
        <v>1779</v>
      </c>
      <c r="JSS40" s="67" t="s">
        <v>923</v>
      </c>
      <c r="JST40" s="67" t="s">
        <v>970</v>
      </c>
      <c r="JSU40" s="66" t="s">
        <v>942</v>
      </c>
      <c r="JSV40" s="66" t="s">
        <v>971</v>
      </c>
      <c r="JSW40" s="65" t="s">
        <v>972</v>
      </c>
      <c r="JSX40" s="65" t="s">
        <v>973</v>
      </c>
      <c r="JSY40" s="59">
        <v>230000000</v>
      </c>
      <c r="JSZ40" s="66" t="s">
        <v>1779</v>
      </c>
      <c r="JTA40" s="67" t="s">
        <v>923</v>
      </c>
      <c r="JTB40" s="67" t="s">
        <v>970</v>
      </c>
      <c r="JTC40" s="66" t="s">
        <v>942</v>
      </c>
      <c r="JTD40" s="66" t="s">
        <v>971</v>
      </c>
      <c r="JTE40" s="65" t="s">
        <v>972</v>
      </c>
      <c r="JTF40" s="65" t="s">
        <v>973</v>
      </c>
      <c r="JTG40" s="59">
        <v>230000000</v>
      </c>
      <c r="JTH40" s="66" t="s">
        <v>1779</v>
      </c>
      <c r="JTI40" s="67" t="s">
        <v>923</v>
      </c>
      <c r="JTJ40" s="67" t="s">
        <v>970</v>
      </c>
      <c r="JTK40" s="66" t="s">
        <v>942</v>
      </c>
      <c r="JTL40" s="66" t="s">
        <v>971</v>
      </c>
      <c r="JTM40" s="65" t="s">
        <v>972</v>
      </c>
      <c r="JTN40" s="65" t="s">
        <v>973</v>
      </c>
      <c r="JTO40" s="59">
        <v>230000000</v>
      </c>
      <c r="JTP40" s="66" t="s">
        <v>1779</v>
      </c>
      <c r="JTQ40" s="67" t="s">
        <v>923</v>
      </c>
      <c r="JTR40" s="67" t="s">
        <v>970</v>
      </c>
      <c r="JTS40" s="66" t="s">
        <v>942</v>
      </c>
      <c r="JTT40" s="66" t="s">
        <v>971</v>
      </c>
      <c r="JTU40" s="65" t="s">
        <v>972</v>
      </c>
      <c r="JTV40" s="65" t="s">
        <v>973</v>
      </c>
      <c r="JTW40" s="59">
        <v>230000000</v>
      </c>
      <c r="JTX40" s="66" t="s">
        <v>1779</v>
      </c>
      <c r="JTY40" s="67" t="s">
        <v>923</v>
      </c>
      <c r="JTZ40" s="67" t="s">
        <v>970</v>
      </c>
      <c r="JUA40" s="66" t="s">
        <v>942</v>
      </c>
      <c r="JUB40" s="66" t="s">
        <v>971</v>
      </c>
      <c r="JUC40" s="65" t="s">
        <v>972</v>
      </c>
      <c r="JUD40" s="65" t="s">
        <v>973</v>
      </c>
      <c r="JUE40" s="59">
        <v>230000000</v>
      </c>
      <c r="JUF40" s="66" t="s">
        <v>1779</v>
      </c>
      <c r="JUG40" s="67" t="s">
        <v>923</v>
      </c>
      <c r="JUH40" s="67" t="s">
        <v>970</v>
      </c>
      <c r="JUI40" s="66" t="s">
        <v>942</v>
      </c>
      <c r="JUJ40" s="66" t="s">
        <v>971</v>
      </c>
      <c r="JUK40" s="65" t="s">
        <v>972</v>
      </c>
      <c r="JUL40" s="65" t="s">
        <v>973</v>
      </c>
      <c r="JUM40" s="59">
        <v>230000000</v>
      </c>
      <c r="JUN40" s="66" t="s">
        <v>1779</v>
      </c>
      <c r="JUO40" s="67" t="s">
        <v>923</v>
      </c>
      <c r="JUP40" s="67" t="s">
        <v>970</v>
      </c>
      <c r="JUQ40" s="66" t="s">
        <v>942</v>
      </c>
      <c r="JUR40" s="66" t="s">
        <v>971</v>
      </c>
      <c r="JUS40" s="65" t="s">
        <v>972</v>
      </c>
      <c r="JUT40" s="65" t="s">
        <v>973</v>
      </c>
      <c r="JUU40" s="59">
        <v>230000000</v>
      </c>
      <c r="JUV40" s="66" t="s">
        <v>1779</v>
      </c>
      <c r="JUW40" s="67" t="s">
        <v>923</v>
      </c>
      <c r="JUX40" s="67" t="s">
        <v>970</v>
      </c>
      <c r="JUY40" s="66" t="s">
        <v>942</v>
      </c>
      <c r="JUZ40" s="66" t="s">
        <v>971</v>
      </c>
      <c r="JVA40" s="65" t="s">
        <v>972</v>
      </c>
      <c r="JVB40" s="65" t="s">
        <v>973</v>
      </c>
      <c r="JVC40" s="59">
        <v>230000000</v>
      </c>
      <c r="JVD40" s="66" t="s">
        <v>1779</v>
      </c>
      <c r="JVE40" s="67" t="s">
        <v>923</v>
      </c>
      <c r="JVF40" s="67" t="s">
        <v>970</v>
      </c>
      <c r="JVG40" s="66" t="s">
        <v>942</v>
      </c>
      <c r="JVH40" s="66" t="s">
        <v>971</v>
      </c>
      <c r="JVI40" s="65" t="s">
        <v>972</v>
      </c>
      <c r="JVJ40" s="65" t="s">
        <v>973</v>
      </c>
      <c r="JVK40" s="59">
        <v>230000000</v>
      </c>
      <c r="JVL40" s="66" t="s">
        <v>1779</v>
      </c>
      <c r="JVM40" s="67" t="s">
        <v>923</v>
      </c>
      <c r="JVN40" s="67" t="s">
        <v>970</v>
      </c>
      <c r="JVO40" s="66" t="s">
        <v>942</v>
      </c>
      <c r="JVP40" s="66" t="s">
        <v>971</v>
      </c>
      <c r="JVQ40" s="65" t="s">
        <v>972</v>
      </c>
      <c r="JVR40" s="65" t="s">
        <v>973</v>
      </c>
      <c r="JVS40" s="59">
        <v>230000000</v>
      </c>
      <c r="JVT40" s="66" t="s">
        <v>1779</v>
      </c>
      <c r="JVU40" s="67" t="s">
        <v>923</v>
      </c>
      <c r="JVV40" s="67" t="s">
        <v>970</v>
      </c>
      <c r="JVW40" s="66" t="s">
        <v>942</v>
      </c>
      <c r="JVX40" s="66" t="s">
        <v>971</v>
      </c>
      <c r="JVY40" s="65" t="s">
        <v>972</v>
      </c>
      <c r="JVZ40" s="65" t="s">
        <v>973</v>
      </c>
      <c r="JWA40" s="59">
        <v>230000000</v>
      </c>
      <c r="JWB40" s="66" t="s">
        <v>1779</v>
      </c>
      <c r="JWC40" s="67" t="s">
        <v>923</v>
      </c>
      <c r="JWD40" s="67" t="s">
        <v>970</v>
      </c>
      <c r="JWE40" s="66" t="s">
        <v>942</v>
      </c>
      <c r="JWF40" s="66" t="s">
        <v>971</v>
      </c>
      <c r="JWG40" s="65" t="s">
        <v>972</v>
      </c>
      <c r="JWH40" s="65" t="s">
        <v>973</v>
      </c>
      <c r="JWI40" s="59">
        <v>230000000</v>
      </c>
      <c r="JWJ40" s="66" t="s">
        <v>1779</v>
      </c>
      <c r="JWK40" s="67" t="s">
        <v>923</v>
      </c>
      <c r="JWL40" s="67" t="s">
        <v>970</v>
      </c>
      <c r="JWM40" s="66" t="s">
        <v>942</v>
      </c>
      <c r="JWN40" s="66" t="s">
        <v>971</v>
      </c>
      <c r="JWO40" s="65" t="s">
        <v>972</v>
      </c>
      <c r="JWP40" s="65" t="s">
        <v>973</v>
      </c>
      <c r="JWQ40" s="59">
        <v>230000000</v>
      </c>
      <c r="JWR40" s="66" t="s">
        <v>1779</v>
      </c>
      <c r="JWS40" s="67" t="s">
        <v>923</v>
      </c>
      <c r="JWT40" s="67" t="s">
        <v>970</v>
      </c>
      <c r="JWU40" s="66" t="s">
        <v>942</v>
      </c>
      <c r="JWV40" s="66" t="s">
        <v>971</v>
      </c>
      <c r="JWW40" s="65" t="s">
        <v>972</v>
      </c>
      <c r="JWX40" s="65" t="s">
        <v>973</v>
      </c>
      <c r="JWY40" s="59">
        <v>230000000</v>
      </c>
      <c r="JWZ40" s="66" t="s">
        <v>1779</v>
      </c>
      <c r="JXA40" s="67" t="s">
        <v>923</v>
      </c>
      <c r="JXB40" s="67" t="s">
        <v>970</v>
      </c>
      <c r="JXC40" s="66" t="s">
        <v>942</v>
      </c>
      <c r="JXD40" s="66" t="s">
        <v>971</v>
      </c>
      <c r="JXE40" s="65" t="s">
        <v>972</v>
      </c>
      <c r="JXF40" s="65" t="s">
        <v>973</v>
      </c>
      <c r="JXG40" s="59">
        <v>230000000</v>
      </c>
      <c r="JXH40" s="66" t="s">
        <v>1779</v>
      </c>
      <c r="JXI40" s="67" t="s">
        <v>923</v>
      </c>
      <c r="JXJ40" s="67" t="s">
        <v>970</v>
      </c>
      <c r="JXK40" s="66" t="s">
        <v>942</v>
      </c>
      <c r="JXL40" s="66" t="s">
        <v>971</v>
      </c>
      <c r="JXM40" s="65" t="s">
        <v>972</v>
      </c>
      <c r="JXN40" s="65" t="s">
        <v>973</v>
      </c>
      <c r="JXO40" s="59">
        <v>230000000</v>
      </c>
      <c r="JXP40" s="66" t="s">
        <v>1779</v>
      </c>
      <c r="JXQ40" s="67" t="s">
        <v>923</v>
      </c>
      <c r="JXR40" s="67" t="s">
        <v>970</v>
      </c>
      <c r="JXS40" s="66" t="s">
        <v>942</v>
      </c>
      <c r="JXT40" s="66" t="s">
        <v>971</v>
      </c>
      <c r="JXU40" s="65" t="s">
        <v>972</v>
      </c>
      <c r="JXV40" s="65" t="s">
        <v>973</v>
      </c>
      <c r="JXW40" s="59">
        <v>230000000</v>
      </c>
      <c r="JXX40" s="66" t="s">
        <v>1779</v>
      </c>
      <c r="JXY40" s="67" t="s">
        <v>923</v>
      </c>
      <c r="JXZ40" s="67" t="s">
        <v>970</v>
      </c>
      <c r="JYA40" s="66" t="s">
        <v>942</v>
      </c>
      <c r="JYB40" s="66" t="s">
        <v>971</v>
      </c>
      <c r="JYC40" s="65" t="s">
        <v>972</v>
      </c>
      <c r="JYD40" s="65" t="s">
        <v>973</v>
      </c>
      <c r="JYE40" s="59">
        <v>230000000</v>
      </c>
      <c r="JYF40" s="66" t="s">
        <v>1779</v>
      </c>
      <c r="JYG40" s="67" t="s">
        <v>923</v>
      </c>
      <c r="JYH40" s="67" t="s">
        <v>970</v>
      </c>
      <c r="JYI40" s="66" t="s">
        <v>942</v>
      </c>
      <c r="JYJ40" s="66" t="s">
        <v>971</v>
      </c>
      <c r="JYK40" s="65" t="s">
        <v>972</v>
      </c>
      <c r="JYL40" s="65" t="s">
        <v>973</v>
      </c>
      <c r="JYM40" s="59">
        <v>230000000</v>
      </c>
      <c r="JYN40" s="66" t="s">
        <v>1779</v>
      </c>
      <c r="JYO40" s="67" t="s">
        <v>923</v>
      </c>
      <c r="JYP40" s="67" t="s">
        <v>970</v>
      </c>
      <c r="JYQ40" s="66" t="s">
        <v>942</v>
      </c>
      <c r="JYR40" s="66" t="s">
        <v>971</v>
      </c>
      <c r="JYS40" s="65" t="s">
        <v>972</v>
      </c>
      <c r="JYT40" s="65" t="s">
        <v>973</v>
      </c>
      <c r="JYU40" s="59">
        <v>230000000</v>
      </c>
      <c r="JYV40" s="66" t="s">
        <v>1779</v>
      </c>
      <c r="JYW40" s="67" t="s">
        <v>923</v>
      </c>
      <c r="JYX40" s="67" t="s">
        <v>970</v>
      </c>
      <c r="JYY40" s="66" t="s">
        <v>942</v>
      </c>
      <c r="JYZ40" s="66" t="s">
        <v>971</v>
      </c>
      <c r="JZA40" s="65" t="s">
        <v>972</v>
      </c>
      <c r="JZB40" s="65" t="s">
        <v>973</v>
      </c>
      <c r="JZC40" s="59">
        <v>230000000</v>
      </c>
      <c r="JZD40" s="66" t="s">
        <v>1779</v>
      </c>
      <c r="JZE40" s="67" t="s">
        <v>923</v>
      </c>
      <c r="JZF40" s="67" t="s">
        <v>970</v>
      </c>
      <c r="JZG40" s="66" t="s">
        <v>942</v>
      </c>
      <c r="JZH40" s="66" t="s">
        <v>971</v>
      </c>
      <c r="JZI40" s="65" t="s">
        <v>972</v>
      </c>
      <c r="JZJ40" s="65" t="s">
        <v>973</v>
      </c>
      <c r="JZK40" s="59">
        <v>230000000</v>
      </c>
      <c r="JZL40" s="66" t="s">
        <v>1779</v>
      </c>
      <c r="JZM40" s="67" t="s">
        <v>923</v>
      </c>
      <c r="JZN40" s="67" t="s">
        <v>970</v>
      </c>
      <c r="JZO40" s="66" t="s">
        <v>942</v>
      </c>
      <c r="JZP40" s="66" t="s">
        <v>971</v>
      </c>
      <c r="JZQ40" s="65" t="s">
        <v>972</v>
      </c>
      <c r="JZR40" s="65" t="s">
        <v>973</v>
      </c>
      <c r="JZS40" s="59">
        <v>230000000</v>
      </c>
      <c r="JZT40" s="66" t="s">
        <v>1779</v>
      </c>
      <c r="JZU40" s="67" t="s">
        <v>923</v>
      </c>
      <c r="JZV40" s="67" t="s">
        <v>970</v>
      </c>
      <c r="JZW40" s="66" t="s">
        <v>942</v>
      </c>
      <c r="JZX40" s="66" t="s">
        <v>971</v>
      </c>
      <c r="JZY40" s="65" t="s">
        <v>972</v>
      </c>
      <c r="JZZ40" s="65" t="s">
        <v>973</v>
      </c>
      <c r="KAA40" s="59">
        <v>230000000</v>
      </c>
      <c r="KAB40" s="66" t="s">
        <v>1779</v>
      </c>
      <c r="KAC40" s="67" t="s">
        <v>923</v>
      </c>
      <c r="KAD40" s="67" t="s">
        <v>970</v>
      </c>
      <c r="KAE40" s="66" t="s">
        <v>942</v>
      </c>
      <c r="KAF40" s="66" t="s">
        <v>971</v>
      </c>
      <c r="KAG40" s="65" t="s">
        <v>972</v>
      </c>
      <c r="KAH40" s="65" t="s">
        <v>973</v>
      </c>
      <c r="KAI40" s="59">
        <v>230000000</v>
      </c>
      <c r="KAJ40" s="66" t="s">
        <v>1779</v>
      </c>
      <c r="KAK40" s="67" t="s">
        <v>923</v>
      </c>
      <c r="KAL40" s="67" t="s">
        <v>970</v>
      </c>
      <c r="KAM40" s="66" t="s">
        <v>942</v>
      </c>
      <c r="KAN40" s="66" t="s">
        <v>971</v>
      </c>
      <c r="KAO40" s="65" t="s">
        <v>972</v>
      </c>
      <c r="KAP40" s="65" t="s">
        <v>973</v>
      </c>
      <c r="KAQ40" s="59">
        <v>230000000</v>
      </c>
      <c r="KAR40" s="66" t="s">
        <v>1779</v>
      </c>
      <c r="KAS40" s="67" t="s">
        <v>923</v>
      </c>
      <c r="KAT40" s="67" t="s">
        <v>970</v>
      </c>
      <c r="KAU40" s="66" t="s">
        <v>942</v>
      </c>
      <c r="KAV40" s="66" t="s">
        <v>971</v>
      </c>
      <c r="KAW40" s="65" t="s">
        <v>972</v>
      </c>
      <c r="KAX40" s="65" t="s">
        <v>973</v>
      </c>
      <c r="KAY40" s="59">
        <v>230000000</v>
      </c>
      <c r="KAZ40" s="66" t="s">
        <v>1779</v>
      </c>
      <c r="KBA40" s="67" t="s">
        <v>923</v>
      </c>
      <c r="KBB40" s="67" t="s">
        <v>970</v>
      </c>
      <c r="KBC40" s="66" t="s">
        <v>942</v>
      </c>
      <c r="KBD40" s="66" t="s">
        <v>971</v>
      </c>
      <c r="KBE40" s="65" t="s">
        <v>972</v>
      </c>
      <c r="KBF40" s="65" t="s">
        <v>973</v>
      </c>
      <c r="KBG40" s="59">
        <v>230000000</v>
      </c>
      <c r="KBH40" s="66" t="s">
        <v>1779</v>
      </c>
      <c r="KBI40" s="67" t="s">
        <v>923</v>
      </c>
      <c r="KBJ40" s="67" t="s">
        <v>970</v>
      </c>
      <c r="KBK40" s="66" t="s">
        <v>942</v>
      </c>
      <c r="KBL40" s="66" t="s">
        <v>971</v>
      </c>
      <c r="KBM40" s="65" t="s">
        <v>972</v>
      </c>
      <c r="KBN40" s="65" t="s">
        <v>973</v>
      </c>
      <c r="KBO40" s="59">
        <v>230000000</v>
      </c>
      <c r="KBP40" s="66" t="s">
        <v>1779</v>
      </c>
      <c r="KBQ40" s="67" t="s">
        <v>923</v>
      </c>
      <c r="KBR40" s="67" t="s">
        <v>970</v>
      </c>
      <c r="KBS40" s="66" t="s">
        <v>942</v>
      </c>
      <c r="KBT40" s="66" t="s">
        <v>971</v>
      </c>
      <c r="KBU40" s="65" t="s">
        <v>972</v>
      </c>
      <c r="KBV40" s="65" t="s">
        <v>973</v>
      </c>
      <c r="KBW40" s="59">
        <v>230000000</v>
      </c>
      <c r="KBX40" s="66" t="s">
        <v>1779</v>
      </c>
      <c r="KBY40" s="67" t="s">
        <v>923</v>
      </c>
      <c r="KBZ40" s="67" t="s">
        <v>970</v>
      </c>
      <c r="KCA40" s="66" t="s">
        <v>942</v>
      </c>
      <c r="KCB40" s="66" t="s">
        <v>971</v>
      </c>
      <c r="KCC40" s="65" t="s">
        <v>972</v>
      </c>
      <c r="KCD40" s="65" t="s">
        <v>973</v>
      </c>
      <c r="KCE40" s="59">
        <v>230000000</v>
      </c>
      <c r="KCF40" s="66" t="s">
        <v>1779</v>
      </c>
      <c r="KCG40" s="67" t="s">
        <v>923</v>
      </c>
      <c r="KCH40" s="67" t="s">
        <v>970</v>
      </c>
      <c r="KCI40" s="66" t="s">
        <v>942</v>
      </c>
      <c r="KCJ40" s="66" t="s">
        <v>971</v>
      </c>
      <c r="KCK40" s="65" t="s">
        <v>972</v>
      </c>
      <c r="KCL40" s="65" t="s">
        <v>973</v>
      </c>
      <c r="KCM40" s="59">
        <v>230000000</v>
      </c>
      <c r="KCN40" s="66" t="s">
        <v>1779</v>
      </c>
      <c r="KCO40" s="67" t="s">
        <v>923</v>
      </c>
      <c r="KCP40" s="67" t="s">
        <v>970</v>
      </c>
      <c r="KCQ40" s="66" t="s">
        <v>942</v>
      </c>
      <c r="KCR40" s="66" t="s">
        <v>971</v>
      </c>
      <c r="KCS40" s="65" t="s">
        <v>972</v>
      </c>
      <c r="KCT40" s="65" t="s">
        <v>973</v>
      </c>
      <c r="KCU40" s="59">
        <v>230000000</v>
      </c>
      <c r="KCV40" s="66" t="s">
        <v>1779</v>
      </c>
      <c r="KCW40" s="67" t="s">
        <v>923</v>
      </c>
      <c r="KCX40" s="67" t="s">
        <v>970</v>
      </c>
      <c r="KCY40" s="66" t="s">
        <v>942</v>
      </c>
      <c r="KCZ40" s="66" t="s">
        <v>971</v>
      </c>
      <c r="KDA40" s="65" t="s">
        <v>972</v>
      </c>
      <c r="KDB40" s="65" t="s">
        <v>973</v>
      </c>
      <c r="KDC40" s="59">
        <v>230000000</v>
      </c>
      <c r="KDD40" s="66" t="s">
        <v>1779</v>
      </c>
      <c r="KDE40" s="67" t="s">
        <v>923</v>
      </c>
      <c r="KDF40" s="67" t="s">
        <v>970</v>
      </c>
      <c r="KDG40" s="66" t="s">
        <v>942</v>
      </c>
      <c r="KDH40" s="66" t="s">
        <v>971</v>
      </c>
      <c r="KDI40" s="65" t="s">
        <v>972</v>
      </c>
      <c r="KDJ40" s="65" t="s">
        <v>973</v>
      </c>
      <c r="KDK40" s="59">
        <v>230000000</v>
      </c>
      <c r="KDL40" s="66" t="s">
        <v>1779</v>
      </c>
      <c r="KDM40" s="67" t="s">
        <v>923</v>
      </c>
      <c r="KDN40" s="67" t="s">
        <v>970</v>
      </c>
      <c r="KDO40" s="66" t="s">
        <v>942</v>
      </c>
      <c r="KDP40" s="66" t="s">
        <v>971</v>
      </c>
      <c r="KDQ40" s="65" t="s">
        <v>972</v>
      </c>
      <c r="KDR40" s="65" t="s">
        <v>973</v>
      </c>
      <c r="KDS40" s="59">
        <v>230000000</v>
      </c>
      <c r="KDT40" s="66" t="s">
        <v>1779</v>
      </c>
      <c r="KDU40" s="67" t="s">
        <v>923</v>
      </c>
      <c r="KDV40" s="67" t="s">
        <v>970</v>
      </c>
      <c r="KDW40" s="66" t="s">
        <v>942</v>
      </c>
      <c r="KDX40" s="66" t="s">
        <v>971</v>
      </c>
      <c r="KDY40" s="65" t="s">
        <v>972</v>
      </c>
      <c r="KDZ40" s="65" t="s">
        <v>973</v>
      </c>
      <c r="KEA40" s="59">
        <v>230000000</v>
      </c>
      <c r="KEB40" s="66" t="s">
        <v>1779</v>
      </c>
      <c r="KEC40" s="67" t="s">
        <v>923</v>
      </c>
      <c r="KED40" s="67" t="s">
        <v>970</v>
      </c>
      <c r="KEE40" s="66" t="s">
        <v>942</v>
      </c>
      <c r="KEF40" s="66" t="s">
        <v>971</v>
      </c>
      <c r="KEG40" s="65" t="s">
        <v>972</v>
      </c>
      <c r="KEH40" s="65" t="s">
        <v>973</v>
      </c>
      <c r="KEI40" s="59">
        <v>230000000</v>
      </c>
      <c r="KEJ40" s="66" t="s">
        <v>1779</v>
      </c>
      <c r="KEK40" s="67" t="s">
        <v>923</v>
      </c>
      <c r="KEL40" s="67" t="s">
        <v>970</v>
      </c>
      <c r="KEM40" s="66" t="s">
        <v>942</v>
      </c>
      <c r="KEN40" s="66" t="s">
        <v>971</v>
      </c>
      <c r="KEO40" s="65" t="s">
        <v>972</v>
      </c>
      <c r="KEP40" s="65" t="s">
        <v>973</v>
      </c>
      <c r="KEQ40" s="59">
        <v>230000000</v>
      </c>
      <c r="KER40" s="66" t="s">
        <v>1779</v>
      </c>
      <c r="KES40" s="67" t="s">
        <v>923</v>
      </c>
      <c r="KET40" s="67" t="s">
        <v>970</v>
      </c>
      <c r="KEU40" s="66" t="s">
        <v>942</v>
      </c>
      <c r="KEV40" s="66" t="s">
        <v>971</v>
      </c>
      <c r="KEW40" s="65" t="s">
        <v>972</v>
      </c>
      <c r="KEX40" s="65" t="s">
        <v>973</v>
      </c>
      <c r="KEY40" s="59">
        <v>230000000</v>
      </c>
      <c r="KEZ40" s="66" t="s">
        <v>1779</v>
      </c>
      <c r="KFA40" s="67" t="s">
        <v>923</v>
      </c>
      <c r="KFB40" s="67" t="s">
        <v>970</v>
      </c>
      <c r="KFC40" s="66" t="s">
        <v>942</v>
      </c>
      <c r="KFD40" s="66" t="s">
        <v>971</v>
      </c>
      <c r="KFE40" s="65" t="s">
        <v>972</v>
      </c>
      <c r="KFF40" s="65" t="s">
        <v>973</v>
      </c>
      <c r="KFG40" s="59">
        <v>230000000</v>
      </c>
      <c r="KFH40" s="66" t="s">
        <v>1779</v>
      </c>
      <c r="KFI40" s="67" t="s">
        <v>923</v>
      </c>
      <c r="KFJ40" s="67" t="s">
        <v>970</v>
      </c>
      <c r="KFK40" s="66" t="s">
        <v>942</v>
      </c>
      <c r="KFL40" s="66" t="s">
        <v>971</v>
      </c>
      <c r="KFM40" s="65" t="s">
        <v>972</v>
      </c>
      <c r="KFN40" s="65" t="s">
        <v>973</v>
      </c>
      <c r="KFO40" s="59">
        <v>230000000</v>
      </c>
      <c r="KFP40" s="66" t="s">
        <v>1779</v>
      </c>
      <c r="KFQ40" s="67" t="s">
        <v>923</v>
      </c>
      <c r="KFR40" s="67" t="s">
        <v>970</v>
      </c>
      <c r="KFS40" s="66" t="s">
        <v>942</v>
      </c>
      <c r="KFT40" s="66" t="s">
        <v>971</v>
      </c>
      <c r="KFU40" s="65" t="s">
        <v>972</v>
      </c>
      <c r="KFV40" s="65" t="s">
        <v>973</v>
      </c>
      <c r="KFW40" s="59">
        <v>230000000</v>
      </c>
      <c r="KFX40" s="66" t="s">
        <v>1779</v>
      </c>
      <c r="KFY40" s="67" t="s">
        <v>923</v>
      </c>
      <c r="KFZ40" s="67" t="s">
        <v>970</v>
      </c>
      <c r="KGA40" s="66" t="s">
        <v>942</v>
      </c>
      <c r="KGB40" s="66" t="s">
        <v>971</v>
      </c>
      <c r="KGC40" s="65" t="s">
        <v>972</v>
      </c>
      <c r="KGD40" s="65" t="s">
        <v>973</v>
      </c>
      <c r="KGE40" s="59">
        <v>230000000</v>
      </c>
      <c r="KGF40" s="66" t="s">
        <v>1779</v>
      </c>
      <c r="KGG40" s="67" t="s">
        <v>923</v>
      </c>
      <c r="KGH40" s="67" t="s">
        <v>970</v>
      </c>
      <c r="KGI40" s="66" t="s">
        <v>942</v>
      </c>
      <c r="KGJ40" s="66" t="s">
        <v>971</v>
      </c>
      <c r="KGK40" s="65" t="s">
        <v>972</v>
      </c>
      <c r="KGL40" s="65" t="s">
        <v>973</v>
      </c>
      <c r="KGM40" s="59">
        <v>230000000</v>
      </c>
      <c r="KGN40" s="66" t="s">
        <v>1779</v>
      </c>
      <c r="KGO40" s="67" t="s">
        <v>923</v>
      </c>
      <c r="KGP40" s="67" t="s">
        <v>970</v>
      </c>
      <c r="KGQ40" s="66" t="s">
        <v>942</v>
      </c>
      <c r="KGR40" s="66" t="s">
        <v>971</v>
      </c>
      <c r="KGS40" s="65" t="s">
        <v>972</v>
      </c>
      <c r="KGT40" s="65" t="s">
        <v>973</v>
      </c>
      <c r="KGU40" s="59">
        <v>230000000</v>
      </c>
      <c r="KGV40" s="66" t="s">
        <v>1779</v>
      </c>
      <c r="KGW40" s="67" t="s">
        <v>923</v>
      </c>
      <c r="KGX40" s="67" t="s">
        <v>970</v>
      </c>
      <c r="KGY40" s="66" t="s">
        <v>942</v>
      </c>
      <c r="KGZ40" s="66" t="s">
        <v>971</v>
      </c>
      <c r="KHA40" s="65" t="s">
        <v>972</v>
      </c>
      <c r="KHB40" s="65" t="s">
        <v>973</v>
      </c>
      <c r="KHC40" s="59">
        <v>230000000</v>
      </c>
      <c r="KHD40" s="66" t="s">
        <v>1779</v>
      </c>
      <c r="KHE40" s="67" t="s">
        <v>923</v>
      </c>
      <c r="KHF40" s="67" t="s">
        <v>970</v>
      </c>
      <c r="KHG40" s="66" t="s">
        <v>942</v>
      </c>
      <c r="KHH40" s="66" t="s">
        <v>971</v>
      </c>
      <c r="KHI40" s="65" t="s">
        <v>972</v>
      </c>
      <c r="KHJ40" s="65" t="s">
        <v>973</v>
      </c>
      <c r="KHK40" s="59">
        <v>230000000</v>
      </c>
      <c r="KHL40" s="66" t="s">
        <v>1779</v>
      </c>
      <c r="KHM40" s="67" t="s">
        <v>923</v>
      </c>
      <c r="KHN40" s="67" t="s">
        <v>970</v>
      </c>
      <c r="KHO40" s="66" t="s">
        <v>942</v>
      </c>
      <c r="KHP40" s="66" t="s">
        <v>971</v>
      </c>
      <c r="KHQ40" s="65" t="s">
        <v>972</v>
      </c>
      <c r="KHR40" s="65" t="s">
        <v>973</v>
      </c>
      <c r="KHS40" s="59">
        <v>230000000</v>
      </c>
      <c r="KHT40" s="66" t="s">
        <v>1779</v>
      </c>
      <c r="KHU40" s="67" t="s">
        <v>923</v>
      </c>
      <c r="KHV40" s="67" t="s">
        <v>970</v>
      </c>
      <c r="KHW40" s="66" t="s">
        <v>942</v>
      </c>
      <c r="KHX40" s="66" t="s">
        <v>971</v>
      </c>
      <c r="KHY40" s="65" t="s">
        <v>972</v>
      </c>
      <c r="KHZ40" s="65" t="s">
        <v>973</v>
      </c>
      <c r="KIA40" s="59">
        <v>230000000</v>
      </c>
      <c r="KIB40" s="66" t="s">
        <v>1779</v>
      </c>
      <c r="KIC40" s="67" t="s">
        <v>923</v>
      </c>
      <c r="KID40" s="67" t="s">
        <v>970</v>
      </c>
      <c r="KIE40" s="66" t="s">
        <v>942</v>
      </c>
      <c r="KIF40" s="66" t="s">
        <v>971</v>
      </c>
      <c r="KIG40" s="65" t="s">
        <v>972</v>
      </c>
      <c r="KIH40" s="65" t="s">
        <v>973</v>
      </c>
      <c r="KII40" s="59">
        <v>230000000</v>
      </c>
      <c r="KIJ40" s="66" t="s">
        <v>1779</v>
      </c>
      <c r="KIK40" s="67" t="s">
        <v>923</v>
      </c>
      <c r="KIL40" s="67" t="s">
        <v>970</v>
      </c>
      <c r="KIM40" s="66" t="s">
        <v>942</v>
      </c>
      <c r="KIN40" s="66" t="s">
        <v>971</v>
      </c>
      <c r="KIO40" s="65" t="s">
        <v>972</v>
      </c>
      <c r="KIP40" s="65" t="s">
        <v>973</v>
      </c>
      <c r="KIQ40" s="59">
        <v>230000000</v>
      </c>
      <c r="KIR40" s="66" t="s">
        <v>1779</v>
      </c>
      <c r="KIS40" s="67" t="s">
        <v>923</v>
      </c>
      <c r="KIT40" s="67" t="s">
        <v>970</v>
      </c>
      <c r="KIU40" s="66" t="s">
        <v>942</v>
      </c>
      <c r="KIV40" s="66" t="s">
        <v>971</v>
      </c>
      <c r="KIW40" s="65" t="s">
        <v>972</v>
      </c>
      <c r="KIX40" s="65" t="s">
        <v>973</v>
      </c>
      <c r="KIY40" s="59">
        <v>230000000</v>
      </c>
      <c r="KIZ40" s="66" t="s">
        <v>1779</v>
      </c>
      <c r="KJA40" s="67" t="s">
        <v>923</v>
      </c>
      <c r="KJB40" s="67" t="s">
        <v>970</v>
      </c>
      <c r="KJC40" s="66" t="s">
        <v>942</v>
      </c>
      <c r="KJD40" s="66" t="s">
        <v>971</v>
      </c>
      <c r="KJE40" s="65" t="s">
        <v>972</v>
      </c>
      <c r="KJF40" s="65" t="s">
        <v>973</v>
      </c>
      <c r="KJG40" s="59">
        <v>230000000</v>
      </c>
      <c r="KJH40" s="66" t="s">
        <v>1779</v>
      </c>
      <c r="KJI40" s="67" t="s">
        <v>923</v>
      </c>
      <c r="KJJ40" s="67" t="s">
        <v>970</v>
      </c>
      <c r="KJK40" s="66" t="s">
        <v>942</v>
      </c>
      <c r="KJL40" s="66" t="s">
        <v>971</v>
      </c>
      <c r="KJM40" s="65" t="s">
        <v>972</v>
      </c>
      <c r="KJN40" s="65" t="s">
        <v>973</v>
      </c>
      <c r="KJO40" s="59">
        <v>230000000</v>
      </c>
      <c r="KJP40" s="66" t="s">
        <v>1779</v>
      </c>
      <c r="KJQ40" s="67" t="s">
        <v>923</v>
      </c>
      <c r="KJR40" s="67" t="s">
        <v>970</v>
      </c>
      <c r="KJS40" s="66" t="s">
        <v>942</v>
      </c>
      <c r="KJT40" s="66" t="s">
        <v>971</v>
      </c>
      <c r="KJU40" s="65" t="s">
        <v>972</v>
      </c>
      <c r="KJV40" s="65" t="s">
        <v>973</v>
      </c>
      <c r="KJW40" s="59">
        <v>230000000</v>
      </c>
      <c r="KJX40" s="66" t="s">
        <v>1779</v>
      </c>
      <c r="KJY40" s="67" t="s">
        <v>923</v>
      </c>
      <c r="KJZ40" s="67" t="s">
        <v>970</v>
      </c>
      <c r="KKA40" s="66" t="s">
        <v>942</v>
      </c>
      <c r="KKB40" s="66" t="s">
        <v>971</v>
      </c>
      <c r="KKC40" s="65" t="s">
        <v>972</v>
      </c>
      <c r="KKD40" s="65" t="s">
        <v>973</v>
      </c>
      <c r="KKE40" s="59">
        <v>230000000</v>
      </c>
      <c r="KKF40" s="66" t="s">
        <v>1779</v>
      </c>
      <c r="KKG40" s="67" t="s">
        <v>923</v>
      </c>
      <c r="KKH40" s="67" t="s">
        <v>970</v>
      </c>
      <c r="KKI40" s="66" t="s">
        <v>942</v>
      </c>
      <c r="KKJ40" s="66" t="s">
        <v>971</v>
      </c>
      <c r="KKK40" s="65" t="s">
        <v>972</v>
      </c>
      <c r="KKL40" s="65" t="s">
        <v>973</v>
      </c>
      <c r="KKM40" s="59">
        <v>230000000</v>
      </c>
      <c r="KKN40" s="66" t="s">
        <v>1779</v>
      </c>
      <c r="KKO40" s="67" t="s">
        <v>923</v>
      </c>
      <c r="KKP40" s="67" t="s">
        <v>970</v>
      </c>
      <c r="KKQ40" s="66" t="s">
        <v>942</v>
      </c>
      <c r="KKR40" s="66" t="s">
        <v>971</v>
      </c>
      <c r="KKS40" s="65" t="s">
        <v>972</v>
      </c>
      <c r="KKT40" s="65" t="s">
        <v>973</v>
      </c>
      <c r="KKU40" s="59">
        <v>230000000</v>
      </c>
      <c r="KKV40" s="66" t="s">
        <v>1779</v>
      </c>
      <c r="KKW40" s="67" t="s">
        <v>923</v>
      </c>
      <c r="KKX40" s="67" t="s">
        <v>970</v>
      </c>
      <c r="KKY40" s="66" t="s">
        <v>942</v>
      </c>
      <c r="KKZ40" s="66" t="s">
        <v>971</v>
      </c>
      <c r="KLA40" s="65" t="s">
        <v>972</v>
      </c>
      <c r="KLB40" s="65" t="s">
        <v>973</v>
      </c>
      <c r="KLC40" s="59">
        <v>230000000</v>
      </c>
      <c r="KLD40" s="66" t="s">
        <v>1779</v>
      </c>
      <c r="KLE40" s="67" t="s">
        <v>923</v>
      </c>
      <c r="KLF40" s="67" t="s">
        <v>970</v>
      </c>
      <c r="KLG40" s="66" t="s">
        <v>942</v>
      </c>
      <c r="KLH40" s="66" t="s">
        <v>971</v>
      </c>
      <c r="KLI40" s="65" t="s">
        <v>972</v>
      </c>
      <c r="KLJ40" s="65" t="s">
        <v>973</v>
      </c>
      <c r="KLK40" s="59">
        <v>230000000</v>
      </c>
      <c r="KLL40" s="66" t="s">
        <v>1779</v>
      </c>
      <c r="KLM40" s="67" t="s">
        <v>923</v>
      </c>
      <c r="KLN40" s="67" t="s">
        <v>970</v>
      </c>
      <c r="KLO40" s="66" t="s">
        <v>942</v>
      </c>
      <c r="KLP40" s="66" t="s">
        <v>971</v>
      </c>
      <c r="KLQ40" s="65" t="s">
        <v>972</v>
      </c>
      <c r="KLR40" s="65" t="s">
        <v>973</v>
      </c>
      <c r="KLS40" s="59">
        <v>230000000</v>
      </c>
      <c r="KLT40" s="66" t="s">
        <v>1779</v>
      </c>
      <c r="KLU40" s="67" t="s">
        <v>923</v>
      </c>
      <c r="KLV40" s="67" t="s">
        <v>970</v>
      </c>
      <c r="KLW40" s="66" t="s">
        <v>942</v>
      </c>
      <c r="KLX40" s="66" t="s">
        <v>971</v>
      </c>
      <c r="KLY40" s="65" t="s">
        <v>972</v>
      </c>
      <c r="KLZ40" s="65" t="s">
        <v>973</v>
      </c>
      <c r="KMA40" s="59">
        <v>230000000</v>
      </c>
      <c r="KMB40" s="66" t="s">
        <v>1779</v>
      </c>
      <c r="KMC40" s="67" t="s">
        <v>923</v>
      </c>
      <c r="KMD40" s="67" t="s">
        <v>970</v>
      </c>
      <c r="KME40" s="66" t="s">
        <v>942</v>
      </c>
      <c r="KMF40" s="66" t="s">
        <v>971</v>
      </c>
      <c r="KMG40" s="65" t="s">
        <v>972</v>
      </c>
      <c r="KMH40" s="65" t="s">
        <v>973</v>
      </c>
      <c r="KMI40" s="59">
        <v>230000000</v>
      </c>
      <c r="KMJ40" s="66" t="s">
        <v>1779</v>
      </c>
      <c r="KMK40" s="67" t="s">
        <v>923</v>
      </c>
      <c r="KML40" s="67" t="s">
        <v>970</v>
      </c>
      <c r="KMM40" s="66" t="s">
        <v>942</v>
      </c>
      <c r="KMN40" s="66" t="s">
        <v>971</v>
      </c>
      <c r="KMO40" s="65" t="s">
        <v>972</v>
      </c>
      <c r="KMP40" s="65" t="s">
        <v>973</v>
      </c>
      <c r="KMQ40" s="59">
        <v>230000000</v>
      </c>
      <c r="KMR40" s="66" t="s">
        <v>1779</v>
      </c>
      <c r="KMS40" s="67" t="s">
        <v>923</v>
      </c>
      <c r="KMT40" s="67" t="s">
        <v>970</v>
      </c>
      <c r="KMU40" s="66" t="s">
        <v>942</v>
      </c>
      <c r="KMV40" s="66" t="s">
        <v>971</v>
      </c>
      <c r="KMW40" s="65" t="s">
        <v>972</v>
      </c>
      <c r="KMX40" s="65" t="s">
        <v>973</v>
      </c>
      <c r="KMY40" s="59">
        <v>230000000</v>
      </c>
      <c r="KMZ40" s="66" t="s">
        <v>1779</v>
      </c>
      <c r="KNA40" s="67" t="s">
        <v>923</v>
      </c>
      <c r="KNB40" s="67" t="s">
        <v>970</v>
      </c>
      <c r="KNC40" s="66" t="s">
        <v>942</v>
      </c>
      <c r="KND40" s="66" t="s">
        <v>971</v>
      </c>
      <c r="KNE40" s="65" t="s">
        <v>972</v>
      </c>
      <c r="KNF40" s="65" t="s">
        <v>973</v>
      </c>
      <c r="KNG40" s="59">
        <v>230000000</v>
      </c>
      <c r="KNH40" s="66" t="s">
        <v>1779</v>
      </c>
      <c r="KNI40" s="67" t="s">
        <v>923</v>
      </c>
      <c r="KNJ40" s="67" t="s">
        <v>970</v>
      </c>
      <c r="KNK40" s="66" t="s">
        <v>942</v>
      </c>
      <c r="KNL40" s="66" t="s">
        <v>971</v>
      </c>
      <c r="KNM40" s="65" t="s">
        <v>972</v>
      </c>
      <c r="KNN40" s="65" t="s">
        <v>973</v>
      </c>
      <c r="KNO40" s="59">
        <v>230000000</v>
      </c>
      <c r="KNP40" s="66" t="s">
        <v>1779</v>
      </c>
      <c r="KNQ40" s="67" t="s">
        <v>923</v>
      </c>
      <c r="KNR40" s="67" t="s">
        <v>970</v>
      </c>
      <c r="KNS40" s="66" t="s">
        <v>942</v>
      </c>
      <c r="KNT40" s="66" t="s">
        <v>971</v>
      </c>
      <c r="KNU40" s="65" t="s">
        <v>972</v>
      </c>
      <c r="KNV40" s="65" t="s">
        <v>973</v>
      </c>
      <c r="KNW40" s="59">
        <v>230000000</v>
      </c>
      <c r="KNX40" s="66" t="s">
        <v>1779</v>
      </c>
      <c r="KNY40" s="67" t="s">
        <v>923</v>
      </c>
      <c r="KNZ40" s="67" t="s">
        <v>970</v>
      </c>
      <c r="KOA40" s="66" t="s">
        <v>942</v>
      </c>
      <c r="KOB40" s="66" t="s">
        <v>971</v>
      </c>
      <c r="KOC40" s="65" t="s">
        <v>972</v>
      </c>
      <c r="KOD40" s="65" t="s">
        <v>973</v>
      </c>
      <c r="KOE40" s="59">
        <v>230000000</v>
      </c>
      <c r="KOF40" s="66" t="s">
        <v>1779</v>
      </c>
      <c r="KOG40" s="67" t="s">
        <v>923</v>
      </c>
      <c r="KOH40" s="67" t="s">
        <v>970</v>
      </c>
      <c r="KOI40" s="66" t="s">
        <v>942</v>
      </c>
      <c r="KOJ40" s="66" t="s">
        <v>971</v>
      </c>
      <c r="KOK40" s="65" t="s">
        <v>972</v>
      </c>
      <c r="KOL40" s="65" t="s">
        <v>973</v>
      </c>
      <c r="KOM40" s="59">
        <v>230000000</v>
      </c>
      <c r="KON40" s="66" t="s">
        <v>1779</v>
      </c>
      <c r="KOO40" s="67" t="s">
        <v>923</v>
      </c>
      <c r="KOP40" s="67" t="s">
        <v>970</v>
      </c>
      <c r="KOQ40" s="66" t="s">
        <v>942</v>
      </c>
      <c r="KOR40" s="66" t="s">
        <v>971</v>
      </c>
      <c r="KOS40" s="65" t="s">
        <v>972</v>
      </c>
      <c r="KOT40" s="65" t="s">
        <v>973</v>
      </c>
      <c r="KOU40" s="59">
        <v>230000000</v>
      </c>
      <c r="KOV40" s="66" t="s">
        <v>1779</v>
      </c>
      <c r="KOW40" s="67" t="s">
        <v>923</v>
      </c>
      <c r="KOX40" s="67" t="s">
        <v>970</v>
      </c>
      <c r="KOY40" s="66" t="s">
        <v>942</v>
      </c>
      <c r="KOZ40" s="66" t="s">
        <v>971</v>
      </c>
      <c r="KPA40" s="65" t="s">
        <v>972</v>
      </c>
      <c r="KPB40" s="65" t="s">
        <v>973</v>
      </c>
      <c r="KPC40" s="59">
        <v>230000000</v>
      </c>
      <c r="KPD40" s="66" t="s">
        <v>1779</v>
      </c>
      <c r="KPE40" s="67" t="s">
        <v>923</v>
      </c>
      <c r="KPF40" s="67" t="s">
        <v>970</v>
      </c>
      <c r="KPG40" s="66" t="s">
        <v>942</v>
      </c>
      <c r="KPH40" s="66" t="s">
        <v>971</v>
      </c>
      <c r="KPI40" s="65" t="s">
        <v>972</v>
      </c>
      <c r="KPJ40" s="65" t="s">
        <v>973</v>
      </c>
      <c r="KPK40" s="59">
        <v>230000000</v>
      </c>
      <c r="KPL40" s="66" t="s">
        <v>1779</v>
      </c>
      <c r="KPM40" s="67" t="s">
        <v>923</v>
      </c>
      <c r="KPN40" s="67" t="s">
        <v>970</v>
      </c>
      <c r="KPO40" s="66" t="s">
        <v>942</v>
      </c>
      <c r="KPP40" s="66" t="s">
        <v>971</v>
      </c>
      <c r="KPQ40" s="65" t="s">
        <v>972</v>
      </c>
      <c r="KPR40" s="65" t="s">
        <v>973</v>
      </c>
      <c r="KPS40" s="59">
        <v>230000000</v>
      </c>
      <c r="KPT40" s="66" t="s">
        <v>1779</v>
      </c>
      <c r="KPU40" s="67" t="s">
        <v>923</v>
      </c>
      <c r="KPV40" s="67" t="s">
        <v>970</v>
      </c>
      <c r="KPW40" s="66" t="s">
        <v>942</v>
      </c>
      <c r="KPX40" s="66" t="s">
        <v>971</v>
      </c>
      <c r="KPY40" s="65" t="s">
        <v>972</v>
      </c>
      <c r="KPZ40" s="65" t="s">
        <v>973</v>
      </c>
      <c r="KQA40" s="59">
        <v>230000000</v>
      </c>
      <c r="KQB40" s="66" t="s">
        <v>1779</v>
      </c>
      <c r="KQC40" s="67" t="s">
        <v>923</v>
      </c>
      <c r="KQD40" s="67" t="s">
        <v>970</v>
      </c>
      <c r="KQE40" s="66" t="s">
        <v>942</v>
      </c>
      <c r="KQF40" s="66" t="s">
        <v>971</v>
      </c>
      <c r="KQG40" s="65" t="s">
        <v>972</v>
      </c>
      <c r="KQH40" s="65" t="s">
        <v>973</v>
      </c>
      <c r="KQI40" s="59">
        <v>230000000</v>
      </c>
      <c r="KQJ40" s="66" t="s">
        <v>1779</v>
      </c>
      <c r="KQK40" s="67" t="s">
        <v>923</v>
      </c>
      <c r="KQL40" s="67" t="s">
        <v>970</v>
      </c>
      <c r="KQM40" s="66" t="s">
        <v>942</v>
      </c>
      <c r="KQN40" s="66" t="s">
        <v>971</v>
      </c>
      <c r="KQO40" s="65" t="s">
        <v>972</v>
      </c>
      <c r="KQP40" s="65" t="s">
        <v>973</v>
      </c>
      <c r="KQQ40" s="59">
        <v>230000000</v>
      </c>
      <c r="KQR40" s="66" t="s">
        <v>1779</v>
      </c>
      <c r="KQS40" s="67" t="s">
        <v>923</v>
      </c>
      <c r="KQT40" s="67" t="s">
        <v>970</v>
      </c>
      <c r="KQU40" s="66" t="s">
        <v>942</v>
      </c>
      <c r="KQV40" s="66" t="s">
        <v>971</v>
      </c>
      <c r="KQW40" s="65" t="s">
        <v>972</v>
      </c>
      <c r="KQX40" s="65" t="s">
        <v>973</v>
      </c>
      <c r="KQY40" s="59">
        <v>230000000</v>
      </c>
      <c r="KQZ40" s="66" t="s">
        <v>1779</v>
      </c>
      <c r="KRA40" s="67" t="s">
        <v>923</v>
      </c>
      <c r="KRB40" s="67" t="s">
        <v>970</v>
      </c>
      <c r="KRC40" s="66" t="s">
        <v>942</v>
      </c>
      <c r="KRD40" s="66" t="s">
        <v>971</v>
      </c>
      <c r="KRE40" s="65" t="s">
        <v>972</v>
      </c>
      <c r="KRF40" s="65" t="s">
        <v>973</v>
      </c>
      <c r="KRG40" s="59">
        <v>230000000</v>
      </c>
      <c r="KRH40" s="66" t="s">
        <v>1779</v>
      </c>
      <c r="KRI40" s="67" t="s">
        <v>923</v>
      </c>
      <c r="KRJ40" s="67" t="s">
        <v>970</v>
      </c>
      <c r="KRK40" s="66" t="s">
        <v>942</v>
      </c>
      <c r="KRL40" s="66" t="s">
        <v>971</v>
      </c>
      <c r="KRM40" s="65" t="s">
        <v>972</v>
      </c>
      <c r="KRN40" s="65" t="s">
        <v>973</v>
      </c>
      <c r="KRO40" s="59">
        <v>230000000</v>
      </c>
      <c r="KRP40" s="66" t="s">
        <v>1779</v>
      </c>
      <c r="KRQ40" s="67" t="s">
        <v>923</v>
      </c>
      <c r="KRR40" s="67" t="s">
        <v>970</v>
      </c>
      <c r="KRS40" s="66" t="s">
        <v>942</v>
      </c>
      <c r="KRT40" s="66" t="s">
        <v>971</v>
      </c>
      <c r="KRU40" s="65" t="s">
        <v>972</v>
      </c>
      <c r="KRV40" s="65" t="s">
        <v>973</v>
      </c>
      <c r="KRW40" s="59">
        <v>230000000</v>
      </c>
      <c r="KRX40" s="66" t="s">
        <v>1779</v>
      </c>
      <c r="KRY40" s="67" t="s">
        <v>923</v>
      </c>
      <c r="KRZ40" s="67" t="s">
        <v>970</v>
      </c>
      <c r="KSA40" s="66" t="s">
        <v>942</v>
      </c>
      <c r="KSB40" s="66" t="s">
        <v>971</v>
      </c>
      <c r="KSC40" s="65" t="s">
        <v>972</v>
      </c>
      <c r="KSD40" s="65" t="s">
        <v>973</v>
      </c>
      <c r="KSE40" s="59">
        <v>230000000</v>
      </c>
      <c r="KSF40" s="66" t="s">
        <v>1779</v>
      </c>
      <c r="KSG40" s="67" t="s">
        <v>923</v>
      </c>
      <c r="KSH40" s="67" t="s">
        <v>970</v>
      </c>
      <c r="KSI40" s="66" t="s">
        <v>942</v>
      </c>
      <c r="KSJ40" s="66" t="s">
        <v>971</v>
      </c>
      <c r="KSK40" s="65" t="s">
        <v>972</v>
      </c>
      <c r="KSL40" s="65" t="s">
        <v>973</v>
      </c>
      <c r="KSM40" s="59">
        <v>230000000</v>
      </c>
      <c r="KSN40" s="66" t="s">
        <v>1779</v>
      </c>
      <c r="KSO40" s="67" t="s">
        <v>923</v>
      </c>
      <c r="KSP40" s="67" t="s">
        <v>970</v>
      </c>
      <c r="KSQ40" s="66" t="s">
        <v>942</v>
      </c>
      <c r="KSR40" s="66" t="s">
        <v>971</v>
      </c>
      <c r="KSS40" s="65" t="s">
        <v>972</v>
      </c>
      <c r="KST40" s="65" t="s">
        <v>973</v>
      </c>
      <c r="KSU40" s="59">
        <v>230000000</v>
      </c>
      <c r="KSV40" s="66" t="s">
        <v>1779</v>
      </c>
      <c r="KSW40" s="67" t="s">
        <v>923</v>
      </c>
      <c r="KSX40" s="67" t="s">
        <v>970</v>
      </c>
      <c r="KSY40" s="66" t="s">
        <v>942</v>
      </c>
      <c r="KSZ40" s="66" t="s">
        <v>971</v>
      </c>
      <c r="KTA40" s="65" t="s">
        <v>972</v>
      </c>
      <c r="KTB40" s="65" t="s">
        <v>973</v>
      </c>
      <c r="KTC40" s="59">
        <v>230000000</v>
      </c>
      <c r="KTD40" s="66" t="s">
        <v>1779</v>
      </c>
      <c r="KTE40" s="67" t="s">
        <v>923</v>
      </c>
      <c r="KTF40" s="67" t="s">
        <v>970</v>
      </c>
      <c r="KTG40" s="66" t="s">
        <v>942</v>
      </c>
      <c r="KTH40" s="66" t="s">
        <v>971</v>
      </c>
      <c r="KTI40" s="65" t="s">
        <v>972</v>
      </c>
      <c r="KTJ40" s="65" t="s">
        <v>973</v>
      </c>
      <c r="KTK40" s="59">
        <v>230000000</v>
      </c>
      <c r="KTL40" s="66" t="s">
        <v>1779</v>
      </c>
      <c r="KTM40" s="67" t="s">
        <v>923</v>
      </c>
      <c r="KTN40" s="67" t="s">
        <v>970</v>
      </c>
      <c r="KTO40" s="66" t="s">
        <v>942</v>
      </c>
      <c r="KTP40" s="66" t="s">
        <v>971</v>
      </c>
      <c r="KTQ40" s="65" t="s">
        <v>972</v>
      </c>
      <c r="KTR40" s="65" t="s">
        <v>973</v>
      </c>
      <c r="KTS40" s="59">
        <v>230000000</v>
      </c>
      <c r="KTT40" s="66" t="s">
        <v>1779</v>
      </c>
      <c r="KTU40" s="67" t="s">
        <v>923</v>
      </c>
      <c r="KTV40" s="67" t="s">
        <v>970</v>
      </c>
      <c r="KTW40" s="66" t="s">
        <v>942</v>
      </c>
      <c r="KTX40" s="66" t="s">
        <v>971</v>
      </c>
      <c r="KTY40" s="65" t="s">
        <v>972</v>
      </c>
      <c r="KTZ40" s="65" t="s">
        <v>973</v>
      </c>
      <c r="KUA40" s="59">
        <v>230000000</v>
      </c>
      <c r="KUB40" s="66" t="s">
        <v>1779</v>
      </c>
      <c r="KUC40" s="67" t="s">
        <v>923</v>
      </c>
      <c r="KUD40" s="67" t="s">
        <v>970</v>
      </c>
      <c r="KUE40" s="66" t="s">
        <v>942</v>
      </c>
      <c r="KUF40" s="66" t="s">
        <v>971</v>
      </c>
      <c r="KUG40" s="65" t="s">
        <v>972</v>
      </c>
      <c r="KUH40" s="65" t="s">
        <v>973</v>
      </c>
      <c r="KUI40" s="59">
        <v>230000000</v>
      </c>
      <c r="KUJ40" s="66" t="s">
        <v>1779</v>
      </c>
      <c r="KUK40" s="67" t="s">
        <v>923</v>
      </c>
      <c r="KUL40" s="67" t="s">
        <v>970</v>
      </c>
      <c r="KUM40" s="66" t="s">
        <v>942</v>
      </c>
      <c r="KUN40" s="66" t="s">
        <v>971</v>
      </c>
      <c r="KUO40" s="65" t="s">
        <v>972</v>
      </c>
      <c r="KUP40" s="65" t="s">
        <v>973</v>
      </c>
      <c r="KUQ40" s="59">
        <v>230000000</v>
      </c>
      <c r="KUR40" s="66" t="s">
        <v>1779</v>
      </c>
      <c r="KUS40" s="67" t="s">
        <v>923</v>
      </c>
      <c r="KUT40" s="67" t="s">
        <v>970</v>
      </c>
      <c r="KUU40" s="66" t="s">
        <v>942</v>
      </c>
      <c r="KUV40" s="66" t="s">
        <v>971</v>
      </c>
      <c r="KUW40" s="65" t="s">
        <v>972</v>
      </c>
      <c r="KUX40" s="65" t="s">
        <v>973</v>
      </c>
      <c r="KUY40" s="59">
        <v>230000000</v>
      </c>
      <c r="KUZ40" s="66" t="s">
        <v>1779</v>
      </c>
      <c r="KVA40" s="67" t="s">
        <v>923</v>
      </c>
      <c r="KVB40" s="67" t="s">
        <v>970</v>
      </c>
      <c r="KVC40" s="66" t="s">
        <v>942</v>
      </c>
      <c r="KVD40" s="66" t="s">
        <v>971</v>
      </c>
      <c r="KVE40" s="65" t="s">
        <v>972</v>
      </c>
      <c r="KVF40" s="65" t="s">
        <v>973</v>
      </c>
      <c r="KVG40" s="59">
        <v>230000000</v>
      </c>
      <c r="KVH40" s="66" t="s">
        <v>1779</v>
      </c>
      <c r="KVI40" s="67" t="s">
        <v>923</v>
      </c>
      <c r="KVJ40" s="67" t="s">
        <v>970</v>
      </c>
      <c r="KVK40" s="66" t="s">
        <v>942</v>
      </c>
      <c r="KVL40" s="66" t="s">
        <v>971</v>
      </c>
      <c r="KVM40" s="65" t="s">
        <v>972</v>
      </c>
      <c r="KVN40" s="65" t="s">
        <v>973</v>
      </c>
      <c r="KVO40" s="59">
        <v>230000000</v>
      </c>
      <c r="KVP40" s="66" t="s">
        <v>1779</v>
      </c>
      <c r="KVQ40" s="67" t="s">
        <v>923</v>
      </c>
      <c r="KVR40" s="67" t="s">
        <v>970</v>
      </c>
      <c r="KVS40" s="66" t="s">
        <v>942</v>
      </c>
      <c r="KVT40" s="66" t="s">
        <v>971</v>
      </c>
      <c r="KVU40" s="65" t="s">
        <v>972</v>
      </c>
      <c r="KVV40" s="65" t="s">
        <v>973</v>
      </c>
      <c r="KVW40" s="59">
        <v>230000000</v>
      </c>
      <c r="KVX40" s="66" t="s">
        <v>1779</v>
      </c>
      <c r="KVY40" s="67" t="s">
        <v>923</v>
      </c>
      <c r="KVZ40" s="67" t="s">
        <v>970</v>
      </c>
      <c r="KWA40" s="66" t="s">
        <v>942</v>
      </c>
      <c r="KWB40" s="66" t="s">
        <v>971</v>
      </c>
      <c r="KWC40" s="65" t="s">
        <v>972</v>
      </c>
      <c r="KWD40" s="65" t="s">
        <v>973</v>
      </c>
      <c r="KWE40" s="59">
        <v>230000000</v>
      </c>
      <c r="KWF40" s="66" t="s">
        <v>1779</v>
      </c>
      <c r="KWG40" s="67" t="s">
        <v>923</v>
      </c>
      <c r="KWH40" s="67" t="s">
        <v>970</v>
      </c>
      <c r="KWI40" s="66" t="s">
        <v>942</v>
      </c>
      <c r="KWJ40" s="66" t="s">
        <v>971</v>
      </c>
      <c r="KWK40" s="65" t="s">
        <v>972</v>
      </c>
      <c r="KWL40" s="65" t="s">
        <v>973</v>
      </c>
      <c r="KWM40" s="59">
        <v>230000000</v>
      </c>
      <c r="KWN40" s="66" t="s">
        <v>1779</v>
      </c>
      <c r="KWO40" s="67" t="s">
        <v>923</v>
      </c>
      <c r="KWP40" s="67" t="s">
        <v>970</v>
      </c>
      <c r="KWQ40" s="66" t="s">
        <v>942</v>
      </c>
      <c r="KWR40" s="66" t="s">
        <v>971</v>
      </c>
      <c r="KWS40" s="65" t="s">
        <v>972</v>
      </c>
      <c r="KWT40" s="65" t="s">
        <v>973</v>
      </c>
      <c r="KWU40" s="59">
        <v>230000000</v>
      </c>
      <c r="KWV40" s="66" t="s">
        <v>1779</v>
      </c>
      <c r="KWW40" s="67" t="s">
        <v>923</v>
      </c>
      <c r="KWX40" s="67" t="s">
        <v>970</v>
      </c>
      <c r="KWY40" s="66" t="s">
        <v>942</v>
      </c>
      <c r="KWZ40" s="66" t="s">
        <v>971</v>
      </c>
      <c r="KXA40" s="65" t="s">
        <v>972</v>
      </c>
      <c r="KXB40" s="65" t="s">
        <v>973</v>
      </c>
      <c r="KXC40" s="59">
        <v>230000000</v>
      </c>
      <c r="KXD40" s="66" t="s">
        <v>1779</v>
      </c>
      <c r="KXE40" s="67" t="s">
        <v>923</v>
      </c>
      <c r="KXF40" s="67" t="s">
        <v>970</v>
      </c>
      <c r="KXG40" s="66" t="s">
        <v>942</v>
      </c>
      <c r="KXH40" s="66" t="s">
        <v>971</v>
      </c>
      <c r="KXI40" s="65" t="s">
        <v>972</v>
      </c>
      <c r="KXJ40" s="65" t="s">
        <v>973</v>
      </c>
      <c r="KXK40" s="59">
        <v>230000000</v>
      </c>
      <c r="KXL40" s="66" t="s">
        <v>1779</v>
      </c>
      <c r="KXM40" s="67" t="s">
        <v>923</v>
      </c>
      <c r="KXN40" s="67" t="s">
        <v>970</v>
      </c>
      <c r="KXO40" s="66" t="s">
        <v>942</v>
      </c>
      <c r="KXP40" s="66" t="s">
        <v>971</v>
      </c>
      <c r="KXQ40" s="65" t="s">
        <v>972</v>
      </c>
      <c r="KXR40" s="65" t="s">
        <v>973</v>
      </c>
      <c r="KXS40" s="59">
        <v>230000000</v>
      </c>
      <c r="KXT40" s="66" t="s">
        <v>1779</v>
      </c>
      <c r="KXU40" s="67" t="s">
        <v>923</v>
      </c>
      <c r="KXV40" s="67" t="s">
        <v>970</v>
      </c>
      <c r="KXW40" s="66" t="s">
        <v>942</v>
      </c>
      <c r="KXX40" s="66" t="s">
        <v>971</v>
      </c>
      <c r="KXY40" s="65" t="s">
        <v>972</v>
      </c>
      <c r="KXZ40" s="65" t="s">
        <v>973</v>
      </c>
      <c r="KYA40" s="59">
        <v>230000000</v>
      </c>
      <c r="KYB40" s="66" t="s">
        <v>1779</v>
      </c>
      <c r="KYC40" s="67" t="s">
        <v>923</v>
      </c>
      <c r="KYD40" s="67" t="s">
        <v>970</v>
      </c>
      <c r="KYE40" s="66" t="s">
        <v>942</v>
      </c>
      <c r="KYF40" s="66" t="s">
        <v>971</v>
      </c>
      <c r="KYG40" s="65" t="s">
        <v>972</v>
      </c>
      <c r="KYH40" s="65" t="s">
        <v>973</v>
      </c>
      <c r="KYI40" s="59">
        <v>230000000</v>
      </c>
      <c r="KYJ40" s="66" t="s">
        <v>1779</v>
      </c>
      <c r="KYK40" s="67" t="s">
        <v>923</v>
      </c>
      <c r="KYL40" s="67" t="s">
        <v>970</v>
      </c>
      <c r="KYM40" s="66" t="s">
        <v>942</v>
      </c>
      <c r="KYN40" s="66" t="s">
        <v>971</v>
      </c>
      <c r="KYO40" s="65" t="s">
        <v>972</v>
      </c>
      <c r="KYP40" s="65" t="s">
        <v>973</v>
      </c>
      <c r="KYQ40" s="59">
        <v>230000000</v>
      </c>
      <c r="KYR40" s="66" t="s">
        <v>1779</v>
      </c>
      <c r="KYS40" s="67" t="s">
        <v>923</v>
      </c>
      <c r="KYT40" s="67" t="s">
        <v>970</v>
      </c>
      <c r="KYU40" s="66" t="s">
        <v>942</v>
      </c>
      <c r="KYV40" s="66" t="s">
        <v>971</v>
      </c>
      <c r="KYW40" s="65" t="s">
        <v>972</v>
      </c>
      <c r="KYX40" s="65" t="s">
        <v>973</v>
      </c>
      <c r="KYY40" s="59">
        <v>230000000</v>
      </c>
      <c r="KYZ40" s="66" t="s">
        <v>1779</v>
      </c>
      <c r="KZA40" s="67" t="s">
        <v>923</v>
      </c>
      <c r="KZB40" s="67" t="s">
        <v>970</v>
      </c>
      <c r="KZC40" s="66" t="s">
        <v>942</v>
      </c>
      <c r="KZD40" s="66" t="s">
        <v>971</v>
      </c>
      <c r="KZE40" s="65" t="s">
        <v>972</v>
      </c>
      <c r="KZF40" s="65" t="s">
        <v>973</v>
      </c>
      <c r="KZG40" s="59">
        <v>230000000</v>
      </c>
      <c r="KZH40" s="66" t="s">
        <v>1779</v>
      </c>
      <c r="KZI40" s="67" t="s">
        <v>923</v>
      </c>
      <c r="KZJ40" s="67" t="s">
        <v>970</v>
      </c>
      <c r="KZK40" s="66" t="s">
        <v>942</v>
      </c>
      <c r="KZL40" s="66" t="s">
        <v>971</v>
      </c>
      <c r="KZM40" s="65" t="s">
        <v>972</v>
      </c>
      <c r="KZN40" s="65" t="s">
        <v>973</v>
      </c>
      <c r="KZO40" s="59">
        <v>230000000</v>
      </c>
      <c r="KZP40" s="66" t="s">
        <v>1779</v>
      </c>
      <c r="KZQ40" s="67" t="s">
        <v>923</v>
      </c>
      <c r="KZR40" s="67" t="s">
        <v>970</v>
      </c>
      <c r="KZS40" s="66" t="s">
        <v>942</v>
      </c>
      <c r="KZT40" s="66" t="s">
        <v>971</v>
      </c>
      <c r="KZU40" s="65" t="s">
        <v>972</v>
      </c>
      <c r="KZV40" s="65" t="s">
        <v>973</v>
      </c>
      <c r="KZW40" s="59">
        <v>230000000</v>
      </c>
      <c r="KZX40" s="66" t="s">
        <v>1779</v>
      </c>
      <c r="KZY40" s="67" t="s">
        <v>923</v>
      </c>
      <c r="KZZ40" s="67" t="s">
        <v>970</v>
      </c>
      <c r="LAA40" s="66" t="s">
        <v>942</v>
      </c>
      <c r="LAB40" s="66" t="s">
        <v>971</v>
      </c>
      <c r="LAC40" s="65" t="s">
        <v>972</v>
      </c>
      <c r="LAD40" s="65" t="s">
        <v>973</v>
      </c>
      <c r="LAE40" s="59">
        <v>230000000</v>
      </c>
      <c r="LAF40" s="66" t="s">
        <v>1779</v>
      </c>
      <c r="LAG40" s="67" t="s">
        <v>923</v>
      </c>
      <c r="LAH40" s="67" t="s">
        <v>970</v>
      </c>
      <c r="LAI40" s="66" t="s">
        <v>942</v>
      </c>
      <c r="LAJ40" s="66" t="s">
        <v>971</v>
      </c>
      <c r="LAK40" s="65" t="s">
        <v>972</v>
      </c>
      <c r="LAL40" s="65" t="s">
        <v>973</v>
      </c>
      <c r="LAM40" s="59">
        <v>230000000</v>
      </c>
      <c r="LAN40" s="66" t="s">
        <v>1779</v>
      </c>
      <c r="LAO40" s="67" t="s">
        <v>923</v>
      </c>
      <c r="LAP40" s="67" t="s">
        <v>970</v>
      </c>
      <c r="LAQ40" s="66" t="s">
        <v>942</v>
      </c>
      <c r="LAR40" s="66" t="s">
        <v>971</v>
      </c>
      <c r="LAS40" s="65" t="s">
        <v>972</v>
      </c>
      <c r="LAT40" s="65" t="s">
        <v>973</v>
      </c>
      <c r="LAU40" s="59">
        <v>230000000</v>
      </c>
      <c r="LAV40" s="66" t="s">
        <v>1779</v>
      </c>
      <c r="LAW40" s="67" t="s">
        <v>923</v>
      </c>
      <c r="LAX40" s="67" t="s">
        <v>970</v>
      </c>
      <c r="LAY40" s="66" t="s">
        <v>942</v>
      </c>
      <c r="LAZ40" s="66" t="s">
        <v>971</v>
      </c>
      <c r="LBA40" s="65" t="s">
        <v>972</v>
      </c>
      <c r="LBB40" s="65" t="s">
        <v>973</v>
      </c>
      <c r="LBC40" s="59">
        <v>230000000</v>
      </c>
      <c r="LBD40" s="66" t="s">
        <v>1779</v>
      </c>
      <c r="LBE40" s="67" t="s">
        <v>923</v>
      </c>
      <c r="LBF40" s="67" t="s">
        <v>970</v>
      </c>
      <c r="LBG40" s="66" t="s">
        <v>942</v>
      </c>
      <c r="LBH40" s="66" t="s">
        <v>971</v>
      </c>
      <c r="LBI40" s="65" t="s">
        <v>972</v>
      </c>
      <c r="LBJ40" s="65" t="s">
        <v>973</v>
      </c>
      <c r="LBK40" s="59">
        <v>230000000</v>
      </c>
      <c r="LBL40" s="66" t="s">
        <v>1779</v>
      </c>
      <c r="LBM40" s="67" t="s">
        <v>923</v>
      </c>
      <c r="LBN40" s="67" t="s">
        <v>970</v>
      </c>
      <c r="LBO40" s="66" t="s">
        <v>942</v>
      </c>
      <c r="LBP40" s="66" t="s">
        <v>971</v>
      </c>
      <c r="LBQ40" s="65" t="s">
        <v>972</v>
      </c>
      <c r="LBR40" s="65" t="s">
        <v>973</v>
      </c>
      <c r="LBS40" s="59">
        <v>230000000</v>
      </c>
      <c r="LBT40" s="66" t="s">
        <v>1779</v>
      </c>
      <c r="LBU40" s="67" t="s">
        <v>923</v>
      </c>
      <c r="LBV40" s="67" t="s">
        <v>970</v>
      </c>
      <c r="LBW40" s="66" t="s">
        <v>942</v>
      </c>
      <c r="LBX40" s="66" t="s">
        <v>971</v>
      </c>
      <c r="LBY40" s="65" t="s">
        <v>972</v>
      </c>
      <c r="LBZ40" s="65" t="s">
        <v>973</v>
      </c>
      <c r="LCA40" s="59">
        <v>230000000</v>
      </c>
      <c r="LCB40" s="66" t="s">
        <v>1779</v>
      </c>
      <c r="LCC40" s="67" t="s">
        <v>923</v>
      </c>
      <c r="LCD40" s="67" t="s">
        <v>970</v>
      </c>
      <c r="LCE40" s="66" t="s">
        <v>942</v>
      </c>
      <c r="LCF40" s="66" t="s">
        <v>971</v>
      </c>
      <c r="LCG40" s="65" t="s">
        <v>972</v>
      </c>
      <c r="LCH40" s="65" t="s">
        <v>973</v>
      </c>
      <c r="LCI40" s="59">
        <v>230000000</v>
      </c>
      <c r="LCJ40" s="66" t="s">
        <v>1779</v>
      </c>
      <c r="LCK40" s="67" t="s">
        <v>923</v>
      </c>
      <c r="LCL40" s="67" t="s">
        <v>970</v>
      </c>
      <c r="LCM40" s="66" t="s">
        <v>942</v>
      </c>
      <c r="LCN40" s="66" t="s">
        <v>971</v>
      </c>
      <c r="LCO40" s="65" t="s">
        <v>972</v>
      </c>
      <c r="LCP40" s="65" t="s">
        <v>973</v>
      </c>
      <c r="LCQ40" s="59">
        <v>230000000</v>
      </c>
      <c r="LCR40" s="66" t="s">
        <v>1779</v>
      </c>
      <c r="LCS40" s="67" t="s">
        <v>923</v>
      </c>
      <c r="LCT40" s="67" t="s">
        <v>970</v>
      </c>
      <c r="LCU40" s="66" t="s">
        <v>942</v>
      </c>
      <c r="LCV40" s="66" t="s">
        <v>971</v>
      </c>
      <c r="LCW40" s="65" t="s">
        <v>972</v>
      </c>
      <c r="LCX40" s="65" t="s">
        <v>973</v>
      </c>
      <c r="LCY40" s="59">
        <v>230000000</v>
      </c>
      <c r="LCZ40" s="66" t="s">
        <v>1779</v>
      </c>
      <c r="LDA40" s="67" t="s">
        <v>923</v>
      </c>
      <c r="LDB40" s="67" t="s">
        <v>970</v>
      </c>
      <c r="LDC40" s="66" t="s">
        <v>942</v>
      </c>
      <c r="LDD40" s="66" t="s">
        <v>971</v>
      </c>
      <c r="LDE40" s="65" t="s">
        <v>972</v>
      </c>
      <c r="LDF40" s="65" t="s">
        <v>973</v>
      </c>
      <c r="LDG40" s="59">
        <v>230000000</v>
      </c>
      <c r="LDH40" s="66" t="s">
        <v>1779</v>
      </c>
      <c r="LDI40" s="67" t="s">
        <v>923</v>
      </c>
      <c r="LDJ40" s="67" t="s">
        <v>970</v>
      </c>
      <c r="LDK40" s="66" t="s">
        <v>942</v>
      </c>
      <c r="LDL40" s="66" t="s">
        <v>971</v>
      </c>
      <c r="LDM40" s="65" t="s">
        <v>972</v>
      </c>
      <c r="LDN40" s="65" t="s">
        <v>973</v>
      </c>
      <c r="LDO40" s="59">
        <v>230000000</v>
      </c>
      <c r="LDP40" s="66" t="s">
        <v>1779</v>
      </c>
      <c r="LDQ40" s="67" t="s">
        <v>923</v>
      </c>
      <c r="LDR40" s="67" t="s">
        <v>970</v>
      </c>
      <c r="LDS40" s="66" t="s">
        <v>942</v>
      </c>
      <c r="LDT40" s="66" t="s">
        <v>971</v>
      </c>
      <c r="LDU40" s="65" t="s">
        <v>972</v>
      </c>
      <c r="LDV40" s="65" t="s">
        <v>973</v>
      </c>
      <c r="LDW40" s="59">
        <v>230000000</v>
      </c>
      <c r="LDX40" s="66" t="s">
        <v>1779</v>
      </c>
      <c r="LDY40" s="67" t="s">
        <v>923</v>
      </c>
      <c r="LDZ40" s="67" t="s">
        <v>970</v>
      </c>
      <c r="LEA40" s="66" t="s">
        <v>942</v>
      </c>
      <c r="LEB40" s="66" t="s">
        <v>971</v>
      </c>
      <c r="LEC40" s="65" t="s">
        <v>972</v>
      </c>
      <c r="LED40" s="65" t="s">
        <v>973</v>
      </c>
      <c r="LEE40" s="59">
        <v>230000000</v>
      </c>
      <c r="LEF40" s="66" t="s">
        <v>1779</v>
      </c>
      <c r="LEG40" s="67" t="s">
        <v>923</v>
      </c>
      <c r="LEH40" s="67" t="s">
        <v>970</v>
      </c>
      <c r="LEI40" s="66" t="s">
        <v>942</v>
      </c>
      <c r="LEJ40" s="66" t="s">
        <v>971</v>
      </c>
      <c r="LEK40" s="65" t="s">
        <v>972</v>
      </c>
      <c r="LEL40" s="65" t="s">
        <v>973</v>
      </c>
      <c r="LEM40" s="59">
        <v>230000000</v>
      </c>
      <c r="LEN40" s="66" t="s">
        <v>1779</v>
      </c>
      <c r="LEO40" s="67" t="s">
        <v>923</v>
      </c>
      <c r="LEP40" s="67" t="s">
        <v>970</v>
      </c>
      <c r="LEQ40" s="66" t="s">
        <v>942</v>
      </c>
      <c r="LER40" s="66" t="s">
        <v>971</v>
      </c>
      <c r="LES40" s="65" t="s">
        <v>972</v>
      </c>
      <c r="LET40" s="65" t="s">
        <v>973</v>
      </c>
      <c r="LEU40" s="59">
        <v>230000000</v>
      </c>
      <c r="LEV40" s="66" t="s">
        <v>1779</v>
      </c>
      <c r="LEW40" s="67" t="s">
        <v>923</v>
      </c>
      <c r="LEX40" s="67" t="s">
        <v>970</v>
      </c>
      <c r="LEY40" s="66" t="s">
        <v>942</v>
      </c>
      <c r="LEZ40" s="66" t="s">
        <v>971</v>
      </c>
      <c r="LFA40" s="65" t="s">
        <v>972</v>
      </c>
      <c r="LFB40" s="65" t="s">
        <v>973</v>
      </c>
      <c r="LFC40" s="59">
        <v>230000000</v>
      </c>
      <c r="LFD40" s="66" t="s">
        <v>1779</v>
      </c>
      <c r="LFE40" s="67" t="s">
        <v>923</v>
      </c>
      <c r="LFF40" s="67" t="s">
        <v>970</v>
      </c>
      <c r="LFG40" s="66" t="s">
        <v>942</v>
      </c>
      <c r="LFH40" s="66" t="s">
        <v>971</v>
      </c>
      <c r="LFI40" s="65" t="s">
        <v>972</v>
      </c>
      <c r="LFJ40" s="65" t="s">
        <v>973</v>
      </c>
      <c r="LFK40" s="59">
        <v>230000000</v>
      </c>
      <c r="LFL40" s="66" t="s">
        <v>1779</v>
      </c>
      <c r="LFM40" s="67" t="s">
        <v>923</v>
      </c>
      <c r="LFN40" s="67" t="s">
        <v>970</v>
      </c>
      <c r="LFO40" s="66" t="s">
        <v>942</v>
      </c>
      <c r="LFP40" s="66" t="s">
        <v>971</v>
      </c>
      <c r="LFQ40" s="65" t="s">
        <v>972</v>
      </c>
      <c r="LFR40" s="65" t="s">
        <v>973</v>
      </c>
      <c r="LFS40" s="59">
        <v>230000000</v>
      </c>
      <c r="LFT40" s="66" t="s">
        <v>1779</v>
      </c>
      <c r="LFU40" s="67" t="s">
        <v>923</v>
      </c>
      <c r="LFV40" s="67" t="s">
        <v>970</v>
      </c>
      <c r="LFW40" s="66" t="s">
        <v>942</v>
      </c>
      <c r="LFX40" s="66" t="s">
        <v>971</v>
      </c>
      <c r="LFY40" s="65" t="s">
        <v>972</v>
      </c>
      <c r="LFZ40" s="65" t="s">
        <v>973</v>
      </c>
      <c r="LGA40" s="59">
        <v>230000000</v>
      </c>
      <c r="LGB40" s="66" t="s">
        <v>1779</v>
      </c>
      <c r="LGC40" s="67" t="s">
        <v>923</v>
      </c>
      <c r="LGD40" s="67" t="s">
        <v>970</v>
      </c>
      <c r="LGE40" s="66" t="s">
        <v>942</v>
      </c>
      <c r="LGF40" s="66" t="s">
        <v>971</v>
      </c>
      <c r="LGG40" s="65" t="s">
        <v>972</v>
      </c>
      <c r="LGH40" s="65" t="s">
        <v>973</v>
      </c>
      <c r="LGI40" s="59">
        <v>230000000</v>
      </c>
      <c r="LGJ40" s="66" t="s">
        <v>1779</v>
      </c>
      <c r="LGK40" s="67" t="s">
        <v>923</v>
      </c>
      <c r="LGL40" s="67" t="s">
        <v>970</v>
      </c>
      <c r="LGM40" s="66" t="s">
        <v>942</v>
      </c>
      <c r="LGN40" s="66" t="s">
        <v>971</v>
      </c>
      <c r="LGO40" s="65" t="s">
        <v>972</v>
      </c>
      <c r="LGP40" s="65" t="s">
        <v>973</v>
      </c>
      <c r="LGQ40" s="59">
        <v>230000000</v>
      </c>
      <c r="LGR40" s="66" t="s">
        <v>1779</v>
      </c>
      <c r="LGS40" s="67" t="s">
        <v>923</v>
      </c>
      <c r="LGT40" s="67" t="s">
        <v>970</v>
      </c>
      <c r="LGU40" s="66" t="s">
        <v>942</v>
      </c>
      <c r="LGV40" s="66" t="s">
        <v>971</v>
      </c>
      <c r="LGW40" s="65" t="s">
        <v>972</v>
      </c>
      <c r="LGX40" s="65" t="s">
        <v>973</v>
      </c>
      <c r="LGY40" s="59">
        <v>230000000</v>
      </c>
      <c r="LGZ40" s="66" t="s">
        <v>1779</v>
      </c>
      <c r="LHA40" s="67" t="s">
        <v>923</v>
      </c>
      <c r="LHB40" s="67" t="s">
        <v>970</v>
      </c>
      <c r="LHC40" s="66" t="s">
        <v>942</v>
      </c>
      <c r="LHD40" s="66" t="s">
        <v>971</v>
      </c>
      <c r="LHE40" s="65" t="s">
        <v>972</v>
      </c>
      <c r="LHF40" s="65" t="s">
        <v>973</v>
      </c>
      <c r="LHG40" s="59">
        <v>230000000</v>
      </c>
      <c r="LHH40" s="66" t="s">
        <v>1779</v>
      </c>
      <c r="LHI40" s="67" t="s">
        <v>923</v>
      </c>
      <c r="LHJ40" s="67" t="s">
        <v>970</v>
      </c>
      <c r="LHK40" s="66" t="s">
        <v>942</v>
      </c>
      <c r="LHL40" s="66" t="s">
        <v>971</v>
      </c>
      <c r="LHM40" s="65" t="s">
        <v>972</v>
      </c>
      <c r="LHN40" s="65" t="s">
        <v>973</v>
      </c>
      <c r="LHO40" s="59">
        <v>230000000</v>
      </c>
      <c r="LHP40" s="66" t="s">
        <v>1779</v>
      </c>
      <c r="LHQ40" s="67" t="s">
        <v>923</v>
      </c>
      <c r="LHR40" s="67" t="s">
        <v>970</v>
      </c>
      <c r="LHS40" s="66" t="s">
        <v>942</v>
      </c>
      <c r="LHT40" s="66" t="s">
        <v>971</v>
      </c>
      <c r="LHU40" s="65" t="s">
        <v>972</v>
      </c>
      <c r="LHV40" s="65" t="s">
        <v>973</v>
      </c>
      <c r="LHW40" s="59">
        <v>230000000</v>
      </c>
      <c r="LHX40" s="66" t="s">
        <v>1779</v>
      </c>
      <c r="LHY40" s="67" t="s">
        <v>923</v>
      </c>
      <c r="LHZ40" s="67" t="s">
        <v>970</v>
      </c>
      <c r="LIA40" s="66" t="s">
        <v>942</v>
      </c>
      <c r="LIB40" s="66" t="s">
        <v>971</v>
      </c>
      <c r="LIC40" s="65" t="s">
        <v>972</v>
      </c>
      <c r="LID40" s="65" t="s">
        <v>973</v>
      </c>
      <c r="LIE40" s="59">
        <v>230000000</v>
      </c>
      <c r="LIF40" s="66" t="s">
        <v>1779</v>
      </c>
      <c r="LIG40" s="67" t="s">
        <v>923</v>
      </c>
      <c r="LIH40" s="67" t="s">
        <v>970</v>
      </c>
      <c r="LII40" s="66" t="s">
        <v>942</v>
      </c>
      <c r="LIJ40" s="66" t="s">
        <v>971</v>
      </c>
      <c r="LIK40" s="65" t="s">
        <v>972</v>
      </c>
      <c r="LIL40" s="65" t="s">
        <v>973</v>
      </c>
      <c r="LIM40" s="59">
        <v>230000000</v>
      </c>
      <c r="LIN40" s="66" t="s">
        <v>1779</v>
      </c>
      <c r="LIO40" s="67" t="s">
        <v>923</v>
      </c>
      <c r="LIP40" s="67" t="s">
        <v>970</v>
      </c>
      <c r="LIQ40" s="66" t="s">
        <v>942</v>
      </c>
      <c r="LIR40" s="66" t="s">
        <v>971</v>
      </c>
      <c r="LIS40" s="65" t="s">
        <v>972</v>
      </c>
      <c r="LIT40" s="65" t="s">
        <v>973</v>
      </c>
      <c r="LIU40" s="59">
        <v>230000000</v>
      </c>
      <c r="LIV40" s="66" t="s">
        <v>1779</v>
      </c>
      <c r="LIW40" s="67" t="s">
        <v>923</v>
      </c>
      <c r="LIX40" s="67" t="s">
        <v>970</v>
      </c>
      <c r="LIY40" s="66" t="s">
        <v>942</v>
      </c>
      <c r="LIZ40" s="66" t="s">
        <v>971</v>
      </c>
      <c r="LJA40" s="65" t="s">
        <v>972</v>
      </c>
      <c r="LJB40" s="65" t="s">
        <v>973</v>
      </c>
      <c r="LJC40" s="59">
        <v>230000000</v>
      </c>
      <c r="LJD40" s="66" t="s">
        <v>1779</v>
      </c>
      <c r="LJE40" s="67" t="s">
        <v>923</v>
      </c>
      <c r="LJF40" s="67" t="s">
        <v>970</v>
      </c>
      <c r="LJG40" s="66" t="s">
        <v>942</v>
      </c>
      <c r="LJH40" s="66" t="s">
        <v>971</v>
      </c>
      <c r="LJI40" s="65" t="s">
        <v>972</v>
      </c>
      <c r="LJJ40" s="65" t="s">
        <v>973</v>
      </c>
      <c r="LJK40" s="59">
        <v>230000000</v>
      </c>
      <c r="LJL40" s="66" t="s">
        <v>1779</v>
      </c>
      <c r="LJM40" s="67" t="s">
        <v>923</v>
      </c>
      <c r="LJN40" s="67" t="s">
        <v>970</v>
      </c>
      <c r="LJO40" s="66" t="s">
        <v>942</v>
      </c>
      <c r="LJP40" s="66" t="s">
        <v>971</v>
      </c>
      <c r="LJQ40" s="65" t="s">
        <v>972</v>
      </c>
      <c r="LJR40" s="65" t="s">
        <v>973</v>
      </c>
      <c r="LJS40" s="59">
        <v>230000000</v>
      </c>
      <c r="LJT40" s="66" t="s">
        <v>1779</v>
      </c>
      <c r="LJU40" s="67" t="s">
        <v>923</v>
      </c>
      <c r="LJV40" s="67" t="s">
        <v>970</v>
      </c>
      <c r="LJW40" s="66" t="s">
        <v>942</v>
      </c>
      <c r="LJX40" s="66" t="s">
        <v>971</v>
      </c>
      <c r="LJY40" s="65" t="s">
        <v>972</v>
      </c>
      <c r="LJZ40" s="65" t="s">
        <v>973</v>
      </c>
      <c r="LKA40" s="59">
        <v>230000000</v>
      </c>
      <c r="LKB40" s="66" t="s">
        <v>1779</v>
      </c>
      <c r="LKC40" s="67" t="s">
        <v>923</v>
      </c>
      <c r="LKD40" s="67" t="s">
        <v>970</v>
      </c>
      <c r="LKE40" s="66" t="s">
        <v>942</v>
      </c>
      <c r="LKF40" s="66" t="s">
        <v>971</v>
      </c>
      <c r="LKG40" s="65" t="s">
        <v>972</v>
      </c>
      <c r="LKH40" s="65" t="s">
        <v>973</v>
      </c>
      <c r="LKI40" s="59">
        <v>230000000</v>
      </c>
      <c r="LKJ40" s="66" t="s">
        <v>1779</v>
      </c>
      <c r="LKK40" s="67" t="s">
        <v>923</v>
      </c>
      <c r="LKL40" s="67" t="s">
        <v>970</v>
      </c>
      <c r="LKM40" s="66" t="s">
        <v>942</v>
      </c>
      <c r="LKN40" s="66" t="s">
        <v>971</v>
      </c>
      <c r="LKO40" s="65" t="s">
        <v>972</v>
      </c>
      <c r="LKP40" s="65" t="s">
        <v>973</v>
      </c>
      <c r="LKQ40" s="59">
        <v>230000000</v>
      </c>
      <c r="LKR40" s="66" t="s">
        <v>1779</v>
      </c>
      <c r="LKS40" s="67" t="s">
        <v>923</v>
      </c>
      <c r="LKT40" s="67" t="s">
        <v>970</v>
      </c>
      <c r="LKU40" s="66" t="s">
        <v>942</v>
      </c>
      <c r="LKV40" s="66" t="s">
        <v>971</v>
      </c>
      <c r="LKW40" s="65" t="s">
        <v>972</v>
      </c>
      <c r="LKX40" s="65" t="s">
        <v>973</v>
      </c>
      <c r="LKY40" s="59">
        <v>230000000</v>
      </c>
      <c r="LKZ40" s="66" t="s">
        <v>1779</v>
      </c>
      <c r="LLA40" s="67" t="s">
        <v>923</v>
      </c>
      <c r="LLB40" s="67" t="s">
        <v>970</v>
      </c>
      <c r="LLC40" s="66" t="s">
        <v>942</v>
      </c>
      <c r="LLD40" s="66" t="s">
        <v>971</v>
      </c>
      <c r="LLE40" s="65" t="s">
        <v>972</v>
      </c>
      <c r="LLF40" s="65" t="s">
        <v>973</v>
      </c>
      <c r="LLG40" s="59">
        <v>230000000</v>
      </c>
      <c r="LLH40" s="66" t="s">
        <v>1779</v>
      </c>
      <c r="LLI40" s="67" t="s">
        <v>923</v>
      </c>
      <c r="LLJ40" s="67" t="s">
        <v>970</v>
      </c>
      <c r="LLK40" s="66" t="s">
        <v>942</v>
      </c>
      <c r="LLL40" s="66" t="s">
        <v>971</v>
      </c>
      <c r="LLM40" s="65" t="s">
        <v>972</v>
      </c>
      <c r="LLN40" s="65" t="s">
        <v>973</v>
      </c>
      <c r="LLO40" s="59">
        <v>230000000</v>
      </c>
      <c r="LLP40" s="66" t="s">
        <v>1779</v>
      </c>
      <c r="LLQ40" s="67" t="s">
        <v>923</v>
      </c>
      <c r="LLR40" s="67" t="s">
        <v>970</v>
      </c>
      <c r="LLS40" s="66" t="s">
        <v>942</v>
      </c>
      <c r="LLT40" s="66" t="s">
        <v>971</v>
      </c>
      <c r="LLU40" s="65" t="s">
        <v>972</v>
      </c>
      <c r="LLV40" s="65" t="s">
        <v>973</v>
      </c>
      <c r="LLW40" s="59">
        <v>230000000</v>
      </c>
      <c r="LLX40" s="66" t="s">
        <v>1779</v>
      </c>
      <c r="LLY40" s="67" t="s">
        <v>923</v>
      </c>
      <c r="LLZ40" s="67" t="s">
        <v>970</v>
      </c>
      <c r="LMA40" s="66" t="s">
        <v>942</v>
      </c>
      <c r="LMB40" s="66" t="s">
        <v>971</v>
      </c>
      <c r="LMC40" s="65" t="s">
        <v>972</v>
      </c>
      <c r="LMD40" s="65" t="s">
        <v>973</v>
      </c>
      <c r="LME40" s="59">
        <v>230000000</v>
      </c>
      <c r="LMF40" s="66" t="s">
        <v>1779</v>
      </c>
      <c r="LMG40" s="67" t="s">
        <v>923</v>
      </c>
      <c r="LMH40" s="67" t="s">
        <v>970</v>
      </c>
      <c r="LMI40" s="66" t="s">
        <v>942</v>
      </c>
      <c r="LMJ40" s="66" t="s">
        <v>971</v>
      </c>
      <c r="LMK40" s="65" t="s">
        <v>972</v>
      </c>
      <c r="LML40" s="65" t="s">
        <v>973</v>
      </c>
      <c r="LMM40" s="59">
        <v>230000000</v>
      </c>
      <c r="LMN40" s="66" t="s">
        <v>1779</v>
      </c>
      <c r="LMO40" s="67" t="s">
        <v>923</v>
      </c>
      <c r="LMP40" s="67" t="s">
        <v>970</v>
      </c>
      <c r="LMQ40" s="66" t="s">
        <v>942</v>
      </c>
      <c r="LMR40" s="66" t="s">
        <v>971</v>
      </c>
      <c r="LMS40" s="65" t="s">
        <v>972</v>
      </c>
      <c r="LMT40" s="65" t="s">
        <v>973</v>
      </c>
      <c r="LMU40" s="59">
        <v>230000000</v>
      </c>
      <c r="LMV40" s="66" t="s">
        <v>1779</v>
      </c>
      <c r="LMW40" s="67" t="s">
        <v>923</v>
      </c>
      <c r="LMX40" s="67" t="s">
        <v>970</v>
      </c>
      <c r="LMY40" s="66" t="s">
        <v>942</v>
      </c>
      <c r="LMZ40" s="66" t="s">
        <v>971</v>
      </c>
      <c r="LNA40" s="65" t="s">
        <v>972</v>
      </c>
      <c r="LNB40" s="65" t="s">
        <v>973</v>
      </c>
      <c r="LNC40" s="59">
        <v>230000000</v>
      </c>
      <c r="LND40" s="66" t="s">
        <v>1779</v>
      </c>
      <c r="LNE40" s="67" t="s">
        <v>923</v>
      </c>
      <c r="LNF40" s="67" t="s">
        <v>970</v>
      </c>
      <c r="LNG40" s="66" t="s">
        <v>942</v>
      </c>
      <c r="LNH40" s="66" t="s">
        <v>971</v>
      </c>
      <c r="LNI40" s="65" t="s">
        <v>972</v>
      </c>
      <c r="LNJ40" s="65" t="s">
        <v>973</v>
      </c>
      <c r="LNK40" s="59">
        <v>230000000</v>
      </c>
      <c r="LNL40" s="66" t="s">
        <v>1779</v>
      </c>
      <c r="LNM40" s="67" t="s">
        <v>923</v>
      </c>
      <c r="LNN40" s="67" t="s">
        <v>970</v>
      </c>
      <c r="LNO40" s="66" t="s">
        <v>942</v>
      </c>
      <c r="LNP40" s="66" t="s">
        <v>971</v>
      </c>
      <c r="LNQ40" s="65" t="s">
        <v>972</v>
      </c>
      <c r="LNR40" s="65" t="s">
        <v>973</v>
      </c>
      <c r="LNS40" s="59">
        <v>230000000</v>
      </c>
      <c r="LNT40" s="66" t="s">
        <v>1779</v>
      </c>
      <c r="LNU40" s="67" t="s">
        <v>923</v>
      </c>
      <c r="LNV40" s="67" t="s">
        <v>970</v>
      </c>
      <c r="LNW40" s="66" t="s">
        <v>942</v>
      </c>
      <c r="LNX40" s="66" t="s">
        <v>971</v>
      </c>
      <c r="LNY40" s="65" t="s">
        <v>972</v>
      </c>
      <c r="LNZ40" s="65" t="s">
        <v>973</v>
      </c>
      <c r="LOA40" s="59">
        <v>230000000</v>
      </c>
      <c r="LOB40" s="66" t="s">
        <v>1779</v>
      </c>
      <c r="LOC40" s="67" t="s">
        <v>923</v>
      </c>
      <c r="LOD40" s="67" t="s">
        <v>970</v>
      </c>
      <c r="LOE40" s="66" t="s">
        <v>942</v>
      </c>
      <c r="LOF40" s="66" t="s">
        <v>971</v>
      </c>
      <c r="LOG40" s="65" t="s">
        <v>972</v>
      </c>
      <c r="LOH40" s="65" t="s">
        <v>973</v>
      </c>
      <c r="LOI40" s="59">
        <v>230000000</v>
      </c>
      <c r="LOJ40" s="66" t="s">
        <v>1779</v>
      </c>
      <c r="LOK40" s="67" t="s">
        <v>923</v>
      </c>
      <c r="LOL40" s="67" t="s">
        <v>970</v>
      </c>
      <c r="LOM40" s="66" t="s">
        <v>942</v>
      </c>
      <c r="LON40" s="66" t="s">
        <v>971</v>
      </c>
      <c r="LOO40" s="65" t="s">
        <v>972</v>
      </c>
      <c r="LOP40" s="65" t="s">
        <v>973</v>
      </c>
      <c r="LOQ40" s="59">
        <v>230000000</v>
      </c>
      <c r="LOR40" s="66" t="s">
        <v>1779</v>
      </c>
      <c r="LOS40" s="67" t="s">
        <v>923</v>
      </c>
      <c r="LOT40" s="67" t="s">
        <v>970</v>
      </c>
      <c r="LOU40" s="66" t="s">
        <v>942</v>
      </c>
      <c r="LOV40" s="66" t="s">
        <v>971</v>
      </c>
      <c r="LOW40" s="65" t="s">
        <v>972</v>
      </c>
      <c r="LOX40" s="65" t="s">
        <v>973</v>
      </c>
      <c r="LOY40" s="59">
        <v>230000000</v>
      </c>
      <c r="LOZ40" s="66" t="s">
        <v>1779</v>
      </c>
      <c r="LPA40" s="67" t="s">
        <v>923</v>
      </c>
      <c r="LPB40" s="67" t="s">
        <v>970</v>
      </c>
      <c r="LPC40" s="66" t="s">
        <v>942</v>
      </c>
      <c r="LPD40" s="66" t="s">
        <v>971</v>
      </c>
      <c r="LPE40" s="65" t="s">
        <v>972</v>
      </c>
      <c r="LPF40" s="65" t="s">
        <v>973</v>
      </c>
      <c r="LPG40" s="59">
        <v>230000000</v>
      </c>
      <c r="LPH40" s="66" t="s">
        <v>1779</v>
      </c>
      <c r="LPI40" s="67" t="s">
        <v>923</v>
      </c>
      <c r="LPJ40" s="67" t="s">
        <v>970</v>
      </c>
      <c r="LPK40" s="66" t="s">
        <v>942</v>
      </c>
      <c r="LPL40" s="66" t="s">
        <v>971</v>
      </c>
      <c r="LPM40" s="65" t="s">
        <v>972</v>
      </c>
      <c r="LPN40" s="65" t="s">
        <v>973</v>
      </c>
      <c r="LPO40" s="59">
        <v>230000000</v>
      </c>
      <c r="LPP40" s="66" t="s">
        <v>1779</v>
      </c>
      <c r="LPQ40" s="67" t="s">
        <v>923</v>
      </c>
      <c r="LPR40" s="67" t="s">
        <v>970</v>
      </c>
      <c r="LPS40" s="66" t="s">
        <v>942</v>
      </c>
      <c r="LPT40" s="66" t="s">
        <v>971</v>
      </c>
      <c r="LPU40" s="65" t="s">
        <v>972</v>
      </c>
      <c r="LPV40" s="65" t="s">
        <v>973</v>
      </c>
      <c r="LPW40" s="59">
        <v>230000000</v>
      </c>
      <c r="LPX40" s="66" t="s">
        <v>1779</v>
      </c>
      <c r="LPY40" s="67" t="s">
        <v>923</v>
      </c>
      <c r="LPZ40" s="67" t="s">
        <v>970</v>
      </c>
      <c r="LQA40" s="66" t="s">
        <v>942</v>
      </c>
      <c r="LQB40" s="66" t="s">
        <v>971</v>
      </c>
      <c r="LQC40" s="65" t="s">
        <v>972</v>
      </c>
      <c r="LQD40" s="65" t="s">
        <v>973</v>
      </c>
      <c r="LQE40" s="59">
        <v>230000000</v>
      </c>
      <c r="LQF40" s="66" t="s">
        <v>1779</v>
      </c>
      <c r="LQG40" s="67" t="s">
        <v>923</v>
      </c>
      <c r="LQH40" s="67" t="s">
        <v>970</v>
      </c>
      <c r="LQI40" s="66" t="s">
        <v>942</v>
      </c>
      <c r="LQJ40" s="66" t="s">
        <v>971</v>
      </c>
      <c r="LQK40" s="65" t="s">
        <v>972</v>
      </c>
      <c r="LQL40" s="65" t="s">
        <v>973</v>
      </c>
      <c r="LQM40" s="59">
        <v>230000000</v>
      </c>
      <c r="LQN40" s="66" t="s">
        <v>1779</v>
      </c>
      <c r="LQO40" s="67" t="s">
        <v>923</v>
      </c>
      <c r="LQP40" s="67" t="s">
        <v>970</v>
      </c>
      <c r="LQQ40" s="66" t="s">
        <v>942</v>
      </c>
      <c r="LQR40" s="66" t="s">
        <v>971</v>
      </c>
      <c r="LQS40" s="65" t="s">
        <v>972</v>
      </c>
      <c r="LQT40" s="65" t="s">
        <v>973</v>
      </c>
      <c r="LQU40" s="59">
        <v>230000000</v>
      </c>
      <c r="LQV40" s="66" t="s">
        <v>1779</v>
      </c>
      <c r="LQW40" s="67" t="s">
        <v>923</v>
      </c>
      <c r="LQX40" s="67" t="s">
        <v>970</v>
      </c>
      <c r="LQY40" s="66" t="s">
        <v>942</v>
      </c>
      <c r="LQZ40" s="66" t="s">
        <v>971</v>
      </c>
      <c r="LRA40" s="65" t="s">
        <v>972</v>
      </c>
      <c r="LRB40" s="65" t="s">
        <v>973</v>
      </c>
      <c r="LRC40" s="59">
        <v>230000000</v>
      </c>
      <c r="LRD40" s="66" t="s">
        <v>1779</v>
      </c>
      <c r="LRE40" s="67" t="s">
        <v>923</v>
      </c>
      <c r="LRF40" s="67" t="s">
        <v>970</v>
      </c>
      <c r="LRG40" s="66" t="s">
        <v>942</v>
      </c>
      <c r="LRH40" s="66" t="s">
        <v>971</v>
      </c>
      <c r="LRI40" s="65" t="s">
        <v>972</v>
      </c>
      <c r="LRJ40" s="65" t="s">
        <v>973</v>
      </c>
      <c r="LRK40" s="59">
        <v>230000000</v>
      </c>
      <c r="LRL40" s="66" t="s">
        <v>1779</v>
      </c>
      <c r="LRM40" s="67" t="s">
        <v>923</v>
      </c>
      <c r="LRN40" s="67" t="s">
        <v>970</v>
      </c>
      <c r="LRO40" s="66" t="s">
        <v>942</v>
      </c>
      <c r="LRP40" s="66" t="s">
        <v>971</v>
      </c>
      <c r="LRQ40" s="65" t="s">
        <v>972</v>
      </c>
      <c r="LRR40" s="65" t="s">
        <v>973</v>
      </c>
      <c r="LRS40" s="59">
        <v>230000000</v>
      </c>
      <c r="LRT40" s="66" t="s">
        <v>1779</v>
      </c>
      <c r="LRU40" s="67" t="s">
        <v>923</v>
      </c>
      <c r="LRV40" s="67" t="s">
        <v>970</v>
      </c>
      <c r="LRW40" s="66" t="s">
        <v>942</v>
      </c>
      <c r="LRX40" s="66" t="s">
        <v>971</v>
      </c>
      <c r="LRY40" s="65" t="s">
        <v>972</v>
      </c>
      <c r="LRZ40" s="65" t="s">
        <v>973</v>
      </c>
      <c r="LSA40" s="59">
        <v>230000000</v>
      </c>
      <c r="LSB40" s="66" t="s">
        <v>1779</v>
      </c>
      <c r="LSC40" s="67" t="s">
        <v>923</v>
      </c>
      <c r="LSD40" s="67" t="s">
        <v>970</v>
      </c>
      <c r="LSE40" s="66" t="s">
        <v>942</v>
      </c>
      <c r="LSF40" s="66" t="s">
        <v>971</v>
      </c>
      <c r="LSG40" s="65" t="s">
        <v>972</v>
      </c>
      <c r="LSH40" s="65" t="s">
        <v>973</v>
      </c>
      <c r="LSI40" s="59">
        <v>230000000</v>
      </c>
      <c r="LSJ40" s="66" t="s">
        <v>1779</v>
      </c>
      <c r="LSK40" s="67" t="s">
        <v>923</v>
      </c>
      <c r="LSL40" s="67" t="s">
        <v>970</v>
      </c>
      <c r="LSM40" s="66" t="s">
        <v>942</v>
      </c>
      <c r="LSN40" s="66" t="s">
        <v>971</v>
      </c>
      <c r="LSO40" s="65" t="s">
        <v>972</v>
      </c>
      <c r="LSP40" s="65" t="s">
        <v>973</v>
      </c>
      <c r="LSQ40" s="59">
        <v>230000000</v>
      </c>
      <c r="LSR40" s="66" t="s">
        <v>1779</v>
      </c>
      <c r="LSS40" s="67" t="s">
        <v>923</v>
      </c>
      <c r="LST40" s="67" t="s">
        <v>970</v>
      </c>
      <c r="LSU40" s="66" t="s">
        <v>942</v>
      </c>
      <c r="LSV40" s="66" t="s">
        <v>971</v>
      </c>
      <c r="LSW40" s="65" t="s">
        <v>972</v>
      </c>
      <c r="LSX40" s="65" t="s">
        <v>973</v>
      </c>
      <c r="LSY40" s="59">
        <v>230000000</v>
      </c>
      <c r="LSZ40" s="66" t="s">
        <v>1779</v>
      </c>
      <c r="LTA40" s="67" t="s">
        <v>923</v>
      </c>
      <c r="LTB40" s="67" t="s">
        <v>970</v>
      </c>
      <c r="LTC40" s="66" t="s">
        <v>942</v>
      </c>
      <c r="LTD40" s="66" t="s">
        <v>971</v>
      </c>
      <c r="LTE40" s="65" t="s">
        <v>972</v>
      </c>
      <c r="LTF40" s="65" t="s">
        <v>973</v>
      </c>
      <c r="LTG40" s="59">
        <v>230000000</v>
      </c>
      <c r="LTH40" s="66" t="s">
        <v>1779</v>
      </c>
      <c r="LTI40" s="67" t="s">
        <v>923</v>
      </c>
      <c r="LTJ40" s="67" t="s">
        <v>970</v>
      </c>
      <c r="LTK40" s="66" t="s">
        <v>942</v>
      </c>
      <c r="LTL40" s="66" t="s">
        <v>971</v>
      </c>
      <c r="LTM40" s="65" t="s">
        <v>972</v>
      </c>
      <c r="LTN40" s="65" t="s">
        <v>973</v>
      </c>
      <c r="LTO40" s="59">
        <v>230000000</v>
      </c>
      <c r="LTP40" s="66" t="s">
        <v>1779</v>
      </c>
      <c r="LTQ40" s="67" t="s">
        <v>923</v>
      </c>
      <c r="LTR40" s="67" t="s">
        <v>970</v>
      </c>
      <c r="LTS40" s="66" t="s">
        <v>942</v>
      </c>
      <c r="LTT40" s="66" t="s">
        <v>971</v>
      </c>
      <c r="LTU40" s="65" t="s">
        <v>972</v>
      </c>
      <c r="LTV40" s="65" t="s">
        <v>973</v>
      </c>
      <c r="LTW40" s="59">
        <v>230000000</v>
      </c>
      <c r="LTX40" s="66" t="s">
        <v>1779</v>
      </c>
      <c r="LTY40" s="67" t="s">
        <v>923</v>
      </c>
      <c r="LTZ40" s="67" t="s">
        <v>970</v>
      </c>
      <c r="LUA40" s="66" t="s">
        <v>942</v>
      </c>
      <c r="LUB40" s="66" t="s">
        <v>971</v>
      </c>
      <c r="LUC40" s="65" t="s">
        <v>972</v>
      </c>
      <c r="LUD40" s="65" t="s">
        <v>973</v>
      </c>
      <c r="LUE40" s="59">
        <v>230000000</v>
      </c>
      <c r="LUF40" s="66" t="s">
        <v>1779</v>
      </c>
      <c r="LUG40" s="67" t="s">
        <v>923</v>
      </c>
      <c r="LUH40" s="67" t="s">
        <v>970</v>
      </c>
      <c r="LUI40" s="66" t="s">
        <v>942</v>
      </c>
      <c r="LUJ40" s="66" t="s">
        <v>971</v>
      </c>
      <c r="LUK40" s="65" t="s">
        <v>972</v>
      </c>
      <c r="LUL40" s="65" t="s">
        <v>973</v>
      </c>
      <c r="LUM40" s="59">
        <v>230000000</v>
      </c>
      <c r="LUN40" s="66" t="s">
        <v>1779</v>
      </c>
      <c r="LUO40" s="67" t="s">
        <v>923</v>
      </c>
      <c r="LUP40" s="67" t="s">
        <v>970</v>
      </c>
      <c r="LUQ40" s="66" t="s">
        <v>942</v>
      </c>
      <c r="LUR40" s="66" t="s">
        <v>971</v>
      </c>
      <c r="LUS40" s="65" t="s">
        <v>972</v>
      </c>
      <c r="LUT40" s="65" t="s">
        <v>973</v>
      </c>
      <c r="LUU40" s="59">
        <v>230000000</v>
      </c>
      <c r="LUV40" s="66" t="s">
        <v>1779</v>
      </c>
      <c r="LUW40" s="67" t="s">
        <v>923</v>
      </c>
      <c r="LUX40" s="67" t="s">
        <v>970</v>
      </c>
      <c r="LUY40" s="66" t="s">
        <v>942</v>
      </c>
      <c r="LUZ40" s="66" t="s">
        <v>971</v>
      </c>
      <c r="LVA40" s="65" t="s">
        <v>972</v>
      </c>
      <c r="LVB40" s="65" t="s">
        <v>973</v>
      </c>
      <c r="LVC40" s="59">
        <v>230000000</v>
      </c>
      <c r="LVD40" s="66" t="s">
        <v>1779</v>
      </c>
      <c r="LVE40" s="67" t="s">
        <v>923</v>
      </c>
      <c r="LVF40" s="67" t="s">
        <v>970</v>
      </c>
      <c r="LVG40" s="66" t="s">
        <v>942</v>
      </c>
      <c r="LVH40" s="66" t="s">
        <v>971</v>
      </c>
      <c r="LVI40" s="65" t="s">
        <v>972</v>
      </c>
      <c r="LVJ40" s="65" t="s">
        <v>973</v>
      </c>
      <c r="LVK40" s="59">
        <v>230000000</v>
      </c>
      <c r="LVL40" s="66" t="s">
        <v>1779</v>
      </c>
      <c r="LVM40" s="67" t="s">
        <v>923</v>
      </c>
      <c r="LVN40" s="67" t="s">
        <v>970</v>
      </c>
      <c r="LVO40" s="66" t="s">
        <v>942</v>
      </c>
      <c r="LVP40" s="66" t="s">
        <v>971</v>
      </c>
      <c r="LVQ40" s="65" t="s">
        <v>972</v>
      </c>
      <c r="LVR40" s="65" t="s">
        <v>973</v>
      </c>
      <c r="LVS40" s="59">
        <v>230000000</v>
      </c>
      <c r="LVT40" s="66" t="s">
        <v>1779</v>
      </c>
      <c r="LVU40" s="67" t="s">
        <v>923</v>
      </c>
      <c r="LVV40" s="67" t="s">
        <v>970</v>
      </c>
      <c r="LVW40" s="66" t="s">
        <v>942</v>
      </c>
      <c r="LVX40" s="66" t="s">
        <v>971</v>
      </c>
      <c r="LVY40" s="65" t="s">
        <v>972</v>
      </c>
      <c r="LVZ40" s="65" t="s">
        <v>973</v>
      </c>
      <c r="LWA40" s="59">
        <v>230000000</v>
      </c>
      <c r="LWB40" s="66" t="s">
        <v>1779</v>
      </c>
      <c r="LWC40" s="67" t="s">
        <v>923</v>
      </c>
      <c r="LWD40" s="67" t="s">
        <v>970</v>
      </c>
      <c r="LWE40" s="66" t="s">
        <v>942</v>
      </c>
      <c r="LWF40" s="66" t="s">
        <v>971</v>
      </c>
      <c r="LWG40" s="65" t="s">
        <v>972</v>
      </c>
      <c r="LWH40" s="65" t="s">
        <v>973</v>
      </c>
      <c r="LWI40" s="59">
        <v>230000000</v>
      </c>
      <c r="LWJ40" s="66" t="s">
        <v>1779</v>
      </c>
      <c r="LWK40" s="67" t="s">
        <v>923</v>
      </c>
      <c r="LWL40" s="67" t="s">
        <v>970</v>
      </c>
      <c r="LWM40" s="66" t="s">
        <v>942</v>
      </c>
      <c r="LWN40" s="66" t="s">
        <v>971</v>
      </c>
      <c r="LWO40" s="65" t="s">
        <v>972</v>
      </c>
      <c r="LWP40" s="65" t="s">
        <v>973</v>
      </c>
      <c r="LWQ40" s="59">
        <v>230000000</v>
      </c>
      <c r="LWR40" s="66" t="s">
        <v>1779</v>
      </c>
      <c r="LWS40" s="67" t="s">
        <v>923</v>
      </c>
      <c r="LWT40" s="67" t="s">
        <v>970</v>
      </c>
      <c r="LWU40" s="66" t="s">
        <v>942</v>
      </c>
      <c r="LWV40" s="66" t="s">
        <v>971</v>
      </c>
      <c r="LWW40" s="65" t="s">
        <v>972</v>
      </c>
      <c r="LWX40" s="65" t="s">
        <v>973</v>
      </c>
      <c r="LWY40" s="59">
        <v>230000000</v>
      </c>
      <c r="LWZ40" s="66" t="s">
        <v>1779</v>
      </c>
      <c r="LXA40" s="67" t="s">
        <v>923</v>
      </c>
      <c r="LXB40" s="67" t="s">
        <v>970</v>
      </c>
      <c r="LXC40" s="66" t="s">
        <v>942</v>
      </c>
      <c r="LXD40" s="66" t="s">
        <v>971</v>
      </c>
      <c r="LXE40" s="65" t="s">
        <v>972</v>
      </c>
      <c r="LXF40" s="65" t="s">
        <v>973</v>
      </c>
      <c r="LXG40" s="59">
        <v>230000000</v>
      </c>
      <c r="LXH40" s="66" t="s">
        <v>1779</v>
      </c>
      <c r="LXI40" s="67" t="s">
        <v>923</v>
      </c>
      <c r="LXJ40" s="67" t="s">
        <v>970</v>
      </c>
      <c r="LXK40" s="66" t="s">
        <v>942</v>
      </c>
      <c r="LXL40" s="66" t="s">
        <v>971</v>
      </c>
      <c r="LXM40" s="65" t="s">
        <v>972</v>
      </c>
      <c r="LXN40" s="65" t="s">
        <v>973</v>
      </c>
      <c r="LXO40" s="59">
        <v>230000000</v>
      </c>
      <c r="LXP40" s="66" t="s">
        <v>1779</v>
      </c>
      <c r="LXQ40" s="67" t="s">
        <v>923</v>
      </c>
      <c r="LXR40" s="67" t="s">
        <v>970</v>
      </c>
      <c r="LXS40" s="66" t="s">
        <v>942</v>
      </c>
      <c r="LXT40" s="66" t="s">
        <v>971</v>
      </c>
      <c r="LXU40" s="65" t="s">
        <v>972</v>
      </c>
      <c r="LXV40" s="65" t="s">
        <v>973</v>
      </c>
      <c r="LXW40" s="59">
        <v>230000000</v>
      </c>
      <c r="LXX40" s="66" t="s">
        <v>1779</v>
      </c>
      <c r="LXY40" s="67" t="s">
        <v>923</v>
      </c>
      <c r="LXZ40" s="67" t="s">
        <v>970</v>
      </c>
      <c r="LYA40" s="66" t="s">
        <v>942</v>
      </c>
      <c r="LYB40" s="66" t="s">
        <v>971</v>
      </c>
      <c r="LYC40" s="65" t="s">
        <v>972</v>
      </c>
      <c r="LYD40" s="65" t="s">
        <v>973</v>
      </c>
      <c r="LYE40" s="59">
        <v>230000000</v>
      </c>
      <c r="LYF40" s="66" t="s">
        <v>1779</v>
      </c>
      <c r="LYG40" s="67" t="s">
        <v>923</v>
      </c>
      <c r="LYH40" s="67" t="s">
        <v>970</v>
      </c>
      <c r="LYI40" s="66" t="s">
        <v>942</v>
      </c>
      <c r="LYJ40" s="66" t="s">
        <v>971</v>
      </c>
      <c r="LYK40" s="65" t="s">
        <v>972</v>
      </c>
      <c r="LYL40" s="65" t="s">
        <v>973</v>
      </c>
      <c r="LYM40" s="59">
        <v>230000000</v>
      </c>
      <c r="LYN40" s="66" t="s">
        <v>1779</v>
      </c>
      <c r="LYO40" s="67" t="s">
        <v>923</v>
      </c>
      <c r="LYP40" s="67" t="s">
        <v>970</v>
      </c>
      <c r="LYQ40" s="66" t="s">
        <v>942</v>
      </c>
      <c r="LYR40" s="66" t="s">
        <v>971</v>
      </c>
      <c r="LYS40" s="65" t="s">
        <v>972</v>
      </c>
      <c r="LYT40" s="65" t="s">
        <v>973</v>
      </c>
      <c r="LYU40" s="59">
        <v>230000000</v>
      </c>
      <c r="LYV40" s="66" t="s">
        <v>1779</v>
      </c>
      <c r="LYW40" s="67" t="s">
        <v>923</v>
      </c>
      <c r="LYX40" s="67" t="s">
        <v>970</v>
      </c>
      <c r="LYY40" s="66" t="s">
        <v>942</v>
      </c>
      <c r="LYZ40" s="66" t="s">
        <v>971</v>
      </c>
      <c r="LZA40" s="65" t="s">
        <v>972</v>
      </c>
      <c r="LZB40" s="65" t="s">
        <v>973</v>
      </c>
      <c r="LZC40" s="59">
        <v>230000000</v>
      </c>
      <c r="LZD40" s="66" t="s">
        <v>1779</v>
      </c>
      <c r="LZE40" s="67" t="s">
        <v>923</v>
      </c>
      <c r="LZF40" s="67" t="s">
        <v>970</v>
      </c>
      <c r="LZG40" s="66" t="s">
        <v>942</v>
      </c>
      <c r="LZH40" s="66" t="s">
        <v>971</v>
      </c>
      <c r="LZI40" s="65" t="s">
        <v>972</v>
      </c>
      <c r="LZJ40" s="65" t="s">
        <v>973</v>
      </c>
      <c r="LZK40" s="59">
        <v>230000000</v>
      </c>
      <c r="LZL40" s="66" t="s">
        <v>1779</v>
      </c>
      <c r="LZM40" s="67" t="s">
        <v>923</v>
      </c>
      <c r="LZN40" s="67" t="s">
        <v>970</v>
      </c>
      <c r="LZO40" s="66" t="s">
        <v>942</v>
      </c>
      <c r="LZP40" s="66" t="s">
        <v>971</v>
      </c>
      <c r="LZQ40" s="65" t="s">
        <v>972</v>
      </c>
      <c r="LZR40" s="65" t="s">
        <v>973</v>
      </c>
      <c r="LZS40" s="59">
        <v>230000000</v>
      </c>
      <c r="LZT40" s="66" t="s">
        <v>1779</v>
      </c>
      <c r="LZU40" s="67" t="s">
        <v>923</v>
      </c>
      <c r="LZV40" s="67" t="s">
        <v>970</v>
      </c>
      <c r="LZW40" s="66" t="s">
        <v>942</v>
      </c>
      <c r="LZX40" s="66" t="s">
        <v>971</v>
      </c>
      <c r="LZY40" s="65" t="s">
        <v>972</v>
      </c>
      <c r="LZZ40" s="65" t="s">
        <v>973</v>
      </c>
      <c r="MAA40" s="59">
        <v>230000000</v>
      </c>
      <c r="MAB40" s="66" t="s">
        <v>1779</v>
      </c>
      <c r="MAC40" s="67" t="s">
        <v>923</v>
      </c>
      <c r="MAD40" s="67" t="s">
        <v>970</v>
      </c>
      <c r="MAE40" s="66" t="s">
        <v>942</v>
      </c>
      <c r="MAF40" s="66" t="s">
        <v>971</v>
      </c>
      <c r="MAG40" s="65" t="s">
        <v>972</v>
      </c>
      <c r="MAH40" s="65" t="s">
        <v>973</v>
      </c>
      <c r="MAI40" s="59">
        <v>230000000</v>
      </c>
      <c r="MAJ40" s="66" t="s">
        <v>1779</v>
      </c>
      <c r="MAK40" s="67" t="s">
        <v>923</v>
      </c>
      <c r="MAL40" s="67" t="s">
        <v>970</v>
      </c>
      <c r="MAM40" s="66" t="s">
        <v>942</v>
      </c>
      <c r="MAN40" s="66" t="s">
        <v>971</v>
      </c>
      <c r="MAO40" s="65" t="s">
        <v>972</v>
      </c>
      <c r="MAP40" s="65" t="s">
        <v>973</v>
      </c>
      <c r="MAQ40" s="59">
        <v>230000000</v>
      </c>
      <c r="MAR40" s="66" t="s">
        <v>1779</v>
      </c>
      <c r="MAS40" s="67" t="s">
        <v>923</v>
      </c>
      <c r="MAT40" s="67" t="s">
        <v>970</v>
      </c>
      <c r="MAU40" s="66" t="s">
        <v>942</v>
      </c>
      <c r="MAV40" s="66" t="s">
        <v>971</v>
      </c>
      <c r="MAW40" s="65" t="s">
        <v>972</v>
      </c>
      <c r="MAX40" s="65" t="s">
        <v>973</v>
      </c>
      <c r="MAY40" s="59">
        <v>230000000</v>
      </c>
      <c r="MAZ40" s="66" t="s">
        <v>1779</v>
      </c>
      <c r="MBA40" s="67" t="s">
        <v>923</v>
      </c>
      <c r="MBB40" s="67" t="s">
        <v>970</v>
      </c>
      <c r="MBC40" s="66" t="s">
        <v>942</v>
      </c>
      <c r="MBD40" s="66" t="s">
        <v>971</v>
      </c>
      <c r="MBE40" s="65" t="s">
        <v>972</v>
      </c>
      <c r="MBF40" s="65" t="s">
        <v>973</v>
      </c>
      <c r="MBG40" s="59">
        <v>230000000</v>
      </c>
      <c r="MBH40" s="66" t="s">
        <v>1779</v>
      </c>
      <c r="MBI40" s="67" t="s">
        <v>923</v>
      </c>
      <c r="MBJ40" s="67" t="s">
        <v>970</v>
      </c>
      <c r="MBK40" s="66" t="s">
        <v>942</v>
      </c>
      <c r="MBL40" s="66" t="s">
        <v>971</v>
      </c>
      <c r="MBM40" s="65" t="s">
        <v>972</v>
      </c>
      <c r="MBN40" s="65" t="s">
        <v>973</v>
      </c>
      <c r="MBO40" s="59">
        <v>230000000</v>
      </c>
      <c r="MBP40" s="66" t="s">
        <v>1779</v>
      </c>
      <c r="MBQ40" s="67" t="s">
        <v>923</v>
      </c>
      <c r="MBR40" s="67" t="s">
        <v>970</v>
      </c>
      <c r="MBS40" s="66" t="s">
        <v>942</v>
      </c>
      <c r="MBT40" s="66" t="s">
        <v>971</v>
      </c>
      <c r="MBU40" s="65" t="s">
        <v>972</v>
      </c>
      <c r="MBV40" s="65" t="s">
        <v>973</v>
      </c>
      <c r="MBW40" s="59">
        <v>230000000</v>
      </c>
      <c r="MBX40" s="66" t="s">
        <v>1779</v>
      </c>
      <c r="MBY40" s="67" t="s">
        <v>923</v>
      </c>
      <c r="MBZ40" s="67" t="s">
        <v>970</v>
      </c>
      <c r="MCA40" s="66" t="s">
        <v>942</v>
      </c>
      <c r="MCB40" s="66" t="s">
        <v>971</v>
      </c>
      <c r="MCC40" s="65" t="s">
        <v>972</v>
      </c>
      <c r="MCD40" s="65" t="s">
        <v>973</v>
      </c>
      <c r="MCE40" s="59">
        <v>230000000</v>
      </c>
      <c r="MCF40" s="66" t="s">
        <v>1779</v>
      </c>
      <c r="MCG40" s="67" t="s">
        <v>923</v>
      </c>
      <c r="MCH40" s="67" t="s">
        <v>970</v>
      </c>
      <c r="MCI40" s="66" t="s">
        <v>942</v>
      </c>
      <c r="MCJ40" s="66" t="s">
        <v>971</v>
      </c>
      <c r="MCK40" s="65" t="s">
        <v>972</v>
      </c>
      <c r="MCL40" s="65" t="s">
        <v>973</v>
      </c>
      <c r="MCM40" s="59">
        <v>230000000</v>
      </c>
      <c r="MCN40" s="66" t="s">
        <v>1779</v>
      </c>
      <c r="MCO40" s="67" t="s">
        <v>923</v>
      </c>
      <c r="MCP40" s="67" t="s">
        <v>970</v>
      </c>
      <c r="MCQ40" s="66" t="s">
        <v>942</v>
      </c>
      <c r="MCR40" s="66" t="s">
        <v>971</v>
      </c>
      <c r="MCS40" s="65" t="s">
        <v>972</v>
      </c>
      <c r="MCT40" s="65" t="s">
        <v>973</v>
      </c>
      <c r="MCU40" s="59">
        <v>230000000</v>
      </c>
      <c r="MCV40" s="66" t="s">
        <v>1779</v>
      </c>
      <c r="MCW40" s="67" t="s">
        <v>923</v>
      </c>
      <c r="MCX40" s="67" t="s">
        <v>970</v>
      </c>
      <c r="MCY40" s="66" t="s">
        <v>942</v>
      </c>
      <c r="MCZ40" s="66" t="s">
        <v>971</v>
      </c>
      <c r="MDA40" s="65" t="s">
        <v>972</v>
      </c>
      <c r="MDB40" s="65" t="s">
        <v>973</v>
      </c>
      <c r="MDC40" s="59">
        <v>230000000</v>
      </c>
      <c r="MDD40" s="66" t="s">
        <v>1779</v>
      </c>
      <c r="MDE40" s="67" t="s">
        <v>923</v>
      </c>
      <c r="MDF40" s="67" t="s">
        <v>970</v>
      </c>
      <c r="MDG40" s="66" t="s">
        <v>942</v>
      </c>
      <c r="MDH40" s="66" t="s">
        <v>971</v>
      </c>
      <c r="MDI40" s="65" t="s">
        <v>972</v>
      </c>
      <c r="MDJ40" s="65" t="s">
        <v>973</v>
      </c>
      <c r="MDK40" s="59">
        <v>230000000</v>
      </c>
      <c r="MDL40" s="66" t="s">
        <v>1779</v>
      </c>
      <c r="MDM40" s="67" t="s">
        <v>923</v>
      </c>
      <c r="MDN40" s="67" t="s">
        <v>970</v>
      </c>
      <c r="MDO40" s="66" t="s">
        <v>942</v>
      </c>
      <c r="MDP40" s="66" t="s">
        <v>971</v>
      </c>
      <c r="MDQ40" s="65" t="s">
        <v>972</v>
      </c>
      <c r="MDR40" s="65" t="s">
        <v>973</v>
      </c>
      <c r="MDS40" s="59">
        <v>230000000</v>
      </c>
      <c r="MDT40" s="66" t="s">
        <v>1779</v>
      </c>
      <c r="MDU40" s="67" t="s">
        <v>923</v>
      </c>
      <c r="MDV40" s="67" t="s">
        <v>970</v>
      </c>
      <c r="MDW40" s="66" t="s">
        <v>942</v>
      </c>
      <c r="MDX40" s="66" t="s">
        <v>971</v>
      </c>
      <c r="MDY40" s="65" t="s">
        <v>972</v>
      </c>
      <c r="MDZ40" s="65" t="s">
        <v>973</v>
      </c>
      <c r="MEA40" s="59">
        <v>230000000</v>
      </c>
      <c r="MEB40" s="66" t="s">
        <v>1779</v>
      </c>
      <c r="MEC40" s="67" t="s">
        <v>923</v>
      </c>
      <c r="MED40" s="67" t="s">
        <v>970</v>
      </c>
      <c r="MEE40" s="66" t="s">
        <v>942</v>
      </c>
      <c r="MEF40" s="66" t="s">
        <v>971</v>
      </c>
      <c r="MEG40" s="65" t="s">
        <v>972</v>
      </c>
      <c r="MEH40" s="65" t="s">
        <v>973</v>
      </c>
      <c r="MEI40" s="59">
        <v>230000000</v>
      </c>
      <c r="MEJ40" s="66" t="s">
        <v>1779</v>
      </c>
      <c r="MEK40" s="67" t="s">
        <v>923</v>
      </c>
      <c r="MEL40" s="67" t="s">
        <v>970</v>
      </c>
      <c r="MEM40" s="66" t="s">
        <v>942</v>
      </c>
      <c r="MEN40" s="66" t="s">
        <v>971</v>
      </c>
      <c r="MEO40" s="65" t="s">
        <v>972</v>
      </c>
      <c r="MEP40" s="65" t="s">
        <v>973</v>
      </c>
      <c r="MEQ40" s="59">
        <v>230000000</v>
      </c>
      <c r="MER40" s="66" t="s">
        <v>1779</v>
      </c>
      <c r="MES40" s="67" t="s">
        <v>923</v>
      </c>
      <c r="MET40" s="67" t="s">
        <v>970</v>
      </c>
      <c r="MEU40" s="66" t="s">
        <v>942</v>
      </c>
      <c r="MEV40" s="66" t="s">
        <v>971</v>
      </c>
      <c r="MEW40" s="65" t="s">
        <v>972</v>
      </c>
      <c r="MEX40" s="65" t="s">
        <v>973</v>
      </c>
      <c r="MEY40" s="59">
        <v>230000000</v>
      </c>
      <c r="MEZ40" s="66" t="s">
        <v>1779</v>
      </c>
      <c r="MFA40" s="67" t="s">
        <v>923</v>
      </c>
      <c r="MFB40" s="67" t="s">
        <v>970</v>
      </c>
      <c r="MFC40" s="66" t="s">
        <v>942</v>
      </c>
      <c r="MFD40" s="66" t="s">
        <v>971</v>
      </c>
      <c r="MFE40" s="65" t="s">
        <v>972</v>
      </c>
      <c r="MFF40" s="65" t="s">
        <v>973</v>
      </c>
      <c r="MFG40" s="59">
        <v>230000000</v>
      </c>
      <c r="MFH40" s="66" t="s">
        <v>1779</v>
      </c>
      <c r="MFI40" s="67" t="s">
        <v>923</v>
      </c>
      <c r="MFJ40" s="67" t="s">
        <v>970</v>
      </c>
      <c r="MFK40" s="66" t="s">
        <v>942</v>
      </c>
      <c r="MFL40" s="66" t="s">
        <v>971</v>
      </c>
      <c r="MFM40" s="65" t="s">
        <v>972</v>
      </c>
      <c r="MFN40" s="65" t="s">
        <v>973</v>
      </c>
      <c r="MFO40" s="59">
        <v>230000000</v>
      </c>
      <c r="MFP40" s="66" t="s">
        <v>1779</v>
      </c>
      <c r="MFQ40" s="67" t="s">
        <v>923</v>
      </c>
      <c r="MFR40" s="67" t="s">
        <v>970</v>
      </c>
      <c r="MFS40" s="66" t="s">
        <v>942</v>
      </c>
      <c r="MFT40" s="66" t="s">
        <v>971</v>
      </c>
      <c r="MFU40" s="65" t="s">
        <v>972</v>
      </c>
      <c r="MFV40" s="65" t="s">
        <v>973</v>
      </c>
      <c r="MFW40" s="59">
        <v>230000000</v>
      </c>
      <c r="MFX40" s="66" t="s">
        <v>1779</v>
      </c>
      <c r="MFY40" s="67" t="s">
        <v>923</v>
      </c>
      <c r="MFZ40" s="67" t="s">
        <v>970</v>
      </c>
      <c r="MGA40" s="66" t="s">
        <v>942</v>
      </c>
      <c r="MGB40" s="66" t="s">
        <v>971</v>
      </c>
      <c r="MGC40" s="65" t="s">
        <v>972</v>
      </c>
      <c r="MGD40" s="65" t="s">
        <v>973</v>
      </c>
      <c r="MGE40" s="59">
        <v>230000000</v>
      </c>
      <c r="MGF40" s="66" t="s">
        <v>1779</v>
      </c>
      <c r="MGG40" s="67" t="s">
        <v>923</v>
      </c>
      <c r="MGH40" s="67" t="s">
        <v>970</v>
      </c>
      <c r="MGI40" s="66" t="s">
        <v>942</v>
      </c>
      <c r="MGJ40" s="66" t="s">
        <v>971</v>
      </c>
      <c r="MGK40" s="65" t="s">
        <v>972</v>
      </c>
      <c r="MGL40" s="65" t="s">
        <v>973</v>
      </c>
      <c r="MGM40" s="59">
        <v>230000000</v>
      </c>
      <c r="MGN40" s="66" t="s">
        <v>1779</v>
      </c>
      <c r="MGO40" s="67" t="s">
        <v>923</v>
      </c>
      <c r="MGP40" s="67" t="s">
        <v>970</v>
      </c>
      <c r="MGQ40" s="66" t="s">
        <v>942</v>
      </c>
      <c r="MGR40" s="66" t="s">
        <v>971</v>
      </c>
      <c r="MGS40" s="65" t="s">
        <v>972</v>
      </c>
      <c r="MGT40" s="65" t="s">
        <v>973</v>
      </c>
      <c r="MGU40" s="59">
        <v>230000000</v>
      </c>
      <c r="MGV40" s="66" t="s">
        <v>1779</v>
      </c>
      <c r="MGW40" s="67" t="s">
        <v>923</v>
      </c>
      <c r="MGX40" s="67" t="s">
        <v>970</v>
      </c>
      <c r="MGY40" s="66" t="s">
        <v>942</v>
      </c>
      <c r="MGZ40" s="66" t="s">
        <v>971</v>
      </c>
      <c r="MHA40" s="65" t="s">
        <v>972</v>
      </c>
      <c r="MHB40" s="65" t="s">
        <v>973</v>
      </c>
      <c r="MHC40" s="59">
        <v>230000000</v>
      </c>
      <c r="MHD40" s="66" t="s">
        <v>1779</v>
      </c>
      <c r="MHE40" s="67" t="s">
        <v>923</v>
      </c>
      <c r="MHF40" s="67" t="s">
        <v>970</v>
      </c>
      <c r="MHG40" s="66" t="s">
        <v>942</v>
      </c>
      <c r="MHH40" s="66" t="s">
        <v>971</v>
      </c>
      <c r="MHI40" s="65" t="s">
        <v>972</v>
      </c>
      <c r="MHJ40" s="65" t="s">
        <v>973</v>
      </c>
      <c r="MHK40" s="59">
        <v>230000000</v>
      </c>
      <c r="MHL40" s="66" t="s">
        <v>1779</v>
      </c>
      <c r="MHM40" s="67" t="s">
        <v>923</v>
      </c>
      <c r="MHN40" s="67" t="s">
        <v>970</v>
      </c>
      <c r="MHO40" s="66" t="s">
        <v>942</v>
      </c>
      <c r="MHP40" s="66" t="s">
        <v>971</v>
      </c>
      <c r="MHQ40" s="65" t="s">
        <v>972</v>
      </c>
      <c r="MHR40" s="65" t="s">
        <v>973</v>
      </c>
      <c r="MHS40" s="59">
        <v>230000000</v>
      </c>
      <c r="MHT40" s="66" t="s">
        <v>1779</v>
      </c>
      <c r="MHU40" s="67" t="s">
        <v>923</v>
      </c>
      <c r="MHV40" s="67" t="s">
        <v>970</v>
      </c>
      <c r="MHW40" s="66" t="s">
        <v>942</v>
      </c>
      <c r="MHX40" s="66" t="s">
        <v>971</v>
      </c>
      <c r="MHY40" s="65" t="s">
        <v>972</v>
      </c>
      <c r="MHZ40" s="65" t="s">
        <v>973</v>
      </c>
      <c r="MIA40" s="59">
        <v>230000000</v>
      </c>
      <c r="MIB40" s="66" t="s">
        <v>1779</v>
      </c>
      <c r="MIC40" s="67" t="s">
        <v>923</v>
      </c>
      <c r="MID40" s="67" t="s">
        <v>970</v>
      </c>
      <c r="MIE40" s="66" t="s">
        <v>942</v>
      </c>
      <c r="MIF40" s="66" t="s">
        <v>971</v>
      </c>
      <c r="MIG40" s="65" t="s">
        <v>972</v>
      </c>
      <c r="MIH40" s="65" t="s">
        <v>973</v>
      </c>
      <c r="MII40" s="59">
        <v>230000000</v>
      </c>
      <c r="MIJ40" s="66" t="s">
        <v>1779</v>
      </c>
      <c r="MIK40" s="67" t="s">
        <v>923</v>
      </c>
      <c r="MIL40" s="67" t="s">
        <v>970</v>
      </c>
      <c r="MIM40" s="66" t="s">
        <v>942</v>
      </c>
      <c r="MIN40" s="66" t="s">
        <v>971</v>
      </c>
      <c r="MIO40" s="65" t="s">
        <v>972</v>
      </c>
      <c r="MIP40" s="65" t="s">
        <v>973</v>
      </c>
      <c r="MIQ40" s="59">
        <v>230000000</v>
      </c>
      <c r="MIR40" s="66" t="s">
        <v>1779</v>
      </c>
      <c r="MIS40" s="67" t="s">
        <v>923</v>
      </c>
      <c r="MIT40" s="67" t="s">
        <v>970</v>
      </c>
      <c r="MIU40" s="66" t="s">
        <v>942</v>
      </c>
      <c r="MIV40" s="66" t="s">
        <v>971</v>
      </c>
      <c r="MIW40" s="65" t="s">
        <v>972</v>
      </c>
      <c r="MIX40" s="65" t="s">
        <v>973</v>
      </c>
      <c r="MIY40" s="59">
        <v>230000000</v>
      </c>
      <c r="MIZ40" s="66" t="s">
        <v>1779</v>
      </c>
      <c r="MJA40" s="67" t="s">
        <v>923</v>
      </c>
      <c r="MJB40" s="67" t="s">
        <v>970</v>
      </c>
      <c r="MJC40" s="66" t="s">
        <v>942</v>
      </c>
      <c r="MJD40" s="66" t="s">
        <v>971</v>
      </c>
      <c r="MJE40" s="65" t="s">
        <v>972</v>
      </c>
      <c r="MJF40" s="65" t="s">
        <v>973</v>
      </c>
      <c r="MJG40" s="59">
        <v>230000000</v>
      </c>
      <c r="MJH40" s="66" t="s">
        <v>1779</v>
      </c>
      <c r="MJI40" s="67" t="s">
        <v>923</v>
      </c>
      <c r="MJJ40" s="67" t="s">
        <v>970</v>
      </c>
      <c r="MJK40" s="66" t="s">
        <v>942</v>
      </c>
      <c r="MJL40" s="66" t="s">
        <v>971</v>
      </c>
      <c r="MJM40" s="65" t="s">
        <v>972</v>
      </c>
      <c r="MJN40" s="65" t="s">
        <v>973</v>
      </c>
      <c r="MJO40" s="59">
        <v>230000000</v>
      </c>
      <c r="MJP40" s="66" t="s">
        <v>1779</v>
      </c>
      <c r="MJQ40" s="67" t="s">
        <v>923</v>
      </c>
      <c r="MJR40" s="67" t="s">
        <v>970</v>
      </c>
      <c r="MJS40" s="66" t="s">
        <v>942</v>
      </c>
      <c r="MJT40" s="66" t="s">
        <v>971</v>
      </c>
      <c r="MJU40" s="65" t="s">
        <v>972</v>
      </c>
      <c r="MJV40" s="65" t="s">
        <v>973</v>
      </c>
      <c r="MJW40" s="59">
        <v>230000000</v>
      </c>
      <c r="MJX40" s="66" t="s">
        <v>1779</v>
      </c>
      <c r="MJY40" s="67" t="s">
        <v>923</v>
      </c>
      <c r="MJZ40" s="67" t="s">
        <v>970</v>
      </c>
      <c r="MKA40" s="66" t="s">
        <v>942</v>
      </c>
      <c r="MKB40" s="66" t="s">
        <v>971</v>
      </c>
      <c r="MKC40" s="65" t="s">
        <v>972</v>
      </c>
      <c r="MKD40" s="65" t="s">
        <v>973</v>
      </c>
      <c r="MKE40" s="59">
        <v>230000000</v>
      </c>
      <c r="MKF40" s="66" t="s">
        <v>1779</v>
      </c>
      <c r="MKG40" s="67" t="s">
        <v>923</v>
      </c>
      <c r="MKH40" s="67" t="s">
        <v>970</v>
      </c>
      <c r="MKI40" s="66" t="s">
        <v>942</v>
      </c>
      <c r="MKJ40" s="66" t="s">
        <v>971</v>
      </c>
      <c r="MKK40" s="65" t="s">
        <v>972</v>
      </c>
      <c r="MKL40" s="65" t="s">
        <v>973</v>
      </c>
      <c r="MKM40" s="59">
        <v>230000000</v>
      </c>
      <c r="MKN40" s="66" t="s">
        <v>1779</v>
      </c>
      <c r="MKO40" s="67" t="s">
        <v>923</v>
      </c>
      <c r="MKP40" s="67" t="s">
        <v>970</v>
      </c>
      <c r="MKQ40" s="66" t="s">
        <v>942</v>
      </c>
      <c r="MKR40" s="66" t="s">
        <v>971</v>
      </c>
      <c r="MKS40" s="65" t="s">
        <v>972</v>
      </c>
      <c r="MKT40" s="65" t="s">
        <v>973</v>
      </c>
      <c r="MKU40" s="59">
        <v>230000000</v>
      </c>
      <c r="MKV40" s="66" t="s">
        <v>1779</v>
      </c>
      <c r="MKW40" s="67" t="s">
        <v>923</v>
      </c>
      <c r="MKX40" s="67" t="s">
        <v>970</v>
      </c>
      <c r="MKY40" s="66" t="s">
        <v>942</v>
      </c>
      <c r="MKZ40" s="66" t="s">
        <v>971</v>
      </c>
      <c r="MLA40" s="65" t="s">
        <v>972</v>
      </c>
      <c r="MLB40" s="65" t="s">
        <v>973</v>
      </c>
      <c r="MLC40" s="59">
        <v>230000000</v>
      </c>
      <c r="MLD40" s="66" t="s">
        <v>1779</v>
      </c>
      <c r="MLE40" s="67" t="s">
        <v>923</v>
      </c>
      <c r="MLF40" s="67" t="s">
        <v>970</v>
      </c>
      <c r="MLG40" s="66" t="s">
        <v>942</v>
      </c>
      <c r="MLH40" s="66" t="s">
        <v>971</v>
      </c>
      <c r="MLI40" s="65" t="s">
        <v>972</v>
      </c>
      <c r="MLJ40" s="65" t="s">
        <v>973</v>
      </c>
      <c r="MLK40" s="59">
        <v>230000000</v>
      </c>
      <c r="MLL40" s="66" t="s">
        <v>1779</v>
      </c>
      <c r="MLM40" s="67" t="s">
        <v>923</v>
      </c>
      <c r="MLN40" s="67" t="s">
        <v>970</v>
      </c>
      <c r="MLO40" s="66" t="s">
        <v>942</v>
      </c>
      <c r="MLP40" s="66" t="s">
        <v>971</v>
      </c>
      <c r="MLQ40" s="65" t="s">
        <v>972</v>
      </c>
      <c r="MLR40" s="65" t="s">
        <v>973</v>
      </c>
      <c r="MLS40" s="59">
        <v>230000000</v>
      </c>
      <c r="MLT40" s="66" t="s">
        <v>1779</v>
      </c>
      <c r="MLU40" s="67" t="s">
        <v>923</v>
      </c>
      <c r="MLV40" s="67" t="s">
        <v>970</v>
      </c>
      <c r="MLW40" s="66" t="s">
        <v>942</v>
      </c>
      <c r="MLX40" s="66" t="s">
        <v>971</v>
      </c>
      <c r="MLY40" s="65" t="s">
        <v>972</v>
      </c>
      <c r="MLZ40" s="65" t="s">
        <v>973</v>
      </c>
      <c r="MMA40" s="59">
        <v>230000000</v>
      </c>
      <c r="MMB40" s="66" t="s">
        <v>1779</v>
      </c>
      <c r="MMC40" s="67" t="s">
        <v>923</v>
      </c>
      <c r="MMD40" s="67" t="s">
        <v>970</v>
      </c>
      <c r="MME40" s="66" t="s">
        <v>942</v>
      </c>
      <c r="MMF40" s="66" t="s">
        <v>971</v>
      </c>
      <c r="MMG40" s="65" t="s">
        <v>972</v>
      </c>
      <c r="MMH40" s="65" t="s">
        <v>973</v>
      </c>
      <c r="MMI40" s="59">
        <v>230000000</v>
      </c>
      <c r="MMJ40" s="66" t="s">
        <v>1779</v>
      </c>
      <c r="MMK40" s="67" t="s">
        <v>923</v>
      </c>
      <c r="MML40" s="67" t="s">
        <v>970</v>
      </c>
      <c r="MMM40" s="66" t="s">
        <v>942</v>
      </c>
      <c r="MMN40" s="66" t="s">
        <v>971</v>
      </c>
      <c r="MMO40" s="65" t="s">
        <v>972</v>
      </c>
      <c r="MMP40" s="65" t="s">
        <v>973</v>
      </c>
      <c r="MMQ40" s="59">
        <v>230000000</v>
      </c>
      <c r="MMR40" s="66" t="s">
        <v>1779</v>
      </c>
      <c r="MMS40" s="67" t="s">
        <v>923</v>
      </c>
      <c r="MMT40" s="67" t="s">
        <v>970</v>
      </c>
      <c r="MMU40" s="66" t="s">
        <v>942</v>
      </c>
      <c r="MMV40" s="66" t="s">
        <v>971</v>
      </c>
      <c r="MMW40" s="65" t="s">
        <v>972</v>
      </c>
      <c r="MMX40" s="65" t="s">
        <v>973</v>
      </c>
      <c r="MMY40" s="59">
        <v>230000000</v>
      </c>
      <c r="MMZ40" s="66" t="s">
        <v>1779</v>
      </c>
      <c r="MNA40" s="67" t="s">
        <v>923</v>
      </c>
      <c r="MNB40" s="67" t="s">
        <v>970</v>
      </c>
      <c r="MNC40" s="66" t="s">
        <v>942</v>
      </c>
      <c r="MND40" s="66" t="s">
        <v>971</v>
      </c>
      <c r="MNE40" s="65" t="s">
        <v>972</v>
      </c>
      <c r="MNF40" s="65" t="s">
        <v>973</v>
      </c>
      <c r="MNG40" s="59">
        <v>230000000</v>
      </c>
      <c r="MNH40" s="66" t="s">
        <v>1779</v>
      </c>
      <c r="MNI40" s="67" t="s">
        <v>923</v>
      </c>
      <c r="MNJ40" s="67" t="s">
        <v>970</v>
      </c>
      <c r="MNK40" s="66" t="s">
        <v>942</v>
      </c>
      <c r="MNL40" s="66" t="s">
        <v>971</v>
      </c>
      <c r="MNM40" s="65" t="s">
        <v>972</v>
      </c>
      <c r="MNN40" s="65" t="s">
        <v>973</v>
      </c>
      <c r="MNO40" s="59">
        <v>230000000</v>
      </c>
      <c r="MNP40" s="66" t="s">
        <v>1779</v>
      </c>
      <c r="MNQ40" s="67" t="s">
        <v>923</v>
      </c>
      <c r="MNR40" s="67" t="s">
        <v>970</v>
      </c>
      <c r="MNS40" s="66" t="s">
        <v>942</v>
      </c>
      <c r="MNT40" s="66" t="s">
        <v>971</v>
      </c>
      <c r="MNU40" s="65" t="s">
        <v>972</v>
      </c>
      <c r="MNV40" s="65" t="s">
        <v>973</v>
      </c>
      <c r="MNW40" s="59">
        <v>230000000</v>
      </c>
      <c r="MNX40" s="66" t="s">
        <v>1779</v>
      </c>
      <c r="MNY40" s="67" t="s">
        <v>923</v>
      </c>
      <c r="MNZ40" s="67" t="s">
        <v>970</v>
      </c>
      <c r="MOA40" s="66" t="s">
        <v>942</v>
      </c>
      <c r="MOB40" s="66" t="s">
        <v>971</v>
      </c>
      <c r="MOC40" s="65" t="s">
        <v>972</v>
      </c>
      <c r="MOD40" s="65" t="s">
        <v>973</v>
      </c>
      <c r="MOE40" s="59">
        <v>230000000</v>
      </c>
      <c r="MOF40" s="66" t="s">
        <v>1779</v>
      </c>
      <c r="MOG40" s="67" t="s">
        <v>923</v>
      </c>
      <c r="MOH40" s="67" t="s">
        <v>970</v>
      </c>
      <c r="MOI40" s="66" t="s">
        <v>942</v>
      </c>
      <c r="MOJ40" s="66" t="s">
        <v>971</v>
      </c>
      <c r="MOK40" s="65" t="s">
        <v>972</v>
      </c>
      <c r="MOL40" s="65" t="s">
        <v>973</v>
      </c>
      <c r="MOM40" s="59">
        <v>230000000</v>
      </c>
      <c r="MON40" s="66" t="s">
        <v>1779</v>
      </c>
      <c r="MOO40" s="67" t="s">
        <v>923</v>
      </c>
      <c r="MOP40" s="67" t="s">
        <v>970</v>
      </c>
      <c r="MOQ40" s="66" t="s">
        <v>942</v>
      </c>
      <c r="MOR40" s="66" t="s">
        <v>971</v>
      </c>
      <c r="MOS40" s="65" t="s">
        <v>972</v>
      </c>
      <c r="MOT40" s="65" t="s">
        <v>973</v>
      </c>
      <c r="MOU40" s="59">
        <v>230000000</v>
      </c>
      <c r="MOV40" s="66" t="s">
        <v>1779</v>
      </c>
      <c r="MOW40" s="67" t="s">
        <v>923</v>
      </c>
      <c r="MOX40" s="67" t="s">
        <v>970</v>
      </c>
      <c r="MOY40" s="66" t="s">
        <v>942</v>
      </c>
      <c r="MOZ40" s="66" t="s">
        <v>971</v>
      </c>
      <c r="MPA40" s="65" t="s">
        <v>972</v>
      </c>
      <c r="MPB40" s="65" t="s">
        <v>973</v>
      </c>
      <c r="MPC40" s="59">
        <v>230000000</v>
      </c>
      <c r="MPD40" s="66" t="s">
        <v>1779</v>
      </c>
      <c r="MPE40" s="67" t="s">
        <v>923</v>
      </c>
      <c r="MPF40" s="67" t="s">
        <v>970</v>
      </c>
      <c r="MPG40" s="66" t="s">
        <v>942</v>
      </c>
      <c r="MPH40" s="66" t="s">
        <v>971</v>
      </c>
      <c r="MPI40" s="65" t="s">
        <v>972</v>
      </c>
      <c r="MPJ40" s="65" t="s">
        <v>973</v>
      </c>
      <c r="MPK40" s="59">
        <v>230000000</v>
      </c>
      <c r="MPL40" s="66" t="s">
        <v>1779</v>
      </c>
      <c r="MPM40" s="67" t="s">
        <v>923</v>
      </c>
      <c r="MPN40" s="67" t="s">
        <v>970</v>
      </c>
      <c r="MPO40" s="66" t="s">
        <v>942</v>
      </c>
      <c r="MPP40" s="66" t="s">
        <v>971</v>
      </c>
      <c r="MPQ40" s="65" t="s">
        <v>972</v>
      </c>
      <c r="MPR40" s="65" t="s">
        <v>973</v>
      </c>
      <c r="MPS40" s="59">
        <v>230000000</v>
      </c>
      <c r="MPT40" s="66" t="s">
        <v>1779</v>
      </c>
      <c r="MPU40" s="67" t="s">
        <v>923</v>
      </c>
      <c r="MPV40" s="67" t="s">
        <v>970</v>
      </c>
      <c r="MPW40" s="66" t="s">
        <v>942</v>
      </c>
      <c r="MPX40" s="66" t="s">
        <v>971</v>
      </c>
      <c r="MPY40" s="65" t="s">
        <v>972</v>
      </c>
      <c r="MPZ40" s="65" t="s">
        <v>973</v>
      </c>
      <c r="MQA40" s="59">
        <v>230000000</v>
      </c>
      <c r="MQB40" s="66" t="s">
        <v>1779</v>
      </c>
      <c r="MQC40" s="67" t="s">
        <v>923</v>
      </c>
      <c r="MQD40" s="67" t="s">
        <v>970</v>
      </c>
      <c r="MQE40" s="66" t="s">
        <v>942</v>
      </c>
      <c r="MQF40" s="66" t="s">
        <v>971</v>
      </c>
      <c r="MQG40" s="65" t="s">
        <v>972</v>
      </c>
      <c r="MQH40" s="65" t="s">
        <v>973</v>
      </c>
      <c r="MQI40" s="59">
        <v>230000000</v>
      </c>
      <c r="MQJ40" s="66" t="s">
        <v>1779</v>
      </c>
      <c r="MQK40" s="67" t="s">
        <v>923</v>
      </c>
      <c r="MQL40" s="67" t="s">
        <v>970</v>
      </c>
      <c r="MQM40" s="66" t="s">
        <v>942</v>
      </c>
      <c r="MQN40" s="66" t="s">
        <v>971</v>
      </c>
      <c r="MQO40" s="65" t="s">
        <v>972</v>
      </c>
      <c r="MQP40" s="65" t="s">
        <v>973</v>
      </c>
      <c r="MQQ40" s="59">
        <v>230000000</v>
      </c>
      <c r="MQR40" s="66" t="s">
        <v>1779</v>
      </c>
      <c r="MQS40" s="67" t="s">
        <v>923</v>
      </c>
      <c r="MQT40" s="67" t="s">
        <v>970</v>
      </c>
      <c r="MQU40" s="66" t="s">
        <v>942</v>
      </c>
      <c r="MQV40" s="66" t="s">
        <v>971</v>
      </c>
      <c r="MQW40" s="65" t="s">
        <v>972</v>
      </c>
      <c r="MQX40" s="65" t="s">
        <v>973</v>
      </c>
      <c r="MQY40" s="59">
        <v>230000000</v>
      </c>
      <c r="MQZ40" s="66" t="s">
        <v>1779</v>
      </c>
      <c r="MRA40" s="67" t="s">
        <v>923</v>
      </c>
      <c r="MRB40" s="67" t="s">
        <v>970</v>
      </c>
      <c r="MRC40" s="66" t="s">
        <v>942</v>
      </c>
      <c r="MRD40" s="66" t="s">
        <v>971</v>
      </c>
      <c r="MRE40" s="65" t="s">
        <v>972</v>
      </c>
      <c r="MRF40" s="65" t="s">
        <v>973</v>
      </c>
      <c r="MRG40" s="59">
        <v>230000000</v>
      </c>
      <c r="MRH40" s="66" t="s">
        <v>1779</v>
      </c>
      <c r="MRI40" s="67" t="s">
        <v>923</v>
      </c>
      <c r="MRJ40" s="67" t="s">
        <v>970</v>
      </c>
      <c r="MRK40" s="66" t="s">
        <v>942</v>
      </c>
      <c r="MRL40" s="66" t="s">
        <v>971</v>
      </c>
      <c r="MRM40" s="65" t="s">
        <v>972</v>
      </c>
      <c r="MRN40" s="65" t="s">
        <v>973</v>
      </c>
      <c r="MRO40" s="59">
        <v>230000000</v>
      </c>
      <c r="MRP40" s="66" t="s">
        <v>1779</v>
      </c>
      <c r="MRQ40" s="67" t="s">
        <v>923</v>
      </c>
      <c r="MRR40" s="67" t="s">
        <v>970</v>
      </c>
      <c r="MRS40" s="66" t="s">
        <v>942</v>
      </c>
      <c r="MRT40" s="66" t="s">
        <v>971</v>
      </c>
      <c r="MRU40" s="65" t="s">
        <v>972</v>
      </c>
      <c r="MRV40" s="65" t="s">
        <v>973</v>
      </c>
      <c r="MRW40" s="59">
        <v>230000000</v>
      </c>
      <c r="MRX40" s="66" t="s">
        <v>1779</v>
      </c>
      <c r="MRY40" s="67" t="s">
        <v>923</v>
      </c>
      <c r="MRZ40" s="67" t="s">
        <v>970</v>
      </c>
      <c r="MSA40" s="66" t="s">
        <v>942</v>
      </c>
      <c r="MSB40" s="66" t="s">
        <v>971</v>
      </c>
      <c r="MSC40" s="65" t="s">
        <v>972</v>
      </c>
      <c r="MSD40" s="65" t="s">
        <v>973</v>
      </c>
      <c r="MSE40" s="59">
        <v>230000000</v>
      </c>
      <c r="MSF40" s="66" t="s">
        <v>1779</v>
      </c>
      <c r="MSG40" s="67" t="s">
        <v>923</v>
      </c>
      <c r="MSH40" s="67" t="s">
        <v>970</v>
      </c>
      <c r="MSI40" s="66" t="s">
        <v>942</v>
      </c>
      <c r="MSJ40" s="66" t="s">
        <v>971</v>
      </c>
      <c r="MSK40" s="65" t="s">
        <v>972</v>
      </c>
      <c r="MSL40" s="65" t="s">
        <v>973</v>
      </c>
      <c r="MSM40" s="59">
        <v>230000000</v>
      </c>
      <c r="MSN40" s="66" t="s">
        <v>1779</v>
      </c>
      <c r="MSO40" s="67" t="s">
        <v>923</v>
      </c>
      <c r="MSP40" s="67" t="s">
        <v>970</v>
      </c>
      <c r="MSQ40" s="66" t="s">
        <v>942</v>
      </c>
      <c r="MSR40" s="66" t="s">
        <v>971</v>
      </c>
      <c r="MSS40" s="65" t="s">
        <v>972</v>
      </c>
      <c r="MST40" s="65" t="s">
        <v>973</v>
      </c>
      <c r="MSU40" s="59">
        <v>230000000</v>
      </c>
      <c r="MSV40" s="66" t="s">
        <v>1779</v>
      </c>
      <c r="MSW40" s="67" t="s">
        <v>923</v>
      </c>
      <c r="MSX40" s="67" t="s">
        <v>970</v>
      </c>
      <c r="MSY40" s="66" t="s">
        <v>942</v>
      </c>
      <c r="MSZ40" s="66" t="s">
        <v>971</v>
      </c>
      <c r="MTA40" s="65" t="s">
        <v>972</v>
      </c>
      <c r="MTB40" s="65" t="s">
        <v>973</v>
      </c>
      <c r="MTC40" s="59">
        <v>230000000</v>
      </c>
      <c r="MTD40" s="66" t="s">
        <v>1779</v>
      </c>
      <c r="MTE40" s="67" t="s">
        <v>923</v>
      </c>
      <c r="MTF40" s="67" t="s">
        <v>970</v>
      </c>
      <c r="MTG40" s="66" t="s">
        <v>942</v>
      </c>
      <c r="MTH40" s="66" t="s">
        <v>971</v>
      </c>
      <c r="MTI40" s="65" t="s">
        <v>972</v>
      </c>
      <c r="MTJ40" s="65" t="s">
        <v>973</v>
      </c>
      <c r="MTK40" s="59">
        <v>230000000</v>
      </c>
      <c r="MTL40" s="66" t="s">
        <v>1779</v>
      </c>
      <c r="MTM40" s="67" t="s">
        <v>923</v>
      </c>
      <c r="MTN40" s="67" t="s">
        <v>970</v>
      </c>
      <c r="MTO40" s="66" t="s">
        <v>942</v>
      </c>
      <c r="MTP40" s="66" t="s">
        <v>971</v>
      </c>
      <c r="MTQ40" s="65" t="s">
        <v>972</v>
      </c>
      <c r="MTR40" s="65" t="s">
        <v>973</v>
      </c>
      <c r="MTS40" s="59">
        <v>230000000</v>
      </c>
      <c r="MTT40" s="66" t="s">
        <v>1779</v>
      </c>
      <c r="MTU40" s="67" t="s">
        <v>923</v>
      </c>
      <c r="MTV40" s="67" t="s">
        <v>970</v>
      </c>
      <c r="MTW40" s="66" t="s">
        <v>942</v>
      </c>
      <c r="MTX40" s="66" t="s">
        <v>971</v>
      </c>
      <c r="MTY40" s="65" t="s">
        <v>972</v>
      </c>
      <c r="MTZ40" s="65" t="s">
        <v>973</v>
      </c>
      <c r="MUA40" s="59">
        <v>230000000</v>
      </c>
      <c r="MUB40" s="66" t="s">
        <v>1779</v>
      </c>
      <c r="MUC40" s="67" t="s">
        <v>923</v>
      </c>
      <c r="MUD40" s="67" t="s">
        <v>970</v>
      </c>
      <c r="MUE40" s="66" t="s">
        <v>942</v>
      </c>
      <c r="MUF40" s="66" t="s">
        <v>971</v>
      </c>
      <c r="MUG40" s="65" t="s">
        <v>972</v>
      </c>
      <c r="MUH40" s="65" t="s">
        <v>973</v>
      </c>
      <c r="MUI40" s="59">
        <v>230000000</v>
      </c>
      <c r="MUJ40" s="66" t="s">
        <v>1779</v>
      </c>
      <c r="MUK40" s="67" t="s">
        <v>923</v>
      </c>
      <c r="MUL40" s="67" t="s">
        <v>970</v>
      </c>
      <c r="MUM40" s="66" t="s">
        <v>942</v>
      </c>
      <c r="MUN40" s="66" t="s">
        <v>971</v>
      </c>
      <c r="MUO40" s="65" t="s">
        <v>972</v>
      </c>
      <c r="MUP40" s="65" t="s">
        <v>973</v>
      </c>
      <c r="MUQ40" s="59">
        <v>230000000</v>
      </c>
      <c r="MUR40" s="66" t="s">
        <v>1779</v>
      </c>
      <c r="MUS40" s="67" t="s">
        <v>923</v>
      </c>
      <c r="MUT40" s="67" t="s">
        <v>970</v>
      </c>
      <c r="MUU40" s="66" t="s">
        <v>942</v>
      </c>
      <c r="MUV40" s="66" t="s">
        <v>971</v>
      </c>
      <c r="MUW40" s="65" t="s">
        <v>972</v>
      </c>
      <c r="MUX40" s="65" t="s">
        <v>973</v>
      </c>
      <c r="MUY40" s="59">
        <v>230000000</v>
      </c>
      <c r="MUZ40" s="66" t="s">
        <v>1779</v>
      </c>
      <c r="MVA40" s="67" t="s">
        <v>923</v>
      </c>
      <c r="MVB40" s="67" t="s">
        <v>970</v>
      </c>
      <c r="MVC40" s="66" t="s">
        <v>942</v>
      </c>
      <c r="MVD40" s="66" t="s">
        <v>971</v>
      </c>
      <c r="MVE40" s="65" t="s">
        <v>972</v>
      </c>
      <c r="MVF40" s="65" t="s">
        <v>973</v>
      </c>
      <c r="MVG40" s="59">
        <v>230000000</v>
      </c>
      <c r="MVH40" s="66" t="s">
        <v>1779</v>
      </c>
      <c r="MVI40" s="67" t="s">
        <v>923</v>
      </c>
      <c r="MVJ40" s="67" t="s">
        <v>970</v>
      </c>
      <c r="MVK40" s="66" t="s">
        <v>942</v>
      </c>
      <c r="MVL40" s="66" t="s">
        <v>971</v>
      </c>
      <c r="MVM40" s="65" t="s">
        <v>972</v>
      </c>
      <c r="MVN40" s="65" t="s">
        <v>973</v>
      </c>
      <c r="MVO40" s="59">
        <v>230000000</v>
      </c>
      <c r="MVP40" s="66" t="s">
        <v>1779</v>
      </c>
      <c r="MVQ40" s="67" t="s">
        <v>923</v>
      </c>
      <c r="MVR40" s="67" t="s">
        <v>970</v>
      </c>
      <c r="MVS40" s="66" t="s">
        <v>942</v>
      </c>
      <c r="MVT40" s="66" t="s">
        <v>971</v>
      </c>
      <c r="MVU40" s="65" t="s">
        <v>972</v>
      </c>
      <c r="MVV40" s="65" t="s">
        <v>973</v>
      </c>
      <c r="MVW40" s="59">
        <v>230000000</v>
      </c>
      <c r="MVX40" s="66" t="s">
        <v>1779</v>
      </c>
      <c r="MVY40" s="67" t="s">
        <v>923</v>
      </c>
      <c r="MVZ40" s="67" t="s">
        <v>970</v>
      </c>
      <c r="MWA40" s="66" t="s">
        <v>942</v>
      </c>
      <c r="MWB40" s="66" t="s">
        <v>971</v>
      </c>
      <c r="MWC40" s="65" t="s">
        <v>972</v>
      </c>
      <c r="MWD40" s="65" t="s">
        <v>973</v>
      </c>
      <c r="MWE40" s="59">
        <v>230000000</v>
      </c>
      <c r="MWF40" s="66" t="s">
        <v>1779</v>
      </c>
      <c r="MWG40" s="67" t="s">
        <v>923</v>
      </c>
      <c r="MWH40" s="67" t="s">
        <v>970</v>
      </c>
      <c r="MWI40" s="66" t="s">
        <v>942</v>
      </c>
      <c r="MWJ40" s="66" t="s">
        <v>971</v>
      </c>
      <c r="MWK40" s="65" t="s">
        <v>972</v>
      </c>
      <c r="MWL40" s="65" t="s">
        <v>973</v>
      </c>
      <c r="MWM40" s="59">
        <v>230000000</v>
      </c>
      <c r="MWN40" s="66" t="s">
        <v>1779</v>
      </c>
      <c r="MWO40" s="67" t="s">
        <v>923</v>
      </c>
      <c r="MWP40" s="67" t="s">
        <v>970</v>
      </c>
      <c r="MWQ40" s="66" t="s">
        <v>942</v>
      </c>
      <c r="MWR40" s="66" t="s">
        <v>971</v>
      </c>
      <c r="MWS40" s="65" t="s">
        <v>972</v>
      </c>
      <c r="MWT40" s="65" t="s">
        <v>973</v>
      </c>
      <c r="MWU40" s="59">
        <v>230000000</v>
      </c>
      <c r="MWV40" s="66" t="s">
        <v>1779</v>
      </c>
      <c r="MWW40" s="67" t="s">
        <v>923</v>
      </c>
      <c r="MWX40" s="67" t="s">
        <v>970</v>
      </c>
      <c r="MWY40" s="66" t="s">
        <v>942</v>
      </c>
      <c r="MWZ40" s="66" t="s">
        <v>971</v>
      </c>
      <c r="MXA40" s="65" t="s">
        <v>972</v>
      </c>
      <c r="MXB40" s="65" t="s">
        <v>973</v>
      </c>
      <c r="MXC40" s="59">
        <v>230000000</v>
      </c>
      <c r="MXD40" s="66" t="s">
        <v>1779</v>
      </c>
      <c r="MXE40" s="67" t="s">
        <v>923</v>
      </c>
      <c r="MXF40" s="67" t="s">
        <v>970</v>
      </c>
      <c r="MXG40" s="66" t="s">
        <v>942</v>
      </c>
      <c r="MXH40" s="66" t="s">
        <v>971</v>
      </c>
      <c r="MXI40" s="65" t="s">
        <v>972</v>
      </c>
      <c r="MXJ40" s="65" t="s">
        <v>973</v>
      </c>
      <c r="MXK40" s="59">
        <v>230000000</v>
      </c>
      <c r="MXL40" s="66" t="s">
        <v>1779</v>
      </c>
      <c r="MXM40" s="67" t="s">
        <v>923</v>
      </c>
      <c r="MXN40" s="67" t="s">
        <v>970</v>
      </c>
      <c r="MXO40" s="66" t="s">
        <v>942</v>
      </c>
      <c r="MXP40" s="66" t="s">
        <v>971</v>
      </c>
      <c r="MXQ40" s="65" t="s">
        <v>972</v>
      </c>
      <c r="MXR40" s="65" t="s">
        <v>973</v>
      </c>
      <c r="MXS40" s="59">
        <v>230000000</v>
      </c>
      <c r="MXT40" s="66" t="s">
        <v>1779</v>
      </c>
      <c r="MXU40" s="67" t="s">
        <v>923</v>
      </c>
      <c r="MXV40" s="67" t="s">
        <v>970</v>
      </c>
      <c r="MXW40" s="66" t="s">
        <v>942</v>
      </c>
      <c r="MXX40" s="66" t="s">
        <v>971</v>
      </c>
      <c r="MXY40" s="65" t="s">
        <v>972</v>
      </c>
      <c r="MXZ40" s="65" t="s">
        <v>973</v>
      </c>
      <c r="MYA40" s="59">
        <v>230000000</v>
      </c>
      <c r="MYB40" s="66" t="s">
        <v>1779</v>
      </c>
      <c r="MYC40" s="67" t="s">
        <v>923</v>
      </c>
      <c r="MYD40" s="67" t="s">
        <v>970</v>
      </c>
      <c r="MYE40" s="66" t="s">
        <v>942</v>
      </c>
      <c r="MYF40" s="66" t="s">
        <v>971</v>
      </c>
      <c r="MYG40" s="65" t="s">
        <v>972</v>
      </c>
      <c r="MYH40" s="65" t="s">
        <v>973</v>
      </c>
      <c r="MYI40" s="59">
        <v>230000000</v>
      </c>
      <c r="MYJ40" s="66" t="s">
        <v>1779</v>
      </c>
      <c r="MYK40" s="67" t="s">
        <v>923</v>
      </c>
      <c r="MYL40" s="67" t="s">
        <v>970</v>
      </c>
      <c r="MYM40" s="66" t="s">
        <v>942</v>
      </c>
      <c r="MYN40" s="66" t="s">
        <v>971</v>
      </c>
      <c r="MYO40" s="65" t="s">
        <v>972</v>
      </c>
      <c r="MYP40" s="65" t="s">
        <v>973</v>
      </c>
      <c r="MYQ40" s="59">
        <v>230000000</v>
      </c>
      <c r="MYR40" s="66" t="s">
        <v>1779</v>
      </c>
      <c r="MYS40" s="67" t="s">
        <v>923</v>
      </c>
      <c r="MYT40" s="67" t="s">
        <v>970</v>
      </c>
      <c r="MYU40" s="66" t="s">
        <v>942</v>
      </c>
      <c r="MYV40" s="66" t="s">
        <v>971</v>
      </c>
      <c r="MYW40" s="65" t="s">
        <v>972</v>
      </c>
      <c r="MYX40" s="65" t="s">
        <v>973</v>
      </c>
      <c r="MYY40" s="59">
        <v>230000000</v>
      </c>
      <c r="MYZ40" s="66" t="s">
        <v>1779</v>
      </c>
      <c r="MZA40" s="67" t="s">
        <v>923</v>
      </c>
      <c r="MZB40" s="67" t="s">
        <v>970</v>
      </c>
      <c r="MZC40" s="66" t="s">
        <v>942</v>
      </c>
      <c r="MZD40" s="66" t="s">
        <v>971</v>
      </c>
      <c r="MZE40" s="65" t="s">
        <v>972</v>
      </c>
      <c r="MZF40" s="65" t="s">
        <v>973</v>
      </c>
      <c r="MZG40" s="59">
        <v>230000000</v>
      </c>
      <c r="MZH40" s="66" t="s">
        <v>1779</v>
      </c>
      <c r="MZI40" s="67" t="s">
        <v>923</v>
      </c>
      <c r="MZJ40" s="67" t="s">
        <v>970</v>
      </c>
      <c r="MZK40" s="66" t="s">
        <v>942</v>
      </c>
      <c r="MZL40" s="66" t="s">
        <v>971</v>
      </c>
      <c r="MZM40" s="65" t="s">
        <v>972</v>
      </c>
      <c r="MZN40" s="65" t="s">
        <v>973</v>
      </c>
      <c r="MZO40" s="59">
        <v>230000000</v>
      </c>
      <c r="MZP40" s="66" t="s">
        <v>1779</v>
      </c>
      <c r="MZQ40" s="67" t="s">
        <v>923</v>
      </c>
      <c r="MZR40" s="67" t="s">
        <v>970</v>
      </c>
      <c r="MZS40" s="66" t="s">
        <v>942</v>
      </c>
      <c r="MZT40" s="66" t="s">
        <v>971</v>
      </c>
      <c r="MZU40" s="65" t="s">
        <v>972</v>
      </c>
      <c r="MZV40" s="65" t="s">
        <v>973</v>
      </c>
      <c r="MZW40" s="59">
        <v>230000000</v>
      </c>
      <c r="MZX40" s="66" t="s">
        <v>1779</v>
      </c>
      <c r="MZY40" s="67" t="s">
        <v>923</v>
      </c>
      <c r="MZZ40" s="67" t="s">
        <v>970</v>
      </c>
      <c r="NAA40" s="66" t="s">
        <v>942</v>
      </c>
      <c r="NAB40" s="66" t="s">
        <v>971</v>
      </c>
      <c r="NAC40" s="65" t="s">
        <v>972</v>
      </c>
      <c r="NAD40" s="65" t="s">
        <v>973</v>
      </c>
      <c r="NAE40" s="59">
        <v>230000000</v>
      </c>
      <c r="NAF40" s="66" t="s">
        <v>1779</v>
      </c>
      <c r="NAG40" s="67" t="s">
        <v>923</v>
      </c>
      <c r="NAH40" s="67" t="s">
        <v>970</v>
      </c>
      <c r="NAI40" s="66" t="s">
        <v>942</v>
      </c>
      <c r="NAJ40" s="66" t="s">
        <v>971</v>
      </c>
      <c r="NAK40" s="65" t="s">
        <v>972</v>
      </c>
      <c r="NAL40" s="65" t="s">
        <v>973</v>
      </c>
      <c r="NAM40" s="59">
        <v>230000000</v>
      </c>
      <c r="NAN40" s="66" t="s">
        <v>1779</v>
      </c>
      <c r="NAO40" s="67" t="s">
        <v>923</v>
      </c>
      <c r="NAP40" s="67" t="s">
        <v>970</v>
      </c>
      <c r="NAQ40" s="66" t="s">
        <v>942</v>
      </c>
      <c r="NAR40" s="66" t="s">
        <v>971</v>
      </c>
      <c r="NAS40" s="65" t="s">
        <v>972</v>
      </c>
      <c r="NAT40" s="65" t="s">
        <v>973</v>
      </c>
      <c r="NAU40" s="59">
        <v>230000000</v>
      </c>
      <c r="NAV40" s="66" t="s">
        <v>1779</v>
      </c>
      <c r="NAW40" s="67" t="s">
        <v>923</v>
      </c>
      <c r="NAX40" s="67" t="s">
        <v>970</v>
      </c>
      <c r="NAY40" s="66" t="s">
        <v>942</v>
      </c>
      <c r="NAZ40" s="66" t="s">
        <v>971</v>
      </c>
      <c r="NBA40" s="65" t="s">
        <v>972</v>
      </c>
      <c r="NBB40" s="65" t="s">
        <v>973</v>
      </c>
      <c r="NBC40" s="59">
        <v>230000000</v>
      </c>
      <c r="NBD40" s="66" t="s">
        <v>1779</v>
      </c>
      <c r="NBE40" s="67" t="s">
        <v>923</v>
      </c>
      <c r="NBF40" s="67" t="s">
        <v>970</v>
      </c>
      <c r="NBG40" s="66" t="s">
        <v>942</v>
      </c>
      <c r="NBH40" s="66" t="s">
        <v>971</v>
      </c>
      <c r="NBI40" s="65" t="s">
        <v>972</v>
      </c>
      <c r="NBJ40" s="65" t="s">
        <v>973</v>
      </c>
      <c r="NBK40" s="59">
        <v>230000000</v>
      </c>
      <c r="NBL40" s="66" t="s">
        <v>1779</v>
      </c>
      <c r="NBM40" s="67" t="s">
        <v>923</v>
      </c>
      <c r="NBN40" s="67" t="s">
        <v>970</v>
      </c>
      <c r="NBO40" s="66" t="s">
        <v>942</v>
      </c>
      <c r="NBP40" s="66" t="s">
        <v>971</v>
      </c>
      <c r="NBQ40" s="65" t="s">
        <v>972</v>
      </c>
      <c r="NBR40" s="65" t="s">
        <v>973</v>
      </c>
      <c r="NBS40" s="59">
        <v>230000000</v>
      </c>
      <c r="NBT40" s="66" t="s">
        <v>1779</v>
      </c>
      <c r="NBU40" s="67" t="s">
        <v>923</v>
      </c>
      <c r="NBV40" s="67" t="s">
        <v>970</v>
      </c>
      <c r="NBW40" s="66" t="s">
        <v>942</v>
      </c>
      <c r="NBX40" s="66" t="s">
        <v>971</v>
      </c>
      <c r="NBY40" s="65" t="s">
        <v>972</v>
      </c>
      <c r="NBZ40" s="65" t="s">
        <v>973</v>
      </c>
      <c r="NCA40" s="59">
        <v>230000000</v>
      </c>
      <c r="NCB40" s="66" t="s">
        <v>1779</v>
      </c>
      <c r="NCC40" s="67" t="s">
        <v>923</v>
      </c>
      <c r="NCD40" s="67" t="s">
        <v>970</v>
      </c>
      <c r="NCE40" s="66" t="s">
        <v>942</v>
      </c>
      <c r="NCF40" s="66" t="s">
        <v>971</v>
      </c>
      <c r="NCG40" s="65" t="s">
        <v>972</v>
      </c>
      <c r="NCH40" s="65" t="s">
        <v>973</v>
      </c>
      <c r="NCI40" s="59">
        <v>230000000</v>
      </c>
      <c r="NCJ40" s="66" t="s">
        <v>1779</v>
      </c>
      <c r="NCK40" s="67" t="s">
        <v>923</v>
      </c>
      <c r="NCL40" s="67" t="s">
        <v>970</v>
      </c>
      <c r="NCM40" s="66" t="s">
        <v>942</v>
      </c>
      <c r="NCN40" s="66" t="s">
        <v>971</v>
      </c>
      <c r="NCO40" s="65" t="s">
        <v>972</v>
      </c>
      <c r="NCP40" s="65" t="s">
        <v>973</v>
      </c>
      <c r="NCQ40" s="59">
        <v>230000000</v>
      </c>
      <c r="NCR40" s="66" t="s">
        <v>1779</v>
      </c>
      <c r="NCS40" s="67" t="s">
        <v>923</v>
      </c>
      <c r="NCT40" s="67" t="s">
        <v>970</v>
      </c>
      <c r="NCU40" s="66" t="s">
        <v>942</v>
      </c>
      <c r="NCV40" s="66" t="s">
        <v>971</v>
      </c>
      <c r="NCW40" s="65" t="s">
        <v>972</v>
      </c>
      <c r="NCX40" s="65" t="s">
        <v>973</v>
      </c>
      <c r="NCY40" s="59">
        <v>230000000</v>
      </c>
      <c r="NCZ40" s="66" t="s">
        <v>1779</v>
      </c>
      <c r="NDA40" s="67" t="s">
        <v>923</v>
      </c>
      <c r="NDB40" s="67" t="s">
        <v>970</v>
      </c>
      <c r="NDC40" s="66" t="s">
        <v>942</v>
      </c>
      <c r="NDD40" s="66" t="s">
        <v>971</v>
      </c>
      <c r="NDE40" s="65" t="s">
        <v>972</v>
      </c>
      <c r="NDF40" s="65" t="s">
        <v>973</v>
      </c>
      <c r="NDG40" s="59">
        <v>230000000</v>
      </c>
      <c r="NDH40" s="66" t="s">
        <v>1779</v>
      </c>
      <c r="NDI40" s="67" t="s">
        <v>923</v>
      </c>
      <c r="NDJ40" s="67" t="s">
        <v>970</v>
      </c>
      <c r="NDK40" s="66" t="s">
        <v>942</v>
      </c>
      <c r="NDL40" s="66" t="s">
        <v>971</v>
      </c>
      <c r="NDM40" s="65" t="s">
        <v>972</v>
      </c>
      <c r="NDN40" s="65" t="s">
        <v>973</v>
      </c>
      <c r="NDO40" s="59">
        <v>230000000</v>
      </c>
      <c r="NDP40" s="66" t="s">
        <v>1779</v>
      </c>
      <c r="NDQ40" s="67" t="s">
        <v>923</v>
      </c>
      <c r="NDR40" s="67" t="s">
        <v>970</v>
      </c>
      <c r="NDS40" s="66" t="s">
        <v>942</v>
      </c>
      <c r="NDT40" s="66" t="s">
        <v>971</v>
      </c>
      <c r="NDU40" s="65" t="s">
        <v>972</v>
      </c>
      <c r="NDV40" s="65" t="s">
        <v>973</v>
      </c>
      <c r="NDW40" s="59">
        <v>230000000</v>
      </c>
      <c r="NDX40" s="66" t="s">
        <v>1779</v>
      </c>
      <c r="NDY40" s="67" t="s">
        <v>923</v>
      </c>
      <c r="NDZ40" s="67" t="s">
        <v>970</v>
      </c>
      <c r="NEA40" s="66" t="s">
        <v>942</v>
      </c>
      <c r="NEB40" s="66" t="s">
        <v>971</v>
      </c>
      <c r="NEC40" s="65" t="s">
        <v>972</v>
      </c>
      <c r="NED40" s="65" t="s">
        <v>973</v>
      </c>
      <c r="NEE40" s="59">
        <v>230000000</v>
      </c>
      <c r="NEF40" s="66" t="s">
        <v>1779</v>
      </c>
      <c r="NEG40" s="67" t="s">
        <v>923</v>
      </c>
      <c r="NEH40" s="67" t="s">
        <v>970</v>
      </c>
      <c r="NEI40" s="66" t="s">
        <v>942</v>
      </c>
      <c r="NEJ40" s="66" t="s">
        <v>971</v>
      </c>
      <c r="NEK40" s="65" t="s">
        <v>972</v>
      </c>
      <c r="NEL40" s="65" t="s">
        <v>973</v>
      </c>
      <c r="NEM40" s="59">
        <v>230000000</v>
      </c>
      <c r="NEN40" s="66" t="s">
        <v>1779</v>
      </c>
      <c r="NEO40" s="67" t="s">
        <v>923</v>
      </c>
      <c r="NEP40" s="67" t="s">
        <v>970</v>
      </c>
      <c r="NEQ40" s="66" t="s">
        <v>942</v>
      </c>
      <c r="NER40" s="66" t="s">
        <v>971</v>
      </c>
      <c r="NES40" s="65" t="s">
        <v>972</v>
      </c>
      <c r="NET40" s="65" t="s">
        <v>973</v>
      </c>
      <c r="NEU40" s="59">
        <v>230000000</v>
      </c>
      <c r="NEV40" s="66" t="s">
        <v>1779</v>
      </c>
      <c r="NEW40" s="67" t="s">
        <v>923</v>
      </c>
      <c r="NEX40" s="67" t="s">
        <v>970</v>
      </c>
      <c r="NEY40" s="66" t="s">
        <v>942</v>
      </c>
      <c r="NEZ40" s="66" t="s">
        <v>971</v>
      </c>
      <c r="NFA40" s="65" t="s">
        <v>972</v>
      </c>
      <c r="NFB40" s="65" t="s">
        <v>973</v>
      </c>
      <c r="NFC40" s="59">
        <v>230000000</v>
      </c>
      <c r="NFD40" s="66" t="s">
        <v>1779</v>
      </c>
      <c r="NFE40" s="67" t="s">
        <v>923</v>
      </c>
      <c r="NFF40" s="67" t="s">
        <v>970</v>
      </c>
      <c r="NFG40" s="66" t="s">
        <v>942</v>
      </c>
      <c r="NFH40" s="66" t="s">
        <v>971</v>
      </c>
      <c r="NFI40" s="65" t="s">
        <v>972</v>
      </c>
      <c r="NFJ40" s="65" t="s">
        <v>973</v>
      </c>
      <c r="NFK40" s="59">
        <v>230000000</v>
      </c>
      <c r="NFL40" s="66" t="s">
        <v>1779</v>
      </c>
      <c r="NFM40" s="67" t="s">
        <v>923</v>
      </c>
      <c r="NFN40" s="67" t="s">
        <v>970</v>
      </c>
      <c r="NFO40" s="66" t="s">
        <v>942</v>
      </c>
      <c r="NFP40" s="66" t="s">
        <v>971</v>
      </c>
      <c r="NFQ40" s="65" t="s">
        <v>972</v>
      </c>
      <c r="NFR40" s="65" t="s">
        <v>973</v>
      </c>
      <c r="NFS40" s="59">
        <v>230000000</v>
      </c>
      <c r="NFT40" s="66" t="s">
        <v>1779</v>
      </c>
      <c r="NFU40" s="67" t="s">
        <v>923</v>
      </c>
      <c r="NFV40" s="67" t="s">
        <v>970</v>
      </c>
      <c r="NFW40" s="66" t="s">
        <v>942</v>
      </c>
      <c r="NFX40" s="66" t="s">
        <v>971</v>
      </c>
      <c r="NFY40" s="65" t="s">
        <v>972</v>
      </c>
      <c r="NFZ40" s="65" t="s">
        <v>973</v>
      </c>
      <c r="NGA40" s="59">
        <v>230000000</v>
      </c>
      <c r="NGB40" s="66" t="s">
        <v>1779</v>
      </c>
      <c r="NGC40" s="67" t="s">
        <v>923</v>
      </c>
      <c r="NGD40" s="67" t="s">
        <v>970</v>
      </c>
      <c r="NGE40" s="66" t="s">
        <v>942</v>
      </c>
      <c r="NGF40" s="66" t="s">
        <v>971</v>
      </c>
      <c r="NGG40" s="65" t="s">
        <v>972</v>
      </c>
      <c r="NGH40" s="65" t="s">
        <v>973</v>
      </c>
      <c r="NGI40" s="59">
        <v>230000000</v>
      </c>
      <c r="NGJ40" s="66" t="s">
        <v>1779</v>
      </c>
      <c r="NGK40" s="67" t="s">
        <v>923</v>
      </c>
      <c r="NGL40" s="67" t="s">
        <v>970</v>
      </c>
      <c r="NGM40" s="66" t="s">
        <v>942</v>
      </c>
      <c r="NGN40" s="66" t="s">
        <v>971</v>
      </c>
      <c r="NGO40" s="65" t="s">
        <v>972</v>
      </c>
      <c r="NGP40" s="65" t="s">
        <v>973</v>
      </c>
      <c r="NGQ40" s="59">
        <v>230000000</v>
      </c>
      <c r="NGR40" s="66" t="s">
        <v>1779</v>
      </c>
      <c r="NGS40" s="67" t="s">
        <v>923</v>
      </c>
      <c r="NGT40" s="67" t="s">
        <v>970</v>
      </c>
      <c r="NGU40" s="66" t="s">
        <v>942</v>
      </c>
      <c r="NGV40" s="66" t="s">
        <v>971</v>
      </c>
      <c r="NGW40" s="65" t="s">
        <v>972</v>
      </c>
      <c r="NGX40" s="65" t="s">
        <v>973</v>
      </c>
      <c r="NGY40" s="59">
        <v>230000000</v>
      </c>
      <c r="NGZ40" s="66" t="s">
        <v>1779</v>
      </c>
      <c r="NHA40" s="67" t="s">
        <v>923</v>
      </c>
      <c r="NHB40" s="67" t="s">
        <v>970</v>
      </c>
      <c r="NHC40" s="66" t="s">
        <v>942</v>
      </c>
      <c r="NHD40" s="66" t="s">
        <v>971</v>
      </c>
      <c r="NHE40" s="65" t="s">
        <v>972</v>
      </c>
      <c r="NHF40" s="65" t="s">
        <v>973</v>
      </c>
      <c r="NHG40" s="59">
        <v>230000000</v>
      </c>
      <c r="NHH40" s="66" t="s">
        <v>1779</v>
      </c>
      <c r="NHI40" s="67" t="s">
        <v>923</v>
      </c>
      <c r="NHJ40" s="67" t="s">
        <v>970</v>
      </c>
      <c r="NHK40" s="66" t="s">
        <v>942</v>
      </c>
      <c r="NHL40" s="66" t="s">
        <v>971</v>
      </c>
      <c r="NHM40" s="65" t="s">
        <v>972</v>
      </c>
      <c r="NHN40" s="65" t="s">
        <v>973</v>
      </c>
      <c r="NHO40" s="59">
        <v>230000000</v>
      </c>
      <c r="NHP40" s="66" t="s">
        <v>1779</v>
      </c>
      <c r="NHQ40" s="67" t="s">
        <v>923</v>
      </c>
      <c r="NHR40" s="67" t="s">
        <v>970</v>
      </c>
      <c r="NHS40" s="66" t="s">
        <v>942</v>
      </c>
      <c r="NHT40" s="66" t="s">
        <v>971</v>
      </c>
      <c r="NHU40" s="65" t="s">
        <v>972</v>
      </c>
      <c r="NHV40" s="65" t="s">
        <v>973</v>
      </c>
      <c r="NHW40" s="59">
        <v>230000000</v>
      </c>
      <c r="NHX40" s="66" t="s">
        <v>1779</v>
      </c>
      <c r="NHY40" s="67" t="s">
        <v>923</v>
      </c>
      <c r="NHZ40" s="67" t="s">
        <v>970</v>
      </c>
      <c r="NIA40" s="66" t="s">
        <v>942</v>
      </c>
      <c r="NIB40" s="66" t="s">
        <v>971</v>
      </c>
      <c r="NIC40" s="65" t="s">
        <v>972</v>
      </c>
      <c r="NID40" s="65" t="s">
        <v>973</v>
      </c>
      <c r="NIE40" s="59">
        <v>230000000</v>
      </c>
      <c r="NIF40" s="66" t="s">
        <v>1779</v>
      </c>
      <c r="NIG40" s="67" t="s">
        <v>923</v>
      </c>
      <c r="NIH40" s="67" t="s">
        <v>970</v>
      </c>
      <c r="NII40" s="66" t="s">
        <v>942</v>
      </c>
      <c r="NIJ40" s="66" t="s">
        <v>971</v>
      </c>
      <c r="NIK40" s="65" t="s">
        <v>972</v>
      </c>
      <c r="NIL40" s="65" t="s">
        <v>973</v>
      </c>
      <c r="NIM40" s="59">
        <v>230000000</v>
      </c>
      <c r="NIN40" s="66" t="s">
        <v>1779</v>
      </c>
      <c r="NIO40" s="67" t="s">
        <v>923</v>
      </c>
      <c r="NIP40" s="67" t="s">
        <v>970</v>
      </c>
      <c r="NIQ40" s="66" t="s">
        <v>942</v>
      </c>
      <c r="NIR40" s="66" t="s">
        <v>971</v>
      </c>
      <c r="NIS40" s="65" t="s">
        <v>972</v>
      </c>
      <c r="NIT40" s="65" t="s">
        <v>973</v>
      </c>
      <c r="NIU40" s="59">
        <v>230000000</v>
      </c>
      <c r="NIV40" s="66" t="s">
        <v>1779</v>
      </c>
      <c r="NIW40" s="67" t="s">
        <v>923</v>
      </c>
      <c r="NIX40" s="67" t="s">
        <v>970</v>
      </c>
      <c r="NIY40" s="66" t="s">
        <v>942</v>
      </c>
      <c r="NIZ40" s="66" t="s">
        <v>971</v>
      </c>
      <c r="NJA40" s="65" t="s">
        <v>972</v>
      </c>
      <c r="NJB40" s="65" t="s">
        <v>973</v>
      </c>
      <c r="NJC40" s="59">
        <v>230000000</v>
      </c>
      <c r="NJD40" s="66" t="s">
        <v>1779</v>
      </c>
      <c r="NJE40" s="67" t="s">
        <v>923</v>
      </c>
      <c r="NJF40" s="67" t="s">
        <v>970</v>
      </c>
      <c r="NJG40" s="66" t="s">
        <v>942</v>
      </c>
      <c r="NJH40" s="66" t="s">
        <v>971</v>
      </c>
      <c r="NJI40" s="65" t="s">
        <v>972</v>
      </c>
      <c r="NJJ40" s="65" t="s">
        <v>973</v>
      </c>
      <c r="NJK40" s="59">
        <v>230000000</v>
      </c>
      <c r="NJL40" s="66" t="s">
        <v>1779</v>
      </c>
      <c r="NJM40" s="67" t="s">
        <v>923</v>
      </c>
      <c r="NJN40" s="67" t="s">
        <v>970</v>
      </c>
      <c r="NJO40" s="66" t="s">
        <v>942</v>
      </c>
      <c r="NJP40" s="66" t="s">
        <v>971</v>
      </c>
      <c r="NJQ40" s="65" t="s">
        <v>972</v>
      </c>
      <c r="NJR40" s="65" t="s">
        <v>973</v>
      </c>
      <c r="NJS40" s="59">
        <v>230000000</v>
      </c>
      <c r="NJT40" s="66" t="s">
        <v>1779</v>
      </c>
      <c r="NJU40" s="67" t="s">
        <v>923</v>
      </c>
      <c r="NJV40" s="67" t="s">
        <v>970</v>
      </c>
      <c r="NJW40" s="66" t="s">
        <v>942</v>
      </c>
      <c r="NJX40" s="66" t="s">
        <v>971</v>
      </c>
      <c r="NJY40" s="65" t="s">
        <v>972</v>
      </c>
      <c r="NJZ40" s="65" t="s">
        <v>973</v>
      </c>
      <c r="NKA40" s="59">
        <v>230000000</v>
      </c>
      <c r="NKB40" s="66" t="s">
        <v>1779</v>
      </c>
      <c r="NKC40" s="67" t="s">
        <v>923</v>
      </c>
      <c r="NKD40" s="67" t="s">
        <v>970</v>
      </c>
      <c r="NKE40" s="66" t="s">
        <v>942</v>
      </c>
      <c r="NKF40" s="66" t="s">
        <v>971</v>
      </c>
      <c r="NKG40" s="65" t="s">
        <v>972</v>
      </c>
      <c r="NKH40" s="65" t="s">
        <v>973</v>
      </c>
      <c r="NKI40" s="59">
        <v>230000000</v>
      </c>
      <c r="NKJ40" s="66" t="s">
        <v>1779</v>
      </c>
      <c r="NKK40" s="67" t="s">
        <v>923</v>
      </c>
      <c r="NKL40" s="67" t="s">
        <v>970</v>
      </c>
      <c r="NKM40" s="66" t="s">
        <v>942</v>
      </c>
      <c r="NKN40" s="66" t="s">
        <v>971</v>
      </c>
      <c r="NKO40" s="65" t="s">
        <v>972</v>
      </c>
      <c r="NKP40" s="65" t="s">
        <v>973</v>
      </c>
      <c r="NKQ40" s="59">
        <v>230000000</v>
      </c>
      <c r="NKR40" s="66" t="s">
        <v>1779</v>
      </c>
      <c r="NKS40" s="67" t="s">
        <v>923</v>
      </c>
      <c r="NKT40" s="67" t="s">
        <v>970</v>
      </c>
      <c r="NKU40" s="66" t="s">
        <v>942</v>
      </c>
      <c r="NKV40" s="66" t="s">
        <v>971</v>
      </c>
      <c r="NKW40" s="65" t="s">
        <v>972</v>
      </c>
      <c r="NKX40" s="65" t="s">
        <v>973</v>
      </c>
      <c r="NKY40" s="59">
        <v>230000000</v>
      </c>
      <c r="NKZ40" s="66" t="s">
        <v>1779</v>
      </c>
      <c r="NLA40" s="67" t="s">
        <v>923</v>
      </c>
      <c r="NLB40" s="67" t="s">
        <v>970</v>
      </c>
      <c r="NLC40" s="66" t="s">
        <v>942</v>
      </c>
      <c r="NLD40" s="66" t="s">
        <v>971</v>
      </c>
      <c r="NLE40" s="65" t="s">
        <v>972</v>
      </c>
      <c r="NLF40" s="65" t="s">
        <v>973</v>
      </c>
      <c r="NLG40" s="59">
        <v>230000000</v>
      </c>
      <c r="NLH40" s="66" t="s">
        <v>1779</v>
      </c>
      <c r="NLI40" s="67" t="s">
        <v>923</v>
      </c>
      <c r="NLJ40" s="67" t="s">
        <v>970</v>
      </c>
      <c r="NLK40" s="66" t="s">
        <v>942</v>
      </c>
      <c r="NLL40" s="66" t="s">
        <v>971</v>
      </c>
      <c r="NLM40" s="65" t="s">
        <v>972</v>
      </c>
      <c r="NLN40" s="65" t="s">
        <v>973</v>
      </c>
      <c r="NLO40" s="59">
        <v>230000000</v>
      </c>
      <c r="NLP40" s="66" t="s">
        <v>1779</v>
      </c>
      <c r="NLQ40" s="67" t="s">
        <v>923</v>
      </c>
      <c r="NLR40" s="67" t="s">
        <v>970</v>
      </c>
      <c r="NLS40" s="66" t="s">
        <v>942</v>
      </c>
      <c r="NLT40" s="66" t="s">
        <v>971</v>
      </c>
      <c r="NLU40" s="65" t="s">
        <v>972</v>
      </c>
      <c r="NLV40" s="65" t="s">
        <v>973</v>
      </c>
      <c r="NLW40" s="59">
        <v>230000000</v>
      </c>
      <c r="NLX40" s="66" t="s">
        <v>1779</v>
      </c>
      <c r="NLY40" s="67" t="s">
        <v>923</v>
      </c>
      <c r="NLZ40" s="67" t="s">
        <v>970</v>
      </c>
      <c r="NMA40" s="66" t="s">
        <v>942</v>
      </c>
      <c r="NMB40" s="66" t="s">
        <v>971</v>
      </c>
      <c r="NMC40" s="65" t="s">
        <v>972</v>
      </c>
      <c r="NMD40" s="65" t="s">
        <v>973</v>
      </c>
      <c r="NME40" s="59">
        <v>230000000</v>
      </c>
      <c r="NMF40" s="66" t="s">
        <v>1779</v>
      </c>
      <c r="NMG40" s="67" t="s">
        <v>923</v>
      </c>
      <c r="NMH40" s="67" t="s">
        <v>970</v>
      </c>
      <c r="NMI40" s="66" t="s">
        <v>942</v>
      </c>
      <c r="NMJ40" s="66" t="s">
        <v>971</v>
      </c>
      <c r="NMK40" s="65" t="s">
        <v>972</v>
      </c>
      <c r="NML40" s="65" t="s">
        <v>973</v>
      </c>
      <c r="NMM40" s="59">
        <v>230000000</v>
      </c>
      <c r="NMN40" s="66" t="s">
        <v>1779</v>
      </c>
      <c r="NMO40" s="67" t="s">
        <v>923</v>
      </c>
      <c r="NMP40" s="67" t="s">
        <v>970</v>
      </c>
      <c r="NMQ40" s="66" t="s">
        <v>942</v>
      </c>
      <c r="NMR40" s="66" t="s">
        <v>971</v>
      </c>
      <c r="NMS40" s="65" t="s">
        <v>972</v>
      </c>
      <c r="NMT40" s="65" t="s">
        <v>973</v>
      </c>
      <c r="NMU40" s="59">
        <v>230000000</v>
      </c>
      <c r="NMV40" s="66" t="s">
        <v>1779</v>
      </c>
      <c r="NMW40" s="67" t="s">
        <v>923</v>
      </c>
      <c r="NMX40" s="67" t="s">
        <v>970</v>
      </c>
      <c r="NMY40" s="66" t="s">
        <v>942</v>
      </c>
      <c r="NMZ40" s="66" t="s">
        <v>971</v>
      </c>
      <c r="NNA40" s="65" t="s">
        <v>972</v>
      </c>
      <c r="NNB40" s="65" t="s">
        <v>973</v>
      </c>
      <c r="NNC40" s="59">
        <v>230000000</v>
      </c>
      <c r="NND40" s="66" t="s">
        <v>1779</v>
      </c>
      <c r="NNE40" s="67" t="s">
        <v>923</v>
      </c>
      <c r="NNF40" s="67" t="s">
        <v>970</v>
      </c>
      <c r="NNG40" s="66" t="s">
        <v>942</v>
      </c>
      <c r="NNH40" s="66" t="s">
        <v>971</v>
      </c>
      <c r="NNI40" s="65" t="s">
        <v>972</v>
      </c>
      <c r="NNJ40" s="65" t="s">
        <v>973</v>
      </c>
      <c r="NNK40" s="59">
        <v>230000000</v>
      </c>
      <c r="NNL40" s="66" t="s">
        <v>1779</v>
      </c>
      <c r="NNM40" s="67" t="s">
        <v>923</v>
      </c>
      <c r="NNN40" s="67" t="s">
        <v>970</v>
      </c>
      <c r="NNO40" s="66" t="s">
        <v>942</v>
      </c>
      <c r="NNP40" s="66" t="s">
        <v>971</v>
      </c>
      <c r="NNQ40" s="65" t="s">
        <v>972</v>
      </c>
      <c r="NNR40" s="65" t="s">
        <v>973</v>
      </c>
      <c r="NNS40" s="59">
        <v>230000000</v>
      </c>
      <c r="NNT40" s="66" t="s">
        <v>1779</v>
      </c>
      <c r="NNU40" s="67" t="s">
        <v>923</v>
      </c>
      <c r="NNV40" s="67" t="s">
        <v>970</v>
      </c>
      <c r="NNW40" s="66" t="s">
        <v>942</v>
      </c>
      <c r="NNX40" s="66" t="s">
        <v>971</v>
      </c>
      <c r="NNY40" s="65" t="s">
        <v>972</v>
      </c>
      <c r="NNZ40" s="65" t="s">
        <v>973</v>
      </c>
      <c r="NOA40" s="59">
        <v>230000000</v>
      </c>
      <c r="NOB40" s="66" t="s">
        <v>1779</v>
      </c>
      <c r="NOC40" s="67" t="s">
        <v>923</v>
      </c>
      <c r="NOD40" s="67" t="s">
        <v>970</v>
      </c>
      <c r="NOE40" s="66" t="s">
        <v>942</v>
      </c>
      <c r="NOF40" s="66" t="s">
        <v>971</v>
      </c>
      <c r="NOG40" s="65" t="s">
        <v>972</v>
      </c>
      <c r="NOH40" s="65" t="s">
        <v>973</v>
      </c>
      <c r="NOI40" s="59">
        <v>230000000</v>
      </c>
      <c r="NOJ40" s="66" t="s">
        <v>1779</v>
      </c>
      <c r="NOK40" s="67" t="s">
        <v>923</v>
      </c>
      <c r="NOL40" s="67" t="s">
        <v>970</v>
      </c>
      <c r="NOM40" s="66" t="s">
        <v>942</v>
      </c>
      <c r="NON40" s="66" t="s">
        <v>971</v>
      </c>
      <c r="NOO40" s="65" t="s">
        <v>972</v>
      </c>
      <c r="NOP40" s="65" t="s">
        <v>973</v>
      </c>
      <c r="NOQ40" s="59">
        <v>230000000</v>
      </c>
      <c r="NOR40" s="66" t="s">
        <v>1779</v>
      </c>
      <c r="NOS40" s="67" t="s">
        <v>923</v>
      </c>
      <c r="NOT40" s="67" t="s">
        <v>970</v>
      </c>
      <c r="NOU40" s="66" t="s">
        <v>942</v>
      </c>
      <c r="NOV40" s="66" t="s">
        <v>971</v>
      </c>
      <c r="NOW40" s="65" t="s">
        <v>972</v>
      </c>
      <c r="NOX40" s="65" t="s">
        <v>973</v>
      </c>
      <c r="NOY40" s="59">
        <v>230000000</v>
      </c>
      <c r="NOZ40" s="66" t="s">
        <v>1779</v>
      </c>
      <c r="NPA40" s="67" t="s">
        <v>923</v>
      </c>
      <c r="NPB40" s="67" t="s">
        <v>970</v>
      </c>
      <c r="NPC40" s="66" t="s">
        <v>942</v>
      </c>
      <c r="NPD40" s="66" t="s">
        <v>971</v>
      </c>
      <c r="NPE40" s="65" t="s">
        <v>972</v>
      </c>
      <c r="NPF40" s="65" t="s">
        <v>973</v>
      </c>
      <c r="NPG40" s="59">
        <v>230000000</v>
      </c>
      <c r="NPH40" s="66" t="s">
        <v>1779</v>
      </c>
      <c r="NPI40" s="67" t="s">
        <v>923</v>
      </c>
      <c r="NPJ40" s="67" t="s">
        <v>970</v>
      </c>
      <c r="NPK40" s="66" t="s">
        <v>942</v>
      </c>
      <c r="NPL40" s="66" t="s">
        <v>971</v>
      </c>
      <c r="NPM40" s="65" t="s">
        <v>972</v>
      </c>
      <c r="NPN40" s="65" t="s">
        <v>973</v>
      </c>
      <c r="NPO40" s="59">
        <v>230000000</v>
      </c>
      <c r="NPP40" s="66" t="s">
        <v>1779</v>
      </c>
      <c r="NPQ40" s="67" t="s">
        <v>923</v>
      </c>
      <c r="NPR40" s="67" t="s">
        <v>970</v>
      </c>
      <c r="NPS40" s="66" t="s">
        <v>942</v>
      </c>
      <c r="NPT40" s="66" t="s">
        <v>971</v>
      </c>
      <c r="NPU40" s="65" t="s">
        <v>972</v>
      </c>
      <c r="NPV40" s="65" t="s">
        <v>973</v>
      </c>
      <c r="NPW40" s="59">
        <v>230000000</v>
      </c>
      <c r="NPX40" s="66" t="s">
        <v>1779</v>
      </c>
      <c r="NPY40" s="67" t="s">
        <v>923</v>
      </c>
      <c r="NPZ40" s="67" t="s">
        <v>970</v>
      </c>
      <c r="NQA40" s="66" t="s">
        <v>942</v>
      </c>
      <c r="NQB40" s="66" t="s">
        <v>971</v>
      </c>
      <c r="NQC40" s="65" t="s">
        <v>972</v>
      </c>
      <c r="NQD40" s="65" t="s">
        <v>973</v>
      </c>
      <c r="NQE40" s="59">
        <v>230000000</v>
      </c>
      <c r="NQF40" s="66" t="s">
        <v>1779</v>
      </c>
      <c r="NQG40" s="67" t="s">
        <v>923</v>
      </c>
      <c r="NQH40" s="67" t="s">
        <v>970</v>
      </c>
      <c r="NQI40" s="66" t="s">
        <v>942</v>
      </c>
      <c r="NQJ40" s="66" t="s">
        <v>971</v>
      </c>
      <c r="NQK40" s="65" t="s">
        <v>972</v>
      </c>
      <c r="NQL40" s="65" t="s">
        <v>973</v>
      </c>
      <c r="NQM40" s="59">
        <v>230000000</v>
      </c>
      <c r="NQN40" s="66" t="s">
        <v>1779</v>
      </c>
      <c r="NQO40" s="67" t="s">
        <v>923</v>
      </c>
      <c r="NQP40" s="67" t="s">
        <v>970</v>
      </c>
      <c r="NQQ40" s="66" t="s">
        <v>942</v>
      </c>
      <c r="NQR40" s="66" t="s">
        <v>971</v>
      </c>
      <c r="NQS40" s="65" t="s">
        <v>972</v>
      </c>
      <c r="NQT40" s="65" t="s">
        <v>973</v>
      </c>
      <c r="NQU40" s="59">
        <v>230000000</v>
      </c>
      <c r="NQV40" s="66" t="s">
        <v>1779</v>
      </c>
      <c r="NQW40" s="67" t="s">
        <v>923</v>
      </c>
      <c r="NQX40" s="67" t="s">
        <v>970</v>
      </c>
      <c r="NQY40" s="66" t="s">
        <v>942</v>
      </c>
      <c r="NQZ40" s="66" t="s">
        <v>971</v>
      </c>
      <c r="NRA40" s="65" t="s">
        <v>972</v>
      </c>
      <c r="NRB40" s="65" t="s">
        <v>973</v>
      </c>
      <c r="NRC40" s="59">
        <v>230000000</v>
      </c>
      <c r="NRD40" s="66" t="s">
        <v>1779</v>
      </c>
      <c r="NRE40" s="67" t="s">
        <v>923</v>
      </c>
      <c r="NRF40" s="67" t="s">
        <v>970</v>
      </c>
      <c r="NRG40" s="66" t="s">
        <v>942</v>
      </c>
      <c r="NRH40" s="66" t="s">
        <v>971</v>
      </c>
      <c r="NRI40" s="65" t="s">
        <v>972</v>
      </c>
      <c r="NRJ40" s="65" t="s">
        <v>973</v>
      </c>
      <c r="NRK40" s="59">
        <v>230000000</v>
      </c>
      <c r="NRL40" s="66" t="s">
        <v>1779</v>
      </c>
      <c r="NRM40" s="67" t="s">
        <v>923</v>
      </c>
      <c r="NRN40" s="67" t="s">
        <v>970</v>
      </c>
      <c r="NRO40" s="66" t="s">
        <v>942</v>
      </c>
      <c r="NRP40" s="66" t="s">
        <v>971</v>
      </c>
      <c r="NRQ40" s="65" t="s">
        <v>972</v>
      </c>
      <c r="NRR40" s="65" t="s">
        <v>973</v>
      </c>
      <c r="NRS40" s="59">
        <v>230000000</v>
      </c>
      <c r="NRT40" s="66" t="s">
        <v>1779</v>
      </c>
      <c r="NRU40" s="67" t="s">
        <v>923</v>
      </c>
      <c r="NRV40" s="67" t="s">
        <v>970</v>
      </c>
      <c r="NRW40" s="66" t="s">
        <v>942</v>
      </c>
      <c r="NRX40" s="66" t="s">
        <v>971</v>
      </c>
      <c r="NRY40" s="65" t="s">
        <v>972</v>
      </c>
      <c r="NRZ40" s="65" t="s">
        <v>973</v>
      </c>
      <c r="NSA40" s="59">
        <v>230000000</v>
      </c>
      <c r="NSB40" s="66" t="s">
        <v>1779</v>
      </c>
      <c r="NSC40" s="67" t="s">
        <v>923</v>
      </c>
      <c r="NSD40" s="67" t="s">
        <v>970</v>
      </c>
      <c r="NSE40" s="66" t="s">
        <v>942</v>
      </c>
      <c r="NSF40" s="66" t="s">
        <v>971</v>
      </c>
      <c r="NSG40" s="65" t="s">
        <v>972</v>
      </c>
      <c r="NSH40" s="65" t="s">
        <v>973</v>
      </c>
      <c r="NSI40" s="59">
        <v>230000000</v>
      </c>
      <c r="NSJ40" s="66" t="s">
        <v>1779</v>
      </c>
      <c r="NSK40" s="67" t="s">
        <v>923</v>
      </c>
      <c r="NSL40" s="67" t="s">
        <v>970</v>
      </c>
      <c r="NSM40" s="66" t="s">
        <v>942</v>
      </c>
      <c r="NSN40" s="66" t="s">
        <v>971</v>
      </c>
      <c r="NSO40" s="65" t="s">
        <v>972</v>
      </c>
      <c r="NSP40" s="65" t="s">
        <v>973</v>
      </c>
      <c r="NSQ40" s="59">
        <v>230000000</v>
      </c>
      <c r="NSR40" s="66" t="s">
        <v>1779</v>
      </c>
      <c r="NSS40" s="67" t="s">
        <v>923</v>
      </c>
      <c r="NST40" s="67" t="s">
        <v>970</v>
      </c>
      <c r="NSU40" s="66" t="s">
        <v>942</v>
      </c>
      <c r="NSV40" s="66" t="s">
        <v>971</v>
      </c>
      <c r="NSW40" s="65" t="s">
        <v>972</v>
      </c>
      <c r="NSX40" s="65" t="s">
        <v>973</v>
      </c>
      <c r="NSY40" s="59">
        <v>230000000</v>
      </c>
      <c r="NSZ40" s="66" t="s">
        <v>1779</v>
      </c>
      <c r="NTA40" s="67" t="s">
        <v>923</v>
      </c>
      <c r="NTB40" s="67" t="s">
        <v>970</v>
      </c>
      <c r="NTC40" s="66" t="s">
        <v>942</v>
      </c>
      <c r="NTD40" s="66" t="s">
        <v>971</v>
      </c>
      <c r="NTE40" s="65" t="s">
        <v>972</v>
      </c>
      <c r="NTF40" s="65" t="s">
        <v>973</v>
      </c>
      <c r="NTG40" s="59">
        <v>230000000</v>
      </c>
      <c r="NTH40" s="66" t="s">
        <v>1779</v>
      </c>
      <c r="NTI40" s="67" t="s">
        <v>923</v>
      </c>
      <c r="NTJ40" s="67" t="s">
        <v>970</v>
      </c>
      <c r="NTK40" s="66" t="s">
        <v>942</v>
      </c>
      <c r="NTL40" s="66" t="s">
        <v>971</v>
      </c>
      <c r="NTM40" s="65" t="s">
        <v>972</v>
      </c>
      <c r="NTN40" s="65" t="s">
        <v>973</v>
      </c>
      <c r="NTO40" s="59">
        <v>230000000</v>
      </c>
      <c r="NTP40" s="66" t="s">
        <v>1779</v>
      </c>
      <c r="NTQ40" s="67" t="s">
        <v>923</v>
      </c>
      <c r="NTR40" s="67" t="s">
        <v>970</v>
      </c>
      <c r="NTS40" s="66" t="s">
        <v>942</v>
      </c>
      <c r="NTT40" s="66" t="s">
        <v>971</v>
      </c>
      <c r="NTU40" s="65" t="s">
        <v>972</v>
      </c>
      <c r="NTV40" s="65" t="s">
        <v>973</v>
      </c>
      <c r="NTW40" s="59">
        <v>230000000</v>
      </c>
      <c r="NTX40" s="66" t="s">
        <v>1779</v>
      </c>
      <c r="NTY40" s="67" t="s">
        <v>923</v>
      </c>
      <c r="NTZ40" s="67" t="s">
        <v>970</v>
      </c>
      <c r="NUA40" s="66" t="s">
        <v>942</v>
      </c>
      <c r="NUB40" s="66" t="s">
        <v>971</v>
      </c>
      <c r="NUC40" s="65" t="s">
        <v>972</v>
      </c>
      <c r="NUD40" s="65" t="s">
        <v>973</v>
      </c>
      <c r="NUE40" s="59">
        <v>230000000</v>
      </c>
      <c r="NUF40" s="66" t="s">
        <v>1779</v>
      </c>
      <c r="NUG40" s="67" t="s">
        <v>923</v>
      </c>
      <c r="NUH40" s="67" t="s">
        <v>970</v>
      </c>
      <c r="NUI40" s="66" t="s">
        <v>942</v>
      </c>
      <c r="NUJ40" s="66" t="s">
        <v>971</v>
      </c>
      <c r="NUK40" s="65" t="s">
        <v>972</v>
      </c>
      <c r="NUL40" s="65" t="s">
        <v>973</v>
      </c>
      <c r="NUM40" s="59">
        <v>230000000</v>
      </c>
      <c r="NUN40" s="66" t="s">
        <v>1779</v>
      </c>
      <c r="NUO40" s="67" t="s">
        <v>923</v>
      </c>
      <c r="NUP40" s="67" t="s">
        <v>970</v>
      </c>
      <c r="NUQ40" s="66" t="s">
        <v>942</v>
      </c>
      <c r="NUR40" s="66" t="s">
        <v>971</v>
      </c>
      <c r="NUS40" s="65" t="s">
        <v>972</v>
      </c>
      <c r="NUT40" s="65" t="s">
        <v>973</v>
      </c>
      <c r="NUU40" s="59">
        <v>230000000</v>
      </c>
      <c r="NUV40" s="66" t="s">
        <v>1779</v>
      </c>
      <c r="NUW40" s="67" t="s">
        <v>923</v>
      </c>
      <c r="NUX40" s="67" t="s">
        <v>970</v>
      </c>
      <c r="NUY40" s="66" t="s">
        <v>942</v>
      </c>
      <c r="NUZ40" s="66" t="s">
        <v>971</v>
      </c>
      <c r="NVA40" s="65" t="s">
        <v>972</v>
      </c>
      <c r="NVB40" s="65" t="s">
        <v>973</v>
      </c>
      <c r="NVC40" s="59">
        <v>230000000</v>
      </c>
      <c r="NVD40" s="66" t="s">
        <v>1779</v>
      </c>
      <c r="NVE40" s="67" t="s">
        <v>923</v>
      </c>
      <c r="NVF40" s="67" t="s">
        <v>970</v>
      </c>
      <c r="NVG40" s="66" t="s">
        <v>942</v>
      </c>
      <c r="NVH40" s="66" t="s">
        <v>971</v>
      </c>
      <c r="NVI40" s="65" t="s">
        <v>972</v>
      </c>
      <c r="NVJ40" s="65" t="s">
        <v>973</v>
      </c>
      <c r="NVK40" s="59">
        <v>230000000</v>
      </c>
      <c r="NVL40" s="66" t="s">
        <v>1779</v>
      </c>
      <c r="NVM40" s="67" t="s">
        <v>923</v>
      </c>
      <c r="NVN40" s="67" t="s">
        <v>970</v>
      </c>
      <c r="NVO40" s="66" t="s">
        <v>942</v>
      </c>
      <c r="NVP40" s="66" t="s">
        <v>971</v>
      </c>
      <c r="NVQ40" s="65" t="s">
        <v>972</v>
      </c>
      <c r="NVR40" s="65" t="s">
        <v>973</v>
      </c>
      <c r="NVS40" s="59">
        <v>230000000</v>
      </c>
      <c r="NVT40" s="66" t="s">
        <v>1779</v>
      </c>
      <c r="NVU40" s="67" t="s">
        <v>923</v>
      </c>
      <c r="NVV40" s="67" t="s">
        <v>970</v>
      </c>
      <c r="NVW40" s="66" t="s">
        <v>942</v>
      </c>
      <c r="NVX40" s="66" t="s">
        <v>971</v>
      </c>
      <c r="NVY40" s="65" t="s">
        <v>972</v>
      </c>
      <c r="NVZ40" s="65" t="s">
        <v>973</v>
      </c>
      <c r="NWA40" s="59">
        <v>230000000</v>
      </c>
      <c r="NWB40" s="66" t="s">
        <v>1779</v>
      </c>
      <c r="NWC40" s="67" t="s">
        <v>923</v>
      </c>
      <c r="NWD40" s="67" t="s">
        <v>970</v>
      </c>
      <c r="NWE40" s="66" t="s">
        <v>942</v>
      </c>
      <c r="NWF40" s="66" t="s">
        <v>971</v>
      </c>
      <c r="NWG40" s="65" t="s">
        <v>972</v>
      </c>
      <c r="NWH40" s="65" t="s">
        <v>973</v>
      </c>
      <c r="NWI40" s="59">
        <v>230000000</v>
      </c>
      <c r="NWJ40" s="66" t="s">
        <v>1779</v>
      </c>
      <c r="NWK40" s="67" t="s">
        <v>923</v>
      </c>
      <c r="NWL40" s="67" t="s">
        <v>970</v>
      </c>
      <c r="NWM40" s="66" t="s">
        <v>942</v>
      </c>
      <c r="NWN40" s="66" t="s">
        <v>971</v>
      </c>
      <c r="NWO40" s="65" t="s">
        <v>972</v>
      </c>
      <c r="NWP40" s="65" t="s">
        <v>973</v>
      </c>
      <c r="NWQ40" s="59">
        <v>230000000</v>
      </c>
      <c r="NWR40" s="66" t="s">
        <v>1779</v>
      </c>
      <c r="NWS40" s="67" t="s">
        <v>923</v>
      </c>
      <c r="NWT40" s="67" t="s">
        <v>970</v>
      </c>
      <c r="NWU40" s="66" t="s">
        <v>942</v>
      </c>
      <c r="NWV40" s="66" t="s">
        <v>971</v>
      </c>
      <c r="NWW40" s="65" t="s">
        <v>972</v>
      </c>
      <c r="NWX40" s="65" t="s">
        <v>973</v>
      </c>
      <c r="NWY40" s="59">
        <v>230000000</v>
      </c>
      <c r="NWZ40" s="66" t="s">
        <v>1779</v>
      </c>
      <c r="NXA40" s="67" t="s">
        <v>923</v>
      </c>
      <c r="NXB40" s="67" t="s">
        <v>970</v>
      </c>
      <c r="NXC40" s="66" t="s">
        <v>942</v>
      </c>
      <c r="NXD40" s="66" t="s">
        <v>971</v>
      </c>
      <c r="NXE40" s="65" t="s">
        <v>972</v>
      </c>
      <c r="NXF40" s="65" t="s">
        <v>973</v>
      </c>
      <c r="NXG40" s="59">
        <v>230000000</v>
      </c>
      <c r="NXH40" s="66" t="s">
        <v>1779</v>
      </c>
      <c r="NXI40" s="67" t="s">
        <v>923</v>
      </c>
      <c r="NXJ40" s="67" t="s">
        <v>970</v>
      </c>
      <c r="NXK40" s="66" t="s">
        <v>942</v>
      </c>
      <c r="NXL40" s="66" t="s">
        <v>971</v>
      </c>
      <c r="NXM40" s="65" t="s">
        <v>972</v>
      </c>
      <c r="NXN40" s="65" t="s">
        <v>973</v>
      </c>
      <c r="NXO40" s="59">
        <v>230000000</v>
      </c>
      <c r="NXP40" s="66" t="s">
        <v>1779</v>
      </c>
      <c r="NXQ40" s="67" t="s">
        <v>923</v>
      </c>
      <c r="NXR40" s="67" t="s">
        <v>970</v>
      </c>
      <c r="NXS40" s="66" t="s">
        <v>942</v>
      </c>
      <c r="NXT40" s="66" t="s">
        <v>971</v>
      </c>
      <c r="NXU40" s="65" t="s">
        <v>972</v>
      </c>
      <c r="NXV40" s="65" t="s">
        <v>973</v>
      </c>
      <c r="NXW40" s="59">
        <v>230000000</v>
      </c>
      <c r="NXX40" s="66" t="s">
        <v>1779</v>
      </c>
      <c r="NXY40" s="67" t="s">
        <v>923</v>
      </c>
      <c r="NXZ40" s="67" t="s">
        <v>970</v>
      </c>
      <c r="NYA40" s="66" t="s">
        <v>942</v>
      </c>
      <c r="NYB40" s="66" t="s">
        <v>971</v>
      </c>
      <c r="NYC40" s="65" t="s">
        <v>972</v>
      </c>
      <c r="NYD40" s="65" t="s">
        <v>973</v>
      </c>
      <c r="NYE40" s="59">
        <v>230000000</v>
      </c>
      <c r="NYF40" s="66" t="s">
        <v>1779</v>
      </c>
      <c r="NYG40" s="67" t="s">
        <v>923</v>
      </c>
      <c r="NYH40" s="67" t="s">
        <v>970</v>
      </c>
      <c r="NYI40" s="66" t="s">
        <v>942</v>
      </c>
      <c r="NYJ40" s="66" t="s">
        <v>971</v>
      </c>
      <c r="NYK40" s="65" t="s">
        <v>972</v>
      </c>
      <c r="NYL40" s="65" t="s">
        <v>973</v>
      </c>
      <c r="NYM40" s="59">
        <v>230000000</v>
      </c>
      <c r="NYN40" s="66" t="s">
        <v>1779</v>
      </c>
      <c r="NYO40" s="67" t="s">
        <v>923</v>
      </c>
      <c r="NYP40" s="67" t="s">
        <v>970</v>
      </c>
      <c r="NYQ40" s="66" t="s">
        <v>942</v>
      </c>
      <c r="NYR40" s="66" t="s">
        <v>971</v>
      </c>
      <c r="NYS40" s="65" t="s">
        <v>972</v>
      </c>
      <c r="NYT40" s="65" t="s">
        <v>973</v>
      </c>
      <c r="NYU40" s="59">
        <v>230000000</v>
      </c>
      <c r="NYV40" s="66" t="s">
        <v>1779</v>
      </c>
      <c r="NYW40" s="67" t="s">
        <v>923</v>
      </c>
      <c r="NYX40" s="67" t="s">
        <v>970</v>
      </c>
      <c r="NYY40" s="66" t="s">
        <v>942</v>
      </c>
      <c r="NYZ40" s="66" t="s">
        <v>971</v>
      </c>
      <c r="NZA40" s="65" t="s">
        <v>972</v>
      </c>
      <c r="NZB40" s="65" t="s">
        <v>973</v>
      </c>
      <c r="NZC40" s="59">
        <v>230000000</v>
      </c>
      <c r="NZD40" s="66" t="s">
        <v>1779</v>
      </c>
      <c r="NZE40" s="67" t="s">
        <v>923</v>
      </c>
      <c r="NZF40" s="67" t="s">
        <v>970</v>
      </c>
      <c r="NZG40" s="66" t="s">
        <v>942</v>
      </c>
      <c r="NZH40" s="66" t="s">
        <v>971</v>
      </c>
      <c r="NZI40" s="65" t="s">
        <v>972</v>
      </c>
      <c r="NZJ40" s="65" t="s">
        <v>973</v>
      </c>
      <c r="NZK40" s="59">
        <v>230000000</v>
      </c>
      <c r="NZL40" s="66" t="s">
        <v>1779</v>
      </c>
      <c r="NZM40" s="67" t="s">
        <v>923</v>
      </c>
      <c r="NZN40" s="67" t="s">
        <v>970</v>
      </c>
      <c r="NZO40" s="66" t="s">
        <v>942</v>
      </c>
      <c r="NZP40" s="66" t="s">
        <v>971</v>
      </c>
      <c r="NZQ40" s="65" t="s">
        <v>972</v>
      </c>
      <c r="NZR40" s="65" t="s">
        <v>973</v>
      </c>
      <c r="NZS40" s="59">
        <v>230000000</v>
      </c>
      <c r="NZT40" s="66" t="s">
        <v>1779</v>
      </c>
      <c r="NZU40" s="67" t="s">
        <v>923</v>
      </c>
      <c r="NZV40" s="67" t="s">
        <v>970</v>
      </c>
      <c r="NZW40" s="66" t="s">
        <v>942</v>
      </c>
      <c r="NZX40" s="66" t="s">
        <v>971</v>
      </c>
      <c r="NZY40" s="65" t="s">
        <v>972</v>
      </c>
      <c r="NZZ40" s="65" t="s">
        <v>973</v>
      </c>
      <c r="OAA40" s="59">
        <v>230000000</v>
      </c>
      <c r="OAB40" s="66" t="s">
        <v>1779</v>
      </c>
      <c r="OAC40" s="67" t="s">
        <v>923</v>
      </c>
      <c r="OAD40" s="67" t="s">
        <v>970</v>
      </c>
      <c r="OAE40" s="66" t="s">
        <v>942</v>
      </c>
      <c r="OAF40" s="66" t="s">
        <v>971</v>
      </c>
      <c r="OAG40" s="65" t="s">
        <v>972</v>
      </c>
      <c r="OAH40" s="65" t="s">
        <v>973</v>
      </c>
      <c r="OAI40" s="59">
        <v>230000000</v>
      </c>
      <c r="OAJ40" s="66" t="s">
        <v>1779</v>
      </c>
      <c r="OAK40" s="67" t="s">
        <v>923</v>
      </c>
      <c r="OAL40" s="67" t="s">
        <v>970</v>
      </c>
      <c r="OAM40" s="66" t="s">
        <v>942</v>
      </c>
      <c r="OAN40" s="66" t="s">
        <v>971</v>
      </c>
      <c r="OAO40" s="65" t="s">
        <v>972</v>
      </c>
      <c r="OAP40" s="65" t="s">
        <v>973</v>
      </c>
      <c r="OAQ40" s="59">
        <v>230000000</v>
      </c>
      <c r="OAR40" s="66" t="s">
        <v>1779</v>
      </c>
      <c r="OAS40" s="67" t="s">
        <v>923</v>
      </c>
      <c r="OAT40" s="67" t="s">
        <v>970</v>
      </c>
      <c r="OAU40" s="66" t="s">
        <v>942</v>
      </c>
      <c r="OAV40" s="66" t="s">
        <v>971</v>
      </c>
      <c r="OAW40" s="65" t="s">
        <v>972</v>
      </c>
      <c r="OAX40" s="65" t="s">
        <v>973</v>
      </c>
      <c r="OAY40" s="59">
        <v>230000000</v>
      </c>
      <c r="OAZ40" s="66" t="s">
        <v>1779</v>
      </c>
      <c r="OBA40" s="67" t="s">
        <v>923</v>
      </c>
      <c r="OBB40" s="67" t="s">
        <v>970</v>
      </c>
      <c r="OBC40" s="66" t="s">
        <v>942</v>
      </c>
      <c r="OBD40" s="66" t="s">
        <v>971</v>
      </c>
      <c r="OBE40" s="65" t="s">
        <v>972</v>
      </c>
      <c r="OBF40" s="65" t="s">
        <v>973</v>
      </c>
      <c r="OBG40" s="59">
        <v>230000000</v>
      </c>
      <c r="OBH40" s="66" t="s">
        <v>1779</v>
      </c>
      <c r="OBI40" s="67" t="s">
        <v>923</v>
      </c>
      <c r="OBJ40" s="67" t="s">
        <v>970</v>
      </c>
      <c r="OBK40" s="66" t="s">
        <v>942</v>
      </c>
      <c r="OBL40" s="66" t="s">
        <v>971</v>
      </c>
      <c r="OBM40" s="65" t="s">
        <v>972</v>
      </c>
      <c r="OBN40" s="65" t="s">
        <v>973</v>
      </c>
      <c r="OBO40" s="59">
        <v>230000000</v>
      </c>
      <c r="OBP40" s="66" t="s">
        <v>1779</v>
      </c>
      <c r="OBQ40" s="67" t="s">
        <v>923</v>
      </c>
      <c r="OBR40" s="67" t="s">
        <v>970</v>
      </c>
      <c r="OBS40" s="66" t="s">
        <v>942</v>
      </c>
      <c r="OBT40" s="66" t="s">
        <v>971</v>
      </c>
      <c r="OBU40" s="65" t="s">
        <v>972</v>
      </c>
      <c r="OBV40" s="65" t="s">
        <v>973</v>
      </c>
      <c r="OBW40" s="59">
        <v>230000000</v>
      </c>
      <c r="OBX40" s="66" t="s">
        <v>1779</v>
      </c>
      <c r="OBY40" s="67" t="s">
        <v>923</v>
      </c>
      <c r="OBZ40" s="67" t="s">
        <v>970</v>
      </c>
      <c r="OCA40" s="66" t="s">
        <v>942</v>
      </c>
      <c r="OCB40" s="66" t="s">
        <v>971</v>
      </c>
      <c r="OCC40" s="65" t="s">
        <v>972</v>
      </c>
      <c r="OCD40" s="65" t="s">
        <v>973</v>
      </c>
      <c r="OCE40" s="59">
        <v>230000000</v>
      </c>
      <c r="OCF40" s="66" t="s">
        <v>1779</v>
      </c>
      <c r="OCG40" s="67" t="s">
        <v>923</v>
      </c>
      <c r="OCH40" s="67" t="s">
        <v>970</v>
      </c>
      <c r="OCI40" s="66" t="s">
        <v>942</v>
      </c>
      <c r="OCJ40" s="66" t="s">
        <v>971</v>
      </c>
      <c r="OCK40" s="65" t="s">
        <v>972</v>
      </c>
      <c r="OCL40" s="65" t="s">
        <v>973</v>
      </c>
      <c r="OCM40" s="59">
        <v>230000000</v>
      </c>
      <c r="OCN40" s="66" t="s">
        <v>1779</v>
      </c>
      <c r="OCO40" s="67" t="s">
        <v>923</v>
      </c>
      <c r="OCP40" s="67" t="s">
        <v>970</v>
      </c>
      <c r="OCQ40" s="66" t="s">
        <v>942</v>
      </c>
      <c r="OCR40" s="66" t="s">
        <v>971</v>
      </c>
      <c r="OCS40" s="65" t="s">
        <v>972</v>
      </c>
      <c r="OCT40" s="65" t="s">
        <v>973</v>
      </c>
      <c r="OCU40" s="59">
        <v>230000000</v>
      </c>
      <c r="OCV40" s="66" t="s">
        <v>1779</v>
      </c>
      <c r="OCW40" s="67" t="s">
        <v>923</v>
      </c>
      <c r="OCX40" s="67" t="s">
        <v>970</v>
      </c>
      <c r="OCY40" s="66" t="s">
        <v>942</v>
      </c>
      <c r="OCZ40" s="66" t="s">
        <v>971</v>
      </c>
      <c r="ODA40" s="65" t="s">
        <v>972</v>
      </c>
      <c r="ODB40" s="65" t="s">
        <v>973</v>
      </c>
      <c r="ODC40" s="59">
        <v>230000000</v>
      </c>
      <c r="ODD40" s="66" t="s">
        <v>1779</v>
      </c>
      <c r="ODE40" s="67" t="s">
        <v>923</v>
      </c>
      <c r="ODF40" s="67" t="s">
        <v>970</v>
      </c>
      <c r="ODG40" s="66" t="s">
        <v>942</v>
      </c>
      <c r="ODH40" s="66" t="s">
        <v>971</v>
      </c>
      <c r="ODI40" s="65" t="s">
        <v>972</v>
      </c>
      <c r="ODJ40" s="65" t="s">
        <v>973</v>
      </c>
      <c r="ODK40" s="59">
        <v>230000000</v>
      </c>
      <c r="ODL40" s="66" t="s">
        <v>1779</v>
      </c>
      <c r="ODM40" s="67" t="s">
        <v>923</v>
      </c>
      <c r="ODN40" s="67" t="s">
        <v>970</v>
      </c>
      <c r="ODO40" s="66" t="s">
        <v>942</v>
      </c>
      <c r="ODP40" s="66" t="s">
        <v>971</v>
      </c>
      <c r="ODQ40" s="65" t="s">
        <v>972</v>
      </c>
      <c r="ODR40" s="65" t="s">
        <v>973</v>
      </c>
      <c r="ODS40" s="59">
        <v>230000000</v>
      </c>
      <c r="ODT40" s="66" t="s">
        <v>1779</v>
      </c>
      <c r="ODU40" s="67" t="s">
        <v>923</v>
      </c>
      <c r="ODV40" s="67" t="s">
        <v>970</v>
      </c>
      <c r="ODW40" s="66" t="s">
        <v>942</v>
      </c>
      <c r="ODX40" s="66" t="s">
        <v>971</v>
      </c>
      <c r="ODY40" s="65" t="s">
        <v>972</v>
      </c>
      <c r="ODZ40" s="65" t="s">
        <v>973</v>
      </c>
      <c r="OEA40" s="59">
        <v>230000000</v>
      </c>
      <c r="OEB40" s="66" t="s">
        <v>1779</v>
      </c>
      <c r="OEC40" s="67" t="s">
        <v>923</v>
      </c>
      <c r="OED40" s="67" t="s">
        <v>970</v>
      </c>
      <c r="OEE40" s="66" t="s">
        <v>942</v>
      </c>
      <c r="OEF40" s="66" t="s">
        <v>971</v>
      </c>
      <c r="OEG40" s="65" t="s">
        <v>972</v>
      </c>
      <c r="OEH40" s="65" t="s">
        <v>973</v>
      </c>
      <c r="OEI40" s="59">
        <v>230000000</v>
      </c>
      <c r="OEJ40" s="66" t="s">
        <v>1779</v>
      </c>
      <c r="OEK40" s="67" t="s">
        <v>923</v>
      </c>
      <c r="OEL40" s="67" t="s">
        <v>970</v>
      </c>
      <c r="OEM40" s="66" t="s">
        <v>942</v>
      </c>
      <c r="OEN40" s="66" t="s">
        <v>971</v>
      </c>
      <c r="OEO40" s="65" t="s">
        <v>972</v>
      </c>
      <c r="OEP40" s="65" t="s">
        <v>973</v>
      </c>
      <c r="OEQ40" s="59">
        <v>230000000</v>
      </c>
      <c r="OER40" s="66" t="s">
        <v>1779</v>
      </c>
      <c r="OES40" s="67" t="s">
        <v>923</v>
      </c>
      <c r="OET40" s="67" t="s">
        <v>970</v>
      </c>
      <c r="OEU40" s="66" t="s">
        <v>942</v>
      </c>
      <c r="OEV40" s="66" t="s">
        <v>971</v>
      </c>
      <c r="OEW40" s="65" t="s">
        <v>972</v>
      </c>
      <c r="OEX40" s="65" t="s">
        <v>973</v>
      </c>
      <c r="OEY40" s="59">
        <v>230000000</v>
      </c>
      <c r="OEZ40" s="66" t="s">
        <v>1779</v>
      </c>
      <c r="OFA40" s="67" t="s">
        <v>923</v>
      </c>
      <c r="OFB40" s="67" t="s">
        <v>970</v>
      </c>
      <c r="OFC40" s="66" t="s">
        <v>942</v>
      </c>
      <c r="OFD40" s="66" t="s">
        <v>971</v>
      </c>
      <c r="OFE40" s="65" t="s">
        <v>972</v>
      </c>
      <c r="OFF40" s="65" t="s">
        <v>973</v>
      </c>
      <c r="OFG40" s="59">
        <v>230000000</v>
      </c>
      <c r="OFH40" s="66" t="s">
        <v>1779</v>
      </c>
      <c r="OFI40" s="67" t="s">
        <v>923</v>
      </c>
      <c r="OFJ40" s="67" t="s">
        <v>970</v>
      </c>
      <c r="OFK40" s="66" t="s">
        <v>942</v>
      </c>
      <c r="OFL40" s="66" t="s">
        <v>971</v>
      </c>
      <c r="OFM40" s="65" t="s">
        <v>972</v>
      </c>
      <c r="OFN40" s="65" t="s">
        <v>973</v>
      </c>
      <c r="OFO40" s="59">
        <v>230000000</v>
      </c>
      <c r="OFP40" s="66" t="s">
        <v>1779</v>
      </c>
      <c r="OFQ40" s="67" t="s">
        <v>923</v>
      </c>
      <c r="OFR40" s="67" t="s">
        <v>970</v>
      </c>
      <c r="OFS40" s="66" t="s">
        <v>942</v>
      </c>
      <c r="OFT40" s="66" t="s">
        <v>971</v>
      </c>
      <c r="OFU40" s="65" t="s">
        <v>972</v>
      </c>
      <c r="OFV40" s="65" t="s">
        <v>973</v>
      </c>
      <c r="OFW40" s="59">
        <v>230000000</v>
      </c>
      <c r="OFX40" s="66" t="s">
        <v>1779</v>
      </c>
      <c r="OFY40" s="67" t="s">
        <v>923</v>
      </c>
      <c r="OFZ40" s="67" t="s">
        <v>970</v>
      </c>
      <c r="OGA40" s="66" t="s">
        <v>942</v>
      </c>
      <c r="OGB40" s="66" t="s">
        <v>971</v>
      </c>
      <c r="OGC40" s="65" t="s">
        <v>972</v>
      </c>
      <c r="OGD40" s="65" t="s">
        <v>973</v>
      </c>
      <c r="OGE40" s="59">
        <v>230000000</v>
      </c>
      <c r="OGF40" s="66" t="s">
        <v>1779</v>
      </c>
      <c r="OGG40" s="67" t="s">
        <v>923</v>
      </c>
      <c r="OGH40" s="67" t="s">
        <v>970</v>
      </c>
      <c r="OGI40" s="66" t="s">
        <v>942</v>
      </c>
      <c r="OGJ40" s="66" t="s">
        <v>971</v>
      </c>
      <c r="OGK40" s="65" t="s">
        <v>972</v>
      </c>
      <c r="OGL40" s="65" t="s">
        <v>973</v>
      </c>
      <c r="OGM40" s="59">
        <v>230000000</v>
      </c>
      <c r="OGN40" s="66" t="s">
        <v>1779</v>
      </c>
      <c r="OGO40" s="67" t="s">
        <v>923</v>
      </c>
      <c r="OGP40" s="67" t="s">
        <v>970</v>
      </c>
      <c r="OGQ40" s="66" t="s">
        <v>942</v>
      </c>
      <c r="OGR40" s="66" t="s">
        <v>971</v>
      </c>
      <c r="OGS40" s="65" t="s">
        <v>972</v>
      </c>
      <c r="OGT40" s="65" t="s">
        <v>973</v>
      </c>
      <c r="OGU40" s="59">
        <v>230000000</v>
      </c>
      <c r="OGV40" s="66" t="s">
        <v>1779</v>
      </c>
      <c r="OGW40" s="67" t="s">
        <v>923</v>
      </c>
      <c r="OGX40" s="67" t="s">
        <v>970</v>
      </c>
      <c r="OGY40" s="66" t="s">
        <v>942</v>
      </c>
      <c r="OGZ40" s="66" t="s">
        <v>971</v>
      </c>
      <c r="OHA40" s="65" t="s">
        <v>972</v>
      </c>
      <c r="OHB40" s="65" t="s">
        <v>973</v>
      </c>
      <c r="OHC40" s="59">
        <v>230000000</v>
      </c>
      <c r="OHD40" s="66" t="s">
        <v>1779</v>
      </c>
      <c r="OHE40" s="67" t="s">
        <v>923</v>
      </c>
      <c r="OHF40" s="67" t="s">
        <v>970</v>
      </c>
      <c r="OHG40" s="66" t="s">
        <v>942</v>
      </c>
      <c r="OHH40" s="66" t="s">
        <v>971</v>
      </c>
      <c r="OHI40" s="65" t="s">
        <v>972</v>
      </c>
      <c r="OHJ40" s="65" t="s">
        <v>973</v>
      </c>
      <c r="OHK40" s="59">
        <v>230000000</v>
      </c>
      <c r="OHL40" s="66" t="s">
        <v>1779</v>
      </c>
      <c r="OHM40" s="67" t="s">
        <v>923</v>
      </c>
      <c r="OHN40" s="67" t="s">
        <v>970</v>
      </c>
      <c r="OHO40" s="66" t="s">
        <v>942</v>
      </c>
      <c r="OHP40" s="66" t="s">
        <v>971</v>
      </c>
      <c r="OHQ40" s="65" t="s">
        <v>972</v>
      </c>
      <c r="OHR40" s="65" t="s">
        <v>973</v>
      </c>
      <c r="OHS40" s="59">
        <v>230000000</v>
      </c>
      <c r="OHT40" s="66" t="s">
        <v>1779</v>
      </c>
      <c r="OHU40" s="67" t="s">
        <v>923</v>
      </c>
      <c r="OHV40" s="67" t="s">
        <v>970</v>
      </c>
      <c r="OHW40" s="66" t="s">
        <v>942</v>
      </c>
      <c r="OHX40" s="66" t="s">
        <v>971</v>
      </c>
      <c r="OHY40" s="65" t="s">
        <v>972</v>
      </c>
      <c r="OHZ40" s="65" t="s">
        <v>973</v>
      </c>
      <c r="OIA40" s="59">
        <v>230000000</v>
      </c>
      <c r="OIB40" s="66" t="s">
        <v>1779</v>
      </c>
      <c r="OIC40" s="67" t="s">
        <v>923</v>
      </c>
      <c r="OID40" s="67" t="s">
        <v>970</v>
      </c>
      <c r="OIE40" s="66" t="s">
        <v>942</v>
      </c>
      <c r="OIF40" s="66" t="s">
        <v>971</v>
      </c>
      <c r="OIG40" s="65" t="s">
        <v>972</v>
      </c>
      <c r="OIH40" s="65" t="s">
        <v>973</v>
      </c>
      <c r="OII40" s="59">
        <v>230000000</v>
      </c>
      <c r="OIJ40" s="66" t="s">
        <v>1779</v>
      </c>
      <c r="OIK40" s="67" t="s">
        <v>923</v>
      </c>
      <c r="OIL40" s="67" t="s">
        <v>970</v>
      </c>
      <c r="OIM40" s="66" t="s">
        <v>942</v>
      </c>
      <c r="OIN40" s="66" t="s">
        <v>971</v>
      </c>
      <c r="OIO40" s="65" t="s">
        <v>972</v>
      </c>
      <c r="OIP40" s="65" t="s">
        <v>973</v>
      </c>
      <c r="OIQ40" s="59">
        <v>230000000</v>
      </c>
      <c r="OIR40" s="66" t="s">
        <v>1779</v>
      </c>
      <c r="OIS40" s="67" t="s">
        <v>923</v>
      </c>
      <c r="OIT40" s="67" t="s">
        <v>970</v>
      </c>
      <c r="OIU40" s="66" t="s">
        <v>942</v>
      </c>
      <c r="OIV40" s="66" t="s">
        <v>971</v>
      </c>
      <c r="OIW40" s="65" t="s">
        <v>972</v>
      </c>
      <c r="OIX40" s="65" t="s">
        <v>973</v>
      </c>
      <c r="OIY40" s="59">
        <v>230000000</v>
      </c>
      <c r="OIZ40" s="66" t="s">
        <v>1779</v>
      </c>
      <c r="OJA40" s="67" t="s">
        <v>923</v>
      </c>
      <c r="OJB40" s="67" t="s">
        <v>970</v>
      </c>
      <c r="OJC40" s="66" t="s">
        <v>942</v>
      </c>
      <c r="OJD40" s="66" t="s">
        <v>971</v>
      </c>
      <c r="OJE40" s="65" t="s">
        <v>972</v>
      </c>
      <c r="OJF40" s="65" t="s">
        <v>973</v>
      </c>
      <c r="OJG40" s="59">
        <v>230000000</v>
      </c>
      <c r="OJH40" s="66" t="s">
        <v>1779</v>
      </c>
      <c r="OJI40" s="67" t="s">
        <v>923</v>
      </c>
      <c r="OJJ40" s="67" t="s">
        <v>970</v>
      </c>
      <c r="OJK40" s="66" t="s">
        <v>942</v>
      </c>
      <c r="OJL40" s="66" t="s">
        <v>971</v>
      </c>
      <c r="OJM40" s="65" t="s">
        <v>972</v>
      </c>
      <c r="OJN40" s="65" t="s">
        <v>973</v>
      </c>
      <c r="OJO40" s="59">
        <v>230000000</v>
      </c>
      <c r="OJP40" s="66" t="s">
        <v>1779</v>
      </c>
      <c r="OJQ40" s="67" t="s">
        <v>923</v>
      </c>
      <c r="OJR40" s="67" t="s">
        <v>970</v>
      </c>
      <c r="OJS40" s="66" t="s">
        <v>942</v>
      </c>
      <c r="OJT40" s="66" t="s">
        <v>971</v>
      </c>
      <c r="OJU40" s="65" t="s">
        <v>972</v>
      </c>
      <c r="OJV40" s="65" t="s">
        <v>973</v>
      </c>
      <c r="OJW40" s="59">
        <v>230000000</v>
      </c>
      <c r="OJX40" s="66" t="s">
        <v>1779</v>
      </c>
      <c r="OJY40" s="67" t="s">
        <v>923</v>
      </c>
      <c r="OJZ40" s="67" t="s">
        <v>970</v>
      </c>
      <c r="OKA40" s="66" t="s">
        <v>942</v>
      </c>
      <c r="OKB40" s="66" t="s">
        <v>971</v>
      </c>
      <c r="OKC40" s="65" t="s">
        <v>972</v>
      </c>
      <c r="OKD40" s="65" t="s">
        <v>973</v>
      </c>
      <c r="OKE40" s="59">
        <v>230000000</v>
      </c>
      <c r="OKF40" s="66" t="s">
        <v>1779</v>
      </c>
      <c r="OKG40" s="67" t="s">
        <v>923</v>
      </c>
      <c r="OKH40" s="67" t="s">
        <v>970</v>
      </c>
      <c r="OKI40" s="66" t="s">
        <v>942</v>
      </c>
      <c r="OKJ40" s="66" t="s">
        <v>971</v>
      </c>
      <c r="OKK40" s="65" t="s">
        <v>972</v>
      </c>
      <c r="OKL40" s="65" t="s">
        <v>973</v>
      </c>
      <c r="OKM40" s="59">
        <v>230000000</v>
      </c>
      <c r="OKN40" s="66" t="s">
        <v>1779</v>
      </c>
      <c r="OKO40" s="67" t="s">
        <v>923</v>
      </c>
      <c r="OKP40" s="67" t="s">
        <v>970</v>
      </c>
      <c r="OKQ40" s="66" t="s">
        <v>942</v>
      </c>
      <c r="OKR40" s="66" t="s">
        <v>971</v>
      </c>
      <c r="OKS40" s="65" t="s">
        <v>972</v>
      </c>
      <c r="OKT40" s="65" t="s">
        <v>973</v>
      </c>
      <c r="OKU40" s="59">
        <v>230000000</v>
      </c>
      <c r="OKV40" s="66" t="s">
        <v>1779</v>
      </c>
      <c r="OKW40" s="67" t="s">
        <v>923</v>
      </c>
      <c r="OKX40" s="67" t="s">
        <v>970</v>
      </c>
      <c r="OKY40" s="66" t="s">
        <v>942</v>
      </c>
      <c r="OKZ40" s="66" t="s">
        <v>971</v>
      </c>
      <c r="OLA40" s="65" t="s">
        <v>972</v>
      </c>
      <c r="OLB40" s="65" t="s">
        <v>973</v>
      </c>
      <c r="OLC40" s="59">
        <v>230000000</v>
      </c>
      <c r="OLD40" s="66" t="s">
        <v>1779</v>
      </c>
      <c r="OLE40" s="67" t="s">
        <v>923</v>
      </c>
      <c r="OLF40" s="67" t="s">
        <v>970</v>
      </c>
      <c r="OLG40" s="66" t="s">
        <v>942</v>
      </c>
      <c r="OLH40" s="66" t="s">
        <v>971</v>
      </c>
      <c r="OLI40" s="65" t="s">
        <v>972</v>
      </c>
      <c r="OLJ40" s="65" t="s">
        <v>973</v>
      </c>
      <c r="OLK40" s="59">
        <v>230000000</v>
      </c>
      <c r="OLL40" s="66" t="s">
        <v>1779</v>
      </c>
      <c r="OLM40" s="67" t="s">
        <v>923</v>
      </c>
      <c r="OLN40" s="67" t="s">
        <v>970</v>
      </c>
      <c r="OLO40" s="66" t="s">
        <v>942</v>
      </c>
      <c r="OLP40" s="66" t="s">
        <v>971</v>
      </c>
      <c r="OLQ40" s="65" t="s">
        <v>972</v>
      </c>
      <c r="OLR40" s="65" t="s">
        <v>973</v>
      </c>
      <c r="OLS40" s="59">
        <v>230000000</v>
      </c>
      <c r="OLT40" s="66" t="s">
        <v>1779</v>
      </c>
      <c r="OLU40" s="67" t="s">
        <v>923</v>
      </c>
      <c r="OLV40" s="67" t="s">
        <v>970</v>
      </c>
      <c r="OLW40" s="66" t="s">
        <v>942</v>
      </c>
      <c r="OLX40" s="66" t="s">
        <v>971</v>
      </c>
      <c r="OLY40" s="65" t="s">
        <v>972</v>
      </c>
      <c r="OLZ40" s="65" t="s">
        <v>973</v>
      </c>
      <c r="OMA40" s="59">
        <v>230000000</v>
      </c>
      <c r="OMB40" s="66" t="s">
        <v>1779</v>
      </c>
      <c r="OMC40" s="67" t="s">
        <v>923</v>
      </c>
      <c r="OMD40" s="67" t="s">
        <v>970</v>
      </c>
      <c r="OME40" s="66" t="s">
        <v>942</v>
      </c>
      <c r="OMF40" s="66" t="s">
        <v>971</v>
      </c>
      <c r="OMG40" s="65" t="s">
        <v>972</v>
      </c>
      <c r="OMH40" s="65" t="s">
        <v>973</v>
      </c>
      <c r="OMI40" s="59">
        <v>230000000</v>
      </c>
      <c r="OMJ40" s="66" t="s">
        <v>1779</v>
      </c>
      <c r="OMK40" s="67" t="s">
        <v>923</v>
      </c>
      <c r="OML40" s="67" t="s">
        <v>970</v>
      </c>
      <c r="OMM40" s="66" t="s">
        <v>942</v>
      </c>
      <c r="OMN40" s="66" t="s">
        <v>971</v>
      </c>
      <c r="OMO40" s="65" t="s">
        <v>972</v>
      </c>
      <c r="OMP40" s="65" t="s">
        <v>973</v>
      </c>
      <c r="OMQ40" s="59">
        <v>230000000</v>
      </c>
      <c r="OMR40" s="66" t="s">
        <v>1779</v>
      </c>
      <c r="OMS40" s="67" t="s">
        <v>923</v>
      </c>
      <c r="OMT40" s="67" t="s">
        <v>970</v>
      </c>
      <c r="OMU40" s="66" t="s">
        <v>942</v>
      </c>
      <c r="OMV40" s="66" t="s">
        <v>971</v>
      </c>
      <c r="OMW40" s="65" t="s">
        <v>972</v>
      </c>
      <c r="OMX40" s="65" t="s">
        <v>973</v>
      </c>
      <c r="OMY40" s="59">
        <v>230000000</v>
      </c>
      <c r="OMZ40" s="66" t="s">
        <v>1779</v>
      </c>
      <c r="ONA40" s="67" t="s">
        <v>923</v>
      </c>
      <c r="ONB40" s="67" t="s">
        <v>970</v>
      </c>
      <c r="ONC40" s="66" t="s">
        <v>942</v>
      </c>
      <c r="OND40" s="66" t="s">
        <v>971</v>
      </c>
      <c r="ONE40" s="65" t="s">
        <v>972</v>
      </c>
      <c r="ONF40" s="65" t="s">
        <v>973</v>
      </c>
      <c r="ONG40" s="59">
        <v>230000000</v>
      </c>
      <c r="ONH40" s="66" t="s">
        <v>1779</v>
      </c>
      <c r="ONI40" s="67" t="s">
        <v>923</v>
      </c>
      <c r="ONJ40" s="67" t="s">
        <v>970</v>
      </c>
      <c r="ONK40" s="66" t="s">
        <v>942</v>
      </c>
      <c r="ONL40" s="66" t="s">
        <v>971</v>
      </c>
      <c r="ONM40" s="65" t="s">
        <v>972</v>
      </c>
      <c r="ONN40" s="65" t="s">
        <v>973</v>
      </c>
      <c r="ONO40" s="59">
        <v>230000000</v>
      </c>
      <c r="ONP40" s="66" t="s">
        <v>1779</v>
      </c>
      <c r="ONQ40" s="67" t="s">
        <v>923</v>
      </c>
      <c r="ONR40" s="67" t="s">
        <v>970</v>
      </c>
      <c r="ONS40" s="66" t="s">
        <v>942</v>
      </c>
      <c r="ONT40" s="66" t="s">
        <v>971</v>
      </c>
      <c r="ONU40" s="65" t="s">
        <v>972</v>
      </c>
      <c r="ONV40" s="65" t="s">
        <v>973</v>
      </c>
      <c r="ONW40" s="59">
        <v>230000000</v>
      </c>
      <c r="ONX40" s="66" t="s">
        <v>1779</v>
      </c>
      <c r="ONY40" s="67" t="s">
        <v>923</v>
      </c>
      <c r="ONZ40" s="67" t="s">
        <v>970</v>
      </c>
      <c r="OOA40" s="66" t="s">
        <v>942</v>
      </c>
      <c r="OOB40" s="66" t="s">
        <v>971</v>
      </c>
      <c r="OOC40" s="65" t="s">
        <v>972</v>
      </c>
      <c r="OOD40" s="65" t="s">
        <v>973</v>
      </c>
      <c r="OOE40" s="59">
        <v>230000000</v>
      </c>
      <c r="OOF40" s="66" t="s">
        <v>1779</v>
      </c>
      <c r="OOG40" s="67" t="s">
        <v>923</v>
      </c>
      <c r="OOH40" s="67" t="s">
        <v>970</v>
      </c>
      <c r="OOI40" s="66" t="s">
        <v>942</v>
      </c>
      <c r="OOJ40" s="66" t="s">
        <v>971</v>
      </c>
      <c r="OOK40" s="65" t="s">
        <v>972</v>
      </c>
      <c r="OOL40" s="65" t="s">
        <v>973</v>
      </c>
      <c r="OOM40" s="59">
        <v>230000000</v>
      </c>
      <c r="OON40" s="66" t="s">
        <v>1779</v>
      </c>
      <c r="OOO40" s="67" t="s">
        <v>923</v>
      </c>
      <c r="OOP40" s="67" t="s">
        <v>970</v>
      </c>
      <c r="OOQ40" s="66" t="s">
        <v>942</v>
      </c>
      <c r="OOR40" s="66" t="s">
        <v>971</v>
      </c>
      <c r="OOS40" s="65" t="s">
        <v>972</v>
      </c>
      <c r="OOT40" s="65" t="s">
        <v>973</v>
      </c>
      <c r="OOU40" s="59">
        <v>230000000</v>
      </c>
      <c r="OOV40" s="66" t="s">
        <v>1779</v>
      </c>
      <c r="OOW40" s="67" t="s">
        <v>923</v>
      </c>
      <c r="OOX40" s="67" t="s">
        <v>970</v>
      </c>
      <c r="OOY40" s="66" t="s">
        <v>942</v>
      </c>
      <c r="OOZ40" s="66" t="s">
        <v>971</v>
      </c>
      <c r="OPA40" s="65" t="s">
        <v>972</v>
      </c>
      <c r="OPB40" s="65" t="s">
        <v>973</v>
      </c>
      <c r="OPC40" s="59">
        <v>230000000</v>
      </c>
      <c r="OPD40" s="66" t="s">
        <v>1779</v>
      </c>
      <c r="OPE40" s="67" t="s">
        <v>923</v>
      </c>
      <c r="OPF40" s="67" t="s">
        <v>970</v>
      </c>
      <c r="OPG40" s="66" t="s">
        <v>942</v>
      </c>
      <c r="OPH40" s="66" t="s">
        <v>971</v>
      </c>
      <c r="OPI40" s="65" t="s">
        <v>972</v>
      </c>
      <c r="OPJ40" s="65" t="s">
        <v>973</v>
      </c>
      <c r="OPK40" s="59">
        <v>230000000</v>
      </c>
      <c r="OPL40" s="66" t="s">
        <v>1779</v>
      </c>
      <c r="OPM40" s="67" t="s">
        <v>923</v>
      </c>
      <c r="OPN40" s="67" t="s">
        <v>970</v>
      </c>
      <c r="OPO40" s="66" t="s">
        <v>942</v>
      </c>
      <c r="OPP40" s="66" t="s">
        <v>971</v>
      </c>
      <c r="OPQ40" s="65" t="s">
        <v>972</v>
      </c>
      <c r="OPR40" s="65" t="s">
        <v>973</v>
      </c>
      <c r="OPS40" s="59">
        <v>230000000</v>
      </c>
      <c r="OPT40" s="66" t="s">
        <v>1779</v>
      </c>
      <c r="OPU40" s="67" t="s">
        <v>923</v>
      </c>
      <c r="OPV40" s="67" t="s">
        <v>970</v>
      </c>
      <c r="OPW40" s="66" t="s">
        <v>942</v>
      </c>
      <c r="OPX40" s="66" t="s">
        <v>971</v>
      </c>
      <c r="OPY40" s="65" t="s">
        <v>972</v>
      </c>
      <c r="OPZ40" s="65" t="s">
        <v>973</v>
      </c>
      <c r="OQA40" s="59">
        <v>230000000</v>
      </c>
      <c r="OQB40" s="66" t="s">
        <v>1779</v>
      </c>
      <c r="OQC40" s="67" t="s">
        <v>923</v>
      </c>
      <c r="OQD40" s="67" t="s">
        <v>970</v>
      </c>
      <c r="OQE40" s="66" t="s">
        <v>942</v>
      </c>
      <c r="OQF40" s="66" t="s">
        <v>971</v>
      </c>
      <c r="OQG40" s="65" t="s">
        <v>972</v>
      </c>
      <c r="OQH40" s="65" t="s">
        <v>973</v>
      </c>
      <c r="OQI40" s="59">
        <v>230000000</v>
      </c>
      <c r="OQJ40" s="66" t="s">
        <v>1779</v>
      </c>
      <c r="OQK40" s="67" t="s">
        <v>923</v>
      </c>
      <c r="OQL40" s="67" t="s">
        <v>970</v>
      </c>
      <c r="OQM40" s="66" t="s">
        <v>942</v>
      </c>
      <c r="OQN40" s="66" t="s">
        <v>971</v>
      </c>
      <c r="OQO40" s="65" t="s">
        <v>972</v>
      </c>
      <c r="OQP40" s="65" t="s">
        <v>973</v>
      </c>
      <c r="OQQ40" s="59">
        <v>230000000</v>
      </c>
      <c r="OQR40" s="66" t="s">
        <v>1779</v>
      </c>
      <c r="OQS40" s="67" t="s">
        <v>923</v>
      </c>
      <c r="OQT40" s="67" t="s">
        <v>970</v>
      </c>
      <c r="OQU40" s="66" t="s">
        <v>942</v>
      </c>
      <c r="OQV40" s="66" t="s">
        <v>971</v>
      </c>
      <c r="OQW40" s="65" t="s">
        <v>972</v>
      </c>
      <c r="OQX40" s="65" t="s">
        <v>973</v>
      </c>
      <c r="OQY40" s="59">
        <v>230000000</v>
      </c>
      <c r="OQZ40" s="66" t="s">
        <v>1779</v>
      </c>
      <c r="ORA40" s="67" t="s">
        <v>923</v>
      </c>
      <c r="ORB40" s="67" t="s">
        <v>970</v>
      </c>
      <c r="ORC40" s="66" t="s">
        <v>942</v>
      </c>
      <c r="ORD40" s="66" t="s">
        <v>971</v>
      </c>
      <c r="ORE40" s="65" t="s">
        <v>972</v>
      </c>
      <c r="ORF40" s="65" t="s">
        <v>973</v>
      </c>
      <c r="ORG40" s="59">
        <v>230000000</v>
      </c>
      <c r="ORH40" s="66" t="s">
        <v>1779</v>
      </c>
      <c r="ORI40" s="67" t="s">
        <v>923</v>
      </c>
      <c r="ORJ40" s="67" t="s">
        <v>970</v>
      </c>
      <c r="ORK40" s="66" t="s">
        <v>942</v>
      </c>
      <c r="ORL40" s="66" t="s">
        <v>971</v>
      </c>
      <c r="ORM40" s="65" t="s">
        <v>972</v>
      </c>
      <c r="ORN40" s="65" t="s">
        <v>973</v>
      </c>
      <c r="ORO40" s="59">
        <v>230000000</v>
      </c>
      <c r="ORP40" s="66" t="s">
        <v>1779</v>
      </c>
      <c r="ORQ40" s="67" t="s">
        <v>923</v>
      </c>
      <c r="ORR40" s="67" t="s">
        <v>970</v>
      </c>
      <c r="ORS40" s="66" t="s">
        <v>942</v>
      </c>
      <c r="ORT40" s="66" t="s">
        <v>971</v>
      </c>
      <c r="ORU40" s="65" t="s">
        <v>972</v>
      </c>
      <c r="ORV40" s="65" t="s">
        <v>973</v>
      </c>
      <c r="ORW40" s="59">
        <v>230000000</v>
      </c>
      <c r="ORX40" s="66" t="s">
        <v>1779</v>
      </c>
      <c r="ORY40" s="67" t="s">
        <v>923</v>
      </c>
      <c r="ORZ40" s="67" t="s">
        <v>970</v>
      </c>
      <c r="OSA40" s="66" t="s">
        <v>942</v>
      </c>
      <c r="OSB40" s="66" t="s">
        <v>971</v>
      </c>
      <c r="OSC40" s="65" t="s">
        <v>972</v>
      </c>
      <c r="OSD40" s="65" t="s">
        <v>973</v>
      </c>
      <c r="OSE40" s="59">
        <v>230000000</v>
      </c>
      <c r="OSF40" s="66" t="s">
        <v>1779</v>
      </c>
      <c r="OSG40" s="67" t="s">
        <v>923</v>
      </c>
      <c r="OSH40" s="67" t="s">
        <v>970</v>
      </c>
      <c r="OSI40" s="66" t="s">
        <v>942</v>
      </c>
      <c r="OSJ40" s="66" t="s">
        <v>971</v>
      </c>
      <c r="OSK40" s="65" t="s">
        <v>972</v>
      </c>
      <c r="OSL40" s="65" t="s">
        <v>973</v>
      </c>
      <c r="OSM40" s="59">
        <v>230000000</v>
      </c>
      <c r="OSN40" s="66" t="s">
        <v>1779</v>
      </c>
      <c r="OSO40" s="67" t="s">
        <v>923</v>
      </c>
      <c r="OSP40" s="67" t="s">
        <v>970</v>
      </c>
      <c r="OSQ40" s="66" t="s">
        <v>942</v>
      </c>
      <c r="OSR40" s="66" t="s">
        <v>971</v>
      </c>
      <c r="OSS40" s="65" t="s">
        <v>972</v>
      </c>
      <c r="OST40" s="65" t="s">
        <v>973</v>
      </c>
      <c r="OSU40" s="59">
        <v>230000000</v>
      </c>
      <c r="OSV40" s="66" t="s">
        <v>1779</v>
      </c>
      <c r="OSW40" s="67" t="s">
        <v>923</v>
      </c>
      <c r="OSX40" s="67" t="s">
        <v>970</v>
      </c>
      <c r="OSY40" s="66" t="s">
        <v>942</v>
      </c>
      <c r="OSZ40" s="66" t="s">
        <v>971</v>
      </c>
      <c r="OTA40" s="65" t="s">
        <v>972</v>
      </c>
      <c r="OTB40" s="65" t="s">
        <v>973</v>
      </c>
      <c r="OTC40" s="59">
        <v>230000000</v>
      </c>
      <c r="OTD40" s="66" t="s">
        <v>1779</v>
      </c>
      <c r="OTE40" s="67" t="s">
        <v>923</v>
      </c>
      <c r="OTF40" s="67" t="s">
        <v>970</v>
      </c>
      <c r="OTG40" s="66" t="s">
        <v>942</v>
      </c>
      <c r="OTH40" s="66" t="s">
        <v>971</v>
      </c>
      <c r="OTI40" s="65" t="s">
        <v>972</v>
      </c>
      <c r="OTJ40" s="65" t="s">
        <v>973</v>
      </c>
      <c r="OTK40" s="59">
        <v>230000000</v>
      </c>
      <c r="OTL40" s="66" t="s">
        <v>1779</v>
      </c>
      <c r="OTM40" s="67" t="s">
        <v>923</v>
      </c>
      <c r="OTN40" s="67" t="s">
        <v>970</v>
      </c>
      <c r="OTO40" s="66" t="s">
        <v>942</v>
      </c>
      <c r="OTP40" s="66" t="s">
        <v>971</v>
      </c>
      <c r="OTQ40" s="65" t="s">
        <v>972</v>
      </c>
      <c r="OTR40" s="65" t="s">
        <v>973</v>
      </c>
      <c r="OTS40" s="59">
        <v>230000000</v>
      </c>
      <c r="OTT40" s="66" t="s">
        <v>1779</v>
      </c>
      <c r="OTU40" s="67" t="s">
        <v>923</v>
      </c>
      <c r="OTV40" s="67" t="s">
        <v>970</v>
      </c>
      <c r="OTW40" s="66" t="s">
        <v>942</v>
      </c>
      <c r="OTX40" s="66" t="s">
        <v>971</v>
      </c>
      <c r="OTY40" s="65" t="s">
        <v>972</v>
      </c>
      <c r="OTZ40" s="65" t="s">
        <v>973</v>
      </c>
      <c r="OUA40" s="59">
        <v>230000000</v>
      </c>
      <c r="OUB40" s="66" t="s">
        <v>1779</v>
      </c>
      <c r="OUC40" s="67" t="s">
        <v>923</v>
      </c>
      <c r="OUD40" s="67" t="s">
        <v>970</v>
      </c>
      <c r="OUE40" s="66" t="s">
        <v>942</v>
      </c>
      <c r="OUF40" s="66" t="s">
        <v>971</v>
      </c>
      <c r="OUG40" s="65" t="s">
        <v>972</v>
      </c>
      <c r="OUH40" s="65" t="s">
        <v>973</v>
      </c>
      <c r="OUI40" s="59">
        <v>230000000</v>
      </c>
      <c r="OUJ40" s="66" t="s">
        <v>1779</v>
      </c>
      <c r="OUK40" s="67" t="s">
        <v>923</v>
      </c>
      <c r="OUL40" s="67" t="s">
        <v>970</v>
      </c>
      <c r="OUM40" s="66" t="s">
        <v>942</v>
      </c>
      <c r="OUN40" s="66" t="s">
        <v>971</v>
      </c>
      <c r="OUO40" s="65" t="s">
        <v>972</v>
      </c>
      <c r="OUP40" s="65" t="s">
        <v>973</v>
      </c>
      <c r="OUQ40" s="59">
        <v>230000000</v>
      </c>
      <c r="OUR40" s="66" t="s">
        <v>1779</v>
      </c>
      <c r="OUS40" s="67" t="s">
        <v>923</v>
      </c>
      <c r="OUT40" s="67" t="s">
        <v>970</v>
      </c>
      <c r="OUU40" s="66" t="s">
        <v>942</v>
      </c>
      <c r="OUV40" s="66" t="s">
        <v>971</v>
      </c>
      <c r="OUW40" s="65" t="s">
        <v>972</v>
      </c>
      <c r="OUX40" s="65" t="s">
        <v>973</v>
      </c>
      <c r="OUY40" s="59">
        <v>230000000</v>
      </c>
      <c r="OUZ40" s="66" t="s">
        <v>1779</v>
      </c>
      <c r="OVA40" s="67" t="s">
        <v>923</v>
      </c>
      <c r="OVB40" s="67" t="s">
        <v>970</v>
      </c>
      <c r="OVC40" s="66" t="s">
        <v>942</v>
      </c>
      <c r="OVD40" s="66" t="s">
        <v>971</v>
      </c>
      <c r="OVE40" s="65" t="s">
        <v>972</v>
      </c>
      <c r="OVF40" s="65" t="s">
        <v>973</v>
      </c>
      <c r="OVG40" s="59">
        <v>230000000</v>
      </c>
      <c r="OVH40" s="66" t="s">
        <v>1779</v>
      </c>
      <c r="OVI40" s="67" t="s">
        <v>923</v>
      </c>
      <c r="OVJ40" s="67" t="s">
        <v>970</v>
      </c>
      <c r="OVK40" s="66" t="s">
        <v>942</v>
      </c>
      <c r="OVL40" s="66" t="s">
        <v>971</v>
      </c>
      <c r="OVM40" s="65" t="s">
        <v>972</v>
      </c>
      <c r="OVN40" s="65" t="s">
        <v>973</v>
      </c>
      <c r="OVO40" s="59">
        <v>230000000</v>
      </c>
      <c r="OVP40" s="66" t="s">
        <v>1779</v>
      </c>
      <c r="OVQ40" s="67" t="s">
        <v>923</v>
      </c>
      <c r="OVR40" s="67" t="s">
        <v>970</v>
      </c>
      <c r="OVS40" s="66" t="s">
        <v>942</v>
      </c>
      <c r="OVT40" s="66" t="s">
        <v>971</v>
      </c>
      <c r="OVU40" s="65" t="s">
        <v>972</v>
      </c>
      <c r="OVV40" s="65" t="s">
        <v>973</v>
      </c>
      <c r="OVW40" s="59">
        <v>230000000</v>
      </c>
      <c r="OVX40" s="66" t="s">
        <v>1779</v>
      </c>
      <c r="OVY40" s="67" t="s">
        <v>923</v>
      </c>
      <c r="OVZ40" s="67" t="s">
        <v>970</v>
      </c>
      <c r="OWA40" s="66" t="s">
        <v>942</v>
      </c>
      <c r="OWB40" s="66" t="s">
        <v>971</v>
      </c>
      <c r="OWC40" s="65" t="s">
        <v>972</v>
      </c>
      <c r="OWD40" s="65" t="s">
        <v>973</v>
      </c>
      <c r="OWE40" s="59">
        <v>230000000</v>
      </c>
      <c r="OWF40" s="66" t="s">
        <v>1779</v>
      </c>
      <c r="OWG40" s="67" t="s">
        <v>923</v>
      </c>
      <c r="OWH40" s="67" t="s">
        <v>970</v>
      </c>
      <c r="OWI40" s="66" t="s">
        <v>942</v>
      </c>
      <c r="OWJ40" s="66" t="s">
        <v>971</v>
      </c>
      <c r="OWK40" s="65" t="s">
        <v>972</v>
      </c>
      <c r="OWL40" s="65" t="s">
        <v>973</v>
      </c>
      <c r="OWM40" s="59">
        <v>230000000</v>
      </c>
      <c r="OWN40" s="66" t="s">
        <v>1779</v>
      </c>
      <c r="OWO40" s="67" t="s">
        <v>923</v>
      </c>
      <c r="OWP40" s="67" t="s">
        <v>970</v>
      </c>
      <c r="OWQ40" s="66" t="s">
        <v>942</v>
      </c>
      <c r="OWR40" s="66" t="s">
        <v>971</v>
      </c>
      <c r="OWS40" s="65" t="s">
        <v>972</v>
      </c>
      <c r="OWT40" s="65" t="s">
        <v>973</v>
      </c>
      <c r="OWU40" s="59">
        <v>230000000</v>
      </c>
      <c r="OWV40" s="66" t="s">
        <v>1779</v>
      </c>
      <c r="OWW40" s="67" t="s">
        <v>923</v>
      </c>
      <c r="OWX40" s="67" t="s">
        <v>970</v>
      </c>
      <c r="OWY40" s="66" t="s">
        <v>942</v>
      </c>
      <c r="OWZ40" s="66" t="s">
        <v>971</v>
      </c>
      <c r="OXA40" s="65" t="s">
        <v>972</v>
      </c>
      <c r="OXB40" s="65" t="s">
        <v>973</v>
      </c>
      <c r="OXC40" s="59">
        <v>230000000</v>
      </c>
      <c r="OXD40" s="66" t="s">
        <v>1779</v>
      </c>
      <c r="OXE40" s="67" t="s">
        <v>923</v>
      </c>
      <c r="OXF40" s="67" t="s">
        <v>970</v>
      </c>
      <c r="OXG40" s="66" t="s">
        <v>942</v>
      </c>
      <c r="OXH40" s="66" t="s">
        <v>971</v>
      </c>
      <c r="OXI40" s="65" t="s">
        <v>972</v>
      </c>
      <c r="OXJ40" s="65" t="s">
        <v>973</v>
      </c>
      <c r="OXK40" s="59">
        <v>230000000</v>
      </c>
      <c r="OXL40" s="66" t="s">
        <v>1779</v>
      </c>
      <c r="OXM40" s="67" t="s">
        <v>923</v>
      </c>
      <c r="OXN40" s="67" t="s">
        <v>970</v>
      </c>
      <c r="OXO40" s="66" t="s">
        <v>942</v>
      </c>
      <c r="OXP40" s="66" t="s">
        <v>971</v>
      </c>
      <c r="OXQ40" s="65" t="s">
        <v>972</v>
      </c>
      <c r="OXR40" s="65" t="s">
        <v>973</v>
      </c>
      <c r="OXS40" s="59">
        <v>230000000</v>
      </c>
      <c r="OXT40" s="66" t="s">
        <v>1779</v>
      </c>
      <c r="OXU40" s="67" t="s">
        <v>923</v>
      </c>
      <c r="OXV40" s="67" t="s">
        <v>970</v>
      </c>
      <c r="OXW40" s="66" t="s">
        <v>942</v>
      </c>
      <c r="OXX40" s="66" t="s">
        <v>971</v>
      </c>
      <c r="OXY40" s="65" t="s">
        <v>972</v>
      </c>
      <c r="OXZ40" s="65" t="s">
        <v>973</v>
      </c>
      <c r="OYA40" s="59">
        <v>230000000</v>
      </c>
      <c r="OYB40" s="66" t="s">
        <v>1779</v>
      </c>
      <c r="OYC40" s="67" t="s">
        <v>923</v>
      </c>
      <c r="OYD40" s="67" t="s">
        <v>970</v>
      </c>
      <c r="OYE40" s="66" t="s">
        <v>942</v>
      </c>
      <c r="OYF40" s="66" t="s">
        <v>971</v>
      </c>
      <c r="OYG40" s="65" t="s">
        <v>972</v>
      </c>
      <c r="OYH40" s="65" t="s">
        <v>973</v>
      </c>
      <c r="OYI40" s="59">
        <v>230000000</v>
      </c>
      <c r="OYJ40" s="66" t="s">
        <v>1779</v>
      </c>
      <c r="OYK40" s="67" t="s">
        <v>923</v>
      </c>
      <c r="OYL40" s="67" t="s">
        <v>970</v>
      </c>
      <c r="OYM40" s="66" t="s">
        <v>942</v>
      </c>
      <c r="OYN40" s="66" t="s">
        <v>971</v>
      </c>
      <c r="OYO40" s="65" t="s">
        <v>972</v>
      </c>
      <c r="OYP40" s="65" t="s">
        <v>973</v>
      </c>
      <c r="OYQ40" s="59">
        <v>230000000</v>
      </c>
      <c r="OYR40" s="66" t="s">
        <v>1779</v>
      </c>
      <c r="OYS40" s="67" t="s">
        <v>923</v>
      </c>
      <c r="OYT40" s="67" t="s">
        <v>970</v>
      </c>
      <c r="OYU40" s="66" t="s">
        <v>942</v>
      </c>
      <c r="OYV40" s="66" t="s">
        <v>971</v>
      </c>
      <c r="OYW40" s="65" t="s">
        <v>972</v>
      </c>
      <c r="OYX40" s="65" t="s">
        <v>973</v>
      </c>
      <c r="OYY40" s="59">
        <v>230000000</v>
      </c>
      <c r="OYZ40" s="66" t="s">
        <v>1779</v>
      </c>
      <c r="OZA40" s="67" t="s">
        <v>923</v>
      </c>
      <c r="OZB40" s="67" t="s">
        <v>970</v>
      </c>
      <c r="OZC40" s="66" t="s">
        <v>942</v>
      </c>
      <c r="OZD40" s="66" t="s">
        <v>971</v>
      </c>
      <c r="OZE40" s="65" t="s">
        <v>972</v>
      </c>
      <c r="OZF40" s="65" t="s">
        <v>973</v>
      </c>
      <c r="OZG40" s="59">
        <v>230000000</v>
      </c>
      <c r="OZH40" s="66" t="s">
        <v>1779</v>
      </c>
      <c r="OZI40" s="67" t="s">
        <v>923</v>
      </c>
      <c r="OZJ40" s="67" t="s">
        <v>970</v>
      </c>
      <c r="OZK40" s="66" t="s">
        <v>942</v>
      </c>
      <c r="OZL40" s="66" t="s">
        <v>971</v>
      </c>
      <c r="OZM40" s="65" t="s">
        <v>972</v>
      </c>
      <c r="OZN40" s="65" t="s">
        <v>973</v>
      </c>
      <c r="OZO40" s="59">
        <v>230000000</v>
      </c>
      <c r="OZP40" s="66" t="s">
        <v>1779</v>
      </c>
      <c r="OZQ40" s="67" t="s">
        <v>923</v>
      </c>
      <c r="OZR40" s="67" t="s">
        <v>970</v>
      </c>
      <c r="OZS40" s="66" t="s">
        <v>942</v>
      </c>
      <c r="OZT40" s="66" t="s">
        <v>971</v>
      </c>
      <c r="OZU40" s="65" t="s">
        <v>972</v>
      </c>
      <c r="OZV40" s="65" t="s">
        <v>973</v>
      </c>
      <c r="OZW40" s="59">
        <v>230000000</v>
      </c>
      <c r="OZX40" s="66" t="s">
        <v>1779</v>
      </c>
      <c r="OZY40" s="67" t="s">
        <v>923</v>
      </c>
      <c r="OZZ40" s="67" t="s">
        <v>970</v>
      </c>
      <c r="PAA40" s="66" t="s">
        <v>942</v>
      </c>
      <c r="PAB40" s="66" t="s">
        <v>971</v>
      </c>
      <c r="PAC40" s="65" t="s">
        <v>972</v>
      </c>
      <c r="PAD40" s="65" t="s">
        <v>973</v>
      </c>
      <c r="PAE40" s="59">
        <v>230000000</v>
      </c>
      <c r="PAF40" s="66" t="s">
        <v>1779</v>
      </c>
      <c r="PAG40" s="67" t="s">
        <v>923</v>
      </c>
      <c r="PAH40" s="67" t="s">
        <v>970</v>
      </c>
      <c r="PAI40" s="66" t="s">
        <v>942</v>
      </c>
      <c r="PAJ40" s="66" t="s">
        <v>971</v>
      </c>
      <c r="PAK40" s="65" t="s">
        <v>972</v>
      </c>
      <c r="PAL40" s="65" t="s">
        <v>973</v>
      </c>
      <c r="PAM40" s="59">
        <v>230000000</v>
      </c>
      <c r="PAN40" s="66" t="s">
        <v>1779</v>
      </c>
      <c r="PAO40" s="67" t="s">
        <v>923</v>
      </c>
      <c r="PAP40" s="67" t="s">
        <v>970</v>
      </c>
      <c r="PAQ40" s="66" t="s">
        <v>942</v>
      </c>
      <c r="PAR40" s="66" t="s">
        <v>971</v>
      </c>
      <c r="PAS40" s="65" t="s">
        <v>972</v>
      </c>
      <c r="PAT40" s="65" t="s">
        <v>973</v>
      </c>
      <c r="PAU40" s="59">
        <v>230000000</v>
      </c>
      <c r="PAV40" s="66" t="s">
        <v>1779</v>
      </c>
      <c r="PAW40" s="67" t="s">
        <v>923</v>
      </c>
      <c r="PAX40" s="67" t="s">
        <v>970</v>
      </c>
      <c r="PAY40" s="66" t="s">
        <v>942</v>
      </c>
      <c r="PAZ40" s="66" t="s">
        <v>971</v>
      </c>
      <c r="PBA40" s="65" t="s">
        <v>972</v>
      </c>
      <c r="PBB40" s="65" t="s">
        <v>973</v>
      </c>
      <c r="PBC40" s="59">
        <v>230000000</v>
      </c>
      <c r="PBD40" s="66" t="s">
        <v>1779</v>
      </c>
      <c r="PBE40" s="67" t="s">
        <v>923</v>
      </c>
      <c r="PBF40" s="67" t="s">
        <v>970</v>
      </c>
      <c r="PBG40" s="66" t="s">
        <v>942</v>
      </c>
      <c r="PBH40" s="66" t="s">
        <v>971</v>
      </c>
      <c r="PBI40" s="65" t="s">
        <v>972</v>
      </c>
      <c r="PBJ40" s="65" t="s">
        <v>973</v>
      </c>
      <c r="PBK40" s="59">
        <v>230000000</v>
      </c>
      <c r="PBL40" s="66" t="s">
        <v>1779</v>
      </c>
      <c r="PBM40" s="67" t="s">
        <v>923</v>
      </c>
      <c r="PBN40" s="67" t="s">
        <v>970</v>
      </c>
      <c r="PBO40" s="66" t="s">
        <v>942</v>
      </c>
      <c r="PBP40" s="66" t="s">
        <v>971</v>
      </c>
      <c r="PBQ40" s="65" t="s">
        <v>972</v>
      </c>
      <c r="PBR40" s="65" t="s">
        <v>973</v>
      </c>
      <c r="PBS40" s="59">
        <v>230000000</v>
      </c>
      <c r="PBT40" s="66" t="s">
        <v>1779</v>
      </c>
      <c r="PBU40" s="67" t="s">
        <v>923</v>
      </c>
      <c r="PBV40" s="67" t="s">
        <v>970</v>
      </c>
      <c r="PBW40" s="66" t="s">
        <v>942</v>
      </c>
      <c r="PBX40" s="66" t="s">
        <v>971</v>
      </c>
      <c r="PBY40" s="65" t="s">
        <v>972</v>
      </c>
      <c r="PBZ40" s="65" t="s">
        <v>973</v>
      </c>
      <c r="PCA40" s="59">
        <v>230000000</v>
      </c>
      <c r="PCB40" s="66" t="s">
        <v>1779</v>
      </c>
      <c r="PCC40" s="67" t="s">
        <v>923</v>
      </c>
      <c r="PCD40" s="67" t="s">
        <v>970</v>
      </c>
      <c r="PCE40" s="66" t="s">
        <v>942</v>
      </c>
      <c r="PCF40" s="66" t="s">
        <v>971</v>
      </c>
      <c r="PCG40" s="65" t="s">
        <v>972</v>
      </c>
      <c r="PCH40" s="65" t="s">
        <v>973</v>
      </c>
      <c r="PCI40" s="59">
        <v>230000000</v>
      </c>
      <c r="PCJ40" s="66" t="s">
        <v>1779</v>
      </c>
      <c r="PCK40" s="67" t="s">
        <v>923</v>
      </c>
      <c r="PCL40" s="67" t="s">
        <v>970</v>
      </c>
      <c r="PCM40" s="66" t="s">
        <v>942</v>
      </c>
      <c r="PCN40" s="66" t="s">
        <v>971</v>
      </c>
      <c r="PCO40" s="65" t="s">
        <v>972</v>
      </c>
      <c r="PCP40" s="65" t="s">
        <v>973</v>
      </c>
      <c r="PCQ40" s="59">
        <v>230000000</v>
      </c>
      <c r="PCR40" s="66" t="s">
        <v>1779</v>
      </c>
      <c r="PCS40" s="67" t="s">
        <v>923</v>
      </c>
      <c r="PCT40" s="67" t="s">
        <v>970</v>
      </c>
      <c r="PCU40" s="66" t="s">
        <v>942</v>
      </c>
      <c r="PCV40" s="66" t="s">
        <v>971</v>
      </c>
      <c r="PCW40" s="65" t="s">
        <v>972</v>
      </c>
      <c r="PCX40" s="65" t="s">
        <v>973</v>
      </c>
      <c r="PCY40" s="59">
        <v>230000000</v>
      </c>
      <c r="PCZ40" s="66" t="s">
        <v>1779</v>
      </c>
      <c r="PDA40" s="67" t="s">
        <v>923</v>
      </c>
      <c r="PDB40" s="67" t="s">
        <v>970</v>
      </c>
      <c r="PDC40" s="66" t="s">
        <v>942</v>
      </c>
      <c r="PDD40" s="66" t="s">
        <v>971</v>
      </c>
      <c r="PDE40" s="65" t="s">
        <v>972</v>
      </c>
      <c r="PDF40" s="65" t="s">
        <v>973</v>
      </c>
      <c r="PDG40" s="59">
        <v>230000000</v>
      </c>
      <c r="PDH40" s="66" t="s">
        <v>1779</v>
      </c>
      <c r="PDI40" s="67" t="s">
        <v>923</v>
      </c>
      <c r="PDJ40" s="67" t="s">
        <v>970</v>
      </c>
      <c r="PDK40" s="66" t="s">
        <v>942</v>
      </c>
      <c r="PDL40" s="66" t="s">
        <v>971</v>
      </c>
      <c r="PDM40" s="65" t="s">
        <v>972</v>
      </c>
      <c r="PDN40" s="65" t="s">
        <v>973</v>
      </c>
      <c r="PDO40" s="59">
        <v>230000000</v>
      </c>
      <c r="PDP40" s="66" t="s">
        <v>1779</v>
      </c>
      <c r="PDQ40" s="67" t="s">
        <v>923</v>
      </c>
      <c r="PDR40" s="67" t="s">
        <v>970</v>
      </c>
      <c r="PDS40" s="66" t="s">
        <v>942</v>
      </c>
      <c r="PDT40" s="66" t="s">
        <v>971</v>
      </c>
      <c r="PDU40" s="65" t="s">
        <v>972</v>
      </c>
      <c r="PDV40" s="65" t="s">
        <v>973</v>
      </c>
      <c r="PDW40" s="59">
        <v>230000000</v>
      </c>
      <c r="PDX40" s="66" t="s">
        <v>1779</v>
      </c>
      <c r="PDY40" s="67" t="s">
        <v>923</v>
      </c>
      <c r="PDZ40" s="67" t="s">
        <v>970</v>
      </c>
      <c r="PEA40" s="66" t="s">
        <v>942</v>
      </c>
      <c r="PEB40" s="66" t="s">
        <v>971</v>
      </c>
      <c r="PEC40" s="65" t="s">
        <v>972</v>
      </c>
      <c r="PED40" s="65" t="s">
        <v>973</v>
      </c>
      <c r="PEE40" s="59">
        <v>230000000</v>
      </c>
      <c r="PEF40" s="66" t="s">
        <v>1779</v>
      </c>
      <c r="PEG40" s="67" t="s">
        <v>923</v>
      </c>
      <c r="PEH40" s="67" t="s">
        <v>970</v>
      </c>
      <c r="PEI40" s="66" t="s">
        <v>942</v>
      </c>
      <c r="PEJ40" s="66" t="s">
        <v>971</v>
      </c>
      <c r="PEK40" s="65" t="s">
        <v>972</v>
      </c>
      <c r="PEL40" s="65" t="s">
        <v>973</v>
      </c>
      <c r="PEM40" s="59">
        <v>230000000</v>
      </c>
      <c r="PEN40" s="66" t="s">
        <v>1779</v>
      </c>
      <c r="PEO40" s="67" t="s">
        <v>923</v>
      </c>
      <c r="PEP40" s="67" t="s">
        <v>970</v>
      </c>
      <c r="PEQ40" s="66" t="s">
        <v>942</v>
      </c>
      <c r="PER40" s="66" t="s">
        <v>971</v>
      </c>
      <c r="PES40" s="65" t="s">
        <v>972</v>
      </c>
      <c r="PET40" s="65" t="s">
        <v>973</v>
      </c>
      <c r="PEU40" s="59">
        <v>230000000</v>
      </c>
      <c r="PEV40" s="66" t="s">
        <v>1779</v>
      </c>
      <c r="PEW40" s="67" t="s">
        <v>923</v>
      </c>
      <c r="PEX40" s="67" t="s">
        <v>970</v>
      </c>
      <c r="PEY40" s="66" t="s">
        <v>942</v>
      </c>
      <c r="PEZ40" s="66" t="s">
        <v>971</v>
      </c>
      <c r="PFA40" s="65" t="s">
        <v>972</v>
      </c>
      <c r="PFB40" s="65" t="s">
        <v>973</v>
      </c>
      <c r="PFC40" s="59">
        <v>230000000</v>
      </c>
      <c r="PFD40" s="66" t="s">
        <v>1779</v>
      </c>
      <c r="PFE40" s="67" t="s">
        <v>923</v>
      </c>
      <c r="PFF40" s="67" t="s">
        <v>970</v>
      </c>
      <c r="PFG40" s="66" t="s">
        <v>942</v>
      </c>
      <c r="PFH40" s="66" t="s">
        <v>971</v>
      </c>
      <c r="PFI40" s="65" t="s">
        <v>972</v>
      </c>
      <c r="PFJ40" s="65" t="s">
        <v>973</v>
      </c>
      <c r="PFK40" s="59">
        <v>230000000</v>
      </c>
      <c r="PFL40" s="66" t="s">
        <v>1779</v>
      </c>
      <c r="PFM40" s="67" t="s">
        <v>923</v>
      </c>
      <c r="PFN40" s="67" t="s">
        <v>970</v>
      </c>
      <c r="PFO40" s="66" t="s">
        <v>942</v>
      </c>
      <c r="PFP40" s="66" t="s">
        <v>971</v>
      </c>
      <c r="PFQ40" s="65" t="s">
        <v>972</v>
      </c>
      <c r="PFR40" s="65" t="s">
        <v>973</v>
      </c>
      <c r="PFS40" s="59">
        <v>230000000</v>
      </c>
      <c r="PFT40" s="66" t="s">
        <v>1779</v>
      </c>
      <c r="PFU40" s="67" t="s">
        <v>923</v>
      </c>
      <c r="PFV40" s="67" t="s">
        <v>970</v>
      </c>
      <c r="PFW40" s="66" t="s">
        <v>942</v>
      </c>
      <c r="PFX40" s="66" t="s">
        <v>971</v>
      </c>
      <c r="PFY40" s="65" t="s">
        <v>972</v>
      </c>
      <c r="PFZ40" s="65" t="s">
        <v>973</v>
      </c>
      <c r="PGA40" s="59">
        <v>230000000</v>
      </c>
      <c r="PGB40" s="66" t="s">
        <v>1779</v>
      </c>
      <c r="PGC40" s="67" t="s">
        <v>923</v>
      </c>
      <c r="PGD40" s="67" t="s">
        <v>970</v>
      </c>
      <c r="PGE40" s="66" t="s">
        <v>942</v>
      </c>
      <c r="PGF40" s="66" t="s">
        <v>971</v>
      </c>
      <c r="PGG40" s="65" t="s">
        <v>972</v>
      </c>
      <c r="PGH40" s="65" t="s">
        <v>973</v>
      </c>
      <c r="PGI40" s="59">
        <v>230000000</v>
      </c>
      <c r="PGJ40" s="66" t="s">
        <v>1779</v>
      </c>
      <c r="PGK40" s="67" t="s">
        <v>923</v>
      </c>
      <c r="PGL40" s="67" t="s">
        <v>970</v>
      </c>
      <c r="PGM40" s="66" t="s">
        <v>942</v>
      </c>
      <c r="PGN40" s="66" t="s">
        <v>971</v>
      </c>
      <c r="PGO40" s="65" t="s">
        <v>972</v>
      </c>
      <c r="PGP40" s="65" t="s">
        <v>973</v>
      </c>
      <c r="PGQ40" s="59">
        <v>230000000</v>
      </c>
      <c r="PGR40" s="66" t="s">
        <v>1779</v>
      </c>
      <c r="PGS40" s="67" t="s">
        <v>923</v>
      </c>
      <c r="PGT40" s="67" t="s">
        <v>970</v>
      </c>
      <c r="PGU40" s="66" t="s">
        <v>942</v>
      </c>
      <c r="PGV40" s="66" t="s">
        <v>971</v>
      </c>
      <c r="PGW40" s="65" t="s">
        <v>972</v>
      </c>
      <c r="PGX40" s="65" t="s">
        <v>973</v>
      </c>
      <c r="PGY40" s="59">
        <v>230000000</v>
      </c>
      <c r="PGZ40" s="66" t="s">
        <v>1779</v>
      </c>
      <c r="PHA40" s="67" t="s">
        <v>923</v>
      </c>
      <c r="PHB40" s="67" t="s">
        <v>970</v>
      </c>
      <c r="PHC40" s="66" t="s">
        <v>942</v>
      </c>
      <c r="PHD40" s="66" t="s">
        <v>971</v>
      </c>
      <c r="PHE40" s="65" t="s">
        <v>972</v>
      </c>
      <c r="PHF40" s="65" t="s">
        <v>973</v>
      </c>
      <c r="PHG40" s="59">
        <v>230000000</v>
      </c>
      <c r="PHH40" s="66" t="s">
        <v>1779</v>
      </c>
      <c r="PHI40" s="67" t="s">
        <v>923</v>
      </c>
      <c r="PHJ40" s="67" t="s">
        <v>970</v>
      </c>
      <c r="PHK40" s="66" t="s">
        <v>942</v>
      </c>
      <c r="PHL40" s="66" t="s">
        <v>971</v>
      </c>
      <c r="PHM40" s="65" t="s">
        <v>972</v>
      </c>
      <c r="PHN40" s="65" t="s">
        <v>973</v>
      </c>
      <c r="PHO40" s="59">
        <v>230000000</v>
      </c>
      <c r="PHP40" s="66" t="s">
        <v>1779</v>
      </c>
      <c r="PHQ40" s="67" t="s">
        <v>923</v>
      </c>
      <c r="PHR40" s="67" t="s">
        <v>970</v>
      </c>
      <c r="PHS40" s="66" t="s">
        <v>942</v>
      </c>
      <c r="PHT40" s="66" t="s">
        <v>971</v>
      </c>
      <c r="PHU40" s="65" t="s">
        <v>972</v>
      </c>
      <c r="PHV40" s="65" t="s">
        <v>973</v>
      </c>
      <c r="PHW40" s="59">
        <v>230000000</v>
      </c>
      <c r="PHX40" s="66" t="s">
        <v>1779</v>
      </c>
      <c r="PHY40" s="67" t="s">
        <v>923</v>
      </c>
      <c r="PHZ40" s="67" t="s">
        <v>970</v>
      </c>
      <c r="PIA40" s="66" t="s">
        <v>942</v>
      </c>
      <c r="PIB40" s="66" t="s">
        <v>971</v>
      </c>
      <c r="PIC40" s="65" t="s">
        <v>972</v>
      </c>
      <c r="PID40" s="65" t="s">
        <v>973</v>
      </c>
      <c r="PIE40" s="59">
        <v>230000000</v>
      </c>
      <c r="PIF40" s="66" t="s">
        <v>1779</v>
      </c>
      <c r="PIG40" s="67" t="s">
        <v>923</v>
      </c>
      <c r="PIH40" s="67" t="s">
        <v>970</v>
      </c>
      <c r="PII40" s="66" t="s">
        <v>942</v>
      </c>
      <c r="PIJ40" s="66" t="s">
        <v>971</v>
      </c>
      <c r="PIK40" s="65" t="s">
        <v>972</v>
      </c>
      <c r="PIL40" s="65" t="s">
        <v>973</v>
      </c>
      <c r="PIM40" s="59">
        <v>230000000</v>
      </c>
      <c r="PIN40" s="66" t="s">
        <v>1779</v>
      </c>
      <c r="PIO40" s="67" t="s">
        <v>923</v>
      </c>
      <c r="PIP40" s="67" t="s">
        <v>970</v>
      </c>
      <c r="PIQ40" s="66" t="s">
        <v>942</v>
      </c>
      <c r="PIR40" s="66" t="s">
        <v>971</v>
      </c>
      <c r="PIS40" s="65" t="s">
        <v>972</v>
      </c>
      <c r="PIT40" s="65" t="s">
        <v>973</v>
      </c>
      <c r="PIU40" s="59">
        <v>230000000</v>
      </c>
      <c r="PIV40" s="66" t="s">
        <v>1779</v>
      </c>
      <c r="PIW40" s="67" t="s">
        <v>923</v>
      </c>
      <c r="PIX40" s="67" t="s">
        <v>970</v>
      </c>
      <c r="PIY40" s="66" t="s">
        <v>942</v>
      </c>
      <c r="PIZ40" s="66" t="s">
        <v>971</v>
      </c>
      <c r="PJA40" s="65" t="s">
        <v>972</v>
      </c>
      <c r="PJB40" s="65" t="s">
        <v>973</v>
      </c>
      <c r="PJC40" s="59">
        <v>230000000</v>
      </c>
      <c r="PJD40" s="66" t="s">
        <v>1779</v>
      </c>
      <c r="PJE40" s="67" t="s">
        <v>923</v>
      </c>
      <c r="PJF40" s="67" t="s">
        <v>970</v>
      </c>
      <c r="PJG40" s="66" t="s">
        <v>942</v>
      </c>
      <c r="PJH40" s="66" t="s">
        <v>971</v>
      </c>
      <c r="PJI40" s="65" t="s">
        <v>972</v>
      </c>
      <c r="PJJ40" s="65" t="s">
        <v>973</v>
      </c>
      <c r="PJK40" s="59">
        <v>230000000</v>
      </c>
      <c r="PJL40" s="66" t="s">
        <v>1779</v>
      </c>
      <c r="PJM40" s="67" t="s">
        <v>923</v>
      </c>
      <c r="PJN40" s="67" t="s">
        <v>970</v>
      </c>
      <c r="PJO40" s="66" t="s">
        <v>942</v>
      </c>
      <c r="PJP40" s="66" t="s">
        <v>971</v>
      </c>
      <c r="PJQ40" s="65" t="s">
        <v>972</v>
      </c>
      <c r="PJR40" s="65" t="s">
        <v>973</v>
      </c>
      <c r="PJS40" s="59">
        <v>230000000</v>
      </c>
      <c r="PJT40" s="66" t="s">
        <v>1779</v>
      </c>
      <c r="PJU40" s="67" t="s">
        <v>923</v>
      </c>
      <c r="PJV40" s="67" t="s">
        <v>970</v>
      </c>
      <c r="PJW40" s="66" t="s">
        <v>942</v>
      </c>
      <c r="PJX40" s="66" t="s">
        <v>971</v>
      </c>
      <c r="PJY40" s="65" t="s">
        <v>972</v>
      </c>
      <c r="PJZ40" s="65" t="s">
        <v>973</v>
      </c>
      <c r="PKA40" s="59">
        <v>230000000</v>
      </c>
      <c r="PKB40" s="66" t="s">
        <v>1779</v>
      </c>
      <c r="PKC40" s="67" t="s">
        <v>923</v>
      </c>
      <c r="PKD40" s="67" t="s">
        <v>970</v>
      </c>
      <c r="PKE40" s="66" t="s">
        <v>942</v>
      </c>
      <c r="PKF40" s="66" t="s">
        <v>971</v>
      </c>
      <c r="PKG40" s="65" t="s">
        <v>972</v>
      </c>
      <c r="PKH40" s="65" t="s">
        <v>973</v>
      </c>
      <c r="PKI40" s="59">
        <v>230000000</v>
      </c>
      <c r="PKJ40" s="66" t="s">
        <v>1779</v>
      </c>
      <c r="PKK40" s="67" t="s">
        <v>923</v>
      </c>
      <c r="PKL40" s="67" t="s">
        <v>970</v>
      </c>
      <c r="PKM40" s="66" t="s">
        <v>942</v>
      </c>
      <c r="PKN40" s="66" t="s">
        <v>971</v>
      </c>
      <c r="PKO40" s="65" t="s">
        <v>972</v>
      </c>
      <c r="PKP40" s="65" t="s">
        <v>973</v>
      </c>
      <c r="PKQ40" s="59">
        <v>230000000</v>
      </c>
      <c r="PKR40" s="66" t="s">
        <v>1779</v>
      </c>
      <c r="PKS40" s="67" t="s">
        <v>923</v>
      </c>
      <c r="PKT40" s="67" t="s">
        <v>970</v>
      </c>
      <c r="PKU40" s="66" t="s">
        <v>942</v>
      </c>
      <c r="PKV40" s="66" t="s">
        <v>971</v>
      </c>
      <c r="PKW40" s="65" t="s">
        <v>972</v>
      </c>
      <c r="PKX40" s="65" t="s">
        <v>973</v>
      </c>
      <c r="PKY40" s="59">
        <v>230000000</v>
      </c>
      <c r="PKZ40" s="66" t="s">
        <v>1779</v>
      </c>
      <c r="PLA40" s="67" t="s">
        <v>923</v>
      </c>
      <c r="PLB40" s="67" t="s">
        <v>970</v>
      </c>
      <c r="PLC40" s="66" t="s">
        <v>942</v>
      </c>
      <c r="PLD40" s="66" t="s">
        <v>971</v>
      </c>
      <c r="PLE40" s="65" t="s">
        <v>972</v>
      </c>
      <c r="PLF40" s="65" t="s">
        <v>973</v>
      </c>
      <c r="PLG40" s="59">
        <v>230000000</v>
      </c>
      <c r="PLH40" s="66" t="s">
        <v>1779</v>
      </c>
      <c r="PLI40" s="67" t="s">
        <v>923</v>
      </c>
      <c r="PLJ40" s="67" t="s">
        <v>970</v>
      </c>
      <c r="PLK40" s="66" t="s">
        <v>942</v>
      </c>
      <c r="PLL40" s="66" t="s">
        <v>971</v>
      </c>
      <c r="PLM40" s="65" t="s">
        <v>972</v>
      </c>
      <c r="PLN40" s="65" t="s">
        <v>973</v>
      </c>
      <c r="PLO40" s="59">
        <v>230000000</v>
      </c>
      <c r="PLP40" s="66" t="s">
        <v>1779</v>
      </c>
      <c r="PLQ40" s="67" t="s">
        <v>923</v>
      </c>
      <c r="PLR40" s="67" t="s">
        <v>970</v>
      </c>
      <c r="PLS40" s="66" t="s">
        <v>942</v>
      </c>
      <c r="PLT40" s="66" t="s">
        <v>971</v>
      </c>
      <c r="PLU40" s="65" t="s">
        <v>972</v>
      </c>
      <c r="PLV40" s="65" t="s">
        <v>973</v>
      </c>
      <c r="PLW40" s="59">
        <v>230000000</v>
      </c>
      <c r="PLX40" s="66" t="s">
        <v>1779</v>
      </c>
      <c r="PLY40" s="67" t="s">
        <v>923</v>
      </c>
      <c r="PLZ40" s="67" t="s">
        <v>970</v>
      </c>
      <c r="PMA40" s="66" t="s">
        <v>942</v>
      </c>
      <c r="PMB40" s="66" t="s">
        <v>971</v>
      </c>
      <c r="PMC40" s="65" t="s">
        <v>972</v>
      </c>
      <c r="PMD40" s="65" t="s">
        <v>973</v>
      </c>
      <c r="PME40" s="59">
        <v>230000000</v>
      </c>
      <c r="PMF40" s="66" t="s">
        <v>1779</v>
      </c>
      <c r="PMG40" s="67" t="s">
        <v>923</v>
      </c>
      <c r="PMH40" s="67" t="s">
        <v>970</v>
      </c>
      <c r="PMI40" s="66" t="s">
        <v>942</v>
      </c>
      <c r="PMJ40" s="66" t="s">
        <v>971</v>
      </c>
      <c r="PMK40" s="65" t="s">
        <v>972</v>
      </c>
      <c r="PML40" s="65" t="s">
        <v>973</v>
      </c>
      <c r="PMM40" s="59">
        <v>230000000</v>
      </c>
      <c r="PMN40" s="66" t="s">
        <v>1779</v>
      </c>
      <c r="PMO40" s="67" t="s">
        <v>923</v>
      </c>
      <c r="PMP40" s="67" t="s">
        <v>970</v>
      </c>
      <c r="PMQ40" s="66" t="s">
        <v>942</v>
      </c>
      <c r="PMR40" s="66" t="s">
        <v>971</v>
      </c>
      <c r="PMS40" s="65" t="s">
        <v>972</v>
      </c>
      <c r="PMT40" s="65" t="s">
        <v>973</v>
      </c>
      <c r="PMU40" s="59">
        <v>230000000</v>
      </c>
      <c r="PMV40" s="66" t="s">
        <v>1779</v>
      </c>
      <c r="PMW40" s="67" t="s">
        <v>923</v>
      </c>
      <c r="PMX40" s="67" t="s">
        <v>970</v>
      </c>
      <c r="PMY40" s="66" t="s">
        <v>942</v>
      </c>
      <c r="PMZ40" s="66" t="s">
        <v>971</v>
      </c>
      <c r="PNA40" s="65" t="s">
        <v>972</v>
      </c>
      <c r="PNB40" s="65" t="s">
        <v>973</v>
      </c>
      <c r="PNC40" s="59">
        <v>230000000</v>
      </c>
      <c r="PND40" s="66" t="s">
        <v>1779</v>
      </c>
      <c r="PNE40" s="67" t="s">
        <v>923</v>
      </c>
      <c r="PNF40" s="67" t="s">
        <v>970</v>
      </c>
      <c r="PNG40" s="66" t="s">
        <v>942</v>
      </c>
      <c r="PNH40" s="66" t="s">
        <v>971</v>
      </c>
      <c r="PNI40" s="65" t="s">
        <v>972</v>
      </c>
      <c r="PNJ40" s="65" t="s">
        <v>973</v>
      </c>
      <c r="PNK40" s="59">
        <v>230000000</v>
      </c>
      <c r="PNL40" s="66" t="s">
        <v>1779</v>
      </c>
      <c r="PNM40" s="67" t="s">
        <v>923</v>
      </c>
      <c r="PNN40" s="67" t="s">
        <v>970</v>
      </c>
      <c r="PNO40" s="66" t="s">
        <v>942</v>
      </c>
      <c r="PNP40" s="66" t="s">
        <v>971</v>
      </c>
      <c r="PNQ40" s="65" t="s">
        <v>972</v>
      </c>
      <c r="PNR40" s="65" t="s">
        <v>973</v>
      </c>
      <c r="PNS40" s="59">
        <v>230000000</v>
      </c>
      <c r="PNT40" s="66" t="s">
        <v>1779</v>
      </c>
      <c r="PNU40" s="67" t="s">
        <v>923</v>
      </c>
      <c r="PNV40" s="67" t="s">
        <v>970</v>
      </c>
      <c r="PNW40" s="66" t="s">
        <v>942</v>
      </c>
      <c r="PNX40" s="66" t="s">
        <v>971</v>
      </c>
      <c r="PNY40" s="65" t="s">
        <v>972</v>
      </c>
      <c r="PNZ40" s="65" t="s">
        <v>973</v>
      </c>
      <c r="POA40" s="59">
        <v>230000000</v>
      </c>
      <c r="POB40" s="66" t="s">
        <v>1779</v>
      </c>
      <c r="POC40" s="67" t="s">
        <v>923</v>
      </c>
      <c r="POD40" s="67" t="s">
        <v>970</v>
      </c>
      <c r="POE40" s="66" t="s">
        <v>942</v>
      </c>
      <c r="POF40" s="66" t="s">
        <v>971</v>
      </c>
      <c r="POG40" s="65" t="s">
        <v>972</v>
      </c>
      <c r="POH40" s="65" t="s">
        <v>973</v>
      </c>
      <c r="POI40" s="59">
        <v>230000000</v>
      </c>
      <c r="POJ40" s="66" t="s">
        <v>1779</v>
      </c>
      <c r="POK40" s="67" t="s">
        <v>923</v>
      </c>
      <c r="POL40" s="67" t="s">
        <v>970</v>
      </c>
      <c r="POM40" s="66" t="s">
        <v>942</v>
      </c>
      <c r="PON40" s="66" t="s">
        <v>971</v>
      </c>
      <c r="POO40" s="65" t="s">
        <v>972</v>
      </c>
      <c r="POP40" s="65" t="s">
        <v>973</v>
      </c>
      <c r="POQ40" s="59">
        <v>230000000</v>
      </c>
      <c r="POR40" s="66" t="s">
        <v>1779</v>
      </c>
      <c r="POS40" s="67" t="s">
        <v>923</v>
      </c>
      <c r="POT40" s="67" t="s">
        <v>970</v>
      </c>
      <c r="POU40" s="66" t="s">
        <v>942</v>
      </c>
      <c r="POV40" s="66" t="s">
        <v>971</v>
      </c>
      <c r="POW40" s="65" t="s">
        <v>972</v>
      </c>
      <c r="POX40" s="65" t="s">
        <v>973</v>
      </c>
      <c r="POY40" s="59">
        <v>230000000</v>
      </c>
      <c r="POZ40" s="66" t="s">
        <v>1779</v>
      </c>
      <c r="PPA40" s="67" t="s">
        <v>923</v>
      </c>
      <c r="PPB40" s="67" t="s">
        <v>970</v>
      </c>
      <c r="PPC40" s="66" t="s">
        <v>942</v>
      </c>
      <c r="PPD40" s="66" t="s">
        <v>971</v>
      </c>
      <c r="PPE40" s="65" t="s">
        <v>972</v>
      </c>
      <c r="PPF40" s="65" t="s">
        <v>973</v>
      </c>
      <c r="PPG40" s="59">
        <v>230000000</v>
      </c>
      <c r="PPH40" s="66" t="s">
        <v>1779</v>
      </c>
      <c r="PPI40" s="67" t="s">
        <v>923</v>
      </c>
      <c r="PPJ40" s="67" t="s">
        <v>970</v>
      </c>
      <c r="PPK40" s="66" t="s">
        <v>942</v>
      </c>
      <c r="PPL40" s="66" t="s">
        <v>971</v>
      </c>
      <c r="PPM40" s="65" t="s">
        <v>972</v>
      </c>
      <c r="PPN40" s="65" t="s">
        <v>973</v>
      </c>
      <c r="PPO40" s="59">
        <v>230000000</v>
      </c>
      <c r="PPP40" s="66" t="s">
        <v>1779</v>
      </c>
      <c r="PPQ40" s="67" t="s">
        <v>923</v>
      </c>
      <c r="PPR40" s="67" t="s">
        <v>970</v>
      </c>
      <c r="PPS40" s="66" t="s">
        <v>942</v>
      </c>
      <c r="PPT40" s="66" t="s">
        <v>971</v>
      </c>
      <c r="PPU40" s="65" t="s">
        <v>972</v>
      </c>
      <c r="PPV40" s="65" t="s">
        <v>973</v>
      </c>
      <c r="PPW40" s="59">
        <v>230000000</v>
      </c>
      <c r="PPX40" s="66" t="s">
        <v>1779</v>
      </c>
      <c r="PPY40" s="67" t="s">
        <v>923</v>
      </c>
      <c r="PPZ40" s="67" t="s">
        <v>970</v>
      </c>
      <c r="PQA40" s="66" t="s">
        <v>942</v>
      </c>
      <c r="PQB40" s="66" t="s">
        <v>971</v>
      </c>
      <c r="PQC40" s="65" t="s">
        <v>972</v>
      </c>
      <c r="PQD40" s="65" t="s">
        <v>973</v>
      </c>
      <c r="PQE40" s="59">
        <v>230000000</v>
      </c>
      <c r="PQF40" s="66" t="s">
        <v>1779</v>
      </c>
      <c r="PQG40" s="67" t="s">
        <v>923</v>
      </c>
      <c r="PQH40" s="67" t="s">
        <v>970</v>
      </c>
      <c r="PQI40" s="66" t="s">
        <v>942</v>
      </c>
      <c r="PQJ40" s="66" t="s">
        <v>971</v>
      </c>
      <c r="PQK40" s="65" t="s">
        <v>972</v>
      </c>
      <c r="PQL40" s="65" t="s">
        <v>973</v>
      </c>
      <c r="PQM40" s="59">
        <v>230000000</v>
      </c>
      <c r="PQN40" s="66" t="s">
        <v>1779</v>
      </c>
      <c r="PQO40" s="67" t="s">
        <v>923</v>
      </c>
      <c r="PQP40" s="67" t="s">
        <v>970</v>
      </c>
      <c r="PQQ40" s="66" t="s">
        <v>942</v>
      </c>
      <c r="PQR40" s="66" t="s">
        <v>971</v>
      </c>
      <c r="PQS40" s="65" t="s">
        <v>972</v>
      </c>
      <c r="PQT40" s="65" t="s">
        <v>973</v>
      </c>
      <c r="PQU40" s="59">
        <v>230000000</v>
      </c>
      <c r="PQV40" s="66" t="s">
        <v>1779</v>
      </c>
      <c r="PQW40" s="67" t="s">
        <v>923</v>
      </c>
      <c r="PQX40" s="67" t="s">
        <v>970</v>
      </c>
      <c r="PQY40" s="66" t="s">
        <v>942</v>
      </c>
      <c r="PQZ40" s="66" t="s">
        <v>971</v>
      </c>
      <c r="PRA40" s="65" t="s">
        <v>972</v>
      </c>
      <c r="PRB40" s="65" t="s">
        <v>973</v>
      </c>
      <c r="PRC40" s="59">
        <v>230000000</v>
      </c>
      <c r="PRD40" s="66" t="s">
        <v>1779</v>
      </c>
      <c r="PRE40" s="67" t="s">
        <v>923</v>
      </c>
      <c r="PRF40" s="67" t="s">
        <v>970</v>
      </c>
      <c r="PRG40" s="66" t="s">
        <v>942</v>
      </c>
      <c r="PRH40" s="66" t="s">
        <v>971</v>
      </c>
      <c r="PRI40" s="65" t="s">
        <v>972</v>
      </c>
      <c r="PRJ40" s="65" t="s">
        <v>973</v>
      </c>
      <c r="PRK40" s="59">
        <v>230000000</v>
      </c>
      <c r="PRL40" s="66" t="s">
        <v>1779</v>
      </c>
      <c r="PRM40" s="67" t="s">
        <v>923</v>
      </c>
      <c r="PRN40" s="67" t="s">
        <v>970</v>
      </c>
      <c r="PRO40" s="66" t="s">
        <v>942</v>
      </c>
      <c r="PRP40" s="66" t="s">
        <v>971</v>
      </c>
      <c r="PRQ40" s="65" t="s">
        <v>972</v>
      </c>
      <c r="PRR40" s="65" t="s">
        <v>973</v>
      </c>
      <c r="PRS40" s="59">
        <v>230000000</v>
      </c>
      <c r="PRT40" s="66" t="s">
        <v>1779</v>
      </c>
      <c r="PRU40" s="67" t="s">
        <v>923</v>
      </c>
      <c r="PRV40" s="67" t="s">
        <v>970</v>
      </c>
      <c r="PRW40" s="66" t="s">
        <v>942</v>
      </c>
      <c r="PRX40" s="66" t="s">
        <v>971</v>
      </c>
      <c r="PRY40" s="65" t="s">
        <v>972</v>
      </c>
      <c r="PRZ40" s="65" t="s">
        <v>973</v>
      </c>
      <c r="PSA40" s="59">
        <v>230000000</v>
      </c>
      <c r="PSB40" s="66" t="s">
        <v>1779</v>
      </c>
      <c r="PSC40" s="67" t="s">
        <v>923</v>
      </c>
      <c r="PSD40" s="67" t="s">
        <v>970</v>
      </c>
      <c r="PSE40" s="66" t="s">
        <v>942</v>
      </c>
      <c r="PSF40" s="66" t="s">
        <v>971</v>
      </c>
      <c r="PSG40" s="65" t="s">
        <v>972</v>
      </c>
      <c r="PSH40" s="65" t="s">
        <v>973</v>
      </c>
      <c r="PSI40" s="59">
        <v>230000000</v>
      </c>
      <c r="PSJ40" s="66" t="s">
        <v>1779</v>
      </c>
      <c r="PSK40" s="67" t="s">
        <v>923</v>
      </c>
      <c r="PSL40" s="67" t="s">
        <v>970</v>
      </c>
      <c r="PSM40" s="66" t="s">
        <v>942</v>
      </c>
      <c r="PSN40" s="66" t="s">
        <v>971</v>
      </c>
      <c r="PSO40" s="65" t="s">
        <v>972</v>
      </c>
      <c r="PSP40" s="65" t="s">
        <v>973</v>
      </c>
      <c r="PSQ40" s="59">
        <v>230000000</v>
      </c>
      <c r="PSR40" s="66" t="s">
        <v>1779</v>
      </c>
      <c r="PSS40" s="67" t="s">
        <v>923</v>
      </c>
      <c r="PST40" s="67" t="s">
        <v>970</v>
      </c>
      <c r="PSU40" s="66" t="s">
        <v>942</v>
      </c>
      <c r="PSV40" s="66" t="s">
        <v>971</v>
      </c>
      <c r="PSW40" s="65" t="s">
        <v>972</v>
      </c>
      <c r="PSX40" s="65" t="s">
        <v>973</v>
      </c>
      <c r="PSY40" s="59">
        <v>230000000</v>
      </c>
      <c r="PSZ40" s="66" t="s">
        <v>1779</v>
      </c>
      <c r="PTA40" s="67" t="s">
        <v>923</v>
      </c>
      <c r="PTB40" s="67" t="s">
        <v>970</v>
      </c>
      <c r="PTC40" s="66" t="s">
        <v>942</v>
      </c>
      <c r="PTD40" s="66" t="s">
        <v>971</v>
      </c>
      <c r="PTE40" s="65" t="s">
        <v>972</v>
      </c>
      <c r="PTF40" s="65" t="s">
        <v>973</v>
      </c>
      <c r="PTG40" s="59">
        <v>230000000</v>
      </c>
      <c r="PTH40" s="66" t="s">
        <v>1779</v>
      </c>
      <c r="PTI40" s="67" t="s">
        <v>923</v>
      </c>
      <c r="PTJ40" s="67" t="s">
        <v>970</v>
      </c>
      <c r="PTK40" s="66" t="s">
        <v>942</v>
      </c>
      <c r="PTL40" s="66" t="s">
        <v>971</v>
      </c>
      <c r="PTM40" s="65" t="s">
        <v>972</v>
      </c>
      <c r="PTN40" s="65" t="s">
        <v>973</v>
      </c>
      <c r="PTO40" s="59">
        <v>230000000</v>
      </c>
      <c r="PTP40" s="66" t="s">
        <v>1779</v>
      </c>
      <c r="PTQ40" s="67" t="s">
        <v>923</v>
      </c>
      <c r="PTR40" s="67" t="s">
        <v>970</v>
      </c>
      <c r="PTS40" s="66" t="s">
        <v>942</v>
      </c>
      <c r="PTT40" s="66" t="s">
        <v>971</v>
      </c>
      <c r="PTU40" s="65" t="s">
        <v>972</v>
      </c>
      <c r="PTV40" s="65" t="s">
        <v>973</v>
      </c>
      <c r="PTW40" s="59">
        <v>230000000</v>
      </c>
      <c r="PTX40" s="66" t="s">
        <v>1779</v>
      </c>
      <c r="PTY40" s="67" t="s">
        <v>923</v>
      </c>
      <c r="PTZ40" s="67" t="s">
        <v>970</v>
      </c>
      <c r="PUA40" s="66" t="s">
        <v>942</v>
      </c>
      <c r="PUB40" s="66" t="s">
        <v>971</v>
      </c>
      <c r="PUC40" s="65" t="s">
        <v>972</v>
      </c>
      <c r="PUD40" s="65" t="s">
        <v>973</v>
      </c>
      <c r="PUE40" s="59">
        <v>230000000</v>
      </c>
      <c r="PUF40" s="66" t="s">
        <v>1779</v>
      </c>
      <c r="PUG40" s="67" t="s">
        <v>923</v>
      </c>
      <c r="PUH40" s="67" t="s">
        <v>970</v>
      </c>
      <c r="PUI40" s="66" t="s">
        <v>942</v>
      </c>
      <c r="PUJ40" s="66" t="s">
        <v>971</v>
      </c>
      <c r="PUK40" s="65" t="s">
        <v>972</v>
      </c>
      <c r="PUL40" s="65" t="s">
        <v>973</v>
      </c>
      <c r="PUM40" s="59">
        <v>230000000</v>
      </c>
      <c r="PUN40" s="66" t="s">
        <v>1779</v>
      </c>
      <c r="PUO40" s="67" t="s">
        <v>923</v>
      </c>
      <c r="PUP40" s="67" t="s">
        <v>970</v>
      </c>
      <c r="PUQ40" s="66" t="s">
        <v>942</v>
      </c>
      <c r="PUR40" s="66" t="s">
        <v>971</v>
      </c>
      <c r="PUS40" s="65" t="s">
        <v>972</v>
      </c>
      <c r="PUT40" s="65" t="s">
        <v>973</v>
      </c>
      <c r="PUU40" s="59">
        <v>230000000</v>
      </c>
      <c r="PUV40" s="66" t="s">
        <v>1779</v>
      </c>
      <c r="PUW40" s="67" t="s">
        <v>923</v>
      </c>
      <c r="PUX40" s="67" t="s">
        <v>970</v>
      </c>
      <c r="PUY40" s="66" t="s">
        <v>942</v>
      </c>
      <c r="PUZ40" s="66" t="s">
        <v>971</v>
      </c>
      <c r="PVA40" s="65" t="s">
        <v>972</v>
      </c>
      <c r="PVB40" s="65" t="s">
        <v>973</v>
      </c>
      <c r="PVC40" s="59">
        <v>230000000</v>
      </c>
      <c r="PVD40" s="66" t="s">
        <v>1779</v>
      </c>
      <c r="PVE40" s="67" t="s">
        <v>923</v>
      </c>
      <c r="PVF40" s="67" t="s">
        <v>970</v>
      </c>
      <c r="PVG40" s="66" t="s">
        <v>942</v>
      </c>
      <c r="PVH40" s="66" t="s">
        <v>971</v>
      </c>
      <c r="PVI40" s="65" t="s">
        <v>972</v>
      </c>
      <c r="PVJ40" s="65" t="s">
        <v>973</v>
      </c>
      <c r="PVK40" s="59">
        <v>230000000</v>
      </c>
      <c r="PVL40" s="66" t="s">
        <v>1779</v>
      </c>
      <c r="PVM40" s="67" t="s">
        <v>923</v>
      </c>
      <c r="PVN40" s="67" t="s">
        <v>970</v>
      </c>
      <c r="PVO40" s="66" t="s">
        <v>942</v>
      </c>
      <c r="PVP40" s="66" t="s">
        <v>971</v>
      </c>
      <c r="PVQ40" s="65" t="s">
        <v>972</v>
      </c>
      <c r="PVR40" s="65" t="s">
        <v>973</v>
      </c>
      <c r="PVS40" s="59">
        <v>230000000</v>
      </c>
      <c r="PVT40" s="66" t="s">
        <v>1779</v>
      </c>
      <c r="PVU40" s="67" t="s">
        <v>923</v>
      </c>
      <c r="PVV40" s="67" t="s">
        <v>970</v>
      </c>
      <c r="PVW40" s="66" t="s">
        <v>942</v>
      </c>
      <c r="PVX40" s="66" t="s">
        <v>971</v>
      </c>
      <c r="PVY40" s="65" t="s">
        <v>972</v>
      </c>
      <c r="PVZ40" s="65" t="s">
        <v>973</v>
      </c>
      <c r="PWA40" s="59">
        <v>230000000</v>
      </c>
      <c r="PWB40" s="66" t="s">
        <v>1779</v>
      </c>
      <c r="PWC40" s="67" t="s">
        <v>923</v>
      </c>
      <c r="PWD40" s="67" t="s">
        <v>970</v>
      </c>
      <c r="PWE40" s="66" t="s">
        <v>942</v>
      </c>
      <c r="PWF40" s="66" t="s">
        <v>971</v>
      </c>
      <c r="PWG40" s="65" t="s">
        <v>972</v>
      </c>
      <c r="PWH40" s="65" t="s">
        <v>973</v>
      </c>
      <c r="PWI40" s="59">
        <v>230000000</v>
      </c>
      <c r="PWJ40" s="66" t="s">
        <v>1779</v>
      </c>
      <c r="PWK40" s="67" t="s">
        <v>923</v>
      </c>
      <c r="PWL40" s="67" t="s">
        <v>970</v>
      </c>
      <c r="PWM40" s="66" t="s">
        <v>942</v>
      </c>
      <c r="PWN40" s="66" t="s">
        <v>971</v>
      </c>
      <c r="PWO40" s="65" t="s">
        <v>972</v>
      </c>
      <c r="PWP40" s="65" t="s">
        <v>973</v>
      </c>
      <c r="PWQ40" s="59">
        <v>230000000</v>
      </c>
      <c r="PWR40" s="66" t="s">
        <v>1779</v>
      </c>
      <c r="PWS40" s="67" t="s">
        <v>923</v>
      </c>
      <c r="PWT40" s="67" t="s">
        <v>970</v>
      </c>
      <c r="PWU40" s="66" t="s">
        <v>942</v>
      </c>
      <c r="PWV40" s="66" t="s">
        <v>971</v>
      </c>
      <c r="PWW40" s="65" t="s">
        <v>972</v>
      </c>
      <c r="PWX40" s="65" t="s">
        <v>973</v>
      </c>
      <c r="PWY40" s="59">
        <v>230000000</v>
      </c>
      <c r="PWZ40" s="66" t="s">
        <v>1779</v>
      </c>
      <c r="PXA40" s="67" t="s">
        <v>923</v>
      </c>
      <c r="PXB40" s="67" t="s">
        <v>970</v>
      </c>
      <c r="PXC40" s="66" t="s">
        <v>942</v>
      </c>
      <c r="PXD40" s="66" t="s">
        <v>971</v>
      </c>
      <c r="PXE40" s="65" t="s">
        <v>972</v>
      </c>
      <c r="PXF40" s="65" t="s">
        <v>973</v>
      </c>
      <c r="PXG40" s="59">
        <v>230000000</v>
      </c>
      <c r="PXH40" s="66" t="s">
        <v>1779</v>
      </c>
      <c r="PXI40" s="67" t="s">
        <v>923</v>
      </c>
      <c r="PXJ40" s="67" t="s">
        <v>970</v>
      </c>
      <c r="PXK40" s="66" t="s">
        <v>942</v>
      </c>
      <c r="PXL40" s="66" t="s">
        <v>971</v>
      </c>
      <c r="PXM40" s="65" t="s">
        <v>972</v>
      </c>
      <c r="PXN40" s="65" t="s">
        <v>973</v>
      </c>
      <c r="PXO40" s="59">
        <v>230000000</v>
      </c>
      <c r="PXP40" s="66" t="s">
        <v>1779</v>
      </c>
      <c r="PXQ40" s="67" t="s">
        <v>923</v>
      </c>
      <c r="PXR40" s="67" t="s">
        <v>970</v>
      </c>
      <c r="PXS40" s="66" t="s">
        <v>942</v>
      </c>
      <c r="PXT40" s="66" t="s">
        <v>971</v>
      </c>
      <c r="PXU40" s="65" t="s">
        <v>972</v>
      </c>
      <c r="PXV40" s="65" t="s">
        <v>973</v>
      </c>
      <c r="PXW40" s="59">
        <v>230000000</v>
      </c>
      <c r="PXX40" s="66" t="s">
        <v>1779</v>
      </c>
      <c r="PXY40" s="67" t="s">
        <v>923</v>
      </c>
      <c r="PXZ40" s="67" t="s">
        <v>970</v>
      </c>
      <c r="PYA40" s="66" t="s">
        <v>942</v>
      </c>
      <c r="PYB40" s="66" t="s">
        <v>971</v>
      </c>
      <c r="PYC40" s="65" t="s">
        <v>972</v>
      </c>
      <c r="PYD40" s="65" t="s">
        <v>973</v>
      </c>
      <c r="PYE40" s="59">
        <v>230000000</v>
      </c>
      <c r="PYF40" s="66" t="s">
        <v>1779</v>
      </c>
      <c r="PYG40" s="67" t="s">
        <v>923</v>
      </c>
      <c r="PYH40" s="67" t="s">
        <v>970</v>
      </c>
      <c r="PYI40" s="66" t="s">
        <v>942</v>
      </c>
      <c r="PYJ40" s="66" t="s">
        <v>971</v>
      </c>
      <c r="PYK40" s="65" t="s">
        <v>972</v>
      </c>
      <c r="PYL40" s="65" t="s">
        <v>973</v>
      </c>
      <c r="PYM40" s="59">
        <v>230000000</v>
      </c>
      <c r="PYN40" s="66" t="s">
        <v>1779</v>
      </c>
      <c r="PYO40" s="67" t="s">
        <v>923</v>
      </c>
      <c r="PYP40" s="67" t="s">
        <v>970</v>
      </c>
      <c r="PYQ40" s="66" t="s">
        <v>942</v>
      </c>
      <c r="PYR40" s="66" t="s">
        <v>971</v>
      </c>
      <c r="PYS40" s="65" t="s">
        <v>972</v>
      </c>
      <c r="PYT40" s="65" t="s">
        <v>973</v>
      </c>
      <c r="PYU40" s="59">
        <v>230000000</v>
      </c>
      <c r="PYV40" s="66" t="s">
        <v>1779</v>
      </c>
      <c r="PYW40" s="67" t="s">
        <v>923</v>
      </c>
      <c r="PYX40" s="67" t="s">
        <v>970</v>
      </c>
      <c r="PYY40" s="66" t="s">
        <v>942</v>
      </c>
      <c r="PYZ40" s="66" t="s">
        <v>971</v>
      </c>
      <c r="PZA40" s="65" t="s">
        <v>972</v>
      </c>
      <c r="PZB40" s="65" t="s">
        <v>973</v>
      </c>
      <c r="PZC40" s="59">
        <v>230000000</v>
      </c>
      <c r="PZD40" s="66" t="s">
        <v>1779</v>
      </c>
      <c r="PZE40" s="67" t="s">
        <v>923</v>
      </c>
      <c r="PZF40" s="67" t="s">
        <v>970</v>
      </c>
      <c r="PZG40" s="66" t="s">
        <v>942</v>
      </c>
      <c r="PZH40" s="66" t="s">
        <v>971</v>
      </c>
      <c r="PZI40" s="65" t="s">
        <v>972</v>
      </c>
      <c r="PZJ40" s="65" t="s">
        <v>973</v>
      </c>
      <c r="PZK40" s="59">
        <v>230000000</v>
      </c>
      <c r="PZL40" s="66" t="s">
        <v>1779</v>
      </c>
      <c r="PZM40" s="67" t="s">
        <v>923</v>
      </c>
      <c r="PZN40" s="67" t="s">
        <v>970</v>
      </c>
      <c r="PZO40" s="66" t="s">
        <v>942</v>
      </c>
      <c r="PZP40" s="66" t="s">
        <v>971</v>
      </c>
      <c r="PZQ40" s="65" t="s">
        <v>972</v>
      </c>
      <c r="PZR40" s="65" t="s">
        <v>973</v>
      </c>
      <c r="PZS40" s="59">
        <v>230000000</v>
      </c>
      <c r="PZT40" s="66" t="s">
        <v>1779</v>
      </c>
      <c r="PZU40" s="67" t="s">
        <v>923</v>
      </c>
      <c r="PZV40" s="67" t="s">
        <v>970</v>
      </c>
      <c r="PZW40" s="66" t="s">
        <v>942</v>
      </c>
      <c r="PZX40" s="66" t="s">
        <v>971</v>
      </c>
      <c r="PZY40" s="65" t="s">
        <v>972</v>
      </c>
      <c r="PZZ40" s="65" t="s">
        <v>973</v>
      </c>
      <c r="QAA40" s="59">
        <v>230000000</v>
      </c>
      <c r="QAB40" s="66" t="s">
        <v>1779</v>
      </c>
      <c r="QAC40" s="67" t="s">
        <v>923</v>
      </c>
      <c r="QAD40" s="67" t="s">
        <v>970</v>
      </c>
      <c r="QAE40" s="66" t="s">
        <v>942</v>
      </c>
      <c r="QAF40" s="66" t="s">
        <v>971</v>
      </c>
      <c r="QAG40" s="65" t="s">
        <v>972</v>
      </c>
      <c r="QAH40" s="65" t="s">
        <v>973</v>
      </c>
      <c r="QAI40" s="59">
        <v>230000000</v>
      </c>
      <c r="QAJ40" s="66" t="s">
        <v>1779</v>
      </c>
      <c r="QAK40" s="67" t="s">
        <v>923</v>
      </c>
      <c r="QAL40" s="67" t="s">
        <v>970</v>
      </c>
      <c r="QAM40" s="66" t="s">
        <v>942</v>
      </c>
      <c r="QAN40" s="66" t="s">
        <v>971</v>
      </c>
      <c r="QAO40" s="65" t="s">
        <v>972</v>
      </c>
      <c r="QAP40" s="65" t="s">
        <v>973</v>
      </c>
      <c r="QAQ40" s="59">
        <v>230000000</v>
      </c>
      <c r="QAR40" s="66" t="s">
        <v>1779</v>
      </c>
      <c r="QAS40" s="67" t="s">
        <v>923</v>
      </c>
      <c r="QAT40" s="67" t="s">
        <v>970</v>
      </c>
      <c r="QAU40" s="66" t="s">
        <v>942</v>
      </c>
      <c r="QAV40" s="66" t="s">
        <v>971</v>
      </c>
      <c r="QAW40" s="65" t="s">
        <v>972</v>
      </c>
      <c r="QAX40" s="65" t="s">
        <v>973</v>
      </c>
      <c r="QAY40" s="59">
        <v>230000000</v>
      </c>
      <c r="QAZ40" s="66" t="s">
        <v>1779</v>
      </c>
      <c r="QBA40" s="67" t="s">
        <v>923</v>
      </c>
      <c r="QBB40" s="67" t="s">
        <v>970</v>
      </c>
      <c r="QBC40" s="66" t="s">
        <v>942</v>
      </c>
      <c r="QBD40" s="66" t="s">
        <v>971</v>
      </c>
      <c r="QBE40" s="65" t="s">
        <v>972</v>
      </c>
      <c r="QBF40" s="65" t="s">
        <v>973</v>
      </c>
      <c r="QBG40" s="59">
        <v>230000000</v>
      </c>
      <c r="QBH40" s="66" t="s">
        <v>1779</v>
      </c>
      <c r="QBI40" s="67" t="s">
        <v>923</v>
      </c>
      <c r="QBJ40" s="67" t="s">
        <v>970</v>
      </c>
      <c r="QBK40" s="66" t="s">
        <v>942</v>
      </c>
      <c r="QBL40" s="66" t="s">
        <v>971</v>
      </c>
      <c r="QBM40" s="65" t="s">
        <v>972</v>
      </c>
      <c r="QBN40" s="65" t="s">
        <v>973</v>
      </c>
      <c r="QBO40" s="59">
        <v>230000000</v>
      </c>
      <c r="QBP40" s="66" t="s">
        <v>1779</v>
      </c>
      <c r="QBQ40" s="67" t="s">
        <v>923</v>
      </c>
      <c r="QBR40" s="67" t="s">
        <v>970</v>
      </c>
      <c r="QBS40" s="66" t="s">
        <v>942</v>
      </c>
      <c r="QBT40" s="66" t="s">
        <v>971</v>
      </c>
      <c r="QBU40" s="65" t="s">
        <v>972</v>
      </c>
      <c r="QBV40" s="65" t="s">
        <v>973</v>
      </c>
      <c r="QBW40" s="59">
        <v>230000000</v>
      </c>
      <c r="QBX40" s="66" t="s">
        <v>1779</v>
      </c>
      <c r="QBY40" s="67" t="s">
        <v>923</v>
      </c>
      <c r="QBZ40" s="67" t="s">
        <v>970</v>
      </c>
      <c r="QCA40" s="66" t="s">
        <v>942</v>
      </c>
      <c r="QCB40" s="66" t="s">
        <v>971</v>
      </c>
      <c r="QCC40" s="65" t="s">
        <v>972</v>
      </c>
      <c r="QCD40" s="65" t="s">
        <v>973</v>
      </c>
      <c r="QCE40" s="59">
        <v>230000000</v>
      </c>
      <c r="QCF40" s="66" t="s">
        <v>1779</v>
      </c>
      <c r="QCG40" s="67" t="s">
        <v>923</v>
      </c>
      <c r="QCH40" s="67" t="s">
        <v>970</v>
      </c>
      <c r="QCI40" s="66" t="s">
        <v>942</v>
      </c>
      <c r="QCJ40" s="66" t="s">
        <v>971</v>
      </c>
      <c r="QCK40" s="65" t="s">
        <v>972</v>
      </c>
      <c r="QCL40" s="65" t="s">
        <v>973</v>
      </c>
      <c r="QCM40" s="59">
        <v>230000000</v>
      </c>
      <c r="QCN40" s="66" t="s">
        <v>1779</v>
      </c>
      <c r="QCO40" s="67" t="s">
        <v>923</v>
      </c>
      <c r="QCP40" s="67" t="s">
        <v>970</v>
      </c>
      <c r="QCQ40" s="66" t="s">
        <v>942</v>
      </c>
      <c r="QCR40" s="66" t="s">
        <v>971</v>
      </c>
      <c r="QCS40" s="65" t="s">
        <v>972</v>
      </c>
      <c r="QCT40" s="65" t="s">
        <v>973</v>
      </c>
      <c r="QCU40" s="59">
        <v>230000000</v>
      </c>
      <c r="QCV40" s="66" t="s">
        <v>1779</v>
      </c>
      <c r="QCW40" s="67" t="s">
        <v>923</v>
      </c>
      <c r="QCX40" s="67" t="s">
        <v>970</v>
      </c>
      <c r="QCY40" s="66" t="s">
        <v>942</v>
      </c>
      <c r="QCZ40" s="66" t="s">
        <v>971</v>
      </c>
      <c r="QDA40" s="65" t="s">
        <v>972</v>
      </c>
      <c r="QDB40" s="65" t="s">
        <v>973</v>
      </c>
      <c r="QDC40" s="59">
        <v>230000000</v>
      </c>
      <c r="QDD40" s="66" t="s">
        <v>1779</v>
      </c>
      <c r="QDE40" s="67" t="s">
        <v>923</v>
      </c>
      <c r="QDF40" s="67" t="s">
        <v>970</v>
      </c>
      <c r="QDG40" s="66" t="s">
        <v>942</v>
      </c>
      <c r="QDH40" s="66" t="s">
        <v>971</v>
      </c>
      <c r="QDI40" s="65" t="s">
        <v>972</v>
      </c>
      <c r="QDJ40" s="65" t="s">
        <v>973</v>
      </c>
      <c r="QDK40" s="59">
        <v>230000000</v>
      </c>
      <c r="QDL40" s="66" t="s">
        <v>1779</v>
      </c>
      <c r="QDM40" s="67" t="s">
        <v>923</v>
      </c>
      <c r="QDN40" s="67" t="s">
        <v>970</v>
      </c>
      <c r="QDO40" s="66" t="s">
        <v>942</v>
      </c>
      <c r="QDP40" s="66" t="s">
        <v>971</v>
      </c>
      <c r="QDQ40" s="65" t="s">
        <v>972</v>
      </c>
      <c r="QDR40" s="65" t="s">
        <v>973</v>
      </c>
      <c r="QDS40" s="59">
        <v>230000000</v>
      </c>
      <c r="QDT40" s="66" t="s">
        <v>1779</v>
      </c>
      <c r="QDU40" s="67" t="s">
        <v>923</v>
      </c>
      <c r="QDV40" s="67" t="s">
        <v>970</v>
      </c>
      <c r="QDW40" s="66" t="s">
        <v>942</v>
      </c>
      <c r="QDX40" s="66" t="s">
        <v>971</v>
      </c>
      <c r="QDY40" s="65" t="s">
        <v>972</v>
      </c>
      <c r="QDZ40" s="65" t="s">
        <v>973</v>
      </c>
      <c r="QEA40" s="59">
        <v>230000000</v>
      </c>
      <c r="QEB40" s="66" t="s">
        <v>1779</v>
      </c>
      <c r="QEC40" s="67" t="s">
        <v>923</v>
      </c>
      <c r="QED40" s="67" t="s">
        <v>970</v>
      </c>
      <c r="QEE40" s="66" t="s">
        <v>942</v>
      </c>
      <c r="QEF40" s="66" t="s">
        <v>971</v>
      </c>
      <c r="QEG40" s="65" t="s">
        <v>972</v>
      </c>
      <c r="QEH40" s="65" t="s">
        <v>973</v>
      </c>
      <c r="QEI40" s="59">
        <v>230000000</v>
      </c>
      <c r="QEJ40" s="66" t="s">
        <v>1779</v>
      </c>
      <c r="QEK40" s="67" t="s">
        <v>923</v>
      </c>
      <c r="QEL40" s="67" t="s">
        <v>970</v>
      </c>
      <c r="QEM40" s="66" t="s">
        <v>942</v>
      </c>
      <c r="QEN40" s="66" t="s">
        <v>971</v>
      </c>
      <c r="QEO40" s="65" t="s">
        <v>972</v>
      </c>
      <c r="QEP40" s="65" t="s">
        <v>973</v>
      </c>
      <c r="QEQ40" s="59">
        <v>230000000</v>
      </c>
      <c r="QER40" s="66" t="s">
        <v>1779</v>
      </c>
      <c r="QES40" s="67" t="s">
        <v>923</v>
      </c>
      <c r="QET40" s="67" t="s">
        <v>970</v>
      </c>
      <c r="QEU40" s="66" t="s">
        <v>942</v>
      </c>
      <c r="QEV40" s="66" t="s">
        <v>971</v>
      </c>
      <c r="QEW40" s="65" t="s">
        <v>972</v>
      </c>
      <c r="QEX40" s="65" t="s">
        <v>973</v>
      </c>
      <c r="QEY40" s="59">
        <v>230000000</v>
      </c>
      <c r="QEZ40" s="66" t="s">
        <v>1779</v>
      </c>
      <c r="QFA40" s="67" t="s">
        <v>923</v>
      </c>
      <c r="QFB40" s="67" t="s">
        <v>970</v>
      </c>
      <c r="QFC40" s="66" t="s">
        <v>942</v>
      </c>
      <c r="QFD40" s="66" t="s">
        <v>971</v>
      </c>
      <c r="QFE40" s="65" t="s">
        <v>972</v>
      </c>
      <c r="QFF40" s="65" t="s">
        <v>973</v>
      </c>
      <c r="QFG40" s="59">
        <v>230000000</v>
      </c>
      <c r="QFH40" s="66" t="s">
        <v>1779</v>
      </c>
      <c r="QFI40" s="67" t="s">
        <v>923</v>
      </c>
      <c r="QFJ40" s="67" t="s">
        <v>970</v>
      </c>
      <c r="QFK40" s="66" t="s">
        <v>942</v>
      </c>
      <c r="QFL40" s="66" t="s">
        <v>971</v>
      </c>
      <c r="QFM40" s="65" t="s">
        <v>972</v>
      </c>
      <c r="QFN40" s="65" t="s">
        <v>973</v>
      </c>
      <c r="QFO40" s="59">
        <v>230000000</v>
      </c>
      <c r="QFP40" s="66" t="s">
        <v>1779</v>
      </c>
      <c r="QFQ40" s="67" t="s">
        <v>923</v>
      </c>
      <c r="QFR40" s="67" t="s">
        <v>970</v>
      </c>
      <c r="QFS40" s="66" t="s">
        <v>942</v>
      </c>
      <c r="QFT40" s="66" t="s">
        <v>971</v>
      </c>
      <c r="QFU40" s="65" t="s">
        <v>972</v>
      </c>
      <c r="QFV40" s="65" t="s">
        <v>973</v>
      </c>
      <c r="QFW40" s="59">
        <v>230000000</v>
      </c>
      <c r="QFX40" s="66" t="s">
        <v>1779</v>
      </c>
      <c r="QFY40" s="67" t="s">
        <v>923</v>
      </c>
      <c r="QFZ40" s="67" t="s">
        <v>970</v>
      </c>
      <c r="QGA40" s="66" t="s">
        <v>942</v>
      </c>
      <c r="QGB40" s="66" t="s">
        <v>971</v>
      </c>
      <c r="QGC40" s="65" t="s">
        <v>972</v>
      </c>
      <c r="QGD40" s="65" t="s">
        <v>973</v>
      </c>
      <c r="QGE40" s="59">
        <v>230000000</v>
      </c>
      <c r="QGF40" s="66" t="s">
        <v>1779</v>
      </c>
      <c r="QGG40" s="67" t="s">
        <v>923</v>
      </c>
      <c r="QGH40" s="67" t="s">
        <v>970</v>
      </c>
      <c r="QGI40" s="66" t="s">
        <v>942</v>
      </c>
      <c r="QGJ40" s="66" t="s">
        <v>971</v>
      </c>
      <c r="QGK40" s="65" t="s">
        <v>972</v>
      </c>
      <c r="QGL40" s="65" t="s">
        <v>973</v>
      </c>
      <c r="QGM40" s="59">
        <v>230000000</v>
      </c>
      <c r="QGN40" s="66" t="s">
        <v>1779</v>
      </c>
      <c r="QGO40" s="67" t="s">
        <v>923</v>
      </c>
      <c r="QGP40" s="67" t="s">
        <v>970</v>
      </c>
      <c r="QGQ40" s="66" t="s">
        <v>942</v>
      </c>
      <c r="QGR40" s="66" t="s">
        <v>971</v>
      </c>
      <c r="QGS40" s="65" t="s">
        <v>972</v>
      </c>
      <c r="QGT40" s="65" t="s">
        <v>973</v>
      </c>
      <c r="QGU40" s="59">
        <v>230000000</v>
      </c>
      <c r="QGV40" s="66" t="s">
        <v>1779</v>
      </c>
      <c r="QGW40" s="67" t="s">
        <v>923</v>
      </c>
      <c r="QGX40" s="67" t="s">
        <v>970</v>
      </c>
      <c r="QGY40" s="66" t="s">
        <v>942</v>
      </c>
      <c r="QGZ40" s="66" t="s">
        <v>971</v>
      </c>
      <c r="QHA40" s="65" t="s">
        <v>972</v>
      </c>
      <c r="QHB40" s="65" t="s">
        <v>973</v>
      </c>
      <c r="QHC40" s="59">
        <v>230000000</v>
      </c>
      <c r="QHD40" s="66" t="s">
        <v>1779</v>
      </c>
      <c r="QHE40" s="67" t="s">
        <v>923</v>
      </c>
      <c r="QHF40" s="67" t="s">
        <v>970</v>
      </c>
      <c r="QHG40" s="66" t="s">
        <v>942</v>
      </c>
      <c r="QHH40" s="66" t="s">
        <v>971</v>
      </c>
      <c r="QHI40" s="65" t="s">
        <v>972</v>
      </c>
      <c r="QHJ40" s="65" t="s">
        <v>973</v>
      </c>
      <c r="QHK40" s="59">
        <v>230000000</v>
      </c>
      <c r="QHL40" s="66" t="s">
        <v>1779</v>
      </c>
      <c r="QHM40" s="67" t="s">
        <v>923</v>
      </c>
      <c r="QHN40" s="67" t="s">
        <v>970</v>
      </c>
      <c r="QHO40" s="66" t="s">
        <v>942</v>
      </c>
      <c r="QHP40" s="66" t="s">
        <v>971</v>
      </c>
      <c r="QHQ40" s="65" t="s">
        <v>972</v>
      </c>
      <c r="QHR40" s="65" t="s">
        <v>973</v>
      </c>
      <c r="QHS40" s="59">
        <v>230000000</v>
      </c>
      <c r="QHT40" s="66" t="s">
        <v>1779</v>
      </c>
      <c r="QHU40" s="67" t="s">
        <v>923</v>
      </c>
      <c r="QHV40" s="67" t="s">
        <v>970</v>
      </c>
      <c r="QHW40" s="66" t="s">
        <v>942</v>
      </c>
      <c r="QHX40" s="66" t="s">
        <v>971</v>
      </c>
      <c r="QHY40" s="65" t="s">
        <v>972</v>
      </c>
      <c r="QHZ40" s="65" t="s">
        <v>973</v>
      </c>
      <c r="QIA40" s="59">
        <v>230000000</v>
      </c>
      <c r="QIB40" s="66" t="s">
        <v>1779</v>
      </c>
      <c r="QIC40" s="67" t="s">
        <v>923</v>
      </c>
      <c r="QID40" s="67" t="s">
        <v>970</v>
      </c>
      <c r="QIE40" s="66" t="s">
        <v>942</v>
      </c>
      <c r="QIF40" s="66" t="s">
        <v>971</v>
      </c>
      <c r="QIG40" s="65" t="s">
        <v>972</v>
      </c>
      <c r="QIH40" s="65" t="s">
        <v>973</v>
      </c>
      <c r="QII40" s="59">
        <v>230000000</v>
      </c>
      <c r="QIJ40" s="66" t="s">
        <v>1779</v>
      </c>
      <c r="QIK40" s="67" t="s">
        <v>923</v>
      </c>
      <c r="QIL40" s="67" t="s">
        <v>970</v>
      </c>
      <c r="QIM40" s="66" t="s">
        <v>942</v>
      </c>
      <c r="QIN40" s="66" t="s">
        <v>971</v>
      </c>
      <c r="QIO40" s="65" t="s">
        <v>972</v>
      </c>
      <c r="QIP40" s="65" t="s">
        <v>973</v>
      </c>
      <c r="QIQ40" s="59">
        <v>230000000</v>
      </c>
      <c r="QIR40" s="66" t="s">
        <v>1779</v>
      </c>
      <c r="QIS40" s="67" t="s">
        <v>923</v>
      </c>
      <c r="QIT40" s="67" t="s">
        <v>970</v>
      </c>
      <c r="QIU40" s="66" t="s">
        <v>942</v>
      </c>
      <c r="QIV40" s="66" t="s">
        <v>971</v>
      </c>
      <c r="QIW40" s="65" t="s">
        <v>972</v>
      </c>
      <c r="QIX40" s="65" t="s">
        <v>973</v>
      </c>
      <c r="QIY40" s="59">
        <v>230000000</v>
      </c>
      <c r="QIZ40" s="66" t="s">
        <v>1779</v>
      </c>
      <c r="QJA40" s="67" t="s">
        <v>923</v>
      </c>
      <c r="QJB40" s="67" t="s">
        <v>970</v>
      </c>
      <c r="QJC40" s="66" t="s">
        <v>942</v>
      </c>
      <c r="QJD40" s="66" t="s">
        <v>971</v>
      </c>
      <c r="QJE40" s="65" t="s">
        <v>972</v>
      </c>
      <c r="QJF40" s="65" t="s">
        <v>973</v>
      </c>
      <c r="QJG40" s="59">
        <v>230000000</v>
      </c>
      <c r="QJH40" s="66" t="s">
        <v>1779</v>
      </c>
      <c r="QJI40" s="67" t="s">
        <v>923</v>
      </c>
      <c r="QJJ40" s="67" t="s">
        <v>970</v>
      </c>
      <c r="QJK40" s="66" t="s">
        <v>942</v>
      </c>
      <c r="QJL40" s="66" t="s">
        <v>971</v>
      </c>
      <c r="QJM40" s="65" t="s">
        <v>972</v>
      </c>
      <c r="QJN40" s="65" t="s">
        <v>973</v>
      </c>
      <c r="QJO40" s="59">
        <v>230000000</v>
      </c>
      <c r="QJP40" s="66" t="s">
        <v>1779</v>
      </c>
      <c r="QJQ40" s="67" t="s">
        <v>923</v>
      </c>
      <c r="QJR40" s="67" t="s">
        <v>970</v>
      </c>
      <c r="QJS40" s="66" t="s">
        <v>942</v>
      </c>
      <c r="QJT40" s="66" t="s">
        <v>971</v>
      </c>
      <c r="QJU40" s="65" t="s">
        <v>972</v>
      </c>
      <c r="QJV40" s="65" t="s">
        <v>973</v>
      </c>
      <c r="QJW40" s="59">
        <v>230000000</v>
      </c>
      <c r="QJX40" s="66" t="s">
        <v>1779</v>
      </c>
      <c r="QJY40" s="67" t="s">
        <v>923</v>
      </c>
      <c r="QJZ40" s="67" t="s">
        <v>970</v>
      </c>
      <c r="QKA40" s="66" t="s">
        <v>942</v>
      </c>
      <c r="QKB40" s="66" t="s">
        <v>971</v>
      </c>
      <c r="QKC40" s="65" t="s">
        <v>972</v>
      </c>
      <c r="QKD40" s="65" t="s">
        <v>973</v>
      </c>
      <c r="QKE40" s="59">
        <v>230000000</v>
      </c>
      <c r="QKF40" s="66" t="s">
        <v>1779</v>
      </c>
      <c r="QKG40" s="67" t="s">
        <v>923</v>
      </c>
      <c r="QKH40" s="67" t="s">
        <v>970</v>
      </c>
      <c r="QKI40" s="66" t="s">
        <v>942</v>
      </c>
      <c r="QKJ40" s="66" t="s">
        <v>971</v>
      </c>
      <c r="QKK40" s="65" t="s">
        <v>972</v>
      </c>
      <c r="QKL40" s="65" t="s">
        <v>973</v>
      </c>
      <c r="QKM40" s="59">
        <v>230000000</v>
      </c>
      <c r="QKN40" s="66" t="s">
        <v>1779</v>
      </c>
      <c r="QKO40" s="67" t="s">
        <v>923</v>
      </c>
      <c r="QKP40" s="67" t="s">
        <v>970</v>
      </c>
      <c r="QKQ40" s="66" t="s">
        <v>942</v>
      </c>
      <c r="QKR40" s="66" t="s">
        <v>971</v>
      </c>
      <c r="QKS40" s="65" t="s">
        <v>972</v>
      </c>
      <c r="QKT40" s="65" t="s">
        <v>973</v>
      </c>
      <c r="QKU40" s="59">
        <v>230000000</v>
      </c>
      <c r="QKV40" s="66" t="s">
        <v>1779</v>
      </c>
      <c r="QKW40" s="67" t="s">
        <v>923</v>
      </c>
      <c r="QKX40" s="67" t="s">
        <v>970</v>
      </c>
      <c r="QKY40" s="66" t="s">
        <v>942</v>
      </c>
      <c r="QKZ40" s="66" t="s">
        <v>971</v>
      </c>
      <c r="QLA40" s="65" t="s">
        <v>972</v>
      </c>
      <c r="QLB40" s="65" t="s">
        <v>973</v>
      </c>
      <c r="QLC40" s="59">
        <v>230000000</v>
      </c>
      <c r="QLD40" s="66" t="s">
        <v>1779</v>
      </c>
      <c r="QLE40" s="67" t="s">
        <v>923</v>
      </c>
      <c r="QLF40" s="67" t="s">
        <v>970</v>
      </c>
      <c r="QLG40" s="66" t="s">
        <v>942</v>
      </c>
      <c r="QLH40" s="66" t="s">
        <v>971</v>
      </c>
      <c r="QLI40" s="65" t="s">
        <v>972</v>
      </c>
      <c r="QLJ40" s="65" t="s">
        <v>973</v>
      </c>
      <c r="QLK40" s="59">
        <v>230000000</v>
      </c>
      <c r="QLL40" s="66" t="s">
        <v>1779</v>
      </c>
      <c r="QLM40" s="67" t="s">
        <v>923</v>
      </c>
      <c r="QLN40" s="67" t="s">
        <v>970</v>
      </c>
      <c r="QLO40" s="66" t="s">
        <v>942</v>
      </c>
      <c r="QLP40" s="66" t="s">
        <v>971</v>
      </c>
      <c r="QLQ40" s="65" t="s">
        <v>972</v>
      </c>
      <c r="QLR40" s="65" t="s">
        <v>973</v>
      </c>
      <c r="QLS40" s="59">
        <v>230000000</v>
      </c>
      <c r="QLT40" s="66" t="s">
        <v>1779</v>
      </c>
      <c r="QLU40" s="67" t="s">
        <v>923</v>
      </c>
      <c r="QLV40" s="67" t="s">
        <v>970</v>
      </c>
      <c r="QLW40" s="66" t="s">
        <v>942</v>
      </c>
      <c r="QLX40" s="66" t="s">
        <v>971</v>
      </c>
      <c r="QLY40" s="65" t="s">
        <v>972</v>
      </c>
      <c r="QLZ40" s="65" t="s">
        <v>973</v>
      </c>
      <c r="QMA40" s="59">
        <v>230000000</v>
      </c>
      <c r="QMB40" s="66" t="s">
        <v>1779</v>
      </c>
      <c r="QMC40" s="67" t="s">
        <v>923</v>
      </c>
      <c r="QMD40" s="67" t="s">
        <v>970</v>
      </c>
      <c r="QME40" s="66" t="s">
        <v>942</v>
      </c>
      <c r="QMF40" s="66" t="s">
        <v>971</v>
      </c>
      <c r="QMG40" s="65" t="s">
        <v>972</v>
      </c>
      <c r="QMH40" s="65" t="s">
        <v>973</v>
      </c>
      <c r="QMI40" s="59">
        <v>230000000</v>
      </c>
      <c r="QMJ40" s="66" t="s">
        <v>1779</v>
      </c>
      <c r="QMK40" s="67" t="s">
        <v>923</v>
      </c>
      <c r="QML40" s="67" t="s">
        <v>970</v>
      </c>
      <c r="QMM40" s="66" t="s">
        <v>942</v>
      </c>
      <c r="QMN40" s="66" t="s">
        <v>971</v>
      </c>
      <c r="QMO40" s="65" t="s">
        <v>972</v>
      </c>
      <c r="QMP40" s="65" t="s">
        <v>973</v>
      </c>
      <c r="QMQ40" s="59">
        <v>230000000</v>
      </c>
      <c r="QMR40" s="66" t="s">
        <v>1779</v>
      </c>
      <c r="QMS40" s="67" t="s">
        <v>923</v>
      </c>
      <c r="QMT40" s="67" t="s">
        <v>970</v>
      </c>
      <c r="QMU40" s="66" t="s">
        <v>942</v>
      </c>
      <c r="QMV40" s="66" t="s">
        <v>971</v>
      </c>
      <c r="QMW40" s="65" t="s">
        <v>972</v>
      </c>
      <c r="QMX40" s="65" t="s">
        <v>973</v>
      </c>
      <c r="QMY40" s="59">
        <v>230000000</v>
      </c>
      <c r="QMZ40" s="66" t="s">
        <v>1779</v>
      </c>
      <c r="QNA40" s="67" t="s">
        <v>923</v>
      </c>
      <c r="QNB40" s="67" t="s">
        <v>970</v>
      </c>
      <c r="QNC40" s="66" t="s">
        <v>942</v>
      </c>
      <c r="QND40" s="66" t="s">
        <v>971</v>
      </c>
      <c r="QNE40" s="65" t="s">
        <v>972</v>
      </c>
      <c r="QNF40" s="65" t="s">
        <v>973</v>
      </c>
      <c r="QNG40" s="59">
        <v>230000000</v>
      </c>
      <c r="QNH40" s="66" t="s">
        <v>1779</v>
      </c>
      <c r="QNI40" s="67" t="s">
        <v>923</v>
      </c>
      <c r="QNJ40" s="67" t="s">
        <v>970</v>
      </c>
      <c r="QNK40" s="66" t="s">
        <v>942</v>
      </c>
      <c r="QNL40" s="66" t="s">
        <v>971</v>
      </c>
      <c r="QNM40" s="65" t="s">
        <v>972</v>
      </c>
      <c r="QNN40" s="65" t="s">
        <v>973</v>
      </c>
      <c r="QNO40" s="59">
        <v>230000000</v>
      </c>
      <c r="QNP40" s="66" t="s">
        <v>1779</v>
      </c>
      <c r="QNQ40" s="67" t="s">
        <v>923</v>
      </c>
      <c r="QNR40" s="67" t="s">
        <v>970</v>
      </c>
      <c r="QNS40" s="66" t="s">
        <v>942</v>
      </c>
      <c r="QNT40" s="66" t="s">
        <v>971</v>
      </c>
      <c r="QNU40" s="65" t="s">
        <v>972</v>
      </c>
      <c r="QNV40" s="65" t="s">
        <v>973</v>
      </c>
      <c r="QNW40" s="59">
        <v>230000000</v>
      </c>
      <c r="QNX40" s="66" t="s">
        <v>1779</v>
      </c>
      <c r="QNY40" s="67" t="s">
        <v>923</v>
      </c>
      <c r="QNZ40" s="67" t="s">
        <v>970</v>
      </c>
      <c r="QOA40" s="66" t="s">
        <v>942</v>
      </c>
      <c r="QOB40" s="66" t="s">
        <v>971</v>
      </c>
      <c r="QOC40" s="65" t="s">
        <v>972</v>
      </c>
      <c r="QOD40" s="65" t="s">
        <v>973</v>
      </c>
      <c r="QOE40" s="59">
        <v>230000000</v>
      </c>
      <c r="QOF40" s="66" t="s">
        <v>1779</v>
      </c>
      <c r="QOG40" s="67" t="s">
        <v>923</v>
      </c>
      <c r="QOH40" s="67" t="s">
        <v>970</v>
      </c>
      <c r="QOI40" s="66" t="s">
        <v>942</v>
      </c>
      <c r="QOJ40" s="66" t="s">
        <v>971</v>
      </c>
      <c r="QOK40" s="65" t="s">
        <v>972</v>
      </c>
      <c r="QOL40" s="65" t="s">
        <v>973</v>
      </c>
      <c r="QOM40" s="59">
        <v>230000000</v>
      </c>
      <c r="QON40" s="66" t="s">
        <v>1779</v>
      </c>
      <c r="QOO40" s="67" t="s">
        <v>923</v>
      </c>
      <c r="QOP40" s="67" t="s">
        <v>970</v>
      </c>
      <c r="QOQ40" s="66" t="s">
        <v>942</v>
      </c>
      <c r="QOR40" s="66" t="s">
        <v>971</v>
      </c>
      <c r="QOS40" s="65" t="s">
        <v>972</v>
      </c>
      <c r="QOT40" s="65" t="s">
        <v>973</v>
      </c>
      <c r="QOU40" s="59">
        <v>230000000</v>
      </c>
      <c r="QOV40" s="66" t="s">
        <v>1779</v>
      </c>
      <c r="QOW40" s="67" t="s">
        <v>923</v>
      </c>
      <c r="QOX40" s="67" t="s">
        <v>970</v>
      </c>
      <c r="QOY40" s="66" t="s">
        <v>942</v>
      </c>
      <c r="QOZ40" s="66" t="s">
        <v>971</v>
      </c>
      <c r="QPA40" s="65" t="s">
        <v>972</v>
      </c>
      <c r="QPB40" s="65" t="s">
        <v>973</v>
      </c>
      <c r="QPC40" s="59">
        <v>230000000</v>
      </c>
      <c r="QPD40" s="66" t="s">
        <v>1779</v>
      </c>
      <c r="QPE40" s="67" t="s">
        <v>923</v>
      </c>
      <c r="QPF40" s="67" t="s">
        <v>970</v>
      </c>
      <c r="QPG40" s="66" t="s">
        <v>942</v>
      </c>
      <c r="QPH40" s="66" t="s">
        <v>971</v>
      </c>
      <c r="QPI40" s="65" t="s">
        <v>972</v>
      </c>
      <c r="QPJ40" s="65" t="s">
        <v>973</v>
      </c>
      <c r="QPK40" s="59">
        <v>230000000</v>
      </c>
      <c r="QPL40" s="66" t="s">
        <v>1779</v>
      </c>
      <c r="QPM40" s="67" t="s">
        <v>923</v>
      </c>
      <c r="QPN40" s="67" t="s">
        <v>970</v>
      </c>
      <c r="QPO40" s="66" t="s">
        <v>942</v>
      </c>
      <c r="QPP40" s="66" t="s">
        <v>971</v>
      </c>
      <c r="QPQ40" s="65" t="s">
        <v>972</v>
      </c>
      <c r="QPR40" s="65" t="s">
        <v>973</v>
      </c>
      <c r="QPS40" s="59">
        <v>230000000</v>
      </c>
      <c r="QPT40" s="66" t="s">
        <v>1779</v>
      </c>
      <c r="QPU40" s="67" t="s">
        <v>923</v>
      </c>
      <c r="QPV40" s="67" t="s">
        <v>970</v>
      </c>
      <c r="QPW40" s="66" t="s">
        <v>942</v>
      </c>
      <c r="QPX40" s="66" t="s">
        <v>971</v>
      </c>
      <c r="QPY40" s="65" t="s">
        <v>972</v>
      </c>
      <c r="QPZ40" s="65" t="s">
        <v>973</v>
      </c>
      <c r="QQA40" s="59">
        <v>230000000</v>
      </c>
      <c r="QQB40" s="66" t="s">
        <v>1779</v>
      </c>
      <c r="QQC40" s="67" t="s">
        <v>923</v>
      </c>
      <c r="QQD40" s="67" t="s">
        <v>970</v>
      </c>
      <c r="QQE40" s="66" t="s">
        <v>942</v>
      </c>
      <c r="QQF40" s="66" t="s">
        <v>971</v>
      </c>
      <c r="QQG40" s="65" t="s">
        <v>972</v>
      </c>
      <c r="QQH40" s="65" t="s">
        <v>973</v>
      </c>
      <c r="QQI40" s="59">
        <v>230000000</v>
      </c>
      <c r="QQJ40" s="66" t="s">
        <v>1779</v>
      </c>
      <c r="QQK40" s="67" t="s">
        <v>923</v>
      </c>
      <c r="QQL40" s="67" t="s">
        <v>970</v>
      </c>
      <c r="QQM40" s="66" t="s">
        <v>942</v>
      </c>
      <c r="QQN40" s="66" t="s">
        <v>971</v>
      </c>
      <c r="QQO40" s="65" t="s">
        <v>972</v>
      </c>
      <c r="QQP40" s="65" t="s">
        <v>973</v>
      </c>
      <c r="QQQ40" s="59">
        <v>230000000</v>
      </c>
      <c r="QQR40" s="66" t="s">
        <v>1779</v>
      </c>
      <c r="QQS40" s="67" t="s">
        <v>923</v>
      </c>
      <c r="QQT40" s="67" t="s">
        <v>970</v>
      </c>
      <c r="QQU40" s="66" t="s">
        <v>942</v>
      </c>
      <c r="QQV40" s="66" t="s">
        <v>971</v>
      </c>
      <c r="QQW40" s="65" t="s">
        <v>972</v>
      </c>
      <c r="QQX40" s="65" t="s">
        <v>973</v>
      </c>
      <c r="QQY40" s="59">
        <v>230000000</v>
      </c>
      <c r="QQZ40" s="66" t="s">
        <v>1779</v>
      </c>
      <c r="QRA40" s="67" t="s">
        <v>923</v>
      </c>
      <c r="QRB40" s="67" t="s">
        <v>970</v>
      </c>
      <c r="QRC40" s="66" t="s">
        <v>942</v>
      </c>
      <c r="QRD40" s="66" t="s">
        <v>971</v>
      </c>
      <c r="QRE40" s="65" t="s">
        <v>972</v>
      </c>
      <c r="QRF40" s="65" t="s">
        <v>973</v>
      </c>
      <c r="QRG40" s="59">
        <v>230000000</v>
      </c>
      <c r="QRH40" s="66" t="s">
        <v>1779</v>
      </c>
      <c r="QRI40" s="67" t="s">
        <v>923</v>
      </c>
      <c r="QRJ40" s="67" t="s">
        <v>970</v>
      </c>
      <c r="QRK40" s="66" t="s">
        <v>942</v>
      </c>
      <c r="QRL40" s="66" t="s">
        <v>971</v>
      </c>
      <c r="QRM40" s="65" t="s">
        <v>972</v>
      </c>
      <c r="QRN40" s="65" t="s">
        <v>973</v>
      </c>
      <c r="QRO40" s="59">
        <v>230000000</v>
      </c>
      <c r="QRP40" s="66" t="s">
        <v>1779</v>
      </c>
      <c r="QRQ40" s="67" t="s">
        <v>923</v>
      </c>
      <c r="QRR40" s="67" t="s">
        <v>970</v>
      </c>
      <c r="QRS40" s="66" t="s">
        <v>942</v>
      </c>
      <c r="QRT40" s="66" t="s">
        <v>971</v>
      </c>
      <c r="QRU40" s="65" t="s">
        <v>972</v>
      </c>
      <c r="QRV40" s="65" t="s">
        <v>973</v>
      </c>
      <c r="QRW40" s="59">
        <v>230000000</v>
      </c>
      <c r="QRX40" s="66" t="s">
        <v>1779</v>
      </c>
      <c r="QRY40" s="67" t="s">
        <v>923</v>
      </c>
      <c r="QRZ40" s="67" t="s">
        <v>970</v>
      </c>
      <c r="QSA40" s="66" t="s">
        <v>942</v>
      </c>
      <c r="QSB40" s="66" t="s">
        <v>971</v>
      </c>
      <c r="QSC40" s="65" t="s">
        <v>972</v>
      </c>
      <c r="QSD40" s="65" t="s">
        <v>973</v>
      </c>
      <c r="QSE40" s="59">
        <v>230000000</v>
      </c>
      <c r="QSF40" s="66" t="s">
        <v>1779</v>
      </c>
      <c r="QSG40" s="67" t="s">
        <v>923</v>
      </c>
      <c r="QSH40" s="67" t="s">
        <v>970</v>
      </c>
      <c r="QSI40" s="66" t="s">
        <v>942</v>
      </c>
      <c r="QSJ40" s="66" t="s">
        <v>971</v>
      </c>
      <c r="QSK40" s="65" t="s">
        <v>972</v>
      </c>
      <c r="QSL40" s="65" t="s">
        <v>973</v>
      </c>
      <c r="QSM40" s="59">
        <v>230000000</v>
      </c>
      <c r="QSN40" s="66" t="s">
        <v>1779</v>
      </c>
      <c r="QSO40" s="67" t="s">
        <v>923</v>
      </c>
      <c r="QSP40" s="67" t="s">
        <v>970</v>
      </c>
      <c r="QSQ40" s="66" t="s">
        <v>942</v>
      </c>
      <c r="QSR40" s="66" t="s">
        <v>971</v>
      </c>
      <c r="QSS40" s="65" t="s">
        <v>972</v>
      </c>
      <c r="QST40" s="65" t="s">
        <v>973</v>
      </c>
      <c r="QSU40" s="59">
        <v>230000000</v>
      </c>
      <c r="QSV40" s="66" t="s">
        <v>1779</v>
      </c>
      <c r="QSW40" s="67" t="s">
        <v>923</v>
      </c>
      <c r="QSX40" s="67" t="s">
        <v>970</v>
      </c>
      <c r="QSY40" s="66" t="s">
        <v>942</v>
      </c>
      <c r="QSZ40" s="66" t="s">
        <v>971</v>
      </c>
      <c r="QTA40" s="65" t="s">
        <v>972</v>
      </c>
      <c r="QTB40" s="65" t="s">
        <v>973</v>
      </c>
      <c r="QTC40" s="59">
        <v>230000000</v>
      </c>
      <c r="QTD40" s="66" t="s">
        <v>1779</v>
      </c>
      <c r="QTE40" s="67" t="s">
        <v>923</v>
      </c>
      <c r="QTF40" s="67" t="s">
        <v>970</v>
      </c>
      <c r="QTG40" s="66" t="s">
        <v>942</v>
      </c>
      <c r="QTH40" s="66" t="s">
        <v>971</v>
      </c>
      <c r="QTI40" s="65" t="s">
        <v>972</v>
      </c>
      <c r="QTJ40" s="65" t="s">
        <v>973</v>
      </c>
      <c r="QTK40" s="59">
        <v>230000000</v>
      </c>
      <c r="QTL40" s="66" t="s">
        <v>1779</v>
      </c>
      <c r="QTM40" s="67" t="s">
        <v>923</v>
      </c>
      <c r="QTN40" s="67" t="s">
        <v>970</v>
      </c>
      <c r="QTO40" s="66" t="s">
        <v>942</v>
      </c>
      <c r="QTP40" s="66" t="s">
        <v>971</v>
      </c>
      <c r="QTQ40" s="65" t="s">
        <v>972</v>
      </c>
      <c r="QTR40" s="65" t="s">
        <v>973</v>
      </c>
      <c r="QTS40" s="59">
        <v>230000000</v>
      </c>
      <c r="QTT40" s="66" t="s">
        <v>1779</v>
      </c>
      <c r="QTU40" s="67" t="s">
        <v>923</v>
      </c>
      <c r="QTV40" s="67" t="s">
        <v>970</v>
      </c>
      <c r="QTW40" s="66" t="s">
        <v>942</v>
      </c>
      <c r="QTX40" s="66" t="s">
        <v>971</v>
      </c>
      <c r="QTY40" s="65" t="s">
        <v>972</v>
      </c>
      <c r="QTZ40" s="65" t="s">
        <v>973</v>
      </c>
      <c r="QUA40" s="59">
        <v>230000000</v>
      </c>
      <c r="QUB40" s="66" t="s">
        <v>1779</v>
      </c>
      <c r="QUC40" s="67" t="s">
        <v>923</v>
      </c>
      <c r="QUD40" s="67" t="s">
        <v>970</v>
      </c>
      <c r="QUE40" s="66" t="s">
        <v>942</v>
      </c>
      <c r="QUF40" s="66" t="s">
        <v>971</v>
      </c>
      <c r="QUG40" s="65" t="s">
        <v>972</v>
      </c>
      <c r="QUH40" s="65" t="s">
        <v>973</v>
      </c>
      <c r="QUI40" s="59">
        <v>230000000</v>
      </c>
      <c r="QUJ40" s="66" t="s">
        <v>1779</v>
      </c>
      <c r="QUK40" s="67" t="s">
        <v>923</v>
      </c>
      <c r="QUL40" s="67" t="s">
        <v>970</v>
      </c>
      <c r="QUM40" s="66" t="s">
        <v>942</v>
      </c>
      <c r="QUN40" s="66" t="s">
        <v>971</v>
      </c>
      <c r="QUO40" s="65" t="s">
        <v>972</v>
      </c>
      <c r="QUP40" s="65" t="s">
        <v>973</v>
      </c>
      <c r="QUQ40" s="59">
        <v>230000000</v>
      </c>
      <c r="QUR40" s="66" t="s">
        <v>1779</v>
      </c>
      <c r="QUS40" s="67" t="s">
        <v>923</v>
      </c>
      <c r="QUT40" s="67" t="s">
        <v>970</v>
      </c>
      <c r="QUU40" s="66" t="s">
        <v>942</v>
      </c>
      <c r="QUV40" s="66" t="s">
        <v>971</v>
      </c>
      <c r="QUW40" s="65" t="s">
        <v>972</v>
      </c>
      <c r="QUX40" s="65" t="s">
        <v>973</v>
      </c>
      <c r="QUY40" s="59">
        <v>230000000</v>
      </c>
      <c r="QUZ40" s="66" t="s">
        <v>1779</v>
      </c>
      <c r="QVA40" s="67" t="s">
        <v>923</v>
      </c>
      <c r="QVB40" s="67" t="s">
        <v>970</v>
      </c>
      <c r="QVC40" s="66" t="s">
        <v>942</v>
      </c>
      <c r="QVD40" s="66" t="s">
        <v>971</v>
      </c>
      <c r="QVE40" s="65" t="s">
        <v>972</v>
      </c>
      <c r="QVF40" s="65" t="s">
        <v>973</v>
      </c>
      <c r="QVG40" s="59">
        <v>230000000</v>
      </c>
      <c r="QVH40" s="66" t="s">
        <v>1779</v>
      </c>
      <c r="QVI40" s="67" t="s">
        <v>923</v>
      </c>
      <c r="QVJ40" s="67" t="s">
        <v>970</v>
      </c>
      <c r="QVK40" s="66" t="s">
        <v>942</v>
      </c>
      <c r="QVL40" s="66" t="s">
        <v>971</v>
      </c>
      <c r="QVM40" s="65" t="s">
        <v>972</v>
      </c>
      <c r="QVN40" s="65" t="s">
        <v>973</v>
      </c>
      <c r="QVO40" s="59">
        <v>230000000</v>
      </c>
      <c r="QVP40" s="66" t="s">
        <v>1779</v>
      </c>
      <c r="QVQ40" s="67" t="s">
        <v>923</v>
      </c>
      <c r="QVR40" s="67" t="s">
        <v>970</v>
      </c>
      <c r="QVS40" s="66" t="s">
        <v>942</v>
      </c>
      <c r="QVT40" s="66" t="s">
        <v>971</v>
      </c>
      <c r="QVU40" s="65" t="s">
        <v>972</v>
      </c>
      <c r="QVV40" s="65" t="s">
        <v>973</v>
      </c>
      <c r="QVW40" s="59">
        <v>230000000</v>
      </c>
      <c r="QVX40" s="66" t="s">
        <v>1779</v>
      </c>
      <c r="QVY40" s="67" t="s">
        <v>923</v>
      </c>
      <c r="QVZ40" s="67" t="s">
        <v>970</v>
      </c>
      <c r="QWA40" s="66" t="s">
        <v>942</v>
      </c>
      <c r="QWB40" s="66" t="s">
        <v>971</v>
      </c>
      <c r="QWC40" s="65" t="s">
        <v>972</v>
      </c>
      <c r="QWD40" s="65" t="s">
        <v>973</v>
      </c>
      <c r="QWE40" s="59">
        <v>230000000</v>
      </c>
      <c r="QWF40" s="66" t="s">
        <v>1779</v>
      </c>
      <c r="QWG40" s="67" t="s">
        <v>923</v>
      </c>
      <c r="QWH40" s="67" t="s">
        <v>970</v>
      </c>
      <c r="QWI40" s="66" t="s">
        <v>942</v>
      </c>
      <c r="QWJ40" s="66" t="s">
        <v>971</v>
      </c>
      <c r="QWK40" s="65" t="s">
        <v>972</v>
      </c>
      <c r="QWL40" s="65" t="s">
        <v>973</v>
      </c>
      <c r="QWM40" s="59">
        <v>230000000</v>
      </c>
      <c r="QWN40" s="66" t="s">
        <v>1779</v>
      </c>
      <c r="QWO40" s="67" t="s">
        <v>923</v>
      </c>
      <c r="QWP40" s="67" t="s">
        <v>970</v>
      </c>
      <c r="QWQ40" s="66" t="s">
        <v>942</v>
      </c>
      <c r="QWR40" s="66" t="s">
        <v>971</v>
      </c>
      <c r="QWS40" s="65" t="s">
        <v>972</v>
      </c>
      <c r="QWT40" s="65" t="s">
        <v>973</v>
      </c>
      <c r="QWU40" s="59">
        <v>230000000</v>
      </c>
      <c r="QWV40" s="66" t="s">
        <v>1779</v>
      </c>
      <c r="QWW40" s="67" t="s">
        <v>923</v>
      </c>
      <c r="QWX40" s="67" t="s">
        <v>970</v>
      </c>
      <c r="QWY40" s="66" t="s">
        <v>942</v>
      </c>
      <c r="QWZ40" s="66" t="s">
        <v>971</v>
      </c>
      <c r="QXA40" s="65" t="s">
        <v>972</v>
      </c>
      <c r="QXB40" s="65" t="s">
        <v>973</v>
      </c>
      <c r="QXC40" s="59">
        <v>230000000</v>
      </c>
      <c r="QXD40" s="66" t="s">
        <v>1779</v>
      </c>
      <c r="QXE40" s="67" t="s">
        <v>923</v>
      </c>
      <c r="QXF40" s="67" t="s">
        <v>970</v>
      </c>
      <c r="QXG40" s="66" t="s">
        <v>942</v>
      </c>
      <c r="QXH40" s="66" t="s">
        <v>971</v>
      </c>
      <c r="QXI40" s="65" t="s">
        <v>972</v>
      </c>
      <c r="QXJ40" s="65" t="s">
        <v>973</v>
      </c>
      <c r="QXK40" s="59">
        <v>230000000</v>
      </c>
      <c r="QXL40" s="66" t="s">
        <v>1779</v>
      </c>
      <c r="QXM40" s="67" t="s">
        <v>923</v>
      </c>
      <c r="QXN40" s="67" t="s">
        <v>970</v>
      </c>
      <c r="QXO40" s="66" t="s">
        <v>942</v>
      </c>
      <c r="QXP40" s="66" t="s">
        <v>971</v>
      </c>
      <c r="QXQ40" s="65" t="s">
        <v>972</v>
      </c>
      <c r="QXR40" s="65" t="s">
        <v>973</v>
      </c>
      <c r="QXS40" s="59">
        <v>230000000</v>
      </c>
      <c r="QXT40" s="66" t="s">
        <v>1779</v>
      </c>
      <c r="QXU40" s="67" t="s">
        <v>923</v>
      </c>
      <c r="QXV40" s="67" t="s">
        <v>970</v>
      </c>
      <c r="QXW40" s="66" t="s">
        <v>942</v>
      </c>
      <c r="QXX40" s="66" t="s">
        <v>971</v>
      </c>
      <c r="QXY40" s="65" t="s">
        <v>972</v>
      </c>
      <c r="QXZ40" s="65" t="s">
        <v>973</v>
      </c>
      <c r="QYA40" s="59">
        <v>230000000</v>
      </c>
      <c r="QYB40" s="66" t="s">
        <v>1779</v>
      </c>
      <c r="QYC40" s="67" t="s">
        <v>923</v>
      </c>
      <c r="QYD40" s="67" t="s">
        <v>970</v>
      </c>
      <c r="QYE40" s="66" t="s">
        <v>942</v>
      </c>
      <c r="QYF40" s="66" t="s">
        <v>971</v>
      </c>
      <c r="QYG40" s="65" t="s">
        <v>972</v>
      </c>
      <c r="QYH40" s="65" t="s">
        <v>973</v>
      </c>
      <c r="QYI40" s="59">
        <v>230000000</v>
      </c>
      <c r="QYJ40" s="66" t="s">
        <v>1779</v>
      </c>
      <c r="QYK40" s="67" t="s">
        <v>923</v>
      </c>
      <c r="QYL40" s="67" t="s">
        <v>970</v>
      </c>
      <c r="QYM40" s="66" t="s">
        <v>942</v>
      </c>
      <c r="QYN40" s="66" t="s">
        <v>971</v>
      </c>
      <c r="QYO40" s="65" t="s">
        <v>972</v>
      </c>
      <c r="QYP40" s="65" t="s">
        <v>973</v>
      </c>
      <c r="QYQ40" s="59">
        <v>230000000</v>
      </c>
      <c r="QYR40" s="66" t="s">
        <v>1779</v>
      </c>
      <c r="QYS40" s="67" t="s">
        <v>923</v>
      </c>
      <c r="QYT40" s="67" t="s">
        <v>970</v>
      </c>
      <c r="QYU40" s="66" t="s">
        <v>942</v>
      </c>
      <c r="QYV40" s="66" t="s">
        <v>971</v>
      </c>
      <c r="QYW40" s="65" t="s">
        <v>972</v>
      </c>
      <c r="QYX40" s="65" t="s">
        <v>973</v>
      </c>
      <c r="QYY40" s="59">
        <v>230000000</v>
      </c>
      <c r="QYZ40" s="66" t="s">
        <v>1779</v>
      </c>
      <c r="QZA40" s="67" t="s">
        <v>923</v>
      </c>
      <c r="QZB40" s="67" t="s">
        <v>970</v>
      </c>
      <c r="QZC40" s="66" t="s">
        <v>942</v>
      </c>
      <c r="QZD40" s="66" t="s">
        <v>971</v>
      </c>
      <c r="QZE40" s="65" t="s">
        <v>972</v>
      </c>
      <c r="QZF40" s="65" t="s">
        <v>973</v>
      </c>
      <c r="QZG40" s="59">
        <v>230000000</v>
      </c>
      <c r="QZH40" s="66" t="s">
        <v>1779</v>
      </c>
      <c r="QZI40" s="67" t="s">
        <v>923</v>
      </c>
      <c r="QZJ40" s="67" t="s">
        <v>970</v>
      </c>
      <c r="QZK40" s="66" t="s">
        <v>942</v>
      </c>
      <c r="QZL40" s="66" t="s">
        <v>971</v>
      </c>
      <c r="QZM40" s="65" t="s">
        <v>972</v>
      </c>
      <c r="QZN40" s="65" t="s">
        <v>973</v>
      </c>
      <c r="QZO40" s="59">
        <v>230000000</v>
      </c>
      <c r="QZP40" s="66" t="s">
        <v>1779</v>
      </c>
      <c r="QZQ40" s="67" t="s">
        <v>923</v>
      </c>
      <c r="QZR40" s="67" t="s">
        <v>970</v>
      </c>
      <c r="QZS40" s="66" t="s">
        <v>942</v>
      </c>
      <c r="QZT40" s="66" t="s">
        <v>971</v>
      </c>
      <c r="QZU40" s="65" t="s">
        <v>972</v>
      </c>
      <c r="QZV40" s="65" t="s">
        <v>973</v>
      </c>
      <c r="QZW40" s="59">
        <v>230000000</v>
      </c>
      <c r="QZX40" s="66" t="s">
        <v>1779</v>
      </c>
      <c r="QZY40" s="67" t="s">
        <v>923</v>
      </c>
      <c r="QZZ40" s="67" t="s">
        <v>970</v>
      </c>
      <c r="RAA40" s="66" t="s">
        <v>942</v>
      </c>
      <c r="RAB40" s="66" t="s">
        <v>971</v>
      </c>
      <c r="RAC40" s="65" t="s">
        <v>972</v>
      </c>
      <c r="RAD40" s="65" t="s">
        <v>973</v>
      </c>
      <c r="RAE40" s="59">
        <v>230000000</v>
      </c>
      <c r="RAF40" s="66" t="s">
        <v>1779</v>
      </c>
      <c r="RAG40" s="67" t="s">
        <v>923</v>
      </c>
      <c r="RAH40" s="67" t="s">
        <v>970</v>
      </c>
      <c r="RAI40" s="66" t="s">
        <v>942</v>
      </c>
      <c r="RAJ40" s="66" t="s">
        <v>971</v>
      </c>
      <c r="RAK40" s="65" t="s">
        <v>972</v>
      </c>
      <c r="RAL40" s="65" t="s">
        <v>973</v>
      </c>
      <c r="RAM40" s="59">
        <v>230000000</v>
      </c>
      <c r="RAN40" s="66" t="s">
        <v>1779</v>
      </c>
      <c r="RAO40" s="67" t="s">
        <v>923</v>
      </c>
      <c r="RAP40" s="67" t="s">
        <v>970</v>
      </c>
      <c r="RAQ40" s="66" t="s">
        <v>942</v>
      </c>
      <c r="RAR40" s="66" t="s">
        <v>971</v>
      </c>
      <c r="RAS40" s="65" t="s">
        <v>972</v>
      </c>
      <c r="RAT40" s="65" t="s">
        <v>973</v>
      </c>
      <c r="RAU40" s="59">
        <v>230000000</v>
      </c>
      <c r="RAV40" s="66" t="s">
        <v>1779</v>
      </c>
      <c r="RAW40" s="67" t="s">
        <v>923</v>
      </c>
      <c r="RAX40" s="67" t="s">
        <v>970</v>
      </c>
      <c r="RAY40" s="66" t="s">
        <v>942</v>
      </c>
      <c r="RAZ40" s="66" t="s">
        <v>971</v>
      </c>
      <c r="RBA40" s="65" t="s">
        <v>972</v>
      </c>
      <c r="RBB40" s="65" t="s">
        <v>973</v>
      </c>
      <c r="RBC40" s="59">
        <v>230000000</v>
      </c>
      <c r="RBD40" s="66" t="s">
        <v>1779</v>
      </c>
      <c r="RBE40" s="67" t="s">
        <v>923</v>
      </c>
      <c r="RBF40" s="67" t="s">
        <v>970</v>
      </c>
      <c r="RBG40" s="66" t="s">
        <v>942</v>
      </c>
      <c r="RBH40" s="66" t="s">
        <v>971</v>
      </c>
      <c r="RBI40" s="65" t="s">
        <v>972</v>
      </c>
      <c r="RBJ40" s="65" t="s">
        <v>973</v>
      </c>
      <c r="RBK40" s="59">
        <v>230000000</v>
      </c>
      <c r="RBL40" s="66" t="s">
        <v>1779</v>
      </c>
      <c r="RBM40" s="67" t="s">
        <v>923</v>
      </c>
      <c r="RBN40" s="67" t="s">
        <v>970</v>
      </c>
      <c r="RBO40" s="66" t="s">
        <v>942</v>
      </c>
      <c r="RBP40" s="66" t="s">
        <v>971</v>
      </c>
      <c r="RBQ40" s="65" t="s">
        <v>972</v>
      </c>
      <c r="RBR40" s="65" t="s">
        <v>973</v>
      </c>
      <c r="RBS40" s="59">
        <v>230000000</v>
      </c>
      <c r="RBT40" s="66" t="s">
        <v>1779</v>
      </c>
      <c r="RBU40" s="67" t="s">
        <v>923</v>
      </c>
      <c r="RBV40" s="67" t="s">
        <v>970</v>
      </c>
      <c r="RBW40" s="66" t="s">
        <v>942</v>
      </c>
      <c r="RBX40" s="66" t="s">
        <v>971</v>
      </c>
      <c r="RBY40" s="65" t="s">
        <v>972</v>
      </c>
      <c r="RBZ40" s="65" t="s">
        <v>973</v>
      </c>
      <c r="RCA40" s="59">
        <v>230000000</v>
      </c>
      <c r="RCB40" s="66" t="s">
        <v>1779</v>
      </c>
      <c r="RCC40" s="67" t="s">
        <v>923</v>
      </c>
      <c r="RCD40" s="67" t="s">
        <v>970</v>
      </c>
      <c r="RCE40" s="66" t="s">
        <v>942</v>
      </c>
      <c r="RCF40" s="66" t="s">
        <v>971</v>
      </c>
      <c r="RCG40" s="65" t="s">
        <v>972</v>
      </c>
      <c r="RCH40" s="65" t="s">
        <v>973</v>
      </c>
      <c r="RCI40" s="59">
        <v>230000000</v>
      </c>
      <c r="RCJ40" s="66" t="s">
        <v>1779</v>
      </c>
      <c r="RCK40" s="67" t="s">
        <v>923</v>
      </c>
      <c r="RCL40" s="67" t="s">
        <v>970</v>
      </c>
      <c r="RCM40" s="66" t="s">
        <v>942</v>
      </c>
      <c r="RCN40" s="66" t="s">
        <v>971</v>
      </c>
      <c r="RCO40" s="65" t="s">
        <v>972</v>
      </c>
      <c r="RCP40" s="65" t="s">
        <v>973</v>
      </c>
      <c r="RCQ40" s="59">
        <v>230000000</v>
      </c>
      <c r="RCR40" s="66" t="s">
        <v>1779</v>
      </c>
      <c r="RCS40" s="67" t="s">
        <v>923</v>
      </c>
      <c r="RCT40" s="67" t="s">
        <v>970</v>
      </c>
      <c r="RCU40" s="66" t="s">
        <v>942</v>
      </c>
      <c r="RCV40" s="66" t="s">
        <v>971</v>
      </c>
      <c r="RCW40" s="65" t="s">
        <v>972</v>
      </c>
      <c r="RCX40" s="65" t="s">
        <v>973</v>
      </c>
      <c r="RCY40" s="59">
        <v>230000000</v>
      </c>
      <c r="RCZ40" s="66" t="s">
        <v>1779</v>
      </c>
      <c r="RDA40" s="67" t="s">
        <v>923</v>
      </c>
      <c r="RDB40" s="67" t="s">
        <v>970</v>
      </c>
      <c r="RDC40" s="66" t="s">
        <v>942</v>
      </c>
      <c r="RDD40" s="66" t="s">
        <v>971</v>
      </c>
      <c r="RDE40" s="65" t="s">
        <v>972</v>
      </c>
      <c r="RDF40" s="65" t="s">
        <v>973</v>
      </c>
      <c r="RDG40" s="59">
        <v>230000000</v>
      </c>
      <c r="RDH40" s="66" t="s">
        <v>1779</v>
      </c>
      <c r="RDI40" s="67" t="s">
        <v>923</v>
      </c>
      <c r="RDJ40" s="67" t="s">
        <v>970</v>
      </c>
      <c r="RDK40" s="66" t="s">
        <v>942</v>
      </c>
      <c r="RDL40" s="66" t="s">
        <v>971</v>
      </c>
      <c r="RDM40" s="65" t="s">
        <v>972</v>
      </c>
      <c r="RDN40" s="65" t="s">
        <v>973</v>
      </c>
      <c r="RDO40" s="59">
        <v>230000000</v>
      </c>
      <c r="RDP40" s="66" t="s">
        <v>1779</v>
      </c>
      <c r="RDQ40" s="67" t="s">
        <v>923</v>
      </c>
      <c r="RDR40" s="67" t="s">
        <v>970</v>
      </c>
      <c r="RDS40" s="66" t="s">
        <v>942</v>
      </c>
      <c r="RDT40" s="66" t="s">
        <v>971</v>
      </c>
      <c r="RDU40" s="65" t="s">
        <v>972</v>
      </c>
      <c r="RDV40" s="65" t="s">
        <v>973</v>
      </c>
      <c r="RDW40" s="59">
        <v>230000000</v>
      </c>
      <c r="RDX40" s="66" t="s">
        <v>1779</v>
      </c>
      <c r="RDY40" s="67" t="s">
        <v>923</v>
      </c>
      <c r="RDZ40" s="67" t="s">
        <v>970</v>
      </c>
      <c r="REA40" s="66" t="s">
        <v>942</v>
      </c>
      <c r="REB40" s="66" t="s">
        <v>971</v>
      </c>
      <c r="REC40" s="65" t="s">
        <v>972</v>
      </c>
      <c r="RED40" s="65" t="s">
        <v>973</v>
      </c>
      <c r="REE40" s="59">
        <v>230000000</v>
      </c>
      <c r="REF40" s="66" t="s">
        <v>1779</v>
      </c>
      <c r="REG40" s="67" t="s">
        <v>923</v>
      </c>
      <c r="REH40" s="67" t="s">
        <v>970</v>
      </c>
      <c r="REI40" s="66" t="s">
        <v>942</v>
      </c>
      <c r="REJ40" s="66" t="s">
        <v>971</v>
      </c>
      <c r="REK40" s="65" t="s">
        <v>972</v>
      </c>
      <c r="REL40" s="65" t="s">
        <v>973</v>
      </c>
      <c r="REM40" s="59">
        <v>230000000</v>
      </c>
      <c r="REN40" s="66" t="s">
        <v>1779</v>
      </c>
      <c r="REO40" s="67" t="s">
        <v>923</v>
      </c>
      <c r="REP40" s="67" t="s">
        <v>970</v>
      </c>
      <c r="REQ40" s="66" t="s">
        <v>942</v>
      </c>
      <c r="RER40" s="66" t="s">
        <v>971</v>
      </c>
      <c r="RES40" s="65" t="s">
        <v>972</v>
      </c>
      <c r="RET40" s="65" t="s">
        <v>973</v>
      </c>
      <c r="REU40" s="59">
        <v>230000000</v>
      </c>
      <c r="REV40" s="66" t="s">
        <v>1779</v>
      </c>
      <c r="REW40" s="67" t="s">
        <v>923</v>
      </c>
      <c r="REX40" s="67" t="s">
        <v>970</v>
      </c>
      <c r="REY40" s="66" t="s">
        <v>942</v>
      </c>
      <c r="REZ40" s="66" t="s">
        <v>971</v>
      </c>
      <c r="RFA40" s="65" t="s">
        <v>972</v>
      </c>
      <c r="RFB40" s="65" t="s">
        <v>973</v>
      </c>
      <c r="RFC40" s="59">
        <v>230000000</v>
      </c>
      <c r="RFD40" s="66" t="s">
        <v>1779</v>
      </c>
      <c r="RFE40" s="67" t="s">
        <v>923</v>
      </c>
      <c r="RFF40" s="67" t="s">
        <v>970</v>
      </c>
      <c r="RFG40" s="66" t="s">
        <v>942</v>
      </c>
      <c r="RFH40" s="66" t="s">
        <v>971</v>
      </c>
      <c r="RFI40" s="65" t="s">
        <v>972</v>
      </c>
      <c r="RFJ40" s="65" t="s">
        <v>973</v>
      </c>
      <c r="RFK40" s="59">
        <v>230000000</v>
      </c>
      <c r="RFL40" s="66" t="s">
        <v>1779</v>
      </c>
      <c r="RFM40" s="67" t="s">
        <v>923</v>
      </c>
      <c r="RFN40" s="67" t="s">
        <v>970</v>
      </c>
      <c r="RFO40" s="66" t="s">
        <v>942</v>
      </c>
      <c r="RFP40" s="66" t="s">
        <v>971</v>
      </c>
      <c r="RFQ40" s="65" t="s">
        <v>972</v>
      </c>
      <c r="RFR40" s="65" t="s">
        <v>973</v>
      </c>
      <c r="RFS40" s="59">
        <v>230000000</v>
      </c>
      <c r="RFT40" s="66" t="s">
        <v>1779</v>
      </c>
      <c r="RFU40" s="67" t="s">
        <v>923</v>
      </c>
      <c r="RFV40" s="67" t="s">
        <v>970</v>
      </c>
      <c r="RFW40" s="66" t="s">
        <v>942</v>
      </c>
      <c r="RFX40" s="66" t="s">
        <v>971</v>
      </c>
      <c r="RFY40" s="65" t="s">
        <v>972</v>
      </c>
      <c r="RFZ40" s="65" t="s">
        <v>973</v>
      </c>
      <c r="RGA40" s="59">
        <v>230000000</v>
      </c>
      <c r="RGB40" s="66" t="s">
        <v>1779</v>
      </c>
      <c r="RGC40" s="67" t="s">
        <v>923</v>
      </c>
      <c r="RGD40" s="67" t="s">
        <v>970</v>
      </c>
      <c r="RGE40" s="66" t="s">
        <v>942</v>
      </c>
      <c r="RGF40" s="66" t="s">
        <v>971</v>
      </c>
      <c r="RGG40" s="65" t="s">
        <v>972</v>
      </c>
      <c r="RGH40" s="65" t="s">
        <v>973</v>
      </c>
      <c r="RGI40" s="59">
        <v>230000000</v>
      </c>
      <c r="RGJ40" s="66" t="s">
        <v>1779</v>
      </c>
      <c r="RGK40" s="67" t="s">
        <v>923</v>
      </c>
      <c r="RGL40" s="67" t="s">
        <v>970</v>
      </c>
      <c r="RGM40" s="66" t="s">
        <v>942</v>
      </c>
      <c r="RGN40" s="66" t="s">
        <v>971</v>
      </c>
      <c r="RGO40" s="65" t="s">
        <v>972</v>
      </c>
      <c r="RGP40" s="65" t="s">
        <v>973</v>
      </c>
      <c r="RGQ40" s="59">
        <v>230000000</v>
      </c>
      <c r="RGR40" s="66" t="s">
        <v>1779</v>
      </c>
      <c r="RGS40" s="67" t="s">
        <v>923</v>
      </c>
      <c r="RGT40" s="67" t="s">
        <v>970</v>
      </c>
      <c r="RGU40" s="66" t="s">
        <v>942</v>
      </c>
      <c r="RGV40" s="66" t="s">
        <v>971</v>
      </c>
      <c r="RGW40" s="65" t="s">
        <v>972</v>
      </c>
      <c r="RGX40" s="65" t="s">
        <v>973</v>
      </c>
      <c r="RGY40" s="59">
        <v>230000000</v>
      </c>
      <c r="RGZ40" s="66" t="s">
        <v>1779</v>
      </c>
      <c r="RHA40" s="67" t="s">
        <v>923</v>
      </c>
      <c r="RHB40" s="67" t="s">
        <v>970</v>
      </c>
      <c r="RHC40" s="66" t="s">
        <v>942</v>
      </c>
      <c r="RHD40" s="66" t="s">
        <v>971</v>
      </c>
      <c r="RHE40" s="65" t="s">
        <v>972</v>
      </c>
      <c r="RHF40" s="65" t="s">
        <v>973</v>
      </c>
      <c r="RHG40" s="59">
        <v>230000000</v>
      </c>
      <c r="RHH40" s="66" t="s">
        <v>1779</v>
      </c>
      <c r="RHI40" s="67" t="s">
        <v>923</v>
      </c>
      <c r="RHJ40" s="67" t="s">
        <v>970</v>
      </c>
      <c r="RHK40" s="66" t="s">
        <v>942</v>
      </c>
      <c r="RHL40" s="66" t="s">
        <v>971</v>
      </c>
      <c r="RHM40" s="65" t="s">
        <v>972</v>
      </c>
      <c r="RHN40" s="65" t="s">
        <v>973</v>
      </c>
      <c r="RHO40" s="59">
        <v>230000000</v>
      </c>
      <c r="RHP40" s="66" t="s">
        <v>1779</v>
      </c>
      <c r="RHQ40" s="67" t="s">
        <v>923</v>
      </c>
      <c r="RHR40" s="67" t="s">
        <v>970</v>
      </c>
      <c r="RHS40" s="66" t="s">
        <v>942</v>
      </c>
      <c r="RHT40" s="66" t="s">
        <v>971</v>
      </c>
      <c r="RHU40" s="65" t="s">
        <v>972</v>
      </c>
      <c r="RHV40" s="65" t="s">
        <v>973</v>
      </c>
      <c r="RHW40" s="59">
        <v>230000000</v>
      </c>
      <c r="RHX40" s="66" t="s">
        <v>1779</v>
      </c>
      <c r="RHY40" s="67" t="s">
        <v>923</v>
      </c>
      <c r="RHZ40" s="67" t="s">
        <v>970</v>
      </c>
      <c r="RIA40" s="66" t="s">
        <v>942</v>
      </c>
      <c r="RIB40" s="66" t="s">
        <v>971</v>
      </c>
      <c r="RIC40" s="65" t="s">
        <v>972</v>
      </c>
      <c r="RID40" s="65" t="s">
        <v>973</v>
      </c>
      <c r="RIE40" s="59">
        <v>230000000</v>
      </c>
      <c r="RIF40" s="66" t="s">
        <v>1779</v>
      </c>
      <c r="RIG40" s="67" t="s">
        <v>923</v>
      </c>
      <c r="RIH40" s="67" t="s">
        <v>970</v>
      </c>
      <c r="RII40" s="66" t="s">
        <v>942</v>
      </c>
      <c r="RIJ40" s="66" t="s">
        <v>971</v>
      </c>
      <c r="RIK40" s="65" t="s">
        <v>972</v>
      </c>
      <c r="RIL40" s="65" t="s">
        <v>973</v>
      </c>
      <c r="RIM40" s="59">
        <v>230000000</v>
      </c>
      <c r="RIN40" s="66" t="s">
        <v>1779</v>
      </c>
      <c r="RIO40" s="67" t="s">
        <v>923</v>
      </c>
      <c r="RIP40" s="67" t="s">
        <v>970</v>
      </c>
      <c r="RIQ40" s="66" t="s">
        <v>942</v>
      </c>
      <c r="RIR40" s="66" t="s">
        <v>971</v>
      </c>
      <c r="RIS40" s="65" t="s">
        <v>972</v>
      </c>
      <c r="RIT40" s="65" t="s">
        <v>973</v>
      </c>
      <c r="RIU40" s="59">
        <v>230000000</v>
      </c>
      <c r="RIV40" s="66" t="s">
        <v>1779</v>
      </c>
      <c r="RIW40" s="67" t="s">
        <v>923</v>
      </c>
      <c r="RIX40" s="67" t="s">
        <v>970</v>
      </c>
      <c r="RIY40" s="66" t="s">
        <v>942</v>
      </c>
      <c r="RIZ40" s="66" t="s">
        <v>971</v>
      </c>
      <c r="RJA40" s="65" t="s">
        <v>972</v>
      </c>
      <c r="RJB40" s="65" t="s">
        <v>973</v>
      </c>
      <c r="RJC40" s="59">
        <v>230000000</v>
      </c>
      <c r="RJD40" s="66" t="s">
        <v>1779</v>
      </c>
      <c r="RJE40" s="67" t="s">
        <v>923</v>
      </c>
      <c r="RJF40" s="67" t="s">
        <v>970</v>
      </c>
      <c r="RJG40" s="66" t="s">
        <v>942</v>
      </c>
      <c r="RJH40" s="66" t="s">
        <v>971</v>
      </c>
      <c r="RJI40" s="65" t="s">
        <v>972</v>
      </c>
      <c r="RJJ40" s="65" t="s">
        <v>973</v>
      </c>
      <c r="RJK40" s="59">
        <v>230000000</v>
      </c>
      <c r="RJL40" s="66" t="s">
        <v>1779</v>
      </c>
      <c r="RJM40" s="67" t="s">
        <v>923</v>
      </c>
      <c r="RJN40" s="67" t="s">
        <v>970</v>
      </c>
      <c r="RJO40" s="66" t="s">
        <v>942</v>
      </c>
      <c r="RJP40" s="66" t="s">
        <v>971</v>
      </c>
      <c r="RJQ40" s="65" t="s">
        <v>972</v>
      </c>
      <c r="RJR40" s="65" t="s">
        <v>973</v>
      </c>
      <c r="RJS40" s="59">
        <v>230000000</v>
      </c>
      <c r="RJT40" s="66" t="s">
        <v>1779</v>
      </c>
      <c r="RJU40" s="67" t="s">
        <v>923</v>
      </c>
      <c r="RJV40" s="67" t="s">
        <v>970</v>
      </c>
      <c r="RJW40" s="66" t="s">
        <v>942</v>
      </c>
      <c r="RJX40" s="66" t="s">
        <v>971</v>
      </c>
      <c r="RJY40" s="65" t="s">
        <v>972</v>
      </c>
      <c r="RJZ40" s="65" t="s">
        <v>973</v>
      </c>
      <c r="RKA40" s="59">
        <v>230000000</v>
      </c>
      <c r="RKB40" s="66" t="s">
        <v>1779</v>
      </c>
      <c r="RKC40" s="67" t="s">
        <v>923</v>
      </c>
      <c r="RKD40" s="67" t="s">
        <v>970</v>
      </c>
      <c r="RKE40" s="66" t="s">
        <v>942</v>
      </c>
      <c r="RKF40" s="66" t="s">
        <v>971</v>
      </c>
      <c r="RKG40" s="65" t="s">
        <v>972</v>
      </c>
      <c r="RKH40" s="65" t="s">
        <v>973</v>
      </c>
      <c r="RKI40" s="59">
        <v>230000000</v>
      </c>
      <c r="RKJ40" s="66" t="s">
        <v>1779</v>
      </c>
      <c r="RKK40" s="67" t="s">
        <v>923</v>
      </c>
      <c r="RKL40" s="67" t="s">
        <v>970</v>
      </c>
      <c r="RKM40" s="66" t="s">
        <v>942</v>
      </c>
      <c r="RKN40" s="66" t="s">
        <v>971</v>
      </c>
      <c r="RKO40" s="65" t="s">
        <v>972</v>
      </c>
      <c r="RKP40" s="65" t="s">
        <v>973</v>
      </c>
      <c r="RKQ40" s="59">
        <v>230000000</v>
      </c>
      <c r="RKR40" s="66" t="s">
        <v>1779</v>
      </c>
      <c r="RKS40" s="67" t="s">
        <v>923</v>
      </c>
      <c r="RKT40" s="67" t="s">
        <v>970</v>
      </c>
      <c r="RKU40" s="66" t="s">
        <v>942</v>
      </c>
      <c r="RKV40" s="66" t="s">
        <v>971</v>
      </c>
      <c r="RKW40" s="65" t="s">
        <v>972</v>
      </c>
      <c r="RKX40" s="65" t="s">
        <v>973</v>
      </c>
      <c r="RKY40" s="59">
        <v>230000000</v>
      </c>
      <c r="RKZ40" s="66" t="s">
        <v>1779</v>
      </c>
      <c r="RLA40" s="67" t="s">
        <v>923</v>
      </c>
      <c r="RLB40" s="67" t="s">
        <v>970</v>
      </c>
      <c r="RLC40" s="66" t="s">
        <v>942</v>
      </c>
      <c r="RLD40" s="66" t="s">
        <v>971</v>
      </c>
      <c r="RLE40" s="65" t="s">
        <v>972</v>
      </c>
      <c r="RLF40" s="65" t="s">
        <v>973</v>
      </c>
      <c r="RLG40" s="59">
        <v>230000000</v>
      </c>
      <c r="RLH40" s="66" t="s">
        <v>1779</v>
      </c>
      <c r="RLI40" s="67" t="s">
        <v>923</v>
      </c>
      <c r="RLJ40" s="67" t="s">
        <v>970</v>
      </c>
      <c r="RLK40" s="66" t="s">
        <v>942</v>
      </c>
      <c r="RLL40" s="66" t="s">
        <v>971</v>
      </c>
      <c r="RLM40" s="65" t="s">
        <v>972</v>
      </c>
      <c r="RLN40" s="65" t="s">
        <v>973</v>
      </c>
      <c r="RLO40" s="59">
        <v>230000000</v>
      </c>
      <c r="RLP40" s="66" t="s">
        <v>1779</v>
      </c>
      <c r="RLQ40" s="67" t="s">
        <v>923</v>
      </c>
      <c r="RLR40" s="67" t="s">
        <v>970</v>
      </c>
      <c r="RLS40" s="66" t="s">
        <v>942</v>
      </c>
      <c r="RLT40" s="66" t="s">
        <v>971</v>
      </c>
      <c r="RLU40" s="65" t="s">
        <v>972</v>
      </c>
      <c r="RLV40" s="65" t="s">
        <v>973</v>
      </c>
      <c r="RLW40" s="59">
        <v>230000000</v>
      </c>
      <c r="RLX40" s="66" t="s">
        <v>1779</v>
      </c>
      <c r="RLY40" s="67" t="s">
        <v>923</v>
      </c>
      <c r="RLZ40" s="67" t="s">
        <v>970</v>
      </c>
      <c r="RMA40" s="66" t="s">
        <v>942</v>
      </c>
      <c r="RMB40" s="66" t="s">
        <v>971</v>
      </c>
      <c r="RMC40" s="65" t="s">
        <v>972</v>
      </c>
      <c r="RMD40" s="65" t="s">
        <v>973</v>
      </c>
      <c r="RME40" s="59">
        <v>230000000</v>
      </c>
      <c r="RMF40" s="66" t="s">
        <v>1779</v>
      </c>
      <c r="RMG40" s="67" t="s">
        <v>923</v>
      </c>
      <c r="RMH40" s="67" t="s">
        <v>970</v>
      </c>
      <c r="RMI40" s="66" t="s">
        <v>942</v>
      </c>
      <c r="RMJ40" s="66" t="s">
        <v>971</v>
      </c>
      <c r="RMK40" s="65" t="s">
        <v>972</v>
      </c>
      <c r="RML40" s="65" t="s">
        <v>973</v>
      </c>
      <c r="RMM40" s="59">
        <v>230000000</v>
      </c>
      <c r="RMN40" s="66" t="s">
        <v>1779</v>
      </c>
      <c r="RMO40" s="67" t="s">
        <v>923</v>
      </c>
      <c r="RMP40" s="67" t="s">
        <v>970</v>
      </c>
      <c r="RMQ40" s="66" t="s">
        <v>942</v>
      </c>
      <c r="RMR40" s="66" t="s">
        <v>971</v>
      </c>
      <c r="RMS40" s="65" t="s">
        <v>972</v>
      </c>
      <c r="RMT40" s="65" t="s">
        <v>973</v>
      </c>
      <c r="RMU40" s="59">
        <v>230000000</v>
      </c>
      <c r="RMV40" s="66" t="s">
        <v>1779</v>
      </c>
      <c r="RMW40" s="67" t="s">
        <v>923</v>
      </c>
      <c r="RMX40" s="67" t="s">
        <v>970</v>
      </c>
      <c r="RMY40" s="66" t="s">
        <v>942</v>
      </c>
      <c r="RMZ40" s="66" t="s">
        <v>971</v>
      </c>
      <c r="RNA40" s="65" t="s">
        <v>972</v>
      </c>
      <c r="RNB40" s="65" t="s">
        <v>973</v>
      </c>
      <c r="RNC40" s="59">
        <v>230000000</v>
      </c>
      <c r="RND40" s="66" t="s">
        <v>1779</v>
      </c>
      <c r="RNE40" s="67" t="s">
        <v>923</v>
      </c>
      <c r="RNF40" s="67" t="s">
        <v>970</v>
      </c>
      <c r="RNG40" s="66" t="s">
        <v>942</v>
      </c>
      <c r="RNH40" s="66" t="s">
        <v>971</v>
      </c>
      <c r="RNI40" s="65" t="s">
        <v>972</v>
      </c>
      <c r="RNJ40" s="65" t="s">
        <v>973</v>
      </c>
      <c r="RNK40" s="59">
        <v>230000000</v>
      </c>
      <c r="RNL40" s="66" t="s">
        <v>1779</v>
      </c>
      <c r="RNM40" s="67" t="s">
        <v>923</v>
      </c>
      <c r="RNN40" s="67" t="s">
        <v>970</v>
      </c>
      <c r="RNO40" s="66" t="s">
        <v>942</v>
      </c>
      <c r="RNP40" s="66" t="s">
        <v>971</v>
      </c>
      <c r="RNQ40" s="65" t="s">
        <v>972</v>
      </c>
      <c r="RNR40" s="65" t="s">
        <v>973</v>
      </c>
      <c r="RNS40" s="59">
        <v>230000000</v>
      </c>
      <c r="RNT40" s="66" t="s">
        <v>1779</v>
      </c>
      <c r="RNU40" s="67" t="s">
        <v>923</v>
      </c>
      <c r="RNV40" s="67" t="s">
        <v>970</v>
      </c>
      <c r="RNW40" s="66" t="s">
        <v>942</v>
      </c>
      <c r="RNX40" s="66" t="s">
        <v>971</v>
      </c>
      <c r="RNY40" s="65" t="s">
        <v>972</v>
      </c>
      <c r="RNZ40" s="65" t="s">
        <v>973</v>
      </c>
      <c r="ROA40" s="59">
        <v>230000000</v>
      </c>
      <c r="ROB40" s="66" t="s">
        <v>1779</v>
      </c>
      <c r="ROC40" s="67" t="s">
        <v>923</v>
      </c>
      <c r="ROD40" s="67" t="s">
        <v>970</v>
      </c>
      <c r="ROE40" s="66" t="s">
        <v>942</v>
      </c>
      <c r="ROF40" s="66" t="s">
        <v>971</v>
      </c>
      <c r="ROG40" s="65" t="s">
        <v>972</v>
      </c>
      <c r="ROH40" s="65" t="s">
        <v>973</v>
      </c>
      <c r="ROI40" s="59">
        <v>230000000</v>
      </c>
      <c r="ROJ40" s="66" t="s">
        <v>1779</v>
      </c>
      <c r="ROK40" s="67" t="s">
        <v>923</v>
      </c>
      <c r="ROL40" s="67" t="s">
        <v>970</v>
      </c>
      <c r="ROM40" s="66" t="s">
        <v>942</v>
      </c>
      <c r="RON40" s="66" t="s">
        <v>971</v>
      </c>
      <c r="ROO40" s="65" t="s">
        <v>972</v>
      </c>
      <c r="ROP40" s="65" t="s">
        <v>973</v>
      </c>
      <c r="ROQ40" s="59">
        <v>230000000</v>
      </c>
      <c r="ROR40" s="66" t="s">
        <v>1779</v>
      </c>
      <c r="ROS40" s="67" t="s">
        <v>923</v>
      </c>
      <c r="ROT40" s="67" t="s">
        <v>970</v>
      </c>
      <c r="ROU40" s="66" t="s">
        <v>942</v>
      </c>
      <c r="ROV40" s="66" t="s">
        <v>971</v>
      </c>
      <c r="ROW40" s="65" t="s">
        <v>972</v>
      </c>
      <c r="ROX40" s="65" t="s">
        <v>973</v>
      </c>
      <c r="ROY40" s="59">
        <v>230000000</v>
      </c>
      <c r="ROZ40" s="66" t="s">
        <v>1779</v>
      </c>
      <c r="RPA40" s="67" t="s">
        <v>923</v>
      </c>
      <c r="RPB40" s="67" t="s">
        <v>970</v>
      </c>
      <c r="RPC40" s="66" t="s">
        <v>942</v>
      </c>
      <c r="RPD40" s="66" t="s">
        <v>971</v>
      </c>
      <c r="RPE40" s="65" t="s">
        <v>972</v>
      </c>
      <c r="RPF40" s="65" t="s">
        <v>973</v>
      </c>
      <c r="RPG40" s="59">
        <v>230000000</v>
      </c>
      <c r="RPH40" s="66" t="s">
        <v>1779</v>
      </c>
      <c r="RPI40" s="67" t="s">
        <v>923</v>
      </c>
      <c r="RPJ40" s="67" t="s">
        <v>970</v>
      </c>
      <c r="RPK40" s="66" t="s">
        <v>942</v>
      </c>
      <c r="RPL40" s="66" t="s">
        <v>971</v>
      </c>
      <c r="RPM40" s="65" t="s">
        <v>972</v>
      </c>
      <c r="RPN40" s="65" t="s">
        <v>973</v>
      </c>
      <c r="RPO40" s="59">
        <v>230000000</v>
      </c>
      <c r="RPP40" s="66" t="s">
        <v>1779</v>
      </c>
      <c r="RPQ40" s="67" t="s">
        <v>923</v>
      </c>
      <c r="RPR40" s="67" t="s">
        <v>970</v>
      </c>
      <c r="RPS40" s="66" t="s">
        <v>942</v>
      </c>
      <c r="RPT40" s="66" t="s">
        <v>971</v>
      </c>
      <c r="RPU40" s="65" t="s">
        <v>972</v>
      </c>
      <c r="RPV40" s="65" t="s">
        <v>973</v>
      </c>
      <c r="RPW40" s="59">
        <v>230000000</v>
      </c>
      <c r="RPX40" s="66" t="s">
        <v>1779</v>
      </c>
      <c r="RPY40" s="67" t="s">
        <v>923</v>
      </c>
      <c r="RPZ40" s="67" t="s">
        <v>970</v>
      </c>
      <c r="RQA40" s="66" t="s">
        <v>942</v>
      </c>
      <c r="RQB40" s="66" t="s">
        <v>971</v>
      </c>
      <c r="RQC40" s="65" t="s">
        <v>972</v>
      </c>
      <c r="RQD40" s="65" t="s">
        <v>973</v>
      </c>
      <c r="RQE40" s="59">
        <v>230000000</v>
      </c>
      <c r="RQF40" s="66" t="s">
        <v>1779</v>
      </c>
      <c r="RQG40" s="67" t="s">
        <v>923</v>
      </c>
      <c r="RQH40" s="67" t="s">
        <v>970</v>
      </c>
      <c r="RQI40" s="66" t="s">
        <v>942</v>
      </c>
      <c r="RQJ40" s="66" t="s">
        <v>971</v>
      </c>
      <c r="RQK40" s="65" t="s">
        <v>972</v>
      </c>
      <c r="RQL40" s="65" t="s">
        <v>973</v>
      </c>
      <c r="RQM40" s="59">
        <v>230000000</v>
      </c>
      <c r="RQN40" s="66" t="s">
        <v>1779</v>
      </c>
      <c r="RQO40" s="67" t="s">
        <v>923</v>
      </c>
      <c r="RQP40" s="67" t="s">
        <v>970</v>
      </c>
      <c r="RQQ40" s="66" t="s">
        <v>942</v>
      </c>
      <c r="RQR40" s="66" t="s">
        <v>971</v>
      </c>
      <c r="RQS40" s="65" t="s">
        <v>972</v>
      </c>
      <c r="RQT40" s="65" t="s">
        <v>973</v>
      </c>
      <c r="RQU40" s="59">
        <v>230000000</v>
      </c>
      <c r="RQV40" s="66" t="s">
        <v>1779</v>
      </c>
      <c r="RQW40" s="67" t="s">
        <v>923</v>
      </c>
      <c r="RQX40" s="67" t="s">
        <v>970</v>
      </c>
      <c r="RQY40" s="66" t="s">
        <v>942</v>
      </c>
      <c r="RQZ40" s="66" t="s">
        <v>971</v>
      </c>
      <c r="RRA40" s="65" t="s">
        <v>972</v>
      </c>
      <c r="RRB40" s="65" t="s">
        <v>973</v>
      </c>
      <c r="RRC40" s="59">
        <v>230000000</v>
      </c>
      <c r="RRD40" s="66" t="s">
        <v>1779</v>
      </c>
      <c r="RRE40" s="67" t="s">
        <v>923</v>
      </c>
      <c r="RRF40" s="67" t="s">
        <v>970</v>
      </c>
      <c r="RRG40" s="66" t="s">
        <v>942</v>
      </c>
      <c r="RRH40" s="66" t="s">
        <v>971</v>
      </c>
      <c r="RRI40" s="65" t="s">
        <v>972</v>
      </c>
      <c r="RRJ40" s="65" t="s">
        <v>973</v>
      </c>
      <c r="RRK40" s="59">
        <v>230000000</v>
      </c>
      <c r="RRL40" s="66" t="s">
        <v>1779</v>
      </c>
      <c r="RRM40" s="67" t="s">
        <v>923</v>
      </c>
      <c r="RRN40" s="67" t="s">
        <v>970</v>
      </c>
      <c r="RRO40" s="66" t="s">
        <v>942</v>
      </c>
      <c r="RRP40" s="66" t="s">
        <v>971</v>
      </c>
      <c r="RRQ40" s="65" t="s">
        <v>972</v>
      </c>
      <c r="RRR40" s="65" t="s">
        <v>973</v>
      </c>
      <c r="RRS40" s="59">
        <v>230000000</v>
      </c>
      <c r="RRT40" s="66" t="s">
        <v>1779</v>
      </c>
      <c r="RRU40" s="67" t="s">
        <v>923</v>
      </c>
      <c r="RRV40" s="67" t="s">
        <v>970</v>
      </c>
      <c r="RRW40" s="66" t="s">
        <v>942</v>
      </c>
      <c r="RRX40" s="66" t="s">
        <v>971</v>
      </c>
      <c r="RRY40" s="65" t="s">
        <v>972</v>
      </c>
      <c r="RRZ40" s="65" t="s">
        <v>973</v>
      </c>
      <c r="RSA40" s="59">
        <v>230000000</v>
      </c>
      <c r="RSB40" s="66" t="s">
        <v>1779</v>
      </c>
      <c r="RSC40" s="67" t="s">
        <v>923</v>
      </c>
      <c r="RSD40" s="67" t="s">
        <v>970</v>
      </c>
      <c r="RSE40" s="66" t="s">
        <v>942</v>
      </c>
      <c r="RSF40" s="66" t="s">
        <v>971</v>
      </c>
      <c r="RSG40" s="65" t="s">
        <v>972</v>
      </c>
      <c r="RSH40" s="65" t="s">
        <v>973</v>
      </c>
      <c r="RSI40" s="59">
        <v>230000000</v>
      </c>
      <c r="RSJ40" s="66" t="s">
        <v>1779</v>
      </c>
      <c r="RSK40" s="67" t="s">
        <v>923</v>
      </c>
      <c r="RSL40" s="67" t="s">
        <v>970</v>
      </c>
      <c r="RSM40" s="66" t="s">
        <v>942</v>
      </c>
      <c r="RSN40" s="66" t="s">
        <v>971</v>
      </c>
      <c r="RSO40" s="65" t="s">
        <v>972</v>
      </c>
      <c r="RSP40" s="65" t="s">
        <v>973</v>
      </c>
      <c r="RSQ40" s="59">
        <v>230000000</v>
      </c>
      <c r="RSR40" s="66" t="s">
        <v>1779</v>
      </c>
      <c r="RSS40" s="67" t="s">
        <v>923</v>
      </c>
      <c r="RST40" s="67" t="s">
        <v>970</v>
      </c>
      <c r="RSU40" s="66" t="s">
        <v>942</v>
      </c>
      <c r="RSV40" s="66" t="s">
        <v>971</v>
      </c>
      <c r="RSW40" s="65" t="s">
        <v>972</v>
      </c>
      <c r="RSX40" s="65" t="s">
        <v>973</v>
      </c>
      <c r="RSY40" s="59">
        <v>230000000</v>
      </c>
      <c r="RSZ40" s="66" t="s">
        <v>1779</v>
      </c>
      <c r="RTA40" s="67" t="s">
        <v>923</v>
      </c>
      <c r="RTB40" s="67" t="s">
        <v>970</v>
      </c>
      <c r="RTC40" s="66" t="s">
        <v>942</v>
      </c>
      <c r="RTD40" s="66" t="s">
        <v>971</v>
      </c>
      <c r="RTE40" s="65" t="s">
        <v>972</v>
      </c>
      <c r="RTF40" s="65" t="s">
        <v>973</v>
      </c>
      <c r="RTG40" s="59">
        <v>230000000</v>
      </c>
      <c r="RTH40" s="66" t="s">
        <v>1779</v>
      </c>
      <c r="RTI40" s="67" t="s">
        <v>923</v>
      </c>
      <c r="RTJ40" s="67" t="s">
        <v>970</v>
      </c>
      <c r="RTK40" s="66" t="s">
        <v>942</v>
      </c>
      <c r="RTL40" s="66" t="s">
        <v>971</v>
      </c>
      <c r="RTM40" s="65" t="s">
        <v>972</v>
      </c>
      <c r="RTN40" s="65" t="s">
        <v>973</v>
      </c>
      <c r="RTO40" s="59">
        <v>230000000</v>
      </c>
      <c r="RTP40" s="66" t="s">
        <v>1779</v>
      </c>
      <c r="RTQ40" s="67" t="s">
        <v>923</v>
      </c>
      <c r="RTR40" s="67" t="s">
        <v>970</v>
      </c>
      <c r="RTS40" s="66" t="s">
        <v>942</v>
      </c>
      <c r="RTT40" s="66" t="s">
        <v>971</v>
      </c>
      <c r="RTU40" s="65" t="s">
        <v>972</v>
      </c>
      <c r="RTV40" s="65" t="s">
        <v>973</v>
      </c>
      <c r="RTW40" s="59">
        <v>230000000</v>
      </c>
      <c r="RTX40" s="66" t="s">
        <v>1779</v>
      </c>
      <c r="RTY40" s="67" t="s">
        <v>923</v>
      </c>
      <c r="RTZ40" s="67" t="s">
        <v>970</v>
      </c>
      <c r="RUA40" s="66" t="s">
        <v>942</v>
      </c>
      <c r="RUB40" s="66" t="s">
        <v>971</v>
      </c>
      <c r="RUC40" s="65" t="s">
        <v>972</v>
      </c>
      <c r="RUD40" s="65" t="s">
        <v>973</v>
      </c>
      <c r="RUE40" s="59">
        <v>230000000</v>
      </c>
      <c r="RUF40" s="66" t="s">
        <v>1779</v>
      </c>
      <c r="RUG40" s="67" t="s">
        <v>923</v>
      </c>
      <c r="RUH40" s="67" t="s">
        <v>970</v>
      </c>
      <c r="RUI40" s="66" t="s">
        <v>942</v>
      </c>
      <c r="RUJ40" s="66" t="s">
        <v>971</v>
      </c>
      <c r="RUK40" s="65" t="s">
        <v>972</v>
      </c>
      <c r="RUL40" s="65" t="s">
        <v>973</v>
      </c>
      <c r="RUM40" s="59">
        <v>230000000</v>
      </c>
      <c r="RUN40" s="66" t="s">
        <v>1779</v>
      </c>
      <c r="RUO40" s="67" t="s">
        <v>923</v>
      </c>
      <c r="RUP40" s="67" t="s">
        <v>970</v>
      </c>
      <c r="RUQ40" s="66" t="s">
        <v>942</v>
      </c>
      <c r="RUR40" s="66" t="s">
        <v>971</v>
      </c>
      <c r="RUS40" s="65" t="s">
        <v>972</v>
      </c>
      <c r="RUT40" s="65" t="s">
        <v>973</v>
      </c>
      <c r="RUU40" s="59">
        <v>230000000</v>
      </c>
      <c r="RUV40" s="66" t="s">
        <v>1779</v>
      </c>
      <c r="RUW40" s="67" t="s">
        <v>923</v>
      </c>
      <c r="RUX40" s="67" t="s">
        <v>970</v>
      </c>
      <c r="RUY40" s="66" t="s">
        <v>942</v>
      </c>
      <c r="RUZ40" s="66" t="s">
        <v>971</v>
      </c>
      <c r="RVA40" s="65" t="s">
        <v>972</v>
      </c>
      <c r="RVB40" s="65" t="s">
        <v>973</v>
      </c>
      <c r="RVC40" s="59">
        <v>230000000</v>
      </c>
      <c r="RVD40" s="66" t="s">
        <v>1779</v>
      </c>
      <c r="RVE40" s="67" t="s">
        <v>923</v>
      </c>
      <c r="RVF40" s="67" t="s">
        <v>970</v>
      </c>
      <c r="RVG40" s="66" t="s">
        <v>942</v>
      </c>
      <c r="RVH40" s="66" t="s">
        <v>971</v>
      </c>
      <c r="RVI40" s="65" t="s">
        <v>972</v>
      </c>
      <c r="RVJ40" s="65" t="s">
        <v>973</v>
      </c>
      <c r="RVK40" s="59">
        <v>230000000</v>
      </c>
      <c r="RVL40" s="66" t="s">
        <v>1779</v>
      </c>
      <c r="RVM40" s="67" t="s">
        <v>923</v>
      </c>
      <c r="RVN40" s="67" t="s">
        <v>970</v>
      </c>
      <c r="RVO40" s="66" t="s">
        <v>942</v>
      </c>
      <c r="RVP40" s="66" t="s">
        <v>971</v>
      </c>
      <c r="RVQ40" s="65" t="s">
        <v>972</v>
      </c>
      <c r="RVR40" s="65" t="s">
        <v>973</v>
      </c>
      <c r="RVS40" s="59">
        <v>230000000</v>
      </c>
      <c r="RVT40" s="66" t="s">
        <v>1779</v>
      </c>
      <c r="RVU40" s="67" t="s">
        <v>923</v>
      </c>
      <c r="RVV40" s="67" t="s">
        <v>970</v>
      </c>
      <c r="RVW40" s="66" t="s">
        <v>942</v>
      </c>
      <c r="RVX40" s="66" t="s">
        <v>971</v>
      </c>
      <c r="RVY40" s="65" t="s">
        <v>972</v>
      </c>
      <c r="RVZ40" s="65" t="s">
        <v>973</v>
      </c>
      <c r="RWA40" s="59">
        <v>230000000</v>
      </c>
      <c r="RWB40" s="66" t="s">
        <v>1779</v>
      </c>
      <c r="RWC40" s="67" t="s">
        <v>923</v>
      </c>
      <c r="RWD40" s="67" t="s">
        <v>970</v>
      </c>
      <c r="RWE40" s="66" t="s">
        <v>942</v>
      </c>
      <c r="RWF40" s="66" t="s">
        <v>971</v>
      </c>
      <c r="RWG40" s="65" t="s">
        <v>972</v>
      </c>
      <c r="RWH40" s="65" t="s">
        <v>973</v>
      </c>
      <c r="RWI40" s="59">
        <v>230000000</v>
      </c>
      <c r="RWJ40" s="66" t="s">
        <v>1779</v>
      </c>
      <c r="RWK40" s="67" t="s">
        <v>923</v>
      </c>
      <c r="RWL40" s="67" t="s">
        <v>970</v>
      </c>
      <c r="RWM40" s="66" t="s">
        <v>942</v>
      </c>
      <c r="RWN40" s="66" t="s">
        <v>971</v>
      </c>
      <c r="RWO40" s="65" t="s">
        <v>972</v>
      </c>
      <c r="RWP40" s="65" t="s">
        <v>973</v>
      </c>
      <c r="RWQ40" s="59">
        <v>230000000</v>
      </c>
      <c r="RWR40" s="66" t="s">
        <v>1779</v>
      </c>
      <c r="RWS40" s="67" t="s">
        <v>923</v>
      </c>
      <c r="RWT40" s="67" t="s">
        <v>970</v>
      </c>
      <c r="RWU40" s="66" t="s">
        <v>942</v>
      </c>
      <c r="RWV40" s="66" t="s">
        <v>971</v>
      </c>
      <c r="RWW40" s="65" t="s">
        <v>972</v>
      </c>
      <c r="RWX40" s="65" t="s">
        <v>973</v>
      </c>
      <c r="RWY40" s="59">
        <v>230000000</v>
      </c>
      <c r="RWZ40" s="66" t="s">
        <v>1779</v>
      </c>
      <c r="RXA40" s="67" t="s">
        <v>923</v>
      </c>
      <c r="RXB40" s="67" t="s">
        <v>970</v>
      </c>
      <c r="RXC40" s="66" t="s">
        <v>942</v>
      </c>
      <c r="RXD40" s="66" t="s">
        <v>971</v>
      </c>
      <c r="RXE40" s="65" t="s">
        <v>972</v>
      </c>
      <c r="RXF40" s="65" t="s">
        <v>973</v>
      </c>
      <c r="RXG40" s="59">
        <v>230000000</v>
      </c>
      <c r="RXH40" s="66" t="s">
        <v>1779</v>
      </c>
      <c r="RXI40" s="67" t="s">
        <v>923</v>
      </c>
      <c r="RXJ40" s="67" t="s">
        <v>970</v>
      </c>
      <c r="RXK40" s="66" t="s">
        <v>942</v>
      </c>
      <c r="RXL40" s="66" t="s">
        <v>971</v>
      </c>
      <c r="RXM40" s="65" t="s">
        <v>972</v>
      </c>
      <c r="RXN40" s="65" t="s">
        <v>973</v>
      </c>
      <c r="RXO40" s="59">
        <v>230000000</v>
      </c>
      <c r="RXP40" s="66" t="s">
        <v>1779</v>
      </c>
      <c r="RXQ40" s="67" t="s">
        <v>923</v>
      </c>
      <c r="RXR40" s="67" t="s">
        <v>970</v>
      </c>
      <c r="RXS40" s="66" t="s">
        <v>942</v>
      </c>
      <c r="RXT40" s="66" t="s">
        <v>971</v>
      </c>
      <c r="RXU40" s="65" t="s">
        <v>972</v>
      </c>
      <c r="RXV40" s="65" t="s">
        <v>973</v>
      </c>
      <c r="RXW40" s="59">
        <v>230000000</v>
      </c>
      <c r="RXX40" s="66" t="s">
        <v>1779</v>
      </c>
      <c r="RXY40" s="67" t="s">
        <v>923</v>
      </c>
      <c r="RXZ40" s="67" t="s">
        <v>970</v>
      </c>
      <c r="RYA40" s="66" t="s">
        <v>942</v>
      </c>
      <c r="RYB40" s="66" t="s">
        <v>971</v>
      </c>
      <c r="RYC40" s="65" t="s">
        <v>972</v>
      </c>
      <c r="RYD40" s="65" t="s">
        <v>973</v>
      </c>
      <c r="RYE40" s="59">
        <v>230000000</v>
      </c>
      <c r="RYF40" s="66" t="s">
        <v>1779</v>
      </c>
      <c r="RYG40" s="67" t="s">
        <v>923</v>
      </c>
      <c r="RYH40" s="67" t="s">
        <v>970</v>
      </c>
      <c r="RYI40" s="66" t="s">
        <v>942</v>
      </c>
      <c r="RYJ40" s="66" t="s">
        <v>971</v>
      </c>
      <c r="RYK40" s="65" t="s">
        <v>972</v>
      </c>
      <c r="RYL40" s="65" t="s">
        <v>973</v>
      </c>
      <c r="RYM40" s="59">
        <v>230000000</v>
      </c>
      <c r="RYN40" s="66" t="s">
        <v>1779</v>
      </c>
      <c r="RYO40" s="67" t="s">
        <v>923</v>
      </c>
      <c r="RYP40" s="67" t="s">
        <v>970</v>
      </c>
      <c r="RYQ40" s="66" t="s">
        <v>942</v>
      </c>
      <c r="RYR40" s="66" t="s">
        <v>971</v>
      </c>
      <c r="RYS40" s="65" t="s">
        <v>972</v>
      </c>
      <c r="RYT40" s="65" t="s">
        <v>973</v>
      </c>
      <c r="RYU40" s="59">
        <v>230000000</v>
      </c>
      <c r="RYV40" s="66" t="s">
        <v>1779</v>
      </c>
      <c r="RYW40" s="67" t="s">
        <v>923</v>
      </c>
      <c r="RYX40" s="67" t="s">
        <v>970</v>
      </c>
      <c r="RYY40" s="66" t="s">
        <v>942</v>
      </c>
      <c r="RYZ40" s="66" t="s">
        <v>971</v>
      </c>
      <c r="RZA40" s="65" t="s">
        <v>972</v>
      </c>
      <c r="RZB40" s="65" t="s">
        <v>973</v>
      </c>
      <c r="RZC40" s="59">
        <v>230000000</v>
      </c>
      <c r="RZD40" s="66" t="s">
        <v>1779</v>
      </c>
      <c r="RZE40" s="67" t="s">
        <v>923</v>
      </c>
      <c r="RZF40" s="67" t="s">
        <v>970</v>
      </c>
      <c r="RZG40" s="66" t="s">
        <v>942</v>
      </c>
      <c r="RZH40" s="66" t="s">
        <v>971</v>
      </c>
      <c r="RZI40" s="65" t="s">
        <v>972</v>
      </c>
      <c r="RZJ40" s="65" t="s">
        <v>973</v>
      </c>
      <c r="RZK40" s="59">
        <v>230000000</v>
      </c>
      <c r="RZL40" s="66" t="s">
        <v>1779</v>
      </c>
      <c r="RZM40" s="67" t="s">
        <v>923</v>
      </c>
      <c r="RZN40" s="67" t="s">
        <v>970</v>
      </c>
      <c r="RZO40" s="66" t="s">
        <v>942</v>
      </c>
      <c r="RZP40" s="66" t="s">
        <v>971</v>
      </c>
      <c r="RZQ40" s="65" t="s">
        <v>972</v>
      </c>
      <c r="RZR40" s="65" t="s">
        <v>973</v>
      </c>
      <c r="RZS40" s="59">
        <v>230000000</v>
      </c>
      <c r="RZT40" s="66" t="s">
        <v>1779</v>
      </c>
      <c r="RZU40" s="67" t="s">
        <v>923</v>
      </c>
      <c r="RZV40" s="67" t="s">
        <v>970</v>
      </c>
      <c r="RZW40" s="66" t="s">
        <v>942</v>
      </c>
      <c r="RZX40" s="66" t="s">
        <v>971</v>
      </c>
      <c r="RZY40" s="65" t="s">
        <v>972</v>
      </c>
      <c r="RZZ40" s="65" t="s">
        <v>973</v>
      </c>
      <c r="SAA40" s="59">
        <v>230000000</v>
      </c>
      <c r="SAB40" s="66" t="s">
        <v>1779</v>
      </c>
      <c r="SAC40" s="67" t="s">
        <v>923</v>
      </c>
      <c r="SAD40" s="67" t="s">
        <v>970</v>
      </c>
      <c r="SAE40" s="66" t="s">
        <v>942</v>
      </c>
      <c r="SAF40" s="66" t="s">
        <v>971</v>
      </c>
      <c r="SAG40" s="65" t="s">
        <v>972</v>
      </c>
      <c r="SAH40" s="65" t="s">
        <v>973</v>
      </c>
      <c r="SAI40" s="59">
        <v>230000000</v>
      </c>
      <c r="SAJ40" s="66" t="s">
        <v>1779</v>
      </c>
      <c r="SAK40" s="67" t="s">
        <v>923</v>
      </c>
      <c r="SAL40" s="67" t="s">
        <v>970</v>
      </c>
      <c r="SAM40" s="66" t="s">
        <v>942</v>
      </c>
      <c r="SAN40" s="66" t="s">
        <v>971</v>
      </c>
      <c r="SAO40" s="65" t="s">
        <v>972</v>
      </c>
      <c r="SAP40" s="65" t="s">
        <v>973</v>
      </c>
      <c r="SAQ40" s="59">
        <v>230000000</v>
      </c>
      <c r="SAR40" s="66" t="s">
        <v>1779</v>
      </c>
      <c r="SAS40" s="67" t="s">
        <v>923</v>
      </c>
      <c r="SAT40" s="67" t="s">
        <v>970</v>
      </c>
      <c r="SAU40" s="66" t="s">
        <v>942</v>
      </c>
      <c r="SAV40" s="66" t="s">
        <v>971</v>
      </c>
      <c r="SAW40" s="65" t="s">
        <v>972</v>
      </c>
      <c r="SAX40" s="65" t="s">
        <v>973</v>
      </c>
      <c r="SAY40" s="59">
        <v>230000000</v>
      </c>
      <c r="SAZ40" s="66" t="s">
        <v>1779</v>
      </c>
      <c r="SBA40" s="67" t="s">
        <v>923</v>
      </c>
      <c r="SBB40" s="67" t="s">
        <v>970</v>
      </c>
      <c r="SBC40" s="66" t="s">
        <v>942</v>
      </c>
      <c r="SBD40" s="66" t="s">
        <v>971</v>
      </c>
      <c r="SBE40" s="65" t="s">
        <v>972</v>
      </c>
      <c r="SBF40" s="65" t="s">
        <v>973</v>
      </c>
      <c r="SBG40" s="59">
        <v>230000000</v>
      </c>
      <c r="SBH40" s="66" t="s">
        <v>1779</v>
      </c>
      <c r="SBI40" s="67" t="s">
        <v>923</v>
      </c>
      <c r="SBJ40" s="67" t="s">
        <v>970</v>
      </c>
      <c r="SBK40" s="66" t="s">
        <v>942</v>
      </c>
      <c r="SBL40" s="66" t="s">
        <v>971</v>
      </c>
      <c r="SBM40" s="65" t="s">
        <v>972</v>
      </c>
      <c r="SBN40" s="65" t="s">
        <v>973</v>
      </c>
      <c r="SBO40" s="59">
        <v>230000000</v>
      </c>
      <c r="SBP40" s="66" t="s">
        <v>1779</v>
      </c>
      <c r="SBQ40" s="67" t="s">
        <v>923</v>
      </c>
      <c r="SBR40" s="67" t="s">
        <v>970</v>
      </c>
      <c r="SBS40" s="66" t="s">
        <v>942</v>
      </c>
      <c r="SBT40" s="66" t="s">
        <v>971</v>
      </c>
      <c r="SBU40" s="65" t="s">
        <v>972</v>
      </c>
      <c r="SBV40" s="65" t="s">
        <v>973</v>
      </c>
      <c r="SBW40" s="59">
        <v>230000000</v>
      </c>
      <c r="SBX40" s="66" t="s">
        <v>1779</v>
      </c>
      <c r="SBY40" s="67" t="s">
        <v>923</v>
      </c>
      <c r="SBZ40" s="67" t="s">
        <v>970</v>
      </c>
      <c r="SCA40" s="66" t="s">
        <v>942</v>
      </c>
      <c r="SCB40" s="66" t="s">
        <v>971</v>
      </c>
      <c r="SCC40" s="65" t="s">
        <v>972</v>
      </c>
      <c r="SCD40" s="65" t="s">
        <v>973</v>
      </c>
      <c r="SCE40" s="59">
        <v>230000000</v>
      </c>
      <c r="SCF40" s="66" t="s">
        <v>1779</v>
      </c>
      <c r="SCG40" s="67" t="s">
        <v>923</v>
      </c>
      <c r="SCH40" s="67" t="s">
        <v>970</v>
      </c>
      <c r="SCI40" s="66" t="s">
        <v>942</v>
      </c>
      <c r="SCJ40" s="66" t="s">
        <v>971</v>
      </c>
      <c r="SCK40" s="65" t="s">
        <v>972</v>
      </c>
      <c r="SCL40" s="65" t="s">
        <v>973</v>
      </c>
      <c r="SCM40" s="59">
        <v>230000000</v>
      </c>
      <c r="SCN40" s="66" t="s">
        <v>1779</v>
      </c>
      <c r="SCO40" s="67" t="s">
        <v>923</v>
      </c>
      <c r="SCP40" s="67" t="s">
        <v>970</v>
      </c>
      <c r="SCQ40" s="66" t="s">
        <v>942</v>
      </c>
      <c r="SCR40" s="66" t="s">
        <v>971</v>
      </c>
      <c r="SCS40" s="65" t="s">
        <v>972</v>
      </c>
      <c r="SCT40" s="65" t="s">
        <v>973</v>
      </c>
      <c r="SCU40" s="59">
        <v>230000000</v>
      </c>
      <c r="SCV40" s="66" t="s">
        <v>1779</v>
      </c>
      <c r="SCW40" s="67" t="s">
        <v>923</v>
      </c>
      <c r="SCX40" s="67" t="s">
        <v>970</v>
      </c>
      <c r="SCY40" s="66" t="s">
        <v>942</v>
      </c>
      <c r="SCZ40" s="66" t="s">
        <v>971</v>
      </c>
      <c r="SDA40" s="65" t="s">
        <v>972</v>
      </c>
      <c r="SDB40" s="65" t="s">
        <v>973</v>
      </c>
      <c r="SDC40" s="59">
        <v>230000000</v>
      </c>
      <c r="SDD40" s="66" t="s">
        <v>1779</v>
      </c>
      <c r="SDE40" s="67" t="s">
        <v>923</v>
      </c>
      <c r="SDF40" s="67" t="s">
        <v>970</v>
      </c>
      <c r="SDG40" s="66" t="s">
        <v>942</v>
      </c>
      <c r="SDH40" s="66" t="s">
        <v>971</v>
      </c>
      <c r="SDI40" s="65" t="s">
        <v>972</v>
      </c>
      <c r="SDJ40" s="65" t="s">
        <v>973</v>
      </c>
      <c r="SDK40" s="59">
        <v>230000000</v>
      </c>
      <c r="SDL40" s="66" t="s">
        <v>1779</v>
      </c>
      <c r="SDM40" s="67" t="s">
        <v>923</v>
      </c>
      <c r="SDN40" s="67" t="s">
        <v>970</v>
      </c>
      <c r="SDO40" s="66" t="s">
        <v>942</v>
      </c>
      <c r="SDP40" s="66" t="s">
        <v>971</v>
      </c>
      <c r="SDQ40" s="65" t="s">
        <v>972</v>
      </c>
      <c r="SDR40" s="65" t="s">
        <v>973</v>
      </c>
      <c r="SDS40" s="59">
        <v>230000000</v>
      </c>
      <c r="SDT40" s="66" t="s">
        <v>1779</v>
      </c>
      <c r="SDU40" s="67" t="s">
        <v>923</v>
      </c>
      <c r="SDV40" s="67" t="s">
        <v>970</v>
      </c>
      <c r="SDW40" s="66" t="s">
        <v>942</v>
      </c>
      <c r="SDX40" s="66" t="s">
        <v>971</v>
      </c>
      <c r="SDY40" s="65" t="s">
        <v>972</v>
      </c>
      <c r="SDZ40" s="65" t="s">
        <v>973</v>
      </c>
      <c r="SEA40" s="59">
        <v>230000000</v>
      </c>
      <c r="SEB40" s="66" t="s">
        <v>1779</v>
      </c>
      <c r="SEC40" s="67" t="s">
        <v>923</v>
      </c>
      <c r="SED40" s="67" t="s">
        <v>970</v>
      </c>
      <c r="SEE40" s="66" t="s">
        <v>942</v>
      </c>
      <c r="SEF40" s="66" t="s">
        <v>971</v>
      </c>
      <c r="SEG40" s="65" t="s">
        <v>972</v>
      </c>
      <c r="SEH40" s="65" t="s">
        <v>973</v>
      </c>
      <c r="SEI40" s="59">
        <v>230000000</v>
      </c>
      <c r="SEJ40" s="66" t="s">
        <v>1779</v>
      </c>
      <c r="SEK40" s="67" t="s">
        <v>923</v>
      </c>
      <c r="SEL40" s="67" t="s">
        <v>970</v>
      </c>
      <c r="SEM40" s="66" t="s">
        <v>942</v>
      </c>
      <c r="SEN40" s="66" t="s">
        <v>971</v>
      </c>
      <c r="SEO40" s="65" t="s">
        <v>972</v>
      </c>
      <c r="SEP40" s="65" t="s">
        <v>973</v>
      </c>
      <c r="SEQ40" s="59">
        <v>230000000</v>
      </c>
      <c r="SER40" s="66" t="s">
        <v>1779</v>
      </c>
      <c r="SES40" s="67" t="s">
        <v>923</v>
      </c>
      <c r="SET40" s="67" t="s">
        <v>970</v>
      </c>
      <c r="SEU40" s="66" t="s">
        <v>942</v>
      </c>
      <c r="SEV40" s="66" t="s">
        <v>971</v>
      </c>
      <c r="SEW40" s="65" t="s">
        <v>972</v>
      </c>
      <c r="SEX40" s="65" t="s">
        <v>973</v>
      </c>
      <c r="SEY40" s="59">
        <v>230000000</v>
      </c>
      <c r="SEZ40" s="66" t="s">
        <v>1779</v>
      </c>
      <c r="SFA40" s="67" t="s">
        <v>923</v>
      </c>
      <c r="SFB40" s="67" t="s">
        <v>970</v>
      </c>
      <c r="SFC40" s="66" t="s">
        <v>942</v>
      </c>
      <c r="SFD40" s="66" t="s">
        <v>971</v>
      </c>
      <c r="SFE40" s="65" t="s">
        <v>972</v>
      </c>
      <c r="SFF40" s="65" t="s">
        <v>973</v>
      </c>
      <c r="SFG40" s="59">
        <v>230000000</v>
      </c>
      <c r="SFH40" s="66" t="s">
        <v>1779</v>
      </c>
      <c r="SFI40" s="67" t="s">
        <v>923</v>
      </c>
      <c r="SFJ40" s="67" t="s">
        <v>970</v>
      </c>
      <c r="SFK40" s="66" t="s">
        <v>942</v>
      </c>
      <c r="SFL40" s="66" t="s">
        <v>971</v>
      </c>
      <c r="SFM40" s="65" t="s">
        <v>972</v>
      </c>
      <c r="SFN40" s="65" t="s">
        <v>973</v>
      </c>
      <c r="SFO40" s="59">
        <v>230000000</v>
      </c>
      <c r="SFP40" s="66" t="s">
        <v>1779</v>
      </c>
      <c r="SFQ40" s="67" t="s">
        <v>923</v>
      </c>
      <c r="SFR40" s="67" t="s">
        <v>970</v>
      </c>
      <c r="SFS40" s="66" t="s">
        <v>942</v>
      </c>
      <c r="SFT40" s="66" t="s">
        <v>971</v>
      </c>
      <c r="SFU40" s="65" t="s">
        <v>972</v>
      </c>
      <c r="SFV40" s="65" t="s">
        <v>973</v>
      </c>
      <c r="SFW40" s="59">
        <v>230000000</v>
      </c>
      <c r="SFX40" s="66" t="s">
        <v>1779</v>
      </c>
      <c r="SFY40" s="67" t="s">
        <v>923</v>
      </c>
      <c r="SFZ40" s="67" t="s">
        <v>970</v>
      </c>
      <c r="SGA40" s="66" t="s">
        <v>942</v>
      </c>
      <c r="SGB40" s="66" t="s">
        <v>971</v>
      </c>
      <c r="SGC40" s="65" t="s">
        <v>972</v>
      </c>
      <c r="SGD40" s="65" t="s">
        <v>973</v>
      </c>
      <c r="SGE40" s="59">
        <v>230000000</v>
      </c>
      <c r="SGF40" s="66" t="s">
        <v>1779</v>
      </c>
      <c r="SGG40" s="67" t="s">
        <v>923</v>
      </c>
      <c r="SGH40" s="67" t="s">
        <v>970</v>
      </c>
      <c r="SGI40" s="66" t="s">
        <v>942</v>
      </c>
      <c r="SGJ40" s="66" t="s">
        <v>971</v>
      </c>
      <c r="SGK40" s="65" t="s">
        <v>972</v>
      </c>
      <c r="SGL40" s="65" t="s">
        <v>973</v>
      </c>
      <c r="SGM40" s="59">
        <v>230000000</v>
      </c>
      <c r="SGN40" s="66" t="s">
        <v>1779</v>
      </c>
      <c r="SGO40" s="67" t="s">
        <v>923</v>
      </c>
      <c r="SGP40" s="67" t="s">
        <v>970</v>
      </c>
      <c r="SGQ40" s="66" t="s">
        <v>942</v>
      </c>
      <c r="SGR40" s="66" t="s">
        <v>971</v>
      </c>
      <c r="SGS40" s="65" t="s">
        <v>972</v>
      </c>
      <c r="SGT40" s="65" t="s">
        <v>973</v>
      </c>
      <c r="SGU40" s="59">
        <v>230000000</v>
      </c>
      <c r="SGV40" s="66" t="s">
        <v>1779</v>
      </c>
      <c r="SGW40" s="67" t="s">
        <v>923</v>
      </c>
      <c r="SGX40" s="67" t="s">
        <v>970</v>
      </c>
      <c r="SGY40" s="66" t="s">
        <v>942</v>
      </c>
      <c r="SGZ40" s="66" t="s">
        <v>971</v>
      </c>
      <c r="SHA40" s="65" t="s">
        <v>972</v>
      </c>
      <c r="SHB40" s="65" t="s">
        <v>973</v>
      </c>
      <c r="SHC40" s="59">
        <v>230000000</v>
      </c>
      <c r="SHD40" s="66" t="s">
        <v>1779</v>
      </c>
      <c r="SHE40" s="67" t="s">
        <v>923</v>
      </c>
      <c r="SHF40" s="67" t="s">
        <v>970</v>
      </c>
      <c r="SHG40" s="66" t="s">
        <v>942</v>
      </c>
      <c r="SHH40" s="66" t="s">
        <v>971</v>
      </c>
      <c r="SHI40" s="65" t="s">
        <v>972</v>
      </c>
      <c r="SHJ40" s="65" t="s">
        <v>973</v>
      </c>
      <c r="SHK40" s="59">
        <v>230000000</v>
      </c>
      <c r="SHL40" s="66" t="s">
        <v>1779</v>
      </c>
      <c r="SHM40" s="67" t="s">
        <v>923</v>
      </c>
      <c r="SHN40" s="67" t="s">
        <v>970</v>
      </c>
      <c r="SHO40" s="66" t="s">
        <v>942</v>
      </c>
      <c r="SHP40" s="66" t="s">
        <v>971</v>
      </c>
      <c r="SHQ40" s="65" t="s">
        <v>972</v>
      </c>
      <c r="SHR40" s="65" t="s">
        <v>973</v>
      </c>
      <c r="SHS40" s="59">
        <v>230000000</v>
      </c>
      <c r="SHT40" s="66" t="s">
        <v>1779</v>
      </c>
      <c r="SHU40" s="67" t="s">
        <v>923</v>
      </c>
      <c r="SHV40" s="67" t="s">
        <v>970</v>
      </c>
      <c r="SHW40" s="66" t="s">
        <v>942</v>
      </c>
      <c r="SHX40" s="66" t="s">
        <v>971</v>
      </c>
      <c r="SHY40" s="65" t="s">
        <v>972</v>
      </c>
      <c r="SHZ40" s="65" t="s">
        <v>973</v>
      </c>
      <c r="SIA40" s="59">
        <v>230000000</v>
      </c>
      <c r="SIB40" s="66" t="s">
        <v>1779</v>
      </c>
      <c r="SIC40" s="67" t="s">
        <v>923</v>
      </c>
      <c r="SID40" s="67" t="s">
        <v>970</v>
      </c>
      <c r="SIE40" s="66" t="s">
        <v>942</v>
      </c>
      <c r="SIF40" s="66" t="s">
        <v>971</v>
      </c>
      <c r="SIG40" s="65" t="s">
        <v>972</v>
      </c>
      <c r="SIH40" s="65" t="s">
        <v>973</v>
      </c>
      <c r="SII40" s="59">
        <v>230000000</v>
      </c>
      <c r="SIJ40" s="66" t="s">
        <v>1779</v>
      </c>
      <c r="SIK40" s="67" t="s">
        <v>923</v>
      </c>
      <c r="SIL40" s="67" t="s">
        <v>970</v>
      </c>
      <c r="SIM40" s="66" t="s">
        <v>942</v>
      </c>
      <c r="SIN40" s="66" t="s">
        <v>971</v>
      </c>
      <c r="SIO40" s="65" t="s">
        <v>972</v>
      </c>
      <c r="SIP40" s="65" t="s">
        <v>973</v>
      </c>
      <c r="SIQ40" s="59">
        <v>230000000</v>
      </c>
      <c r="SIR40" s="66" t="s">
        <v>1779</v>
      </c>
      <c r="SIS40" s="67" t="s">
        <v>923</v>
      </c>
      <c r="SIT40" s="67" t="s">
        <v>970</v>
      </c>
      <c r="SIU40" s="66" t="s">
        <v>942</v>
      </c>
      <c r="SIV40" s="66" t="s">
        <v>971</v>
      </c>
      <c r="SIW40" s="65" t="s">
        <v>972</v>
      </c>
      <c r="SIX40" s="65" t="s">
        <v>973</v>
      </c>
      <c r="SIY40" s="59">
        <v>230000000</v>
      </c>
      <c r="SIZ40" s="66" t="s">
        <v>1779</v>
      </c>
      <c r="SJA40" s="67" t="s">
        <v>923</v>
      </c>
      <c r="SJB40" s="67" t="s">
        <v>970</v>
      </c>
      <c r="SJC40" s="66" t="s">
        <v>942</v>
      </c>
      <c r="SJD40" s="66" t="s">
        <v>971</v>
      </c>
      <c r="SJE40" s="65" t="s">
        <v>972</v>
      </c>
      <c r="SJF40" s="65" t="s">
        <v>973</v>
      </c>
      <c r="SJG40" s="59">
        <v>230000000</v>
      </c>
      <c r="SJH40" s="66" t="s">
        <v>1779</v>
      </c>
      <c r="SJI40" s="67" t="s">
        <v>923</v>
      </c>
      <c r="SJJ40" s="67" t="s">
        <v>970</v>
      </c>
      <c r="SJK40" s="66" t="s">
        <v>942</v>
      </c>
      <c r="SJL40" s="66" t="s">
        <v>971</v>
      </c>
      <c r="SJM40" s="65" t="s">
        <v>972</v>
      </c>
      <c r="SJN40" s="65" t="s">
        <v>973</v>
      </c>
      <c r="SJO40" s="59">
        <v>230000000</v>
      </c>
      <c r="SJP40" s="66" t="s">
        <v>1779</v>
      </c>
      <c r="SJQ40" s="67" t="s">
        <v>923</v>
      </c>
      <c r="SJR40" s="67" t="s">
        <v>970</v>
      </c>
      <c r="SJS40" s="66" t="s">
        <v>942</v>
      </c>
      <c r="SJT40" s="66" t="s">
        <v>971</v>
      </c>
      <c r="SJU40" s="65" t="s">
        <v>972</v>
      </c>
      <c r="SJV40" s="65" t="s">
        <v>973</v>
      </c>
      <c r="SJW40" s="59">
        <v>230000000</v>
      </c>
      <c r="SJX40" s="66" t="s">
        <v>1779</v>
      </c>
      <c r="SJY40" s="67" t="s">
        <v>923</v>
      </c>
      <c r="SJZ40" s="67" t="s">
        <v>970</v>
      </c>
      <c r="SKA40" s="66" t="s">
        <v>942</v>
      </c>
      <c r="SKB40" s="66" t="s">
        <v>971</v>
      </c>
      <c r="SKC40" s="65" t="s">
        <v>972</v>
      </c>
      <c r="SKD40" s="65" t="s">
        <v>973</v>
      </c>
      <c r="SKE40" s="59">
        <v>230000000</v>
      </c>
      <c r="SKF40" s="66" t="s">
        <v>1779</v>
      </c>
      <c r="SKG40" s="67" t="s">
        <v>923</v>
      </c>
      <c r="SKH40" s="67" t="s">
        <v>970</v>
      </c>
      <c r="SKI40" s="66" t="s">
        <v>942</v>
      </c>
      <c r="SKJ40" s="66" t="s">
        <v>971</v>
      </c>
      <c r="SKK40" s="65" t="s">
        <v>972</v>
      </c>
      <c r="SKL40" s="65" t="s">
        <v>973</v>
      </c>
      <c r="SKM40" s="59">
        <v>230000000</v>
      </c>
      <c r="SKN40" s="66" t="s">
        <v>1779</v>
      </c>
      <c r="SKO40" s="67" t="s">
        <v>923</v>
      </c>
      <c r="SKP40" s="67" t="s">
        <v>970</v>
      </c>
      <c r="SKQ40" s="66" t="s">
        <v>942</v>
      </c>
      <c r="SKR40" s="66" t="s">
        <v>971</v>
      </c>
      <c r="SKS40" s="65" t="s">
        <v>972</v>
      </c>
      <c r="SKT40" s="65" t="s">
        <v>973</v>
      </c>
      <c r="SKU40" s="59">
        <v>230000000</v>
      </c>
      <c r="SKV40" s="66" t="s">
        <v>1779</v>
      </c>
      <c r="SKW40" s="67" t="s">
        <v>923</v>
      </c>
      <c r="SKX40" s="67" t="s">
        <v>970</v>
      </c>
      <c r="SKY40" s="66" t="s">
        <v>942</v>
      </c>
      <c r="SKZ40" s="66" t="s">
        <v>971</v>
      </c>
      <c r="SLA40" s="65" t="s">
        <v>972</v>
      </c>
      <c r="SLB40" s="65" t="s">
        <v>973</v>
      </c>
      <c r="SLC40" s="59">
        <v>230000000</v>
      </c>
      <c r="SLD40" s="66" t="s">
        <v>1779</v>
      </c>
      <c r="SLE40" s="67" t="s">
        <v>923</v>
      </c>
      <c r="SLF40" s="67" t="s">
        <v>970</v>
      </c>
      <c r="SLG40" s="66" t="s">
        <v>942</v>
      </c>
      <c r="SLH40" s="66" t="s">
        <v>971</v>
      </c>
      <c r="SLI40" s="65" t="s">
        <v>972</v>
      </c>
      <c r="SLJ40" s="65" t="s">
        <v>973</v>
      </c>
      <c r="SLK40" s="59">
        <v>230000000</v>
      </c>
      <c r="SLL40" s="66" t="s">
        <v>1779</v>
      </c>
      <c r="SLM40" s="67" t="s">
        <v>923</v>
      </c>
      <c r="SLN40" s="67" t="s">
        <v>970</v>
      </c>
      <c r="SLO40" s="66" t="s">
        <v>942</v>
      </c>
      <c r="SLP40" s="66" t="s">
        <v>971</v>
      </c>
      <c r="SLQ40" s="65" t="s">
        <v>972</v>
      </c>
      <c r="SLR40" s="65" t="s">
        <v>973</v>
      </c>
      <c r="SLS40" s="59">
        <v>230000000</v>
      </c>
      <c r="SLT40" s="66" t="s">
        <v>1779</v>
      </c>
      <c r="SLU40" s="67" t="s">
        <v>923</v>
      </c>
      <c r="SLV40" s="67" t="s">
        <v>970</v>
      </c>
      <c r="SLW40" s="66" t="s">
        <v>942</v>
      </c>
      <c r="SLX40" s="66" t="s">
        <v>971</v>
      </c>
      <c r="SLY40" s="65" t="s">
        <v>972</v>
      </c>
      <c r="SLZ40" s="65" t="s">
        <v>973</v>
      </c>
      <c r="SMA40" s="59">
        <v>230000000</v>
      </c>
      <c r="SMB40" s="66" t="s">
        <v>1779</v>
      </c>
      <c r="SMC40" s="67" t="s">
        <v>923</v>
      </c>
      <c r="SMD40" s="67" t="s">
        <v>970</v>
      </c>
      <c r="SME40" s="66" t="s">
        <v>942</v>
      </c>
      <c r="SMF40" s="66" t="s">
        <v>971</v>
      </c>
      <c r="SMG40" s="65" t="s">
        <v>972</v>
      </c>
      <c r="SMH40" s="65" t="s">
        <v>973</v>
      </c>
      <c r="SMI40" s="59">
        <v>230000000</v>
      </c>
      <c r="SMJ40" s="66" t="s">
        <v>1779</v>
      </c>
      <c r="SMK40" s="67" t="s">
        <v>923</v>
      </c>
      <c r="SML40" s="67" t="s">
        <v>970</v>
      </c>
      <c r="SMM40" s="66" t="s">
        <v>942</v>
      </c>
      <c r="SMN40" s="66" t="s">
        <v>971</v>
      </c>
      <c r="SMO40" s="65" t="s">
        <v>972</v>
      </c>
      <c r="SMP40" s="65" t="s">
        <v>973</v>
      </c>
      <c r="SMQ40" s="59">
        <v>230000000</v>
      </c>
      <c r="SMR40" s="66" t="s">
        <v>1779</v>
      </c>
      <c r="SMS40" s="67" t="s">
        <v>923</v>
      </c>
      <c r="SMT40" s="67" t="s">
        <v>970</v>
      </c>
      <c r="SMU40" s="66" t="s">
        <v>942</v>
      </c>
      <c r="SMV40" s="66" t="s">
        <v>971</v>
      </c>
      <c r="SMW40" s="65" t="s">
        <v>972</v>
      </c>
      <c r="SMX40" s="65" t="s">
        <v>973</v>
      </c>
      <c r="SMY40" s="59">
        <v>230000000</v>
      </c>
      <c r="SMZ40" s="66" t="s">
        <v>1779</v>
      </c>
      <c r="SNA40" s="67" t="s">
        <v>923</v>
      </c>
      <c r="SNB40" s="67" t="s">
        <v>970</v>
      </c>
      <c r="SNC40" s="66" t="s">
        <v>942</v>
      </c>
      <c r="SND40" s="66" t="s">
        <v>971</v>
      </c>
      <c r="SNE40" s="65" t="s">
        <v>972</v>
      </c>
      <c r="SNF40" s="65" t="s">
        <v>973</v>
      </c>
      <c r="SNG40" s="59">
        <v>230000000</v>
      </c>
      <c r="SNH40" s="66" t="s">
        <v>1779</v>
      </c>
      <c r="SNI40" s="67" t="s">
        <v>923</v>
      </c>
      <c r="SNJ40" s="67" t="s">
        <v>970</v>
      </c>
      <c r="SNK40" s="66" t="s">
        <v>942</v>
      </c>
      <c r="SNL40" s="66" t="s">
        <v>971</v>
      </c>
      <c r="SNM40" s="65" t="s">
        <v>972</v>
      </c>
      <c r="SNN40" s="65" t="s">
        <v>973</v>
      </c>
      <c r="SNO40" s="59">
        <v>230000000</v>
      </c>
      <c r="SNP40" s="66" t="s">
        <v>1779</v>
      </c>
      <c r="SNQ40" s="67" t="s">
        <v>923</v>
      </c>
      <c r="SNR40" s="67" t="s">
        <v>970</v>
      </c>
      <c r="SNS40" s="66" t="s">
        <v>942</v>
      </c>
      <c r="SNT40" s="66" t="s">
        <v>971</v>
      </c>
      <c r="SNU40" s="65" t="s">
        <v>972</v>
      </c>
      <c r="SNV40" s="65" t="s">
        <v>973</v>
      </c>
      <c r="SNW40" s="59">
        <v>230000000</v>
      </c>
      <c r="SNX40" s="66" t="s">
        <v>1779</v>
      </c>
      <c r="SNY40" s="67" t="s">
        <v>923</v>
      </c>
      <c r="SNZ40" s="67" t="s">
        <v>970</v>
      </c>
      <c r="SOA40" s="66" t="s">
        <v>942</v>
      </c>
      <c r="SOB40" s="66" t="s">
        <v>971</v>
      </c>
      <c r="SOC40" s="65" t="s">
        <v>972</v>
      </c>
      <c r="SOD40" s="65" t="s">
        <v>973</v>
      </c>
      <c r="SOE40" s="59">
        <v>230000000</v>
      </c>
      <c r="SOF40" s="66" t="s">
        <v>1779</v>
      </c>
      <c r="SOG40" s="67" t="s">
        <v>923</v>
      </c>
      <c r="SOH40" s="67" t="s">
        <v>970</v>
      </c>
      <c r="SOI40" s="66" t="s">
        <v>942</v>
      </c>
      <c r="SOJ40" s="66" t="s">
        <v>971</v>
      </c>
      <c r="SOK40" s="65" t="s">
        <v>972</v>
      </c>
      <c r="SOL40" s="65" t="s">
        <v>973</v>
      </c>
      <c r="SOM40" s="59">
        <v>230000000</v>
      </c>
      <c r="SON40" s="66" t="s">
        <v>1779</v>
      </c>
      <c r="SOO40" s="67" t="s">
        <v>923</v>
      </c>
      <c r="SOP40" s="67" t="s">
        <v>970</v>
      </c>
      <c r="SOQ40" s="66" t="s">
        <v>942</v>
      </c>
      <c r="SOR40" s="66" t="s">
        <v>971</v>
      </c>
      <c r="SOS40" s="65" t="s">
        <v>972</v>
      </c>
      <c r="SOT40" s="65" t="s">
        <v>973</v>
      </c>
      <c r="SOU40" s="59">
        <v>230000000</v>
      </c>
      <c r="SOV40" s="66" t="s">
        <v>1779</v>
      </c>
      <c r="SOW40" s="67" t="s">
        <v>923</v>
      </c>
      <c r="SOX40" s="67" t="s">
        <v>970</v>
      </c>
      <c r="SOY40" s="66" t="s">
        <v>942</v>
      </c>
      <c r="SOZ40" s="66" t="s">
        <v>971</v>
      </c>
      <c r="SPA40" s="65" t="s">
        <v>972</v>
      </c>
      <c r="SPB40" s="65" t="s">
        <v>973</v>
      </c>
      <c r="SPC40" s="59">
        <v>230000000</v>
      </c>
      <c r="SPD40" s="66" t="s">
        <v>1779</v>
      </c>
      <c r="SPE40" s="67" t="s">
        <v>923</v>
      </c>
      <c r="SPF40" s="67" t="s">
        <v>970</v>
      </c>
      <c r="SPG40" s="66" t="s">
        <v>942</v>
      </c>
      <c r="SPH40" s="66" t="s">
        <v>971</v>
      </c>
      <c r="SPI40" s="65" t="s">
        <v>972</v>
      </c>
      <c r="SPJ40" s="65" t="s">
        <v>973</v>
      </c>
      <c r="SPK40" s="59">
        <v>230000000</v>
      </c>
      <c r="SPL40" s="66" t="s">
        <v>1779</v>
      </c>
      <c r="SPM40" s="67" t="s">
        <v>923</v>
      </c>
      <c r="SPN40" s="67" t="s">
        <v>970</v>
      </c>
      <c r="SPO40" s="66" t="s">
        <v>942</v>
      </c>
      <c r="SPP40" s="66" t="s">
        <v>971</v>
      </c>
      <c r="SPQ40" s="65" t="s">
        <v>972</v>
      </c>
      <c r="SPR40" s="65" t="s">
        <v>973</v>
      </c>
      <c r="SPS40" s="59">
        <v>230000000</v>
      </c>
      <c r="SPT40" s="66" t="s">
        <v>1779</v>
      </c>
      <c r="SPU40" s="67" t="s">
        <v>923</v>
      </c>
      <c r="SPV40" s="67" t="s">
        <v>970</v>
      </c>
      <c r="SPW40" s="66" t="s">
        <v>942</v>
      </c>
      <c r="SPX40" s="66" t="s">
        <v>971</v>
      </c>
      <c r="SPY40" s="65" t="s">
        <v>972</v>
      </c>
      <c r="SPZ40" s="65" t="s">
        <v>973</v>
      </c>
      <c r="SQA40" s="59">
        <v>230000000</v>
      </c>
      <c r="SQB40" s="66" t="s">
        <v>1779</v>
      </c>
      <c r="SQC40" s="67" t="s">
        <v>923</v>
      </c>
      <c r="SQD40" s="67" t="s">
        <v>970</v>
      </c>
      <c r="SQE40" s="66" t="s">
        <v>942</v>
      </c>
      <c r="SQF40" s="66" t="s">
        <v>971</v>
      </c>
      <c r="SQG40" s="65" t="s">
        <v>972</v>
      </c>
      <c r="SQH40" s="65" t="s">
        <v>973</v>
      </c>
      <c r="SQI40" s="59">
        <v>230000000</v>
      </c>
      <c r="SQJ40" s="66" t="s">
        <v>1779</v>
      </c>
      <c r="SQK40" s="67" t="s">
        <v>923</v>
      </c>
      <c r="SQL40" s="67" t="s">
        <v>970</v>
      </c>
      <c r="SQM40" s="66" t="s">
        <v>942</v>
      </c>
      <c r="SQN40" s="66" t="s">
        <v>971</v>
      </c>
      <c r="SQO40" s="65" t="s">
        <v>972</v>
      </c>
      <c r="SQP40" s="65" t="s">
        <v>973</v>
      </c>
      <c r="SQQ40" s="59">
        <v>230000000</v>
      </c>
      <c r="SQR40" s="66" t="s">
        <v>1779</v>
      </c>
      <c r="SQS40" s="67" t="s">
        <v>923</v>
      </c>
      <c r="SQT40" s="67" t="s">
        <v>970</v>
      </c>
      <c r="SQU40" s="66" t="s">
        <v>942</v>
      </c>
      <c r="SQV40" s="66" t="s">
        <v>971</v>
      </c>
      <c r="SQW40" s="65" t="s">
        <v>972</v>
      </c>
      <c r="SQX40" s="65" t="s">
        <v>973</v>
      </c>
      <c r="SQY40" s="59">
        <v>230000000</v>
      </c>
      <c r="SQZ40" s="66" t="s">
        <v>1779</v>
      </c>
      <c r="SRA40" s="67" t="s">
        <v>923</v>
      </c>
      <c r="SRB40" s="67" t="s">
        <v>970</v>
      </c>
      <c r="SRC40" s="66" t="s">
        <v>942</v>
      </c>
      <c r="SRD40" s="66" t="s">
        <v>971</v>
      </c>
      <c r="SRE40" s="65" t="s">
        <v>972</v>
      </c>
      <c r="SRF40" s="65" t="s">
        <v>973</v>
      </c>
      <c r="SRG40" s="59">
        <v>230000000</v>
      </c>
      <c r="SRH40" s="66" t="s">
        <v>1779</v>
      </c>
      <c r="SRI40" s="67" t="s">
        <v>923</v>
      </c>
      <c r="SRJ40" s="67" t="s">
        <v>970</v>
      </c>
      <c r="SRK40" s="66" t="s">
        <v>942</v>
      </c>
      <c r="SRL40" s="66" t="s">
        <v>971</v>
      </c>
      <c r="SRM40" s="65" t="s">
        <v>972</v>
      </c>
      <c r="SRN40" s="65" t="s">
        <v>973</v>
      </c>
      <c r="SRO40" s="59">
        <v>230000000</v>
      </c>
      <c r="SRP40" s="66" t="s">
        <v>1779</v>
      </c>
      <c r="SRQ40" s="67" t="s">
        <v>923</v>
      </c>
      <c r="SRR40" s="67" t="s">
        <v>970</v>
      </c>
      <c r="SRS40" s="66" t="s">
        <v>942</v>
      </c>
      <c r="SRT40" s="66" t="s">
        <v>971</v>
      </c>
      <c r="SRU40" s="65" t="s">
        <v>972</v>
      </c>
      <c r="SRV40" s="65" t="s">
        <v>973</v>
      </c>
      <c r="SRW40" s="59">
        <v>230000000</v>
      </c>
      <c r="SRX40" s="66" t="s">
        <v>1779</v>
      </c>
      <c r="SRY40" s="67" t="s">
        <v>923</v>
      </c>
      <c r="SRZ40" s="67" t="s">
        <v>970</v>
      </c>
      <c r="SSA40" s="66" t="s">
        <v>942</v>
      </c>
      <c r="SSB40" s="66" t="s">
        <v>971</v>
      </c>
      <c r="SSC40" s="65" t="s">
        <v>972</v>
      </c>
      <c r="SSD40" s="65" t="s">
        <v>973</v>
      </c>
      <c r="SSE40" s="59">
        <v>230000000</v>
      </c>
      <c r="SSF40" s="66" t="s">
        <v>1779</v>
      </c>
      <c r="SSG40" s="67" t="s">
        <v>923</v>
      </c>
      <c r="SSH40" s="67" t="s">
        <v>970</v>
      </c>
      <c r="SSI40" s="66" t="s">
        <v>942</v>
      </c>
      <c r="SSJ40" s="66" t="s">
        <v>971</v>
      </c>
      <c r="SSK40" s="65" t="s">
        <v>972</v>
      </c>
      <c r="SSL40" s="65" t="s">
        <v>973</v>
      </c>
      <c r="SSM40" s="59">
        <v>230000000</v>
      </c>
      <c r="SSN40" s="66" t="s">
        <v>1779</v>
      </c>
      <c r="SSO40" s="67" t="s">
        <v>923</v>
      </c>
      <c r="SSP40" s="67" t="s">
        <v>970</v>
      </c>
      <c r="SSQ40" s="66" t="s">
        <v>942</v>
      </c>
      <c r="SSR40" s="66" t="s">
        <v>971</v>
      </c>
      <c r="SSS40" s="65" t="s">
        <v>972</v>
      </c>
      <c r="SST40" s="65" t="s">
        <v>973</v>
      </c>
      <c r="SSU40" s="59">
        <v>230000000</v>
      </c>
      <c r="SSV40" s="66" t="s">
        <v>1779</v>
      </c>
      <c r="SSW40" s="67" t="s">
        <v>923</v>
      </c>
      <c r="SSX40" s="67" t="s">
        <v>970</v>
      </c>
      <c r="SSY40" s="66" t="s">
        <v>942</v>
      </c>
      <c r="SSZ40" s="66" t="s">
        <v>971</v>
      </c>
      <c r="STA40" s="65" t="s">
        <v>972</v>
      </c>
      <c r="STB40" s="65" t="s">
        <v>973</v>
      </c>
      <c r="STC40" s="59">
        <v>230000000</v>
      </c>
      <c r="STD40" s="66" t="s">
        <v>1779</v>
      </c>
      <c r="STE40" s="67" t="s">
        <v>923</v>
      </c>
      <c r="STF40" s="67" t="s">
        <v>970</v>
      </c>
      <c r="STG40" s="66" t="s">
        <v>942</v>
      </c>
      <c r="STH40" s="66" t="s">
        <v>971</v>
      </c>
      <c r="STI40" s="65" t="s">
        <v>972</v>
      </c>
      <c r="STJ40" s="65" t="s">
        <v>973</v>
      </c>
      <c r="STK40" s="59">
        <v>230000000</v>
      </c>
      <c r="STL40" s="66" t="s">
        <v>1779</v>
      </c>
      <c r="STM40" s="67" t="s">
        <v>923</v>
      </c>
      <c r="STN40" s="67" t="s">
        <v>970</v>
      </c>
      <c r="STO40" s="66" t="s">
        <v>942</v>
      </c>
      <c r="STP40" s="66" t="s">
        <v>971</v>
      </c>
      <c r="STQ40" s="65" t="s">
        <v>972</v>
      </c>
      <c r="STR40" s="65" t="s">
        <v>973</v>
      </c>
      <c r="STS40" s="59">
        <v>230000000</v>
      </c>
      <c r="STT40" s="66" t="s">
        <v>1779</v>
      </c>
      <c r="STU40" s="67" t="s">
        <v>923</v>
      </c>
      <c r="STV40" s="67" t="s">
        <v>970</v>
      </c>
      <c r="STW40" s="66" t="s">
        <v>942</v>
      </c>
      <c r="STX40" s="66" t="s">
        <v>971</v>
      </c>
      <c r="STY40" s="65" t="s">
        <v>972</v>
      </c>
      <c r="STZ40" s="65" t="s">
        <v>973</v>
      </c>
      <c r="SUA40" s="59">
        <v>230000000</v>
      </c>
      <c r="SUB40" s="66" t="s">
        <v>1779</v>
      </c>
      <c r="SUC40" s="67" t="s">
        <v>923</v>
      </c>
      <c r="SUD40" s="67" t="s">
        <v>970</v>
      </c>
      <c r="SUE40" s="66" t="s">
        <v>942</v>
      </c>
      <c r="SUF40" s="66" t="s">
        <v>971</v>
      </c>
      <c r="SUG40" s="65" t="s">
        <v>972</v>
      </c>
      <c r="SUH40" s="65" t="s">
        <v>973</v>
      </c>
      <c r="SUI40" s="59">
        <v>230000000</v>
      </c>
      <c r="SUJ40" s="66" t="s">
        <v>1779</v>
      </c>
      <c r="SUK40" s="67" t="s">
        <v>923</v>
      </c>
      <c r="SUL40" s="67" t="s">
        <v>970</v>
      </c>
      <c r="SUM40" s="66" t="s">
        <v>942</v>
      </c>
      <c r="SUN40" s="66" t="s">
        <v>971</v>
      </c>
      <c r="SUO40" s="65" t="s">
        <v>972</v>
      </c>
      <c r="SUP40" s="65" t="s">
        <v>973</v>
      </c>
      <c r="SUQ40" s="59">
        <v>230000000</v>
      </c>
      <c r="SUR40" s="66" t="s">
        <v>1779</v>
      </c>
      <c r="SUS40" s="67" t="s">
        <v>923</v>
      </c>
      <c r="SUT40" s="67" t="s">
        <v>970</v>
      </c>
      <c r="SUU40" s="66" t="s">
        <v>942</v>
      </c>
      <c r="SUV40" s="66" t="s">
        <v>971</v>
      </c>
      <c r="SUW40" s="65" t="s">
        <v>972</v>
      </c>
      <c r="SUX40" s="65" t="s">
        <v>973</v>
      </c>
      <c r="SUY40" s="59">
        <v>230000000</v>
      </c>
      <c r="SUZ40" s="66" t="s">
        <v>1779</v>
      </c>
      <c r="SVA40" s="67" t="s">
        <v>923</v>
      </c>
      <c r="SVB40" s="67" t="s">
        <v>970</v>
      </c>
      <c r="SVC40" s="66" t="s">
        <v>942</v>
      </c>
      <c r="SVD40" s="66" t="s">
        <v>971</v>
      </c>
      <c r="SVE40" s="65" t="s">
        <v>972</v>
      </c>
      <c r="SVF40" s="65" t="s">
        <v>973</v>
      </c>
      <c r="SVG40" s="59">
        <v>230000000</v>
      </c>
      <c r="SVH40" s="66" t="s">
        <v>1779</v>
      </c>
      <c r="SVI40" s="67" t="s">
        <v>923</v>
      </c>
      <c r="SVJ40" s="67" t="s">
        <v>970</v>
      </c>
      <c r="SVK40" s="66" t="s">
        <v>942</v>
      </c>
      <c r="SVL40" s="66" t="s">
        <v>971</v>
      </c>
      <c r="SVM40" s="65" t="s">
        <v>972</v>
      </c>
      <c r="SVN40" s="65" t="s">
        <v>973</v>
      </c>
      <c r="SVO40" s="59">
        <v>230000000</v>
      </c>
      <c r="SVP40" s="66" t="s">
        <v>1779</v>
      </c>
      <c r="SVQ40" s="67" t="s">
        <v>923</v>
      </c>
      <c r="SVR40" s="67" t="s">
        <v>970</v>
      </c>
      <c r="SVS40" s="66" t="s">
        <v>942</v>
      </c>
      <c r="SVT40" s="66" t="s">
        <v>971</v>
      </c>
      <c r="SVU40" s="65" t="s">
        <v>972</v>
      </c>
      <c r="SVV40" s="65" t="s">
        <v>973</v>
      </c>
      <c r="SVW40" s="59">
        <v>230000000</v>
      </c>
      <c r="SVX40" s="66" t="s">
        <v>1779</v>
      </c>
      <c r="SVY40" s="67" t="s">
        <v>923</v>
      </c>
      <c r="SVZ40" s="67" t="s">
        <v>970</v>
      </c>
      <c r="SWA40" s="66" t="s">
        <v>942</v>
      </c>
      <c r="SWB40" s="66" t="s">
        <v>971</v>
      </c>
      <c r="SWC40" s="65" t="s">
        <v>972</v>
      </c>
      <c r="SWD40" s="65" t="s">
        <v>973</v>
      </c>
      <c r="SWE40" s="59">
        <v>230000000</v>
      </c>
      <c r="SWF40" s="66" t="s">
        <v>1779</v>
      </c>
      <c r="SWG40" s="67" t="s">
        <v>923</v>
      </c>
      <c r="SWH40" s="67" t="s">
        <v>970</v>
      </c>
      <c r="SWI40" s="66" t="s">
        <v>942</v>
      </c>
      <c r="SWJ40" s="66" t="s">
        <v>971</v>
      </c>
      <c r="SWK40" s="65" t="s">
        <v>972</v>
      </c>
      <c r="SWL40" s="65" t="s">
        <v>973</v>
      </c>
      <c r="SWM40" s="59">
        <v>230000000</v>
      </c>
      <c r="SWN40" s="66" t="s">
        <v>1779</v>
      </c>
      <c r="SWO40" s="67" t="s">
        <v>923</v>
      </c>
      <c r="SWP40" s="67" t="s">
        <v>970</v>
      </c>
      <c r="SWQ40" s="66" t="s">
        <v>942</v>
      </c>
      <c r="SWR40" s="66" t="s">
        <v>971</v>
      </c>
      <c r="SWS40" s="65" t="s">
        <v>972</v>
      </c>
      <c r="SWT40" s="65" t="s">
        <v>973</v>
      </c>
      <c r="SWU40" s="59">
        <v>230000000</v>
      </c>
      <c r="SWV40" s="66" t="s">
        <v>1779</v>
      </c>
      <c r="SWW40" s="67" t="s">
        <v>923</v>
      </c>
      <c r="SWX40" s="67" t="s">
        <v>970</v>
      </c>
      <c r="SWY40" s="66" t="s">
        <v>942</v>
      </c>
      <c r="SWZ40" s="66" t="s">
        <v>971</v>
      </c>
      <c r="SXA40" s="65" t="s">
        <v>972</v>
      </c>
      <c r="SXB40" s="65" t="s">
        <v>973</v>
      </c>
      <c r="SXC40" s="59">
        <v>230000000</v>
      </c>
      <c r="SXD40" s="66" t="s">
        <v>1779</v>
      </c>
      <c r="SXE40" s="67" t="s">
        <v>923</v>
      </c>
      <c r="SXF40" s="67" t="s">
        <v>970</v>
      </c>
      <c r="SXG40" s="66" t="s">
        <v>942</v>
      </c>
      <c r="SXH40" s="66" t="s">
        <v>971</v>
      </c>
      <c r="SXI40" s="65" t="s">
        <v>972</v>
      </c>
      <c r="SXJ40" s="65" t="s">
        <v>973</v>
      </c>
      <c r="SXK40" s="59">
        <v>230000000</v>
      </c>
      <c r="SXL40" s="66" t="s">
        <v>1779</v>
      </c>
      <c r="SXM40" s="67" t="s">
        <v>923</v>
      </c>
      <c r="SXN40" s="67" t="s">
        <v>970</v>
      </c>
      <c r="SXO40" s="66" t="s">
        <v>942</v>
      </c>
      <c r="SXP40" s="66" t="s">
        <v>971</v>
      </c>
      <c r="SXQ40" s="65" t="s">
        <v>972</v>
      </c>
      <c r="SXR40" s="65" t="s">
        <v>973</v>
      </c>
      <c r="SXS40" s="59">
        <v>230000000</v>
      </c>
      <c r="SXT40" s="66" t="s">
        <v>1779</v>
      </c>
      <c r="SXU40" s="67" t="s">
        <v>923</v>
      </c>
      <c r="SXV40" s="67" t="s">
        <v>970</v>
      </c>
      <c r="SXW40" s="66" t="s">
        <v>942</v>
      </c>
      <c r="SXX40" s="66" t="s">
        <v>971</v>
      </c>
      <c r="SXY40" s="65" t="s">
        <v>972</v>
      </c>
      <c r="SXZ40" s="65" t="s">
        <v>973</v>
      </c>
      <c r="SYA40" s="59">
        <v>230000000</v>
      </c>
      <c r="SYB40" s="66" t="s">
        <v>1779</v>
      </c>
      <c r="SYC40" s="67" t="s">
        <v>923</v>
      </c>
      <c r="SYD40" s="67" t="s">
        <v>970</v>
      </c>
      <c r="SYE40" s="66" t="s">
        <v>942</v>
      </c>
      <c r="SYF40" s="66" t="s">
        <v>971</v>
      </c>
      <c r="SYG40" s="65" t="s">
        <v>972</v>
      </c>
      <c r="SYH40" s="65" t="s">
        <v>973</v>
      </c>
      <c r="SYI40" s="59">
        <v>230000000</v>
      </c>
      <c r="SYJ40" s="66" t="s">
        <v>1779</v>
      </c>
      <c r="SYK40" s="67" t="s">
        <v>923</v>
      </c>
      <c r="SYL40" s="67" t="s">
        <v>970</v>
      </c>
      <c r="SYM40" s="66" t="s">
        <v>942</v>
      </c>
      <c r="SYN40" s="66" t="s">
        <v>971</v>
      </c>
      <c r="SYO40" s="65" t="s">
        <v>972</v>
      </c>
      <c r="SYP40" s="65" t="s">
        <v>973</v>
      </c>
      <c r="SYQ40" s="59">
        <v>230000000</v>
      </c>
      <c r="SYR40" s="66" t="s">
        <v>1779</v>
      </c>
      <c r="SYS40" s="67" t="s">
        <v>923</v>
      </c>
      <c r="SYT40" s="67" t="s">
        <v>970</v>
      </c>
      <c r="SYU40" s="66" t="s">
        <v>942</v>
      </c>
      <c r="SYV40" s="66" t="s">
        <v>971</v>
      </c>
      <c r="SYW40" s="65" t="s">
        <v>972</v>
      </c>
      <c r="SYX40" s="65" t="s">
        <v>973</v>
      </c>
      <c r="SYY40" s="59">
        <v>230000000</v>
      </c>
      <c r="SYZ40" s="66" t="s">
        <v>1779</v>
      </c>
      <c r="SZA40" s="67" t="s">
        <v>923</v>
      </c>
      <c r="SZB40" s="67" t="s">
        <v>970</v>
      </c>
      <c r="SZC40" s="66" t="s">
        <v>942</v>
      </c>
      <c r="SZD40" s="66" t="s">
        <v>971</v>
      </c>
      <c r="SZE40" s="65" t="s">
        <v>972</v>
      </c>
      <c r="SZF40" s="65" t="s">
        <v>973</v>
      </c>
      <c r="SZG40" s="59">
        <v>230000000</v>
      </c>
      <c r="SZH40" s="66" t="s">
        <v>1779</v>
      </c>
      <c r="SZI40" s="67" t="s">
        <v>923</v>
      </c>
      <c r="SZJ40" s="67" t="s">
        <v>970</v>
      </c>
      <c r="SZK40" s="66" t="s">
        <v>942</v>
      </c>
      <c r="SZL40" s="66" t="s">
        <v>971</v>
      </c>
      <c r="SZM40" s="65" t="s">
        <v>972</v>
      </c>
      <c r="SZN40" s="65" t="s">
        <v>973</v>
      </c>
      <c r="SZO40" s="59">
        <v>230000000</v>
      </c>
      <c r="SZP40" s="66" t="s">
        <v>1779</v>
      </c>
      <c r="SZQ40" s="67" t="s">
        <v>923</v>
      </c>
      <c r="SZR40" s="67" t="s">
        <v>970</v>
      </c>
      <c r="SZS40" s="66" t="s">
        <v>942</v>
      </c>
      <c r="SZT40" s="66" t="s">
        <v>971</v>
      </c>
      <c r="SZU40" s="65" t="s">
        <v>972</v>
      </c>
      <c r="SZV40" s="65" t="s">
        <v>973</v>
      </c>
      <c r="SZW40" s="59">
        <v>230000000</v>
      </c>
      <c r="SZX40" s="66" t="s">
        <v>1779</v>
      </c>
      <c r="SZY40" s="67" t="s">
        <v>923</v>
      </c>
      <c r="SZZ40" s="67" t="s">
        <v>970</v>
      </c>
      <c r="TAA40" s="66" t="s">
        <v>942</v>
      </c>
      <c r="TAB40" s="66" t="s">
        <v>971</v>
      </c>
      <c r="TAC40" s="65" t="s">
        <v>972</v>
      </c>
      <c r="TAD40" s="65" t="s">
        <v>973</v>
      </c>
      <c r="TAE40" s="59">
        <v>230000000</v>
      </c>
      <c r="TAF40" s="66" t="s">
        <v>1779</v>
      </c>
      <c r="TAG40" s="67" t="s">
        <v>923</v>
      </c>
      <c r="TAH40" s="67" t="s">
        <v>970</v>
      </c>
      <c r="TAI40" s="66" t="s">
        <v>942</v>
      </c>
      <c r="TAJ40" s="66" t="s">
        <v>971</v>
      </c>
      <c r="TAK40" s="65" t="s">
        <v>972</v>
      </c>
      <c r="TAL40" s="65" t="s">
        <v>973</v>
      </c>
      <c r="TAM40" s="59">
        <v>230000000</v>
      </c>
      <c r="TAN40" s="66" t="s">
        <v>1779</v>
      </c>
      <c r="TAO40" s="67" t="s">
        <v>923</v>
      </c>
      <c r="TAP40" s="67" t="s">
        <v>970</v>
      </c>
      <c r="TAQ40" s="66" t="s">
        <v>942</v>
      </c>
      <c r="TAR40" s="66" t="s">
        <v>971</v>
      </c>
      <c r="TAS40" s="65" t="s">
        <v>972</v>
      </c>
      <c r="TAT40" s="65" t="s">
        <v>973</v>
      </c>
      <c r="TAU40" s="59">
        <v>230000000</v>
      </c>
      <c r="TAV40" s="66" t="s">
        <v>1779</v>
      </c>
      <c r="TAW40" s="67" t="s">
        <v>923</v>
      </c>
      <c r="TAX40" s="67" t="s">
        <v>970</v>
      </c>
      <c r="TAY40" s="66" t="s">
        <v>942</v>
      </c>
      <c r="TAZ40" s="66" t="s">
        <v>971</v>
      </c>
      <c r="TBA40" s="65" t="s">
        <v>972</v>
      </c>
      <c r="TBB40" s="65" t="s">
        <v>973</v>
      </c>
      <c r="TBC40" s="59">
        <v>230000000</v>
      </c>
      <c r="TBD40" s="66" t="s">
        <v>1779</v>
      </c>
      <c r="TBE40" s="67" t="s">
        <v>923</v>
      </c>
      <c r="TBF40" s="67" t="s">
        <v>970</v>
      </c>
      <c r="TBG40" s="66" t="s">
        <v>942</v>
      </c>
      <c r="TBH40" s="66" t="s">
        <v>971</v>
      </c>
      <c r="TBI40" s="65" t="s">
        <v>972</v>
      </c>
      <c r="TBJ40" s="65" t="s">
        <v>973</v>
      </c>
      <c r="TBK40" s="59">
        <v>230000000</v>
      </c>
      <c r="TBL40" s="66" t="s">
        <v>1779</v>
      </c>
      <c r="TBM40" s="67" t="s">
        <v>923</v>
      </c>
      <c r="TBN40" s="67" t="s">
        <v>970</v>
      </c>
      <c r="TBO40" s="66" t="s">
        <v>942</v>
      </c>
      <c r="TBP40" s="66" t="s">
        <v>971</v>
      </c>
      <c r="TBQ40" s="65" t="s">
        <v>972</v>
      </c>
      <c r="TBR40" s="65" t="s">
        <v>973</v>
      </c>
      <c r="TBS40" s="59">
        <v>230000000</v>
      </c>
      <c r="TBT40" s="66" t="s">
        <v>1779</v>
      </c>
      <c r="TBU40" s="67" t="s">
        <v>923</v>
      </c>
      <c r="TBV40" s="67" t="s">
        <v>970</v>
      </c>
      <c r="TBW40" s="66" t="s">
        <v>942</v>
      </c>
      <c r="TBX40" s="66" t="s">
        <v>971</v>
      </c>
      <c r="TBY40" s="65" t="s">
        <v>972</v>
      </c>
      <c r="TBZ40" s="65" t="s">
        <v>973</v>
      </c>
      <c r="TCA40" s="59">
        <v>230000000</v>
      </c>
      <c r="TCB40" s="66" t="s">
        <v>1779</v>
      </c>
      <c r="TCC40" s="67" t="s">
        <v>923</v>
      </c>
      <c r="TCD40" s="67" t="s">
        <v>970</v>
      </c>
      <c r="TCE40" s="66" t="s">
        <v>942</v>
      </c>
      <c r="TCF40" s="66" t="s">
        <v>971</v>
      </c>
      <c r="TCG40" s="65" t="s">
        <v>972</v>
      </c>
      <c r="TCH40" s="65" t="s">
        <v>973</v>
      </c>
      <c r="TCI40" s="59">
        <v>230000000</v>
      </c>
      <c r="TCJ40" s="66" t="s">
        <v>1779</v>
      </c>
      <c r="TCK40" s="67" t="s">
        <v>923</v>
      </c>
      <c r="TCL40" s="67" t="s">
        <v>970</v>
      </c>
      <c r="TCM40" s="66" t="s">
        <v>942</v>
      </c>
      <c r="TCN40" s="66" t="s">
        <v>971</v>
      </c>
      <c r="TCO40" s="65" t="s">
        <v>972</v>
      </c>
      <c r="TCP40" s="65" t="s">
        <v>973</v>
      </c>
      <c r="TCQ40" s="59">
        <v>230000000</v>
      </c>
      <c r="TCR40" s="66" t="s">
        <v>1779</v>
      </c>
      <c r="TCS40" s="67" t="s">
        <v>923</v>
      </c>
      <c r="TCT40" s="67" t="s">
        <v>970</v>
      </c>
      <c r="TCU40" s="66" t="s">
        <v>942</v>
      </c>
      <c r="TCV40" s="66" t="s">
        <v>971</v>
      </c>
      <c r="TCW40" s="65" t="s">
        <v>972</v>
      </c>
      <c r="TCX40" s="65" t="s">
        <v>973</v>
      </c>
      <c r="TCY40" s="59">
        <v>230000000</v>
      </c>
      <c r="TCZ40" s="66" t="s">
        <v>1779</v>
      </c>
      <c r="TDA40" s="67" t="s">
        <v>923</v>
      </c>
      <c r="TDB40" s="67" t="s">
        <v>970</v>
      </c>
      <c r="TDC40" s="66" t="s">
        <v>942</v>
      </c>
      <c r="TDD40" s="66" t="s">
        <v>971</v>
      </c>
      <c r="TDE40" s="65" t="s">
        <v>972</v>
      </c>
      <c r="TDF40" s="65" t="s">
        <v>973</v>
      </c>
      <c r="TDG40" s="59">
        <v>230000000</v>
      </c>
      <c r="TDH40" s="66" t="s">
        <v>1779</v>
      </c>
      <c r="TDI40" s="67" t="s">
        <v>923</v>
      </c>
      <c r="TDJ40" s="67" t="s">
        <v>970</v>
      </c>
      <c r="TDK40" s="66" t="s">
        <v>942</v>
      </c>
      <c r="TDL40" s="66" t="s">
        <v>971</v>
      </c>
      <c r="TDM40" s="65" t="s">
        <v>972</v>
      </c>
      <c r="TDN40" s="65" t="s">
        <v>973</v>
      </c>
      <c r="TDO40" s="59">
        <v>230000000</v>
      </c>
      <c r="TDP40" s="66" t="s">
        <v>1779</v>
      </c>
      <c r="TDQ40" s="67" t="s">
        <v>923</v>
      </c>
      <c r="TDR40" s="67" t="s">
        <v>970</v>
      </c>
      <c r="TDS40" s="66" t="s">
        <v>942</v>
      </c>
      <c r="TDT40" s="66" t="s">
        <v>971</v>
      </c>
      <c r="TDU40" s="65" t="s">
        <v>972</v>
      </c>
      <c r="TDV40" s="65" t="s">
        <v>973</v>
      </c>
      <c r="TDW40" s="59">
        <v>230000000</v>
      </c>
      <c r="TDX40" s="66" t="s">
        <v>1779</v>
      </c>
      <c r="TDY40" s="67" t="s">
        <v>923</v>
      </c>
      <c r="TDZ40" s="67" t="s">
        <v>970</v>
      </c>
      <c r="TEA40" s="66" t="s">
        <v>942</v>
      </c>
      <c r="TEB40" s="66" t="s">
        <v>971</v>
      </c>
      <c r="TEC40" s="65" t="s">
        <v>972</v>
      </c>
      <c r="TED40" s="65" t="s">
        <v>973</v>
      </c>
      <c r="TEE40" s="59">
        <v>230000000</v>
      </c>
      <c r="TEF40" s="66" t="s">
        <v>1779</v>
      </c>
      <c r="TEG40" s="67" t="s">
        <v>923</v>
      </c>
      <c r="TEH40" s="67" t="s">
        <v>970</v>
      </c>
      <c r="TEI40" s="66" t="s">
        <v>942</v>
      </c>
      <c r="TEJ40" s="66" t="s">
        <v>971</v>
      </c>
      <c r="TEK40" s="65" t="s">
        <v>972</v>
      </c>
      <c r="TEL40" s="65" t="s">
        <v>973</v>
      </c>
      <c r="TEM40" s="59">
        <v>230000000</v>
      </c>
      <c r="TEN40" s="66" t="s">
        <v>1779</v>
      </c>
      <c r="TEO40" s="67" t="s">
        <v>923</v>
      </c>
      <c r="TEP40" s="67" t="s">
        <v>970</v>
      </c>
      <c r="TEQ40" s="66" t="s">
        <v>942</v>
      </c>
      <c r="TER40" s="66" t="s">
        <v>971</v>
      </c>
      <c r="TES40" s="65" t="s">
        <v>972</v>
      </c>
      <c r="TET40" s="65" t="s">
        <v>973</v>
      </c>
      <c r="TEU40" s="59">
        <v>230000000</v>
      </c>
      <c r="TEV40" s="66" t="s">
        <v>1779</v>
      </c>
      <c r="TEW40" s="67" t="s">
        <v>923</v>
      </c>
      <c r="TEX40" s="67" t="s">
        <v>970</v>
      </c>
      <c r="TEY40" s="66" t="s">
        <v>942</v>
      </c>
      <c r="TEZ40" s="66" t="s">
        <v>971</v>
      </c>
      <c r="TFA40" s="65" t="s">
        <v>972</v>
      </c>
      <c r="TFB40" s="65" t="s">
        <v>973</v>
      </c>
      <c r="TFC40" s="59">
        <v>230000000</v>
      </c>
      <c r="TFD40" s="66" t="s">
        <v>1779</v>
      </c>
      <c r="TFE40" s="67" t="s">
        <v>923</v>
      </c>
      <c r="TFF40" s="67" t="s">
        <v>970</v>
      </c>
      <c r="TFG40" s="66" t="s">
        <v>942</v>
      </c>
      <c r="TFH40" s="66" t="s">
        <v>971</v>
      </c>
      <c r="TFI40" s="65" t="s">
        <v>972</v>
      </c>
      <c r="TFJ40" s="65" t="s">
        <v>973</v>
      </c>
      <c r="TFK40" s="59">
        <v>230000000</v>
      </c>
      <c r="TFL40" s="66" t="s">
        <v>1779</v>
      </c>
      <c r="TFM40" s="67" t="s">
        <v>923</v>
      </c>
      <c r="TFN40" s="67" t="s">
        <v>970</v>
      </c>
      <c r="TFO40" s="66" t="s">
        <v>942</v>
      </c>
      <c r="TFP40" s="66" t="s">
        <v>971</v>
      </c>
      <c r="TFQ40" s="65" t="s">
        <v>972</v>
      </c>
      <c r="TFR40" s="65" t="s">
        <v>973</v>
      </c>
      <c r="TFS40" s="59">
        <v>230000000</v>
      </c>
      <c r="TFT40" s="66" t="s">
        <v>1779</v>
      </c>
      <c r="TFU40" s="67" t="s">
        <v>923</v>
      </c>
      <c r="TFV40" s="67" t="s">
        <v>970</v>
      </c>
      <c r="TFW40" s="66" t="s">
        <v>942</v>
      </c>
      <c r="TFX40" s="66" t="s">
        <v>971</v>
      </c>
      <c r="TFY40" s="65" t="s">
        <v>972</v>
      </c>
      <c r="TFZ40" s="65" t="s">
        <v>973</v>
      </c>
      <c r="TGA40" s="59">
        <v>230000000</v>
      </c>
      <c r="TGB40" s="66" t="s">
        <v>1779</v>
      </c>
      <c r="TGC40" s="67" t="s">
        <v>923</v>
      </c>
      <c r="TGD40" s="67" t="s">
        <v>970</v>
      </c>
      <c r="TGE40" s="66" t="s">
        <v>942</v>
      </c>
      <c r="TGF40" s="66" t="s">
        <v>971</v>
      </c>
      <c r="TGG40" s="65" t="s">
        <v>972</v>
      </c>
      <c r="TGH40" s="65" t="s">
        <v>973</v>
      </c>
      <c r="TGI40" s="59">
        <v>230000000</v>
      </c>
      <c r="TGJ40" s="66" t="s">
        <v>1779</v>
      </c>
      <c r="TGK40" s="67" t="s">
        <v>923</v>
      </c>
      <c r="TGL40" s="67" t="s">
        <v>970</v>
      </c>
      <c r="TGM40" s="66" t="s">
        <v>942</v>
      </c>
      <c r="TGN40" s="66" t="s">
        <v>971</v>
      </c>
      <c r="TGO40" s="65" t="s">
        <v>972</v>
      </c>
      <c r="TGP40" s="65" t="s">
        <v>973</v>
      </c>
      <c r="TGQ40" s="59">
        <v>230000000</v>
      </c>
      <c r="TGR40" s="66" t="s">
        <v>1779</v>
      </c>
      <c r="TGS40" s="67" t="s">
        <v>923</v>
      </c>
      <c r="TGT40" s="67" t="s">
        <v>970</v>
      </c>
      <c r="TGU40" s="66" t="s">
        <v>942</v>
      </c>
      <c r="TGV40" s="66" t="s">
        <v>971</v>
      </c>
      <c r="TGW40" s="65" t="s">
        <v>972</v>
      </c>
      <c r="TGX40" s="65" t="s">
        <v>973</v>
      </c>
      <c r="TGY40" s="59">
        <v>230000000</v>
      </c>
      <c r="TGZ40" s="66" t="s">
        <v>1779</v>
      </c>
      <c r="THA40" s="67" t="s">
        <v>923</v>
      </c>
      <c r="THB40" s="67" t="s">
        <v>970</v>
      </c>
      <c r="THC40" s="66" t="s">
        <v>942</v>
      </c>
      <c r="THD40" s="66" t="s">
        <v>971</v>
      </c>
      <c r="THE40" s="65" t="s">
        <v>972</v>
      </c>
      <c r="THF40" s="65" t="s">
        <v>973</v>
      </c>
      <c r="THG40" s="59">
        <v>230000000</v>
      </c>
      <c r="THH40" s="66" t="s">
        <v>1779</v>
      </c>
      <c r="THI40" s="67" t="s">
        <v>923</v>
      </c>
      <c r="THJ40" s="67" t="s">
        <v>970</v>
      </c>
      <c r="THK40" s="66" t="s">
        <v>942</v>
      </c>
      <c r="THL40" s="66" t="s">
        <v>971</v>
      </c>
      <c r="THM40" s="65" t="s">
        <v>972</v>
      </c>
      <c r="THN40" s="65" t="s">
        <v>973</v>
      </c>
      <c r="THO40" s="59">
        <v>230000000</v>
      </c>
      <c r="THP40" s="66" t="s">
        <v>1779</v>
      </c>
      <c r="THQ40" s="67" t="s">
        <v>923</v>
      </c>
      <c r="THR40" s="67" t="s">
        <v>970</v>
      </c>
      <c r="THS40" s="66" t="s">
        <v>942</v>
      </c>
      <c r="THT40" s="66" t="s">
        <v>971</v>
      </c>
      <c r="THU40" s="65" t="s">
        <v>972</v>
      </c>
      <c r="THV40" s="65" t="s">
        <v>973</v>
      </c>
      <c r="THW40" s="59">
        <v>230000000</v>
      </c>
      <c r="THX40" s="66" t="s">
        <v>1779</v>
      </c>
      <c r="THY40" s="67" t="s">
        <v>923</v>
      </c>
      <c r="THZ40" s="67" t="s">
        <v>970</v>
      </c>
      <c r="TIA40" s="66" t="s">
        <v>942</v>
      </c>
      <c r="TIB40" s="66" t="s">
        <v>971</v>
      </c>
      <c r="TIC40" s="65" t="s">
        <v>972</v>
      </c>
      <c r="TID40" s="65" t="s">
        <v>973</v>
      </c>
      <c r="TIE40" s="59">
        <v>230000000</v>
      </c>
      <c r="TIF40" s="66" t="s">
        <v>1779</v>
      </c>
      <c r="TIG40" s="67" t="s">
        <v>923</v>
      </c>
      <c r="TIH40" s="67" t="s">
        <v>970</v>
      </c>
      <c r="TII40" s="66" t="s">
        <v>942</v>
      </c>
      <c r="TIJ40" s="66" t="s">
        <v>971</v>
      </c>
      <c r="TIK40" s="65" t="s">
        <v>972</v>
      </c>
      <c r="TIL40" s="65" t="s">
        <v>973</v>
      </c>
      <c r="TIM40" s="59">
        <v>230000000</v>
      </c>
      <c r="TIN40" s="66" t="s">
        <v>1779</v>
      </c>
      <c r="TIO40" s="67" t="s">
        <v>923</v>
      </c>
      <c r="TIP40" s="67" t="s">
        <v>970</v>
      </c>
      <c r="TIQ40" s="66" t="s">
        <v>942</v>
      </c>
      <c r="TIR40" s="66" t="s">
        <v>971</v>
      </c>
      <c r="TIS40" s="65" t="s">
        <v>972</v>
      </c>
      <c r="TIT40" s="65" t="s">
        <v>973</v>
      </c>
      <c r="TIU40" s="59">
        <v>230000000</v>
      </c>
      <c r="TIV40" s="66" t="s">
        <v>1779</v>
      </c>
      <c r="TIW40" s="67" t="s">
        <v>923</v>
      </c>
      <c r="TIX40" s="67" t="s">
        <v>970</v>
      </c>
      <c r="TIY40" s="66" t="s">
        <v>942</v>
      </c>
      <c r="TIZ40" s="66" t="s">
        <v>971</v>
      </c>
      <c r="TJA40" s="65" t="s">
        <v>972</v>
      </c>
      <c r="TJB40" s="65" t="s">
        <v>973</v>
      </c>
      <c r="TJC40" s="59">
        <v>230000000</v>
      </c>
      <c r="TJD40" s="66" t="s">
        <v>1779</v>
      </c>
      <c r="TJE40" s="67" t="s">
        <v>923</v>
      </c>
      <c r="TJF40" s="67" t="s">
        <v>970</v>
      </c>
      <c r="TJG40" s="66" t="s">
        <v>942</v>
      </c>
      <c r="TJH40" s="66" t="s">
        <v>971</v>
      </c>
      <c r="TJI40" s="65" t="s">
        <v>972</v>
      </c>
      <c r="TJJ40" s="65" t="s">
        <v>973</v>
      </c>
      <c r="TJK40" s="59">
        <v>230000000</v>
      </c>
      <c r="TJL40" s="66" t="s">
        <v>1779</v>
      </c>
      <c r="TJM40" s="67" t="s">
        <v>923</v>
      </c>
      <c r="TJN40" s="67" t="s">
        <v>970</v>
      </c>
      <c r="TJO40" s="66" t="s">
        <v>942</v>
      </c>
      <c r="TJP40" s="66" t="s">
        <v>971</v>
      </c>
      <c r="TJQ40" s="65" t="s">
        <v>972</v>
      </c>
      <c r="TJR40" s="65" t="s">
        <v>973</v>
      </c>
      <c r="TJS40" s="59">
        <v>230000000</v>
      </c>
      <c r="TJT40" s="66" t="s">
        <v>1779</v>
      </c>
      <c r="TJU40" s="67" t="s">
        <v>923</v>
      </c>
      <c r="TJV40" s="67" t="s">
        <v>970</v>
      </c>
      <c r="TJW40" s="66" t="s">
        <v>942</v>
      </c>
      <c r="TJX40" s="66" t="s">
        <v>971</v>
      </c>
      <c r="TJY40" s="65" t="s">
        <v>972</v>
      </c>
      <c r="TJZ40" s="65" t="s">
        <v>973</v>
      </c>
      <c r="TKA40" s="59">
        <v>230000000</v>
      </c>
      <c r="TKB40" s="66" t="s">
        <v>1779</v>
      </c>
      <c r="TKC40" s="67" t="s">
        <v>923</v>
      </c>
      <c r="TKD40" s="67" t="s">
        <v>970</v>
      </c>
      <c r="TKE40" s="66" t="s">
        <v>942</v>
      </c>
      <c r="TKF40" s="66" t="s">
        <v>971</v>
      </c>
      <c r="TKG40" s="65" t="s">
        <v>972</v>
      </c>
      <c r="TKH40" s="65" t="s">
        <v>973</v>
      </c>
      <c r="TKI40" s="59">
        <v>230000000</v>
      </c>
      <c r="TKJ40" s="66" t="s">
        <v>1779</v>
      </c>
      <c r="TKK40" s="67" t="s">
        <v>923</v>
      </c>
      <c r="TKL40" s="67" t="s">
        <v>970</v>
      </c>
      <c r="TKM40" s="66" t="s">
        <v>942</v>
      </c>
      <c r="TKN40" s="66" t="s">
        <v>971</v>
      </c>
      <c r="TKO40" s="65" t="s">
        <v>972</v>
      </c>
      <c r="TKP40" s="65" t="s">
        <v>973</v>
      </c>
      <c r="TKQ40" s="59">
        <v>230000000</v>
      </c>
      <c r="TKR40" s="66" t="s">
        <v>1779</v>
      </c>
      <c r="TKS40" s="67" t="s">
        <v>923</v>
      </c>
      <c r="TKT40" s="67" t="s">
        <v>970</v>
      </c>
      <c r="TKU40" s="66" t="s">
        <v>942</v>
      </c>
      <c r="TKV40" s="66" t="s">
        <v>971</v>
      </c>
      <c r="TKW40" s="65" t="s">
        <v>972</v>
      </c>
      <c r="TKX40" s="65" t="s">
        <v>973</v>
      </c>
      <c r="TKY40" s="59">
        <v>230000000</v>
      </c>
      <c r="TKZ40" s="66" t="s">
        <v>1779</v>
      </c>
      <c r="TLA40" s="67" t="s">
        <v>923</v>
      </c>
      <c r="TLB40" s="67" t="s">
        <v>970</v>
      </c>
      <c r="TLC40" s="66" t="s">
        <v>942</v>
      </c>
      <c r="TLD40" s="66" t="s">
        <v>971</v>
      </c>
      <c r="TLE40" s="65" t="s">
        <v>972</v>
      </c>
      <c r="TLF40" s="65" t="s">
        <v>973</v>
      </c>
      <c r="TLG40" s="59">
        <v>230000000</v>
      </c>
      <c r="TLH40" s="66" t="s">
        <v>1779</v>
      </c>
      <c r="TLI40" s="67" t="s">
        <v>923</v>
      </c>
      <c r="TLJ40" s="67" t="s">
        <v>970</v>
      </c>
      <c r="TLK40" s="66" t="s">
        <v>942</v>
      </c>
      <c r="TLL40" s="66" t="s">
        <v>971</v>
      </c>
      <c r="TLM40" s="65" t="s">
        <v>972</v>
      </c>
      <c r="TLN40" s="65" t="s">
        <v>973</v>
      </c>
      <c r="TLO40" s="59">
        <v>230000000</v>
      </c>
      <c r="TLP40" s="66" t="s">
        <v>1779</v>
      </c>
      <c r="TLQ40" s="67" t="s">
        <v>923</v>
      </c>
      <c r="TLR40" s="67" t="s">
        <v>970</v>
      </c>
      <c r="TLS40" s="66" t="s">
        <v>942</v>
      </c>
      <c r="TLT40" s="66" t="s">
        <v>971</v>
      </c>
      <c r="TLU40" s="65" t="s">
        <v>972</v>
      </c>
      <c r="TLV40" s="65" t="s">
        <v>973</v>
      </c>
      <c r="TLW40" s="59">
        <v>230000000</v>
      </c>
      <c r="TLX40" s="66" t="s">
        <v>1779</v>
      </c>
      <c r="TLY40" s="67" t="s">
        <v>923</v>
      </c>
      <c r="TLZ40" s="67" t="s">
        <v>970</v>
      </c>
      <c r="TMA40" s="66" t="s">
        <v>942</v>
      </c>
      <c r="TMB40" s="66" t="s">
        <v>971</v>
      </c>
      <c r="TMC40" s="65" t="s">
        <v>972</v>
      </c>
      <c r="TMD40" s="65" t="s">
        <v>973</v>
      </c>
      <c r="TME40" s="59">
        <v>230000000</v>
      </c>
      <c r="TMF40" s="66" t="s">
        <v>1779</v>
      </c>
      <c r="TMG40" s="67" t="s">
        <v>923</v>
      </c>
      <c r="TMH40" s="67" t="s">
        <v>970</v>
      </c>
      <c r="TMI40" s="66" t="s">
        <v>942</v>
      </c>
      <c r="TMJ40" s="66" t="s">
        <v>971</v>
      </c>
      <c r="TMK40" s="65" t="s">
        <v>972</v>
      </c>
      <c r="TML40" s="65" t="s">
        <v>973</v>
      </c>
      <c r="TMM40" s="59">
        <v>230000000</v>
      </c>
      <c r="TMN40" s="66" t="s">
        <v>1779</v>
      </c>
      <c r="TMO40" s="67" t="s">
        <v>923</v>
      </c>
      <c r="TMP40" s="67" t="s">
        <v>970</v>
      </c>
      <c r="TMQ40" s="66" t="s">
        <v>942</v>
      </c>
      <c r="TMR40" s="66" t="s">
        <v>971</v>
      </c>
      <c r="TMS40" s="65" t="s">
        <v>972</v>
      </c>
      <c r="TMT40" s="65" t="s">
        <v>973</v>
      </c>
      <c r="TMU40" s="59">
        <v>230000000</v>
      </c>
      <c r="TMV40" s="66" t="s">
        <v>1779</v>
      </c>
      <c r="TMW40" s="67" t="s">
        <v>923</v>
      </c>
      <c r="TMX40" s="67" t="s">
        <v>970</v>
      </c>
      <c r="TMY40" s="66" t="s">
        <v>942</v>
      </c>
      <c r="TMZ40" s="66" t="s">
        <v>971</v>
      </c>
      <c r="TNA40" s="65" t="s">
        <v>972</v>
      </c>
      <c r="TNB40" s="65" t="s">
        <v>973</v>
      </c>
      <c r="TNC40" s="59">
        <v>230000000</v>
      </c>
      <c r="TND40" s="66" t="s">
        <v>1779</v>
      </c>
      <c r="TNE40" s="67" t="s">
        <v>923</v>
      </c>
      <c r="TNF40" s="67" t="s">
        <v>970</v>
      </c>
      <c r="TNG40" s="66" t="s">
        <v>942</v>
      </c>
      <c r="TNH40" s="66" t="s">
        <v>971</v>
      </c>
      <c r="TNI40" s="65" t="s">
        <v>972</v>
      </c>
      <c r="TNJ40" s="65" t="s">
        <v>973</v>
      </c>
      <c r="TNK40" s="59">
        <v>230000000</v>
      </c>
      <c r="TNL40" s="66" t="s">
        <v>1779</v>
      </c>
      <c r="TNM40" s="67" t="s">
        <v>923</v>
      </c>
      <c r="TNN40" s="67" t="s">
        <v>970</v>
      </c>
      <c r="TNO40" s="66" t="s">
        <v>942</v>
      </c>
      <c r="TNP40" s="66" t="s">
        <v>971</v>
      </c>
      <c r="TNQ40" s="65" t="s">
        <v>972</v>
      </c>
      <c r="TNR40" s="65" t="s">
        <v>973</v>
      </c>
      <c r="TNS40" s="59">
        <v>230000000</v>
      </c>
      <c r="TNT40" s="66" t="s">
        <v>1779</v>
      </c>
      <c r="TNU40" s="67" t="s">
        <v>923</v>
      </c>
      <c r="TNV40" s="67" t="s">
        <v>970</v>
      </c>
      <c r="TNW40" s="66" t="s">
        <v>942</v>
      </c>
      <c r="TNX40" s="66" t="s">
        <v>971</v>
      </c>
      <c r="TNY40" s="65" t="s">
        <v>972</v>
      </c>
      <c r="TNZ40" s="65" t="s">
        <v>973</v>
      </c>
      <c r="TOA40" s="59">
        <v>230000000</v>
      </c>
      <c r="TOB40" s="66" t="s">
        <v>1779</v>
      </c>
      <c r="TOC40" s="67" t="s">
        <v>923</v>
      </c>
      <c r="TOD40" s="67" t="s">
        <v>970</v>
      </c>
      <c r="TOE40" s="66" t="s">
        <v>942</v>
      </c>
      <c r="TOF40" s="66" t="s">
        <v>971</v>
      </c>
      <c r="TOG40" s="65" t="s">
        <v>972</v>
      </c>
      <c r="TOH40" s="65" t="s">
        <v>973</v>
      </c>
      <c r="TOI40" s="59">
        <v>230000000</v>
      </c>
      <c r="TOJ40" s="66" t="s">
        <v>1779</v>
      </c>
      <c r="TOK40" s="67" t="s">
        <v>923</v>
      </c>
      <c r="TOL40" s="67" t="s">
        <v>970</v>
      </c>
      <c r="TOM40" s="66" t="s">
        <v>942</v>
      </c>
      <c r="TON40" s="66" t="s">
        <v>971</v>
      </c>
      <c r="TOO40" s="65" t="s">
        <v>972</v>
      </c>
      <c r="TOP40" s="65" t="s">
        <v>973</v>
      </c>
      <c r="TOQ40" s="59">
        <v>230000000</v>
      </c>
      <c r="TOR40" s="66" t="s">
        <v>1779</v>
      </c>
      <c r="TOS40" s="67" t="s">
        <v>923</v>
      </c>
      <c r="TOT40" s="67" t="s">
        <v>970</v>
      </c>
      <c r="TOU40" s="66" t="s">
        <v>942</v>
      </c>
      <c r="TOV40" s="66" t="s">
        <v>971</v>
      </c>
      <c r="TOW40" s="65" t="s">
        <v>972</v>
      </c>
      <c r="TOX40" s="65" t="s">
        <v>973</v>
      </c>
      <c r="TOY40" s="59">
        <v>230000000</v>
      </c>
      <c r="TOZ40" s="66" t="s">
        <v>1779</v>
      </c>
      <c r="TPA40" s="67" t="s">
        <v>923</v>
      </c>
      <c r="TPB40" s="67" t="s">
        <v>970</v>
      </c>
      <c r="TPC40" s="66" t="s">
        <v>942</v>
      </c>
      <c r="TPD40" s="66" t="s">
        <v>971</v>
      </c>
      <c r="TPE40" s="65" t="s">
        <v>972</v>
      </c>
      <c r="TPF40" s="65" t="s">
        <v>973</v>
      </c>
      <c r="TPG40" s="59">
        <v>230000000</v>
      </c>
      <c r="TPH40" s="66" t="s">
        <v>1779</v>
      </c>
      <c r="TPI40" s="67" t="s">
        <v>923</v>
      </c>
      <c r="TPJ40" s="67" t="s">
        <v>970</v>
      </c>
      <c r="TPK40" s="66" t="s">
        <v>942</v>
      </c>
      <c r="TPL40" s="66" t="s">
        <v>971</v>
      </c>
      <c r="TPM40" s="65" t="s">
        <v>972</v>
      </c>
      <c r="TPN40" s="65" t="s">
        <v>973</v>
      </c>
      <c r="TPO40" s="59">
        <v>230000000</v>
      </c>
      <c r="TPP40" s="66" t="s">
        <v>1779</v>
      </c>
      <c r="TPQ40" s="67" t="s">
        <v>923</v>
      </c>
      <c r="TPR40" s="67" t="s">
        <v>970</v>
      </c>
      <c r="TPS40" s="66" t="s">
        <v>942</v>
      </c>
      <c r="TPT40" s="66" t="s">
        <v>971</v>
      </c>
      <c r="TPU40" s="65" t="s">
        <v>972</v>
      </c>
      <c r="TPV40" s="65" t="s">
        <v>973</v>
      </c>
      <c r="TPW40" s="59">
        <v>230000000</v>
      </c>
      <c r="TPX40" s="66" t="s">
        <v>1779</v>
      </c>
      <c r="TPY40" s="67" t="s">
        <v>923</v>
      </c>
      <c r="TPZ40" s="67" t="s">
        <v>970</v>
      </c>
      <c r="TQA40" s="66" t="s">
        <v>942</v>
      </c>
      <c r="TQB40" s="66" t="s">
        <v>971</v>
      </c>
      <c r="TQC40" s="65" t="s">
        <v>972</v>
      </c>
      <c r="TQD40" s="65" t="s">
        <v>973</v>
      </c>
      <c r="TQE40" s="59">
        <v>230000000</v>
      </c>
      <c r="TQF40" s="66" t="s">
        <v>1779</v>
      </c>
      <c r="TQG40" s="67" t="s">
        <v>923</v>
      </c>
      <c r="TQH40" s="67" t="s">
        <v>970</v>
      </c>
      <c r="TQI40" s="66" t="s">
        <v>942</v>
      </c>
      <c r="TQJ40" s="66" t="s">
        <v>971</v>
      </c>
      <c r="TQK40" s="65" t="s">
        <v>972</v>
      </c>
      <c r="TQL40" s="65" t="s">
        <v>973</v>
      </c>
      <c r="TQM40" s="59">
        <v>230000000</v>
      </c>
      <c r="TQN40" s="66" t="s">
        <v>1779</v>
      </c>
      <c r="TQO40" s="67" t="s">
        <v>923</v>
      </c>
      <c r="TQP40" s="67" t="s">
        <v>970</v>
      </c>
      <c r="TQQ40" s="66" t="s">
        <v>942</v>
      </c>
      <c r="TQR40" s="66" t="s">
        <v>971</v>
      </c>
      <c r="TQS40" s="65" t="s">
        <v>972</v>
      </c>
      <c r="TQT40" s="65" t="s">
        <v>973</v>
      </c>
      <c r="TQU40" s="59">
        <v>230000000</v>
      </c>
      <c r="TQV40" s="66" t="s">
        <v>1779</v>
      </c>
      <c r="TQW40" s="67" t="s">
        <v>923</v>
      </c>
      <c r="TQX40" s="67" t="s">
        <v>970</v>
      </c>
      <c r="TQY40" s="66" t="s">
        <v>942</v>
      </c>
      <c r="TQZ40" s="66" t="s">
        <v>971</v>
      </c>
      <c r="TRA40" s="65" t="s">
        <v>972</v>
      </c>
      <c r="TRB40" s="65" t="s">
        <v>973</v>
      </c>
      <c r="TRC40" s="59">
        <v>230000000</v>
      </c>
      <c r="TRD40" s="66" t="s">
        <v>1779</v>
      </c>
      <c r="TRE40" s="67" t="s">
        <v>923</v>
      </c>
      <c r="TRF40" s="67" t="s">
        <v>970</v>
      </c>
      <c r="TRG40" s="66" t="s">
        <v>942</v>
      </c>
      <c r="TRH40" s="66" t="s">
        <v>971</v>
      </c>
      <c r="TRI40" s="65" t="s">
        <v>972</v>
      </c>
      <c r="TRJ40" s="65" t="s">
        <v>973</v>
      </c>
      <c r="TRK40" s="59">
        <v>230000000</v>
      </c>
      <c r="TRL40" s="66" t="s">
        <v>1779</v>
      </c>
      <c r="TRM40" s="67" t="s">
        <v>923</v>
      </c>
      <c r="TRN40" s="67" t="s">
        <v>970</v>
      </c>
      <c r="TRO40" s="66" t="s">
        <v>942</v>
      </c>
      <c r="TRP40" s="66" t="s">
        <v>971</v>
      </c>
      <c r="TRQ40" s="65" t="s">
        <v>972</v>
      </c>
      <c r="TRR40" s="65" t="s">
        <v>973</v>
      </c>
      <c r="TRS40" s="59">
        <v>230000000</v>
      </c>
      <c r="TRT40" s="66" t="s">
        <v>1779</v>
      </c>
      <c r="TRU40" s="67" t="s">
        <v>923</v>
      </c>
      <c r="TRV40" s="67" t="s">
        <v>970</v>
      </c>
      <c r="TRW40" s="66" t="s">
        <v>942</v>
      </c>
      <c r="TRX40" s="66" t="s">
        <v>971</v>
      </c>
      <c r="TRY40" s="65" t="s">
        <v>972</v>
      </c>
      <c r="TRZ40" s="65" t="s">
        <v>973</v>
      </c>
      <c r="TSA40" s="59">
        <v>230000000</v>
      </c>
      <c r="TSB40" s="66" t="s">
        <v>1779</v>
      </c>
      <c r="TSC40" s="67" t="s">
        <v>923</v>
      </c>
      <c r="TSD40" s="67" t="s">
        <v>970</v>
      </c>
      <c r="TSE40" s="66" t="s">
        <v>942</v>
      </c>
      <c r="TSF40" s="66" t="s">
        <v>971</v>
      </c>
      <c r="TSG40" s="65" t="s">
        <v>972</v>
      </c>
      <c r="TSH40" s="65" t="s">
        <v>973</v>
      </c>
      <c r="TSI40" s="59">
        <v>230000000</v>
      </c>
      <c r="TSJ40" s="66" t="s">
        <v>1779</v>
      </c>
      <c r="TSK40" s="67" t="s">
        <v>923</v>
      </c>
      <c r="TSL40" s="67" t="s">
        <v>970</v>
      </c>
      <c r="TSM40" s="66" t="s">
        <v>942</v>
      </c>
      <c r="TSN40" s="66" t="s">
        <v>971</v>
      </c>
      <c r="TSO40" s="65" t="s">
        <v>972</v>
      </c>
      <c r="TSP40" s="65" t="s">
        <v>973</v>
      </c>
      <c r="TSQ40" s="59">
        <v>230000000</v>
      </c>
      <c r="TSR40" s="66" t="s">
        <v>1779</v>
      </c>
      <c r="TSS40" s="67" t="s">
        <v>923</v>
      </c>
      <c r="TST40" s="67" t="s">
        <v>970</v>
      </c>
      <c r="TSU40" s="66" t="s">
        <v>942</v>
      </c>
      <c r="TSV40" s="66" t="s">
        <v>971</v>
      </c>
      <c r="TSW40" s="65" t="s">
        <v>972</v>
      </c>
      <c r="TSX40" s="65" t="s">
        <v>973</v>
      </c>
      <c r="TSY40" s="59">
        <v>230000000</v>
      </c>
      <c r="TSZ40" s="66" t="s">
        <v>1779</v>
      </c>
      <c r="TTA40" s="67" t="s">
        <v>923</v>
      </c>
      <c r="TTB40" s="67" t="s">
        <v>970</v>
      </c>
      <c r="TTC40" s="66" t="s">
        <v>942</v>
      </c>
      <c r="TTD40" s="66" t="s">
        <v>971</v>
      </c>
      <c r="TTE40" s="65" t="s">
        <v>972</v>
      </c>
      <c r="TTF40" s="65" t="s">
        <v>973</v>
      </c>
      <c r="TTG40" s="59">
        <v>230000000</v>
      </c>
      <c r="TTH40" s="66" t="s">
        <v>1779</v>
      </c>
      <c r="TTI40" s="67" t="s">
        <v>923</v>
      </c>
      <c r="TTJ40" s="67" t="s">
        <v>970</v>
      </c>
      <c r="TTK40" s="66" t="s">
        <v>942</v>
      </c>
      <c r="TTL40" s="66" t="s">
        <v>971</v>
      </c>
      <c r="TTM40" s="65" t="s">
        <v>972</v>
      </c>
      <c r="TTN40" s="65" t="s">
        <v>973</v>
      </c>
      <c r="TTO40" s="59">
        <v>230000000</v>
      </c>
      <c r="TTP40" s="66" t="s">
        <v>1779</v>
      </c>
      <c r="TTQ40" s="67" t="s">
        <v>923</v>
      </c>
      <c r="TTR40" s="67" t="s">
        <v>970</v>
      </c>
      <c r="TTS40" s="66" t="s">
        <v>942</v>
      </c>
      <c r="TTT40" s="66" t="s">
        <v>971</v>
      </c>
      <c r="TTU40" s="65" t="s">
        <v>972</v>
      </c>
      <c r="TTV40" s="65" t="s">
        <v>973</v>
      </c>
      <c r="TTW40" s="59">
        <v>230000000</v>
      </c>
      <c r="TTX40" s="66" t="s">
        <v>1779</v>
      </c>
      <c r="TTY40" s="67" t="s">
        <v>923</v>
      </c>
      <c r="TTZ40" s="67" t="s">
        <v>970</v>
      </c>
      <c r="TUA40" s="66" t="s">
        <v>942</v>
      </c>
      <c r="TUB40" s="66" t="s">
        <v>971</v>
      </c>
      <c r="TUC40" s="65" t="s">
        <v>972</v>
      </c>
      <c r="TUD40" s="65" t="s">
        <v>973</v>
      </c>
      <c r="TUE40" s="59">
        <v>230000000</v>
      </c>
      <c r="TUF40" s="66" t="s">
        <v>1779</v>
      </c>
      <c r="TUG40" s="67" t="s">
        <v>923</v>
      </c>
      <c r="TUH40" s="67" t="s">
        <v>970</v>
      </c>
      <c r="TUI40" s="66" t="s">
        <v>942</v>
      </c>
      <c r="TUJ40" s="66" t="s">
        <v>971</v>
      </c>
      <c r="TUK40" s="65" t="s">
        <v>972</v>
      </c>
      <c r="TUL40" s="65" t="s">
        <v>973</v>
      </c>
      <c r="TUM40" s="59">
        <v>230000000</v>
      </c>
      <c r="TUN40" s="66" t="s">
        <v>1779</v>
      </c>
      <c r="TUO40" s="67" t="s">
        <v>923</v>
      </c>
      <c r="TUP40" s="67" t="s">
        <v>970</v>
      </c>
      <c r="TUQ40" s="66" t="s">
        <v>942</v>
      </c>
      <c r="TUR40" s="66" t="s">
        <v>971</v>
      </c>
      <c r="TUS40" s="65" t="s">
        <v>972</v>
      </c>
      <c r="TUT40" s="65" t="s">
        <v>973</v>
      </c>
      <c r="TUU40" s="59">
        <v>230000000</v>
      </c>
      <c r="TUV40" s="66" t="s">
        <v>1779</v>
      </c>
      <c r="TUW40" s="67" t="s">
        <v>923</v>
      </c>
      <c r="TUX40" s="67" t="s">
        <v>970</v>
      </c>
      <c r="TUY40" s="66" t="s">
        <v>942</v>
      </c>
      <c r="TUZ40" s="66" t="s">
        <v>971</v>
      </c>
      <c r="TVA40" s="65" t="s">
        <v>972</v>
      </c>
      <c r="TVB40" s="65" t="s">
        <v>973</v>
      </c>
      <c r="TVC40" s="59">
        <v>230000000</v>
      </c>
      <c r="TVD40" s="66" t="s">
        <v>1779</v>
      </c>
      <c r="TVE40" s="67" t="s">
        <v>923</v>
      </c>
      <c r="TVF40" s="67" t="s">
        <v>970</v>
      </c>
      <c r="TVG40" s="66" t="s">
        <v>942</v>
      </c>
      <c r="TVH40" s="66" t="s">
        <v>971</v>
      </c>
      <c r="TVI40" s="65" t="s">
        <v>972</v>
      </c>
      <c r="TVJ40" s="65" t="s">
        <v>973</v>
      </c>
      <c r="TVK40" s="59">
        <v>230000000</v>
      </c>
      <c r="TVL40" s="66" t="s">
        <v>1779</v>
      </c>
      <c r="TVM40" s="67" t="s">
        <v>923</v>
      </c>
      <c r="TVN40" s="67" t="s">
        <v>970</v>
      </c>
      <c r="TVO40" s="66" t="s">
        <v>942</v>
      </c>
      <c r="TVP40" s="66" t="s">
        <v>971</v>
      </c>
      <c r="TVQ40" s="65" t="s">
        <v>972</v>
      </c>
      <c r="TVR40" s="65" t="s">
        <v>973</v>
      </c>
      <c r="TVS40" s="59">
        <v>230000000</v>
      </c>
      <c r="TVT40" s="66" t="s">
        <v>1779</v>
      </c>
      <c r="TVU40" s="67" t="s">
        <v>923</v>
      </c>
      <c r="TVV40" s="67" t="s">
        <v>970</v>
      </c>
      <c r="TVW40" s="66" t="s">
        <v>942</v>
      </c>
      <c r="TVX40" s="66" t="s">
        <v>971</v>
      </c>
      <c r="TVY40" s="65" t="s">
        <v>972</v>
      </c>
      <c r="TVZ40" s="65" t="s">
        <v>973</v>
      </c>
      <c r="TWA40" s="59">
        <v>230000000</v>
      </c>
      <c r="TWB40" s="66" t="s">
        <v>1779</v>
      </c>
      <c r="TWC40" s="67" t="s">
        <v>923</v>
      </c>
      <c r="TWD40" s="67" t="s">
        <v>970</v>
      </c>
      <c r="TWE40" s="66" t="s">
        <v>942</v>
      </c>
      <c r="TWF40" s="66" t="s">
        <v>971</v>
      </c>
      <c r="TWG40" s="65" t="s">
        <v>972</v>
      </c>
      <c r="TWH40" s="65" t="s">
        <v>973</v>
      </c>
      <c r="TWI40" s="59">
        <v>230000000</v>
      </c>
      <c r="TWJ40" s="66" t="s">
        <v>1779</v>
      </c>
      <c r="TWK40" s="67" t="s">
        <v>923</v>
      </c>
      <c r="TWL40" s="67" t="s">
        <v>970</v>
      </c>
      <c r="TWM40" s="66" t="s">
        <v>942</v>
      </c>
      <c r="TWN40" s="66" t="s">
        <v>971</v>
      </c>
      <c r="TWO40" s="65" t="s">
        <v>972</v>
      </c>
      <c r="TWP40" s="65" t="s">
        <v>973</v>
      </c>
      <c r="TWQ40" s="59">
        <v>230000000</v>
      </c>
      <c r="TWR40" s="66" t="s">
        <v>1779</v>
      </c>
      <c r="TWS40" s="67" t="s">
        <v>923</v>
      </c>
      <c r="TWT40" s="67" t="s">
        <v>970</v>
      </c>
      <c r="TWU40" s="66" t="s">
        <v>942</v>
      </c>
      <c r="TWV40" s="66" t="s">
        <v>971</v>
      </c>
      <c r="TWW40" s="65" t="s">
        <v>972</v>
      </c>
      <c r="TWX40" s="65" t="s">
        <v>973</v>
      </c>
      <c r="TWY40" s="59">
        <v>230000000</v>
      </c>
      <c r="TWZ40" s="66" t="s">
        <v>1779</v>
      </c>
      <c r="TXA40" s="67" t="s">
        <v>923</v>
      </c>
      <c r="TXB40" s="67" t="s">
        <v>970</v>
      </c>
      <c r="TXC40" s="66" t="s">
        <v>942</v>
      </c>
      <c r="TXD40" s="66" t="s">
        <v>971</v>
      </c>
      <c r="TXE40" s="65" t="s">
        <v>972</v>
      </c>
      <c r="TXF40" s="65" t="s">
        <v>973</v>
      </c>
      <c r="TXG40" s="59">
        <v>230000000</v>
      </c>
      <c r="TXH40" s="66" t="s">
        <v>1779</v>
      </c>
      <c r="TXI40" s="67" t="s">
        <v>923</v>
      </c>
      <c r="TXJ40" s="67" t="s">
        <v>970</v>
      </c>
      <c r="TXK40" s="66" t="s">
        <v>942</v>
      </c>
      <c r="TXL40" s="66" t="s">
        <v>971</v>
      </c>
      <c r="TXM40" s="65" t="s">
        <v>972</v>
      </c>
      <c r="TXN40" s="65" t="s">
        <v>973</v>
      </c>
      <c r="TXO40" s="59">
        <v>230000000</v>
      </c>
      <c r="TXP40" s="66" t="s">
        <v>1779</v>
      </c>
      <c r="TXQ40" s="67" t="s">
        <v>923</v>
      </c>
      <c r="TXR40" s="67" t="s">
        <v>970</v>
      </c>
      <c r="TXS40" s="66" t="s">
        <v>942</v>
      </c>
      <c r="TXT40" s="66" t="s">
        <v>971</v>
      </c>
      <c r="TXU40" s="65" t="s">
        <v>972</v>
      </c>
      <c r="TXV40" s="65" t="s">
        <v>973</v>
      </c>
      <c r="TXW40" s="59">
        <v>230000000</v>
      </c>
      <c r="TXX40" s="66" t="s">
        <v>1779</v>
      </c>
      <c r="TXY40" s="67" t="s">
        <v>923</v>
      </c>
      <c r="TXZ40" s="67" t="s">
        <v>970</v>
      </c>
      <c r="TYA40" s="66" t="s">
        <v>942</v>
      </c>
      <c r="TYB40" s="66" t="s">
        <v>971</v>
      </c>
      <c r="TYC40" s="65" t="s">
        <v>972</v>
      </c>
      <c r="TYD40" s="65" t="s">
        <v>973</v>
      </c>
      <c r="TYE40" s="59">
        <v>230000000</v>
      </c>
      <c r="TYF40" s="66" t="s">
        <v>1779</v>
      </c>
      <c r="TYG40" s="67" t="s">
        <v>923</v>
      </c>
      <c r="TYH40" s="67" t="s">
        <v>970</v>
      </c>
      <c r="TYI40" s="66" t="s">
        <v>942</v>
      </c>
      <c r="TYJ40" s="66" t="s">
        <v>971</v>
      </c>
      <c r="TYK40" s="65" t="s">
        <v>972</v>
      </c>
      <c r="TYL40" s="65" t="s">
        <v>973</v>
      </c>
      <c r="TYM40" s="59">
        <v>230000000</v>
      </c>
      <c r="TYN40" s="66" t="s">
        <v>1779</v>
      </c>
      <c r="TYO40" s="67" t="s">
        <v>923</v>
      </c>
      <c r="TYP40" s="67" t="s">
        <v>970</v>
      </c>
      <c r="TYQ40" s="66" t="s">
        <v>942</v>
      </c>
      <c r="TYR40" s="66" t="s">
        <v>971</v>
      </c>
      <c r="TYS40" s="65" t="s">
        <v>972</v>
      </c>
      <c r="TYT40" s="65" t="s">
        <v>973</v>
      </c>
      <c r="TYU40" s="59">
        <v>230000000</v>
      </c>
      <c r="TYV40" s="66" t="s">
        <v>1779</v>
      </c>
      <c r="TYW40" s="67" t="s">
        <v>923</v>
      </c>
      <c r="TYX40" s="67" t="s">
        <v>970</v>
      </c>
      <c r="TYY40" s="66" t="s">
        <v>942</v>
      </c>
      <c r="TYZ40" s="66" t="s">
        <v>971</v>
      </c>
      <c r="TZA40" s="65" t="s">
        <v>972</v>
      </c>
      <c r="TZB40" s="65" t="s">
        <v>973</v>
      </c>
      <c r="TZC40" s="59">
        <v>230000000</v>
      </c>
      <c r="TZD40" s="66" t="s">
        <v>1779</v>
      </c>
      <c r="TZE40" s="67" t="s">
        <v>923</v>
      </c>
      <c r="TZF40" s="67" t="s">
        <v>970</v>
      </c>
      <c r="TZG40" s="66" t="s">
        <v>942</v>
      </c>
      <c r="TZH40" s="66" t="s">
        <v>971</v>
      </c>
      <c r="TZI40" s="65" t="s">
        <v>972</v>
      </c>
      <c r="TZJ40" s="65" t="s">
        <v>973</v>
      </c>
      <c r="TZK40" s="59">
        <v>230000000</v>
      </c>
      <c r="TZL40" s="66" t="s">
        <v>1779</v>
      </c>
      <c r="TZM40" s="67" t="s">
        <v>923</v>
      </c>
      <c r="TZN40" s="67" t="s">
        <v>970</v>
      </c>
      <c r="TZO40" s="66" t="s">
        <v>942</v>
      </c>
      <c r="TZP40" s="66" t="s">
        <v>971</v>
      </c>
      <c r="TZQ40" s="65" t="s">
        <v>972</v>
      </c>
      <c r="TZR40" s="65" t="s">
        <v>973</v>
      </c>
      <c r="TZS40" s="59">
        <v>230000000</v>
      </c>
      <c r="TZT40" s="66" t="s">
        <v>1779</v>
      </c>
      <c r="TZU40" s="67" t="s">
        <v>923</v>
      </c>
      <c r="TZV40" s="67" t="s">
        <v>970</v>
      </c>
      <c r="TZW40" s="66" t="s">
        <v>942</v>
      </c>
      <c r="TZX40" s="66" t="s">
        <v>971</v>
      </c>
      <c r="TZY40" s="65" t="s">
        <v>972</v>
      </c>
      <c r="TZZ40" s="65" t="s">
        <v>973</v>
      </c>
      <c r="UAA40" s="59">
        <v>230000000</v>
      </c>
      <c r="UAB40" s="66" t="s">
        <v>1779</v>
      </c>
      <c r="UAC40" s="67" t="s">
        <v>923</v>
      </c>
      <c r="UAD40" s="67" t="s">
        <v>970</v>
      </c>
      <c r="UAE40" s="66" t="s">
        <v>942</v>
      </c>
      <c r="UAF40" s="66" t="s">
        <v>971</v>
      </c>
      <c r="UAG40" s="65" t="s">
        <v>972</v>
      </c>
      <c r="UAH40" s="65" t="s">
        <v>973</v>
      </c>
      <c r="UAI40" s="59">
        <v>230000000</v>
      </c>
      <c r="UAJ40" s="66" t="s">
        <v>1779</v>
      </c>
      <c r="UAK40" s="67" t="s">
        <v>923</v>
      </c>
      <c r="UAL40" s="67" t="s">
        <v>970</v>
      </c>
      <c r="UAM40" s="66" t="s">
        <v>942</v>
      </c>
      <c r="UAN40" s="66" t="s">
        <v>971</v>
      </c>
      <c r="UAO40" s="65" t="s">
        <v>972</v>
      </c>
      <c r="UAP40" s="65" t="s">
        <v>973</v>
      </c>
      <c r="UAQ40" s="59">
        <v>230000000</v>
      </c>
      <c r="UAR40" s="66" t="s">
        <v>1779</v>
      </c>
      <c r="UAS40" s="67" t="s">
        <v>923</v>
      </c>
      <c r="UAT40" s="67" t="s">
        <v>970</v>
      </c>
      <c r="UAU40" s="66" t="s">
        <v>942</v>
      </c>
      <c r="UAV40" s="66" t="s">
        <v>971</v>
      </c>
      <c r="UAW40" s="65" t="s">
        <v>972</v>
      </c>
      <c r="UAX40" s="65" t="s">
        <v>973</v>
      </c>
      <c r="UAY40" s="59">
        <v>230000000</v>
      </c>
      <c r="UAZ40" s="66" t="s">
        <v>1779</v>
      </c>
      <c r="UBA40" s="67" t="s">
        <v>923</v>
      </c>
      <c r="UBB40" s="67" t="s">
        <v>970</v>
      </c>
      <c r="UBC40" s="66" t="s">
        <v>942</v>
      </c>
      <c r="UBD40" s="66" t="s">
        <v>971</v>
      </c>
      <c r="UBE40" s="65" t="s">
        <v>972</v>
      </c>
      <c r="UBF40" s="65" t="s">
        <v>973</v>
      </c>
      <c r="UBG40" s="59">
        <v>230000000</v>
      </c>
      <c r="UBH40" s="66" t="s">
        <v>1779</v>
      </c>
      <c r="UBI40" s="67" t="s">
        <v>923</v>
      </c>
      <c r="UBJ40" s="67" t="s">
        <v>970</v>
      </c>
      <c r="UBK40" s="66" t="s">
        <v>942</v>
      </c>
      <c r="UBL40" s="66" t="s">
        <v>971</v>
      </c>
      <c r="UBM40" s="65" t="s">
        <v>972</v>
      </c>
      <c r="UBN40" s="65" t="s">
        <v>973</v>
      </c>
      <c r="UBO40" s="59">
        <v>230000000</v>
      </c>
      <c r="UBP40" s="66" t="s">
        <v>1779</v>
      </c>
      <c r="UBQ40" s="67" t="s">
        <v>923</v>
      </c>
      <c r="UBR40" s="67" t="s">
        <v>970</v>
      </c>
      <c r="UBS40" s="66" t="s">
        <v>942</v>
      </c>
      <c r="UBT40" s="66" t="s">
        <v>971</v>
      </c>
      <c r="UBU40" s="65" t="s">
        <v>972</v>
      </c>
      <c r="UBV40" s="65" t="s">
        <v>973</v>
      </c>
      <c r="UBW40" s="59">
        <v>230000000</v>
      </c>
      <c r="UBX40" s="66" t="s">
        <v>1779</v>
      </c>
      <c r="UBY40" s="67" t="s">
        <v>923</v>
      </c>
      <c r="UBZ40" s="67" t="s">
        <v>970</v>
      </c>
      <c r="UCA40" s="66" t="s">
        <v>942</v>
      </c>
      <c r="UCB40" s="66" t="s">
        <v>971</v>
      </c>
      <c r="UCC40" s="65" t="s">
        <v>972</v>
      </c>
      <c r="UCD40" s="65" t="s">
        <v>973</v>
      </c>
      <c r="UCE40" s="59">
        <v>230000000</v>
      </c>
      <c r="UCF40" s="66" t="s">
        <v>1779</v>
      </c>
      <c r="UCG40" s="67" t="s">
        <v>923</v>
      </c>
      <c r="UCH40" s="67" t="s">
        <v>970</v>
      </c>
      <c r="UCI40" s="66" t="s">
        <v>942</v>
      </c>
      <c r="UCJ40" s="66" t="s">
        <v>971</v>
      </c>
      <c r="UCK40" s="65" t="s">
        <v>972</v>
      </c>
      <c r="UCL40" s="65" t="s">
        <v>973</v>
      </c>
      <c r="UCM40" s="59">
        <v>230000000</v>
      </c>
      <c r="UCN40" s="66" t="s">
        <v>1779</v>
      </c>
      <c r="UCO40" s="67" t="s">
        <v>923</v>
      </c>
      <c r="UCP40" s="67" t="s">
        <v>970</v>
      </c>
      <c r="UCQ40" s="66" t="s">
        <v>942</v>
      </c>
      <c r="UCR40" s="66" t="s">
        <v>971</v>
      </c>
      <c r="UCS40" s="65" t="s">
        <v>972</v>
      </c>
      <c r="UCT40" s="65" t="s">
        <v>973</v>
      </c>
      <c r="UCU40" s="59">
        <v>230000000</v>
      </c>
      <c r="UCV40" s="66" t="s">
        <v>1779</v>
      </c>
      <c r="UCW40" s="67" t="s">
        <v>923</v>
      </c>
      <c r="UCX40" s="67" t="s">
        <v>970</v>
      </c>
      <c r="UCY40" s="66" t="s">
        <v>942</v>
      </c>
      <c r="UCZ40" s="66" t="s">
        <v>971</v>
      </c>
      <c r="UDA40" s="65" t="s">
        <v>972</v>
      </c>
      <c r="UDB40" s="65" t="s">
        <v>973</v>
      </c>
      <c r="UDC40" s="59">
        <v>230000000</v>
      </c>
      <c r="UDD40" s="66" t="s">
        <v>1779</v>
      </c>
      <c r="UDE40" s="67" t="s">
        <v>923</v>
      </c>
      <c r="UDF40" s="67" t="s">
        <v>970</v>
      </c>
      <c r="UDG40" s="66" t="s">
        <v>942</v>
      </c>
      <c r="UDH40" s="66" t="s">
        <v>971</v>
      </c>
      <c r="UDI40" s="65" t="s">
        <v>972</v>
      </c>
      <c r="UDJ40" s="65" t="s">
        <v>973</v>
      </c>
      <c r="UDK40" s="59">
        <v>230000000</v>
      </c>
      <c r="UDL40" s="66" t="s">
        <v>1779</v>
      </c>
      <c r="UDM40" s="67" t="s">
        <v>923</v>
      </c>
      <c r="UDN40" s="67" t="s">
        <v>970</v>
      </c>
      <c r="UDO40" s="66" t="s">
        <v>942</v>
      </c>
      <c r="UDP40" s="66" t="s">
        <v>971</v>
      </c>
      <c r="UDQ40" s="65" t="s">
        <v>972</v>
      </c>
      <c r="UDR40" s="65" t="s">
        <v>973</v>
      </c>
      <c r="UDS40" s="59">
        <v>230000000</v>
      </c>
      <c r="UDT40" s="66" t="s">
        <v>1779</v>
      </c>
      <c r="UDU40" s="67" t="s">
        <v>923</v>
      </c>
      <c r="UDV40" s="67" t="s">
        <v>970</v>
      </c>
      <c r="UDW40" s="66" t="s">
        <v>942</v>
      </c>
      <c r="UDX40" s="66" t="s">
        <v>971</v>
      </c>
      <c r="UDY40" s="65" t="s">
        <v>972</v>
      </c>
      <c r="UDZ40" s="65" t="s">
        <v>973</v>
      </c>
      <c r="UEA40" s="59">
        <v>230000000</v>
      </c>
      <c r="UEB40" s="66" t="s">
        <v>1779</v>
      </c>
      <c r="UEC40" s="67" t="s">
        <v>923</v>
      </c>
      <c r="UED40" s="67" t="s">
        <v>970</v>
      </c>
      <c r="UEE40" s="66" t="s">
        <v>942</v>
      </c>
      <c r="UEF40" s="66" t="s">
        <v>971</v>
      </c>
      <c r="UEG40" s="65" t="s">
        <v>972</v>
      </c>
      <c r="UEH40" s="65" t="s">
        <v>973</v>
      </c>
      <c r="UEI40" s="59">
        <v>230000000</v>
      </c>
      <c r="UEJ40" s="66" t="s">
        <v>1779</v>
      </c>
      <c r="UEK40" s="67" t="s">
        <v>923</v>
      </c>
      <c r="UEL40" s="67" t="s">
        <v>970</v>
      </c>
      <c r="UEM40" s="66" t="s">
        <v>942</v>
      </c>
      <c r="UEN40" s="66" t="s">
        <v>971</v>
      </c>
      <c r="UEO40" s="65" t="s">
        <v>972</v>
      </c>
      <c r="UEP40" s="65" t="s">
        <v>973</v>
      </c>
      <c r="UEQ40" s="59">
        <v>230000000</v>
      </c>
      <c r="UER40" s="66" t="s">
        <v>1779</v>
      </c>
      <c r="UES40" s="67" t="s">
        <v>923</v>
      </c>
      <c r="UET40" s="67" t="s">
        <v>970</v>
      </c>
      <c r="UEU40" s="66" t="s">
        <v>942</v>
      </c>
      <c r="UEV40" s="66" t="s">
        <v>971</v>
      </c>
      <c r="UEW40" s="65" t="s">
        <v>972</v>
      </c>
      <c r="UEX40" s="65" t="s">
        <v>973</v>
      </c>
      <c r="UEY40" s="59">
        <v>230000000</v>
      </c>
      <c r="UEZ40" s="66" t="s">
        <v>1779</v>
      </c>
      <c r="UFA40" s="67" t="s">
        <v>923</v>
      </c>
      <c r="UFB40" s="67" t="s">
        <v>970</v>
      </c>
      <c r="UFC40" s="66" t="s">
        <v>942</v>
      </c>
      <c r="UFD40" s="66" t="s">
        <v>971</v>
      </c>
      <c r="UFE40" s="65" t="s">
        <v>972</v>
      </c>
      <c r="UFF40" s="65" t="s">
        <v>973</v>
      </c>
      <c r="UFG40" s="59">
        <v>230000000</v>
      </c>
      <c r="UFH40" s="66" t="s">
        <v>1779</v>
      </c>
      <c r="UFI40" s="67" t="s">
        <v>923</v>
      </c>
      <c r="UFJ40" s="67" t="s">
        <v>970</v>
      </c>
      <c r="UFK40" s="66" t="s">
        <v>942</v>
      </c>
      <c r="UFL40" s="66" t="s">
        <v>971</v>
      </c>
      <c r="UFM40" s="65" t="s">
        <v>972</v>
      </c>
      <c r="UFN40" s="65" t="s">
        <v>973</v>
      </c>
      <c r="UFO40" s="59">
        <v>230000000</v>
      </c>
      <c r="UFP40" s="66" t="s">
        <v>1779</v>
      </c>
      <c r="UFQ40" s="67" t="s">
        <v>923</v>
      </c>
      <c r="UFR40" s="67" t="s">
        <v>970</v>
      </c>
      <c r="UFS40" s="66" t="s">
        <v>942</v>
      </c>
      <c r="UFT40" s="66" t="s">
        <v>971</v>
      </c>
      <c r="UFU40" s="65" t="s">
        <v>972</v>
      </c>
      <c r="UFV40" s="65" t="s">
        <v>973</v>
      </c>
      <c r="UFW40" s="59">
        <v>230000000</v>
      </c>
      <c r="UFX40" s="66" t="s">
        <v>1779</v>
      </c>
      <c r="UFY40" s="67" t="s">
        <v>923</v>
      </c>
      <c r="UFZ40" s="67" t="s">
        <v>970</v>
      </c>
      <c r="UGA40" s="66" t="s">
        <v>942</v>
      </c>
      <c r="UGB40" s="66" t="s">
        <v>971</v>
      </c>
      <c r="UGC40" s="65" t="s">
        <v>972</v>
      </c>
      <c r="UGD40" s="65" t="s">
        <v>973</v>
      </c>
      <c r="UGE40" s="59">
        <v>230000000</v>
      </c>
      <c r="UGF40" s="66" t="s">
        <v>1779</v>
      </c>
      <c r="UGG40" s="67" t="s">
        <v>923</v>
      </c>
      <c r="UGH40" s="67" t="s">
        <v>970</v>
      </c>
      <c r="UGI40" s="66" t="s">
        <v>942</v>
      </c>
      <c r="UGJ40" s="66" t="s">
        <v>971</v>
      </c>
      <c r="UGK40" s="65" t="s">
        <v>972</v>
      </c>
      <c r="UGL40" s="65" t="s">
        <v>973</v>
      </c>
      <c r="UGM40" s="59">
        <v>230000000</v>
      </c>
      <c r="UGN40" s="66" t="s">
        <v>1779</v>
      </c>
      <c r="UGO40" s="67" t="s">
        <v>923</v>
      </c>
      <c r="UGP40" s="67" t="s">
        <v>970</v>
      </c>
      <c r="UGQ40" s="66" t="s">
        <v>942</v>
      </c>
      <c r="UGR40" s="66" t="s">
        <v>971</v>
      </c>
      <c r="UGS40" s="65" t="s">
        <v>972</v>
      </c>
      <c r="UGT40" s="65" t="s">
        <v>973</v>
      </c>
      <c r="UGU40" s="59">
        <v>230000000</v>
      </c>
      <c r="UGV40" s="66" t="s">
        <v>1779</v>
      </c>
      <c r="UGW40" s="67" t="s">
        <v>923</v>
      </c>
      <c r="UGX40" s="67" t="s">
        <v>970</v>
      </c>
      <c r="UGY40" s="66" t="s">
        <v>942</v>
      </c>
      <c r="UGZ40" s="66" t="s">
        <v>971</v>
      </c>
      <c r="UHA40" s="65" t="s">
        <v>972</v>
      </c>
      <c r="UHB40" s="65" t="s">
        <v>973</v>
      </c>
      <c r="UHC40" s="59">
        <v>230000000</v>
      </c>
      <c r="UHD40" s="66" t="s">
        <v>1779</v>
      </c>
      <c r="UHE40" s="67" t="s">
        <v>923</v>
      </c>
      <c r="UHF40" s="67" t="s">
        <v>970</v>
      </c>
      <c r="UHG40" s="66" t="s">
        <v>942</v>
      </c>
      <c r="UHH40" s="66" t="s">
        <v>971</v>
      </c>
      <c r="UHI40" s="65" t="s">
        <v>972</v>
      </c>
      <c r="UHJ40" s="65" t="s">
        <v>973</v>
      </c>
      <c r="UHK40" s="59">
        <v>230000000</v>
      </c>
      <c r="UHL40" s="66" t="s">
        <v>1779</v>
      </c>
      <c r="UHM40" s="67" t="s">
        <v>923</v>
      </c>
      <c r="UHN40" s="67" t="s">
        <v>970</v>
      </c>
      <c r="UHO40" s="66" t="s">
        <v>942</v>
      </c>
      <c r="UHP40" s="66" t="s">
        <v>971</v>
      </c>
      <c r="UHQ40" s="65" t="s">
        <v>972</v>
      </c>
      <c r="UHR40" s="65" t="s">
        <v>973</v>
      </c>
      <c r="UHS40" s="59">
        <v>230000000</v>
      </c>
      <c r="UHT40" s="66" t="s">
        <v>1779</v>
      </c>
      <c r="UHU40" s="67" t="s">
        <v>923</v>
      </c>
      <c r="UHV40" s="67" t="s">
        <v>970</v>
      </c>
      <c r="UHW40" s="66" t="s">
        <v>942</v>
      </c>
      <c r="UHX40" s="66" t="s">
        <v>971</v>
      </c>
      <c r="UHY40" s="65" t="s">
        <v>972</v>
      </c>
      <c r="UHZ40" s="65" t="s">
        <v>973</v>
      </c>
      <c r="UIA40" s="59">
        <v>230000000</v>
      </c>
      <c r="UIB40" s="66" t="s">
        <v>1779</v>
      </c>
      <c r="UIC40" s="67" t="s">
        <v>923</v>
      </c>
      <c r="UID40" s="67" t="s">
        <v>970</v>
      </c>
      <c r="UIE40" s="66" t="s">
        <v>942</v>
      </c>
      <c r="UIF40" s="66" t="s">
        <v>971</v>
      </c>
      <c r="UIG40" s="65" t="s">
        <v>972</v>
      </c>
      <c r="UIH40" s="65" t="s">
        <v>973</v>
      </c>
      <c r="UII40" s="59">
        <v>230000000</v>
      </c>
      <c r="UIJ40" s="66" t="s">
        <v>1779</v>
      </c>
      <c r="UIK40" s="67" t="s">
        <v>923</v>
      </c>
      <c r="UIL40" s="67" t="s">
        <v>970</v>
      </c>
      <c r="UIM40" s="66" t="s">
        <v>942</v>
      </c>
      <c r="UIN40" s="66" t="s">
        <v>971</v>
      </c>
      <c r="UIO40" s="65" t="s">
        <v>972</v>
      </c>
      <c r="UIP40" s="65" t="s">
        <v>973</v>
      </c>
      <c r="UIQ40" s="59">
        <v>230000000</v>
      </c>
      <c r="UIR40" s="66" t="s">
        <v>1779</v>
      </c>
      <c r="UIS40" s="67" t="s">
        <v>923</v>
      </c>
      <c r="UIT40" s="67" t="s">
        <v>970</v>
      </c>
      <c r="UIU40" s="66" t="s">
        <v>942</v>
      </c>
      <c r="UIV40" s="66" t="s">
        <v>971</v>
      </c>
      <c r="UIW40" s="65" t="s">
        <v>972</v>
      </c>
      <c r="UIX40" s="65" t="s">
        <v>973</v>
      </c>
      <c r="UIY40" s="59">
        <v>230000000</v>
      </c>
      <c r="UIZ40" s="66" t="s">
        <v>1779</v>
      </c>
      <c r="UJA40" s="67" t="s">
        <v>923</v>
      </c>
      <c r="UJB40" s="67" t="s">
        <v>970</v>
      </c>
      <c r="UJC40" s="66" t="s">
        <v>942</v>
      </c>
      <c r="UJD40" s="66" t="s">
        <v>971</v>
      </c>
      <c r="UJE40" s="65" t="s">
        <v>972</v>
      </c>
      <c r="UJF40" s="65" t="s">
        <v>973</v>
      </c>
      <c r="UJG40" s="59">
        <v>230000000</v>
      </c>
      <c r="UJH40" s="66" t="s">
        <v>1779</v>
      </c>
      <c r="UJI40" s="67" t="s">
        <v>923</v>
      </c>
      <c r="UJJ40" s="67" t="s">
        <v>970</v>
      </c>
      <c r="UJK40" s="66" t="s">
        <v>942</v>
      </c>
      <c r="UJL40" s="66" t="s">
        <v>971</v>
      </c>
      <c r="UJM40" s="65" t="s">
        <v>972</v>
      </c>
      <c r="UJN40" s="65" t="s">
        <v>973</v>
      </c>
      <c r="UJO40" s="59">
        <v>230000000</v>
      </c>
      <c r="UJP40" s="66" t="s">
        <v>1779</v>
      </c>
      <c r="UJQ40" s="67" t="s">
        <v>923</v>
      </c>
      <c r="UJR40" s="67" t="s">
        <v>970</v>
      </c>
      <c r="UJS40" s="66" t="s">
        <v>942</v>
      </c>
      <c r="UJT40" s="66" t="s">
        <v>971</v>
      </c>
      <c r="UJU40" s="65" t="s">
        <v>972</v>
      </c>
      <c r="UJV40" s="65" t="s">
        <v>973</v>
      </c>
      <c r="UJW40" s="59">
        <v>230000000</v>
      </c>
      <c r="UJX40" s="66" t="s">
        <v>1779</v>
      </c>
      <c r="UJY40" s="67" t="s">
        <v>923</v>
      </c>
      <c r="UJZ40" s="67" t="s">
        <v>970</v>
      </c>
      <c r="UKA40" s="66" t="s">
        <v>942</v>
      </c>
      <c r="UKB40" s="66" t="s">
        <v>971</v>
      </c>
      <c r="UKC40" s="65" t="s">
        <v>972</v>
      </c>
      <c r="UKD40" s="65" t="s">
        <v>973</v>
      </c>
      <c r="UKE40" s="59">
        <v>230000000</v>
      </c>
      <c r="UKF40" s="66" t="s">
        <v>1779</v>
      </c>
      <c r="UKG40" s="67" t="s">
        <v>923</v>
      </c>
      <c r="UKH40" s="67" t="s">
        <v>970</v>
      </c>
      <c r="UKI40" s="66" t="s">
        <v>942</v>
      </c>
      <c r="UKJ40" s="66" t="s">
        <v>971</v>
      </c>
      <c r="UKK40" s="65" t="s">
        <v>972</v>
      </c>
      <c r="UKL40" s="65" t="s">
        <v>973</v>
      </c>
      <c r="UKM40" s="59">
        <v>230000000</v>
      </c>
      <c r="UKN40" s="66" t="s">
        <v>1779</v>
      </c>
      <c r="UKO40" s="67" t="s">
        <v>923</v>
      </c>
      <c r="UKP40" s="67" t="s">
        <v>970</v>
      </c>
      <c r="UKQ40" s="66" t="s">
        <v>942</v>
      </c>
      <c r="UKR40" s="66" t="s">
        <v>971</v>
      </c>
      <c r="UKS40" s="65" t="s">
        <v>972</v>
      </c>
      <c r="UKT40" s="65" t="s">
        <v>973</v>
      </c>
      <c r="UKU40" s="59">
        <v>230000000</v>
      </c>
      <c r="UKV40" s="66" t="s">
        <v>1779</v>
      </c>
      <c r="UKW40" s="67" t="s">
        <v>923</v>
      </c>
      <c r="UKX40" s="67" t="s">
        <v>970</v>
      </c>
      <c r="UKY40" s="66" t="s">
        <v>942</v>
      </c>
      <c r="UKZ40" s="66" t="s">
        <v>971</v>
      </c>
      <c r="ULA40" s="65" t="s">
        <v>972</v>
      </c>
      <c r="ULB40" s="65" t="s">
        <v>973</v>
      </c>
      <c r="ULC40" s="59">
        <v>230000000</v>
      </c>
      <c r="ULD40" s="66" t="s">
        <v>1779</v>
      </c>
      <c r="ULE40" s="67" t="s">
        <v>923</v>
      </c>
      <c r="ULF40" s="67" t="s">
        <v>970</v>
      </c>
      <c r="ULG40" s="66" t="s">
        <v>942</v>
      </c>
      <c r="ULH40" s="66" t="s">
        <v>971</v>
      </c>
      <c r="ULI40" s="65" t="s">
        <v>972</v>
      </c>
      <c r="ULJ40" s="65" t="s">
        <v>973</v>
      </c>
      <c r="ULK40" s="59">
        <v>230000000</v>
      </c>
      <c r="ULL40" s="66" t="s">
        <v>1779</v>
      </c>
      <c r="ULM40" s="67" t="s">
        <v>923</v>
      </c>
      <c r="ULN40" s="67" t="s">
        <v>970</v>
      </c>
      <c r="ULO40" s="66" t="s">
        <v>942</v>
      </c>
      <c r="ULP40" s="66" t="s">
        <v>971</v>
      </c>
      <c r="ULQ40" s="65" t="s">
        <v>972</v>
      </c>
      <c r="ULR40" s="65" t="s">
        <v>973</v>
      </c>
      <c r="ULS40" s="59">
        <v>230000000</v>
      </c>
      <c r="ULT40" s="66" t="s">
        <v>1779</v>
      </c>
      <c r="ULU40" s="67" t="s">
        <v>923</v>
      </c>
      <c r="ULV40" s="67" t="s">
        <v>970</v>
      </c>
      <c r="ULW40" s="66" t="s">
        <v>942</v>
      </c>
      <c r="ULX40" s="66" t="s">
        <v>971</v>
      </c>
      <c r="ULY40" s="65" t="s">
        <v>972</v>
      </c>
      <c r="ULZ40" s="65" t="s">
        <v>973</v>
      </c>
      <c r="UMA40" s="59">
        <v>230000000</v>
      </c>
      <c r="UMB40" s="66" t="s">
        <v>1779</v>
      </c>
      <c r="UMC40" s="67" t="s">
        <v>923</v>
      </c>
      <c r="UMD40" s="67" t="s">
        <v>970</v>
      </c>
      <c r="UME40" s="66" t="s">
        <v>942</v>
      </c>
      <c r="UMF40" s="66" t="s">
        <v>971</v>
      </c>
      <c r="UMG40" s="65" t="s">
        <v>972</v>
      </c>
      <c r="UMH40" s="65" t="s">
        <v>973</v>
      </c>
      <c r="UMI40" s="59">
        <v>230000000</v>
      </c>
      <c r="UMJ40" s="66" t="s">
        <v>1779</v>
      </c>
      <c r="UMK40" s="67" t="s">
        <v>923</v>
      </c>
      <c r="UML40" s="67" t="s">
        <v>970</v>
      </c>
      <c r="UMM40" s="66" t="s">
        <v>942</v>
      </c>
      <c r="UMN40" s="66" t="s">
        <v>971</v>
      </c>
      <c r="UMO40" s="65" t="s">
        <v>972</v>
      </c>
      <c r="UMP40" s="65" t="s">
        <v>973</v>
      </c>
      <c r="UMQ40" s="59">
        <v>230000000</v>
      </c>
      <c r="UMR40" s="66" t="s">
        <v>1779</v>
      </c>
      <c r="UMS40" s="67" t="s">
        <v>923</v>
      </c>
      <c r="UMT40" s="67" t="s">
        <v>970</v>
      </c>
      <c r="UMU40" s="66" t="s">
        <v>942</v>
      </c>
      <c r="UMV40" s="66" t="s">
        <v>971</v>
      </c>
      <c r="UMW40" s="65" t="s">
        <v>972</v>
      </c>
      <c r="UMX40" s="65" t="s">
        <v>973</v>
      </c>
      <c r="UMY40" s="59">
        <v>230000000</v>
      </c>
      <c r="UMZ40" s="66" t="s">
        <v>1779</v>
      </c>
      <c r="UNA40" s="67" t="s">
        <v>923</v>
      </c>
      <c r="UNB40" s="67" t="s">
        <v>970</v>
      </c>
      <c r="UNC40" s="66" t="s">
        <v>942</v>
      </c>
      <c r="UND40" s="66" t="s">
        <v>971</v>
      </c>
      <c r="UNE40" s="65" t="s">
        <v>972</v>
      </c>
      <c r="UNF40" s="65" t="s">
        <v>973</v>
      </c>
      <c r="UNG40" s="59">
        <v>230000000</v>
      </c>
      <c r="UNH40" s="66" t="s">
        <v>1779</v>
      </c>
      <c r="UNI40" s="67" t="s">
        <v>923</v>
      </c>
      <c r="UNJ40" s="67" t="s">
        <v>970</v>
      </c>
      <c r="UNK40" s="66" t="s">
        <v>942</v>
      </c>
      <c r="UNL40" s="66" t="s">
        <v>971</v>
      </c>
      <c r="UNM40" s="65" t="s">
        <v>972</v>
      </c>
      <c r="UNN40" s="65" t="s">
        <v>973</v>
      </c>
      <c r="UNO40" s="59">
        <v>230000000</v>
      </c>
      <c r="UNP40" s="66" t="s">
        <v>1779</v>
      </c>
      <c r="UNQ40" s="67" t="s">
        <v>923</v>
      </c>
      <c r="UNR40" s="67" t="s">
        <v>970</v>
      </c>
      <c r="UNS40" s="66" t="s">
        <v>942</v>
      </c>
      <c r="UNT40" s="66" t="s">
        <v>971</v>
      </c>
      <c r="UNU40" s="65" t="s">
        <v>972</v>
      </c>
      <c r="UNV40" s="65" t="s">
        <v>973</v>
      </c>
      <c r="UNW40" s="59">
        <v>230000000</v>
      </c>
      <c r="UNX40" s="66" t="s">
        <v>1779</v>
      </c>
      <c r="UNY40" s="67" t="s">
        <v>923</v>
      </c>
      <c r="UNZ40" s="67" t="s">
        <v>970</v>
      </c>
      <c r="UOA40" s="66" t="s">
        <v>942</v>
      </c>
      <c r="UOB40" s="66" t="s">
        <v>971</v>
      </c>
      <c r="UOC40" s="65" t="s">
        <v>972</v>
      </c>
      <c r="UOD40" s="65" t="s">
        <v>973</v>
      </c>
      <c r="UOE40" s="59">
        <v>230000000</v>
      </c>
      <c r="UOF40" s="66" t="s">
        <v>1779</v>
      </c>
      <c r="UOG40" s="67" t="s">
        <v>923</v>
      </c>
      <c r="UOH40" s="67" t="s">
        <v>970</v>
      </c>
      <c r="UOI40" s="66" t="s">
        <v>942</v>
      </c>
      <c r="UOJ40" s="66" t="s">
        <v>971</v>
      </c>
      <c r="UOK40" s="65" t="s">
        <v>972</v>
      </c>
      <c r="UOL40" s="65" t="s">
        <v>973</v>
      </c>
      <c r="UOM40" s="59">
        <v>230000000</v>
      </c>
      <c r="UON40" s="66" t="s">
        <v>1779</v>
      </c>
      <c r="UOO40" s="67" t="s">
        <v>923</v>
      </c>
      <c r="UOP40" s="67" t="s">
        <v>970</v>
      </c>
      <c r="UOQ40" s="66" t="s">
        <v>942</v>
      </c>
      <c r="UOR40" s="66" t="s">
        <v>971</v>
      </c>
      <c r="UOS40" s="65" t="s">
        <v>972</v>
      </c>
      <c r="UOT40" s="65" t="s">
        <v>973</v>
      </c>
      <c r="UOU40" s="59">
        <v>230000000</v>
      </c>
      <c r="UOV40" s="66" t="s">
        <v>1779</v>
      </c>
      <c r="UOW40" s="67" t="s">
        <v>923</v>
      </c>
      <c r="UOX40" s="67" t="s">
        <v>970</v>
      </c>
      <c r="UOY40" s="66" t="s">
        <v>942</v>
      </c>
      <c r="UOZ40" s="66" t="s">
        <v>971</v>
      </c>
      <c r="UPA40" s="65" t="s">
        <v>972</v>
      </c>
      <c r="UPB40" s="65" t="s">
        <v>973</v>
      </c>
      <c r="UPC40" s="59">
        <v>230000000</v>
      </c>
      <c r="UPD40" s="66" t="s">
        <v>1779</v>
      </c>
      <c r="UPE40" s="67" t="s">
        <v>923</v>
      </c>
      <c r="UPF40" s="67" t="s">
        <v>970</v>
      </c>
      <c r="UPG40" s="66" t="s">
        <v>942</v>
      </c>
      <c r="UPH40" s="66" t="s">
        <v>971</v>
      </c>
      <c r="UPI40" s="65" t="s">
        <v>972</v>
      </c>
      <c r="UPJ40" s="65" t="s">
        <v>973</v>
      </c>
      <c r="UPK40" s="59">
        <v>230000000</v>
      </c>
      <c r="UPL40" s="66" t="s">
        <v>1779</v>
      </c>
      <c r="UPM40" s="67" t="s">
        <v>923</v>
      </c>
      <c r="UPN40" s="67" t="s">
        <v>970</v>
      </c>
      <c r="UPO40" s="66" t="s">
        <v>942</v>
      </c>
      <c r="UPP40" s="66" t="s">
        <v>971</v>
      </c>
      <c r="UPQ40" s="65" t="s">
        <v>972</v>
      </c>
      <c r="UPR40" s="65" t="s">
        <v>973</v>
      </c>
      <c r="UPS40" s="59">
        <v>230000000</v>
      </c>
      <c r="UPT40" s="66" t="s">
        <v>1779</v>
      </c>
      <c r="UPU40" s="67" t="s">
        <v>923</v>
      </c>
      <c r="UPV40" s="67" t="s">
        <v>970</v>
      </c>
      <c r="UPW40" s="66" t="s">
        <v>942</v>
      </c>
      <c r="UPX40" s="66" t="s">
        <v>971</v>
      </c>
      <c r="UPY40" s="65" t="s">
        <v>972</v>
      </c>
      <c r="UPZ40" s="65" t="s">
        <v>973</v>
      </c>
      <c r="UQA40" s="59">
        <v>230000000</v>
      </c>
      <c r="UQB40" s="66" t="s">
        <v>1779</v>
      </c>
      <c r="UQC40" s="67" t="s">
        <v>923</v>
      </c>
      <c r="UQD40" s="67" t="s">
        <v>970</v>
      </c>
      <c r="UQE40" s="66" t="s">
        <v>942</v>
      </c>
      <c r="UQF40" s="66" t="s">
        <v>971</v>
      </c>
      <c r="UQG40" s="65" t="s">
        <v>972</v>
      </c>
      <c r="UQH40" s="65" t="s">
        <v>973</v>
      </c>
      <c r="UQI40" s="59">
        <v>230000000</v>
      </c>
      <c r="UQJ40" s="66" t="s">
        <v>1779</v>
      </c>
      <c r="UQK40" s="67" t="s">
        <v>923</v>
      </c>
      <c r="UQL40" s="67" t="s">
        <v>970</v>
      </c>
      <c r="UQM40" s="66" t="s">
        <v>942</v>
      </c>
      <c r="UQN40" s="66" t="s">
        <v>971</v>
      </c>
      <c r="UQO40" s="65" t="s">
        <v>972</v>
      </c>
      <c r="UQP40" s="65" t="s">
        <v>973</v>
      </c>
      <c r="UQQ40" s="59">
        <v>230000000</v>
      </c>
      <c r="UQR40" s="66" t="s">
        <v>1779</v>
      </c>
      <c r="UQS40" s="67" t="s">
        <v>923</v>
      </c>
      <c r="UQT40" s="67" t="s">
        <v>970</v>
      </c>
      <c r="UQU40" s="66" t="s">
        <v>942</v>
      </c>
      <c r="UQV40" s="66" t="s">
        <v>971</v>
      </c>
      <c r="UQW40" s="65" t="s">
        <v>972</v>
      </c>
      <c r="UQX40" s="65" t="s">
        <v>973</v>
      </c>
      <c r="UQY40" s="59">
        <v>230000000</v>
      </c>
      <c r="UQZ40" s="66" t="s">
        <v>1779</v>
      </c>
      <c r="URA40" s="67" t="s">
        <v>923</v>
      </c>
      <c r="URB40" s="67" t="s">
        <v>970</v>
      </c>
      <c r="URC40" s="66" t="s">
        <v>942</v>
      </c>
      <c r="URD40" s="66" t="s">
        <v>971</v>
      </c>
      <c r="URE40" s="65" t="s">
        <v>972</v>
      </c>
      <c r="URF40" s="65" t="s">
        <v>973</v>
      </c>
      <c r="URG40" s="59">
        <v>230000000</v>
      </c>
      <c r="URH40" s="66" t="s">
        <v>1779</v>
      </c>
      <c r="URI40" s="67" t="s">
        <v>923</v>
      </c>
      <c r="URJ40" s="67" t="s">
        <v>970</v>
      </c>
      <c r="URK40" s="66" t="s">
        <v>942</v>
      </c>
      <c r="URL40" s="66" t="s">
        <v>971</v>
      </c>
      <c r="URM40" s="65" t="s">
        <v>972</v>
      </c>
      <c r="URN40" s="65" t="s">
        <v>973</v>
      </c>
      <c r="URO40" s="59">
        <v>230000000</v>
      </c>
      <c r="URP40" s="66" t="s">
        <v>1779</v>
      </c>
      <c r="URQ40" s="67" t="s">
        <v>923</v>
      </c>
      <c r="URR40" s="67" t="s">
        <v>970</v>
      </c>
      <c r="URS40" s="66" t="s">
        <v>942</v>
      </c>
      <c r="URT40" s="66" t="s">
        <v>971</v>
      </c>
      <c r="URU40" s="65" t="s">
        <v>972</v>
      </c>
      <c r="URV40" s="65" t="s">
        <v>973</v>
      </c>
      <c r="URW40" s="59">
        <v>230000000</v>
      </c>
      <c r="URX40" s="66" t="s">
        <v>1779</v>
      </c>
      <c r="URY40" s="67" t="s">
        <v>923</v>
      </c>
      <c r="URZ40" s="67" t="s">
        <v>970</v>
      </c>
      <c r="USA40" s="66" t="s">
        <v>942</v>
      </c>
      <c r="USB40" s="66" t="s">
        <v>971</v>
      </c>
      <c r="USC40" s="65" t="s">
        <v>972</v>
      </c>
      <c r="USD40" s="65" t="s">
        <v>973</v>
      </c>
      <c r="USE40" s="59">
        <v>230000000</v>
      </c>
      <c r="USF40" s="66" t="s">
        <v>1779</v>
      </c>
      <c r="USG40" s="67" t="s">
        <v>923</v>
      </c>
      <c r="USH40" s="67" t="s">
        <v>970</v>
      </c>
      <c r="USI40" s="66" t="s">
        <v>942</v>
      </c>
      <c r="USJ40" s="66" t="s">
        <v>971</v>
      </c>
      <c r="USK40" s="65" t="s">
        <v>972</v>
      </c>
      <c r="USL40" s="65" t="s">
        <v>973</v>
      </c>
      <c r="USM40" s="59">
        <v>230000000</v>
      </c>
      <c r="USN40" s="66" t="s">
        <v>1779</v>
      </c>
      <c r="USO40" s="67" t="s">
        <v>923</v>
      </c>
      <c r="USP40" s="67" t="s">
        <v>970</v>
      </c>
      <c r="USQ40" s="66" t="s">
        <v>942</v>
      </c>
      <c r="USR40" s="66" t="s">
        <v>971</v>
      </c>
      <c r="USS40" s="65" t="s">
        <v>972</v>
      </c>
      <c r="UST40" s="65" t="s">
        <v>973</v>
      </c>
      <c r="USU40" s="59">
        <v>230000000</v>
      </c>
      <c r="USV40" s="66" t="s">
        <v>1779</v>
      </c>
      <c r="USW40" s="67" t="s">
        <v>923</v>
      </c>
      <c r="USX40" s="67" t="s">
        <v>970</v>
      </c>
      <c r="USY40" s="66" t="s">
        <v>942</v>
      </c>
      <c r="USZ40" s="66" t="s">
        <v>971</v>
      </c>
      <c r="UTA40" s="65" t="s">
        <v>972</v>
      </c>
      <c r="UTB40" s="65" t="s">
        <v>973</v>
      </c>
      <c r="UTC40" s="59">
        <v>230000000</v>
      </c>
      <c r="UTD40" s="66" t="s">
        <v>1779</v>
      </c>
      <c r="UTE40" s="67" t="s">
        <v>923</v>
      </c>
      <c r="UTF40" s="67" t="s">
        <v>970</v>
      </c>
      <c r="UTG40" s="66" t="s">
        <v>942</v>
      </c>
      <c r="UTH40" s="66" t="s">
        <v>971</v>
      </c>
      <c r="UTI40" s="65" t="s">
        <v>972</v>
      </c>
      <c r="UTJ40" s="65" t="s">
        <v>973</v>
      </c>
      <c r="UTK40" s="59">
        <v>230000000</v>
      </c>
      <c r="UTL40" s="66" t="s">
        <v>1779</v>
      </c>
      <c r="UTM40" s="67" t="s">
        <v>923</v>
      </c>
      <c r="UTN40" s="67" t="s">
        <v>970</v>
      </c>
      <c r="UTO40" s="66" t="s">
        <v>942</v>
      </c>
      <c r="UTP40" s="66" t="s">
        <v>971</v>
      </c>
      <c r="UTQ40" s="65" t="s">
        <v>972</v>
      </c>
      <c r="UTR40" s="65" t="s">
        <v>973</v>
      </c>
      <c r="UTS40" s="59">
        <v>230000000</v>
      </c>
      <c r="UTT40" s="66" t="s">
        <v>1779</v>
      </c>
      <c r="UTU40" s="67" t="s">
        <v>923</v>
      </c>
      <c r="UTV40" s="67" t="s">
        <v>970</v>
      </c>
      <c r="UTW40" s="66" t="s">
        <v>942</v>
      </c>
      <c r="UTX40" s="66" t="s">
        <v>971</v>
      </c>
      <c r="UTY40" s="65" t="s">
        <v>972</v>
      </c>
      <c r="UTZ40" s="65" t="s">
        <v>973</v>
      </c>
      <c r="UUA40" s="59">
        <v>230000000</v>
      </c>
      <c r="UUB40" s="66" t="s">
        <v>1779</v>
      </c>
      <c r="UUC40" s="67" t="s">
        <v>923</v>
      </c>
      <c r="UUD40" s="67" t="s">
        <v>970</v>
      </c>
      <c r="UUE40" s="66" t="s">
        <v>942</v>
      </c>
      <c r="UUF40" s="66" t="s">
        <v>971</v>
      </c>
      <c r="UUG40" s="65" t="s">
        <v>972</v>
      </c>
      <c r="UUH40" s="65" t="s">
        <v>973</v>
      </c>
      <c r="UUI40" s="59">
        <v>230000000</v>
      </c>
      <c r="UUJ40" s="66" t="s">
        <v>1779</v>
      </c>
      <c r="UUK40" s="67" t="s">
        <v>923</v>
      </c>
      <c r="UUL40" s="67" t="s">
        <v>970</v>
      </c>
      <c r="UUM40" s="66" t="s">
        <v>942</v>
      </c>
      <c r="UUN40" s="66" t="s">
        <v>971</v>
      </c>
      <c r="UUO40" s="65" t="s">
        <v>972</v>
      </c>
      <c r="UUP40" s="65" t="s">
        <v>973</v>
      </c>
      <c r="UUQ40" s="59">
        <v>230000000</v>
      </c>
      <c r="UUR40" s="66" t="s">
        <v>1779</v>
      </c>
      <c r="UUS40" s="67" t="s">
        <v>923</v>
      </c>
      <c r="UUT40" s="67" t="s">
        <v>970</v>
      </c>
      <c r="UUU40" s="66" t="s">
        <v>942</v>
      </c>
      <c r="UUV40" s="66" t="s">
        <v>971</v>
      </c>
      <c r="UUW40" s="65" t="s">
        <v>972</v>
      </c>
      <c r="UUX40" s="65" t="s">
        <v>973</v>
      </c>
      <c r="UUY40" s="59">
        <v>230000000</v>
      </c>
      <c r="UUZ40" s="66" t="s">
        <v>1779</v>
      </c>
      <c r="UVA40" s="67" t="s">
        <v>923</v>
      </c>
      <c r="UVB40" s="67" t="s">
        <v>970</v>
      </c>
      <c r="UVC40" s="66" t="s">
        <v>942</v>
      </c>
      <c r="UVD40" s="66" t="s">
        <v>971</v>
      </c>
      <c r="UVE40" s="65" t="s">
        <v>972</v>
      </c>
      <c r="UVF40" s="65" t="s">
        <v>973</v>
      </c>
      <c r="UVG40" s="59">
        <v>230000000</v>
      </c>
      <c r="UVH40" s="66" t="s">
        <v>1779</v>
      </c>
      <c r="UVI40" s="67" t="s">
        <v>923</v>
      </c>
      <c r="UVJ40" s="67" t="s">
        <v>970</v>
      </c>
      <c r="UVK40" s="66" t="s">
        <v>942</v>
      </c>
      <c r="UVL40" s="66" t="s">
        <v>971</v>
      </c>
      <c r="UVM40" s="65" t="s">
        <v>972</v>
      </c>
      <c r="UVN40" s="65" t="s">
        <v>973</v>
      </c>
      <c r="UVO40" s="59">
        <v>230000000</v>
      </c>
      <c r="UVP40" s="66" t="s">
        <v>1779</v>
      </c>
      <c r="UVQ40" s="67" t="s">
        <v>923</v>
      </c>
      <c r="UVR40" s="67" t="s">
        <v>970</v>
      </c>
      <c r="UVS40" s="66" t="s">
        <v>942</v>
      </c>
      <c r="UVT40" s="66" t="s">
        <v>971</v>
      </c>
      <c r="UVU40" s="65" t="s">
        <v>972</v>
      </c>
      <c r="UVV40" s="65" t="s">
        <v>973</v>
      </c>
      <c r="UVW40" s="59">
        <v>230000000</v>
      </c>
      <c r="UVX40" s="66" t="s">
        <v>1779</v>
      </c>
      <c r="UVY40" s="67" t="s">
        <v>923</v>
      </c>
      <c r="UVZ40" s="67" t="s">
        <v>970</v>
      </c>
      <c r="UWA40" s="66" t="s">
        <v>942</v>
      </c>
      <c r="UWB40" s="66" t="s">
        <v>971</v>
      </c>
      <c r="UWC40" s="65" t="s">
        <v>972</v>
      </c>
      <c r="UWD40" s="65" t="s">
        <v>973</v>
      </c>
      <c r="UWE40" s="59">
        <v>230000000</v>
      </c>
      <c r="UWF40" s="66" t="s">
        <v>1779</v>
      </c>
      <c r="UWG40" s="67" t="s">
        <v>923</v>
      </c>
      <c r="UWH40" s="67" t="s">
        <v>970</v>
      </c>
      <c r="UWI40" s="66" t="s">
        <v>942</v>
      </c>
      <c r="UWJ40" s="66" t="s">
        <v>971</v>
      </c>
      <c r="UWK40" s="65" t="s">
        <v>972</v>
      </c>
      <c r="UWL40" s="65" t="s">
        <v>973</v>
      </c>
      <c r="UWM40" s="59">
        <v>230000000</v>
      </c>
      <c r="UWN40" s="66" t="s">
        <v>1779</v>
      </c>
      <c r="UWO40" s="67" t="s">
        <v>923</v>
      </c>
      <c r="UWP40" s="67" t="s">
        <v>970</v>
      </c>
      <c r="UWQ40" s="66" t="s">
        <v>942</v>
      </c>
      <c r="UWR40" s="66" t="s">
        <v>971</v>
      </c>
      <c r="UWS40" s="65" t="s">
        <v>972</v>
      </c>
      <c r="UWT40" s="65" t="s">
        <v>973</v>
      </c>
      <c r="UWU40" s="59">
        <v>230000000</v>
      </c>
      <c r="UWV40" s="66" t="s">
        <v>1779</v>
      </c>
      <c r="UWW40" s="67" t="s">
        <v>923</v>
      </c>
      <c r="UWX40" s="67" t="s">
        <v>970</v>
      </c>
      <c r="UWY40" s="66" t="s">
        <v>942</v>
      </c>
      <c r="UWZ40" s="66" t="s">
        <v>971</v>
      </c>
      <c r="UXA40" s="65" t="s">
        <v>972</v>
      </c>
      <c r="UXB40" s="65" t="s">
        <v>973</v>
      </c>
      <c r="UXC40" s="59">
        <v>230000000</v>
      </c>
      <c r="UXD40" s="66" t="s">
        <v>1779</v>
      </c>
      <c r="UXE40" s="67" t="s">
        <v>923</v>
      </c>
      <c r="UXF40" s="67" t="s">
        <v>970</v>
      </c>
      <c r="UXG40" s="66" t="s">
        <v>942</v>
      </c>
      <c r="UXH40" s="66" t="s">
        <v>971</v>
      </c>
      <c r="UXI40" s="65" t="s">
        <v>972</v>
      </c>
      <c r="UXJ40" s="65" t="s">
        <v>973</v>
      </c>
      <c r="UXK40" s="59">
        <v>230000000</v>
      </c>
      <c r="UXL40" s="66" t="s">
        <v>1779</v>
      </c>
      <c r="UXM40" s="67" t="s">
        <v>923</v>
      </c>
      <c r="UXN40" s="67" t="s">
        <v>970</v>
      </c>
      <c r="UXO40" s="66" t="s">
        <v>942</v>
      </c>
      <c r="UXP40" s="66" t="s">
        <v>971</v>
      </c>
      <c r="UXQ40" s="65" t="s">
        <v>972</v>
      </c>
      <c r="UXR40" s="65" t="s">
        <v>973</v>
      </c>
      <c r="UXS40" s="59">
        <v>230000000</v>
      </c>
      <c r="UXT40" s="66" t="s">
        <v>1779</v>
      </c>
      <c r="UXU40" s="67" t="s">
        <v>923</v>
      </c>
      <c r="UXV40" s="67" t="s">
        <v>970</v>
      </c>
      <c r="UXW40" s="66" t="s">
        <v>942</v>
      </c>
      <c r="UXX40" s="66" t="s">
        <v>971</v>
      </c>
      <c r="UXY40" s="65" t="s">
        <v>972</v>
      </c>
      <c r="UXZ40" s="65" t="s">
        <v>973</v>
      </c>
      <c r="UYA40" s="59">
        <v>230000000</v>
      </c>
      <c r="UYB40" s="66" t="s">
        <v>1779</v>
      </c>
      <c r="UYC40" s="67" t="s">
        <v>923</v>
      </c>
      <c r="UYD40" s="67" t="s">
        <v>970</v>
      </c>
      <c r="UYE40" s="66" t="s">
        <v>942</v>
      </c>
      <c r="UYF40" s="66" t="s">
        <v>971</v>
      </c>
      <c r="UYG40" s="65" t="s">
        <v>972</v>
      </c>
      <c r="UYH40" s="65" t="s">
        <v>973</v>
      </c>
      <c r="UYI40" s="59">
        <v>230000000</v>
      </c>
      <c r="UYJ40" s="66" t="s">
        <v>1779</v>
      </c>
      <c r="UYK40" s="67" t="s">
        <v>923</v>
      </c>
      <c r="UYL40" s="67" t="s">
        <v>970</v>
      </c>
      <c r="UYM40" s="66" t="s">
        <v>942</v>
      </c>
      <c r="UYN40" s="66" t="s">
        <v>971</v>
      </c>
      <c r="UYO40" s="65" t="s">
        <v>972</v>
      </c>
      <c r="UYP40" s="65" t="s">
        <v>973</v>
      </c>
      <c r="UYQ40" s="59">
        <v>230000000</v>
      </c>
      <c r="UYR40" s="66" t="s">
        <v>1779</v>
      </c>
      <c r="UYS40" s="67" t="s">
        <v>923</v>
      </c>
      <c r="UYT40" s="67" t="s">
        <v>970</v>
      </c>
      <c r="UYU40" s="66" t="s">
        <v>942</v>
      </c>
      <c r="UYV40" s="66" t="s">
        <v>971</v>
      </c>
      <c r="UYW40" s="65" t="s">
        <v>972</v>
      </c>
      <c r="UYX40" s="65" t="s">
        <v>973</v>
      </c>
      <c r="UYY40" s="59">
        <v>230000000</v>
      </c>
      <c r="UYZ40" s="66" t="s">
        <v>1779</v>
      </c>
      <c r="UZA40" s="67" t="s">
        <v>923</v>
      </c>
      <c r="UZB40" s="67" t="s">
        <v>970</v>
      </c>
      <c r="UZC40" s="66" t="s">
        <v>942</v>
      </c>
      <c r="UZD40" s="66" t="s">
        <v>971</v>
      </c>
      <c r="UZE40" s="65" t="s">
        <v>972</v>
      </c>
      <c r="UZF40" s="65" t="s">
        <v>973</v>
      </c>
      <c r="UZG40" s="59">
        <v>230000000</v>
      </c>
      <c r="UZH40" s="66" t="s">
        <v>1779</v>
      </c>
      <c r="UZI40" s="67" t="s">
        <v>923</v>
      </c>
      <c r="UZJ40" s="67" t="s">
        <v>970</v>
      </c>
      <c r="UZK40" s="66" t="s">
        <v>942</v>
      </c>
      <c r="UZL40" s="66" t="s">
        <v>971</v>
      </c>
      <c r="UZM40" s="65" t="s">
        <v>972</v>
      </c>
      <c r="UZN40" s="65" t="s">
        <v>973</v>
      </c>
      <c r="UZO40" s="59">
        <v>230000000</v>
      </c>
      <c r="UZP40" s="66" t="s">
        <v>1779</v>
      </c>
      <c r="UZQ40" s="67" t="s">
        <v>923</v>
      </c>
      <c r="UZR40" s="67" t="s">
        <v>970</v>
      </c>
      <c r="UZS40" s="66" t="s">
        <v>942</v>
      </c>
      <c r="UZT40" s="66" t="s">
        <v>971</v>
      </c>
      <c r="UZU40" s="65" t="s">
        <v>972</v>
      </c>
      <c r="UZV40" s="65" t="s">
        <v>973</v>
      </c>
      <c r="UZW40" s="59">
        <v>230000000</v>
      </c>
      <c r="UZX40" s="66" t="s">
        <v>1779</v>
      </c>
      <c r="UZY40" s="67" t="s">
        <v>923</v>
      </c>
      <c r="UZZ40" s="67" t="s">
        <v>970</v>
      </c>
      <c r="VAA40" s="66" t="s">
        <v>942</v>
      </c>
      <c r="VAB40" s="66" t="s">
        <v>971</v>
      </c>
      <c r="VAC40" s="65" t="s">
        <v>972</v>
      </c>
      <c r="VAD40" s="65" t="s">
        <v>973</v>
      </c>
      <c r="VAE40" s="59">
        <v>230000000</v>
      </c>
      <c r="VAF40" s="66" t="s">
        <v>1779</v>
      </c>
      <c r="VAG40" s="67" t="s">
        <v>923</v>
      </c>
      <c r="VAH40" s="67" t="s">
        <v>970</v>
      </c>
      <c r="VAI40" s="66" t="s">
        <v>942</v>
      </c>
      <c r="VAJ40" s="66" t="s">
        <v>971</v>
      </c>
      <c r="VAK40" s="65" t="s">
        <v>972</v>
      </c>
      <c r="VAL40" s="65" t="s">
        <v>973</v>
      </c>
      <c r="VAM40" s="59">
        <v>230000000</v>
      </c>
      <c r="VAN40" s="66" t="s">
        <v>1779</v>
      </c>
      <c r="VAO40" s="67" t="s">
        <v>923</v>
      </c>
      <c r="VAP40" s="67" t="s">
        <v>970</v>
      </c>
      <c r="VAQ40" s="66" t="s">
        <v>942</v>
      </c>
      <c r="VAR40" s="66" t="s">
        <v>971</v>
      </c>
      <c r="VAS40" s="65" t="s">
        <v>972</v>
      </c>
      <c r="VAT40" s="65" t="s">
        <v>973</v>
      </c>
      <c r="VAU40" s="59">
        <v>230000000</v>
      </c>
      <c r="VAV40" s="66" t="s">
        <v>1779</v>
      </c>
      <c r="VAW40" s="67" t="s">
        <v>923</v>
      </c>
      <c r="VAX40" s="67" t="s">
        <v>970</v>
      </c>
      <c r="VAY40" s="66" t="s">
        <v>942</v>
      </c>
      <c r="VAZ40" s="66" t="s">
        <v>971</v>
      </c>
      <c r="VBA40" s="65" t="s">
        <v>972</v>
      </c>
      <c r="VBB40" s="65" t="s">
        <v>973</v>
      </c>
      <c r="VBC40" s="59">
        <v>230000000</v>
      </c>
      <c r="VBD40" s="66" t="s">
        <v>1779</v>
      </c>
      <c r="VBE40" s="67" t="s">
        <v>923</v>
      </c>
      <c r="VBF40" s="67" t="s">
        <v>970</v>
      </c>
      <c r="VBG40" s="66" t="s">
        <v>942</v>
      </c>
      <c r="VBH40" s="66" t="s">
        <v>971</v>
      </c>
      <c r="VBI40" s="65" t="s">
        <v>972</v>
      </c>
      <c r="VBJ40" s="65" t="s">
        <v>973</v>
      </c>
      <c r="VBK40" s="59">
        <v>230000000</v>
      </c>
      <c r="VBL40" s="66" t="s">
        <v>1779</v>
      </c>
      <c r="VBM40" s="67" t="s">
        <v>923</v>
      </c>
      <c r="VBN40" s="67" t="s">
        <v>970</v>
      </c>
      <c r="VBO40" s="66" t="s">
        <v>942</v>
      </c>
      <c r="VBP40" s="66" t="s">
        <v>971</v>
      </c>
      <c r="VBQ40" s="65" t="s">
        <v>972</v>
      </c>
      <c r="VBR40" s="65" t="s">
        <v>973</v>
      </c>
      <c r="VBS40" s="59">
        <v>230000000</v>
      </c>
      <c r="VBT40" s="66" t="s">
        <v>1779</v>
      </c>
      <c r="VBU40" s="67" t="s">
        <v>923</v>
      </c>
      <c r="VBV40" s="67" t="s">
        <v>970</v>
      </c>
      <c r="VBW40" s="66" t="s">
        <v>942</v>
      </c>
      <c r="VBX40" s="66" t="s">
        <v>971</v>
      </c>
      <c r="VBY40" s="65" t="s">
        <v>972</v>
      </c>
      <c r="VBZ40" s="65" t="s">
        <v>973</v>
      </c>
      <c r="VCA40" s="59">
        <v>230000000</v>
      </c>
      <c r="VCB40" s="66" t="s">
        <v>1779</v>
      </c>
      <c r="VCC40" s="67" t="s">
        <v>923</v>
      </c>
      <c r="VCD40" s="67" t="s">
        <v>970</v>
      </c>
      <c r="VCE40" s="66" t="s">
        <v>942</v>
      </c>
      <c r="VCF40" s="66" t="s">
        <v>971</v>
      </c>
      <c r="VCG40" s="65" t="s">
        <v>972</v>
      </c>
      <c r="VCH40" s="65" t="s">
        <v>973</v>
      </c>
      <c r="VCI40" s="59">
        <v>230000000</v>
      </c>
      <c r="VCJ40" s="66" t="s">
        <v>1779</v>
      </c>
      <c r="VCK40" s="67" t="s">
        <v>923</v>
      </c>
      <c r="VCL40" s="67" t="s">
        <v>970</v>
      </c>
      <c r="VCM40" s="66" t="s">
        <v>942</v>
      </c>
      <c r="VCN40" s="66" t="s">
        <v>971</v>
      </c>
      <c r="VCO40" s="65" t="s">
        <v>972</v>
      </c>
      <c r="VCP40" s="65" t="s">
        <v>973</v>
      </c>
      <c r="VCQ40" s="59">
        <v>230000000</v>
      </c>
      <c r="VCR40" s="66" t="s">
        <v>1779</v>
      </c>
      <c r="VCS40" s="67" t="s">
        <v>923</v>
      </c>
      <c r="VCT40" s="67" t="s">
        <v>970</v>
      </c>
      <c r="VCU40" s="66" t="s">
        <v>942</v>
      </c>
      <c r="VCV40" s="66" t="s">
        <v>971</v>
      </c>
      <c r="VCW40" s="65" t="s">
        <v>972</v>
      </c>
      <c r="VCX40" s="65" t="s">
        <v>973</v>
      </c>
      <c r="VCY40" s="59">
        <v>230000000</v>
      </c>
      <c r="VCZ40" s="66" t="s">
        <v>1779</v>
      </c>
      <c r="VDA40" s="67" t="s">
        <v>923</v>
      </c>
      <c r="VDB40" s="67" t="s">
        <v>970</v>
      </c>
      <c r="VDC40" s="66" t="s">
        <v>942</v>
      </c>
      <c r="VDD40" s="66" t="s">
        <v>971</v>
      </c>
      <c r="VDE40" s="65" t="s">
        <v>972</v>
      </c>
      <c r="VDF40" s="65" t="s">
        <v>973</v>
      </c>
      <c r="VDG40" s="59">
        <v>230000000</v>
      </c>
      <c r="VDH40" s="66" t="s">
        <v>1779</v>
      </c>
      <c r="VDI40" s="67" t="s">
        <v>923</v>
      </c>
      <c r="VDJ40" s="67" t="s">
        <v>970</v>
      </c>
      <c r="VDK40" s="66" t="s">
        <v>942</v>
      </c>
      <c r="VDL40" s="66" t="s">
        <v>971</v>
      </c>
      <c r="VDM40" s="65" t="s">
        <v>972</v>
      </c>
      <c r="VDN40" s="65" t="s">
        <v>973</v>
      </c>
      <c r="VDO40" s="59">
        <v>230000000</v>
      </c>
      <c r="VDP40" s="66" t="s">
        <v>1779</v>
      </c>
      <c r="VDQ40" s="67" t="s">
        <v>923</v>
      </c>
      <c r="VDR40" s="67" t="s">
        <v>970</v>
      </c>
      <c r="VDS40" s="66" t="s">
        <v>942</v>
      </c>
      <c r="VDT40" s="66" t="s">
        <v>971</v>
      </c>
      <c r="VDU40" s="65" t="s">
        <v>972</v>
      </c>
      <c r="VDV40" s="65" t="s">
        <v>973</v>
      </c>
      <c r="VDW40" s="59">
        <v>230000000</v>
      </c>
      <c r="VDX40" s="66" t="s">
        <v>1779</v>
      </c>
      <c r="VDY40" s="67" t="s">
        <v>923</v>
      </c>
      <c r="VDZ40" s="67" t="s">
        <v>970</v>
      </c>
      <c r="VEA40" s="66" t="s">
        <v>942</v>
      </c>
      <c r="VEB40" s="66" t="s">
        <v>971</v>
      </c>
      <c r="VEC40" s="65" t="s">
        <v>972</v>
      </c>
      <c r="VED40" s="65" t="s">
        <v>973</v>
      </c>
      <c r="VEE40" s="59">
        <v>230000000</v>
      </c>
      <c r="VEF40" s="66" t="s">
        <v>1779</v>
      </c>
      <c r="VEG40" s="67" t="s">
        <v>923</v>
      </c>
      <c r="VEH40" s="67" t="s">
        <v>970</v>
      </c>
      <c r="VEI40" s="66" t="s">
        <v>942</v>
      </c>
      <c r="VEJ40" s="66" t="s">
        <v>971</v>
      </c>
      <c r="VEK40" s="65" t="s">
        <v>972</v>
      </c>
      <c r="VEL40" s="65" t="s">
        <v>973</v>
      </c>
      <c r="VEM40" s="59">
        <v>230000000</v>
      </c>
      <c r="VEN40" s="66" t="s">
        <v>1779</v>
      </c>
      <c r="VEO40" s="67" t="s">
        <v>923</v>
      </c>
      <c r="VEP40" s="67" t="s">
        <v>970</v>
      </c>
      <c r="VEQ40" s="66" t="s">
        <v>942</v>
      </c>
      <c r="VER40" s="66" t="s">
        <v>971</v>
      </c>
      <c r="VES40" s="65" t="s">
        <v>972</v>
      </c>
      <c r="VET40" s="65" t="s">
        <v>973</v>
      </c>
      <c r="VEU40" s="59">
        <v>230000000</v>
      </c>
      <c r="VEV40" s="66" t="s">
        <v>1779</v>
      </c>
      <c r="VEW40" s="67" t="s">
        <v>923</v>
      </c>
      <c r="VEX40" s="67" t="s">
        <v>970</v>
      </c>
      <c r="VEY40" s="66" t="s">
        <v>942</v>
      </c>
      <c r="VEZ40" s="66" t="s">
        <v>971</v>
      </c>
      <c r="VFA40" s="65" t="s">
        <v>972</v>
      </c>
      <c r="VFB40" s="65" t="s">
        <v>973</v>
      </c>
      <c r="VFC40" s="59">
        <v>230000000</v>
      </c>
      <c r="VFD40" s="66" t="s">
        <v>1779</v>
      </c>
      <c r="VFE40" s="67" t="s">
        <v>923</v>
      </c>
      <c r="VFF40" s="67" t="s">
        <v>970</v>
      </c>
      <c r="VFG40" s="66" t="s">
        <v>942</v>
      </c>
      <c r="VFH40" s="66" t="s">
        <v>971</v>
      </c>
      <c r="VFI40" s="65" t="s">
        <v>972</v>
      </c>
      <c r="VFJ40" s="65" t="s">
        <v>973</v>
      </c>
      <c r="VFK40" s="59">
        <v>230000000</v>
      </c>
      <c r="VFL40" s="66" t="s">
        <v>1779</v>
      </c>
      <c r="VFM40" s="67" t="s">
        <v>923</v>
      </c>
      <c r="VFN40" s="67" t="s">
        <v>970</v>
      </c>
      <c r="VFO40" s="66" t="s">
        <v>942</v>
      </c>
      <c r="VFP40" s="66" t="s">
        <v>971</v>
      </c>
      <c r="VFQ40" s="65" t="s">
        <v>972</v>
      </c>
      <c r="VFR40" s="65" t="s">
        <v>973</v>
      </c>
      <c r="VFS40" s="59">
        <v>230000000</v>
      </c>
      <c r="VFT40" s="66" t="s">
        <v>1779</v>
      </c>
      <c r="VFU40" s="67" t="s">
        <v>923</v>
      </c>
      <c r="VFV40" s="67" t="s">
        <v>970</v>
      </c>
      <c r="VFW40" s="66" t="s">
        <v>942</v>
      </c>
      <c r="VFX40" s="66" t="s">
        <v>971</v>
      </c>
      <c r="VFY40" s="65" t="s">
        <v>972</v>
      </c>
      <c r="VFZ40" s="65" t="s">
        <v>973</v>
      </c>
      <c r="VGA40" s="59">
        <v>230000000</v>
      </c>
      <c r="VGB40" s="66" t="s">
        <v>1779</v>
      </c>
      <c r="VGC40" s="67" t="s">
        <v>923</v>
      </c>
      <c r="VGD40" s="67" t="s">
        <v>970</v>
      </c>
      <c r="VGE40" s="66" t="s">
        <v>942</v>
      </c>
      <c r="VGF40" s="66" t="s">
        <v>971</v>
      </c>
      <c r="VGG40" s="65" t="s">
        <v>972</v>
      </c>
      <c r="VGH40" s="65" t="s">
        <v>973</v>
      </c>
      <c r="VGI40" s="59">
        <v>230000000</v>
      </c>
      <c r="VGJ40" s="66" t="s">
        <v>1779</v>
      </c>
      <c r="VGK40" s="67" t="s">
        <v>923</v>
      </c>
      <c r="VGL40" s="67" t="s">
        <v>970</v>
      </c>
      <c r="VGM40" s="66" t="s">
        <v>942</v>
      </c>
      <c r="VGN40" s="66" t="s">
        <v>971</v>
      </c>
      <c r="VGO40" s="65" t="s">
        <v>972</v>
      </c>
      <c r="VGP40" s="65" t="s">
        <v>973</v>
      </c>
      <c r="VGQ40" s="59">
        <v>230000000</v>
      </c>
      <c r="VGR40" s="66" t="s">
        <v>1779</v>
      </c>
      <c r="VGS40" s="67" t="s">
        <v>923</v>
      </c>
      <c r="VGT40" s="67" t="s">
        <v>970</v>
      </c>
      <c r="VGU40" s="66" t="s">
        <v>942</v>
      </c>
      <c r="VGV40" s="66" t="s">
        <v>971</v>
      </c>
      <c r="VGW40" s="65" t="s">
        <v>972</v>
      </c>
      <c r="VGX40" s="65" t="s">
        <v>973</v>
      </c>
      <c r="VGY40" s="59">
        <v>230000000</v>
      </c>
      <c r="VGZ40" s="66" t="s">
        <v>1779</v>
      </c>
      <c r="VHA40" s="67" t="s">
        <v>923</v>
      </c>
      <c r="VHB40" s="67" t="s">
        <v>970</v>
      </c>
      <c r="VHC40" s="66" t="s">
        <v>942</v>
      </c>
      <c r="VHD40" s="66" t="s">
        <v>971</v>
      </c>
      <c r="VHE40" s="65" t="s">
        <v>972</v>
      </c>
      <c r="VHF40" s="65" t="s">
        <v>973</v>
      </c>
      <c r="VHG40" s="59">
        <v>230000000</v>
      </c>
      <c r="VHH40" s="66" t="s">
        <v>1779</v>
      </c>
      <c r="VHI40" s="67" t="s">
        <v>923</v>
      </c>
      <c r="VHJ40" s="67" t="s">
        <v>970</v>
      </c>
      <c r="VHK40" s="66" t="s">
        <v>942</v>
      </c>
      <c r="VHL40" s="66" t="s">
        <v>971</v>
      </c>
      <c r="VHM40" s="65" t="s">
        <v>972</v>
      </c>
      <c r="VHN40" s="65" t="s">
        <v>973</v>
      </c>
      <c r="VHO40" s="59">
        <v>230000000</v>
      </c>
      <c r="VHP40" s="66" t="s">
        <v>1779</v>
      </c>
      <c r="VHQ40" s="67" t="s">
        <v>923</v>
      </c>
      <c r="VHR40" s="67" t="s">
        <v>970</v>
      </c>
      <c r="VHS40" s="66" t="s">
        <v>942</v>
      </c>
      <c r="VHT40" s="66" t="s">
        <v>971</v>
      </c>
      <c r="VHU40" s="65" t="s">
        <v>972</v>
      </c>
      <c r="VHV40" s="65" t="s">
        <v>973</v>
      </c>
      <c r="VHW40" s="59">
        <v>230000000</v>
      </c>
      <c r="VHX40" s="66" t="s">
        <v>1779</v>
      </c>
      <c r="VHY40" s="67" t="s">
        <v>923</v>
      </c>
      <c r="VHZ40" s="67" t="s">
        <v>970</v>
      </c>
      <c r="VIA40" s="66" t="s">
        <v>942</v>
      </c>
      <c r="VIB40" s="66" t="s">
        <v>971</v>
      </c>
      <c r="VIC40" s="65" t="s">
        <v>972</v>
      </c>
      <c r="VID40" s="65" t="s">
        <v>973</v>
      </c>
      <c r="VIE40" s="59">
        <v>230000000</v>
      </c>
      <c r="VIF40" s="66" t="s">
        <v>1779</v>
      </c>
      <c r="VIG40" s="67" t="s">
        <v>923</v>
      </c>
      <c r="VIH40" s="67" t="s">
        <v>970</v>
      </c>
      <c r="VII40" s="66" t="s">
        <v>942</v>
      </c>
      <c r="VIJ40" s="66" t="s">
        <v>971</v>
      </c>
      <c r="VIK40" s="65" t="s">
        <v>972</v>
      </c>
      <c r="VIL40" s="65" t="s">
        <v>973</v>
      </c>
      <c r="VIM40" s="59">
        <v>230000000</v>
      </c>
      <c r="VIN40" s="66" t="s">
        <v>1779</v>
      </c>
      <c r="VIO40" s="67" t="s">
        <v>923</v>
      </c>
      <c r="VIP40" s="67" t="s">
        <v>970</v>
      </c>
      <c r="VIQ40" s="66" t="s">
        <v>942</v>
      </c>
      <c r="VIR40" s="66" t="s">
        <v>971</v>
      </c>
      <c r="VIS40" s="65" t="s">
        <v>972</v>
      </c>
      <c r="VIT40" s="65" t="s">
        <v>973</v>
      </c>
      <c r="VIU40" s="59">
        <v>230000000</v>
      </c>
      <c r="VIV40" s="66" t="s">
        <v>1779</v>
      </c>
      <c r="VIW40" s="67" t="s">
        <v>923</v>
      </c>
      <c r="VIX40" s="67" t="s">
        <v>970</v>
      </c>
      <c r="VIY40" s="66" t="s">
        <v>942</v>
      </c>
      <c r="VIZ40" s="66" t="s">
        <v>971</v>
      </c>
      <c r="VJA40" s="65" t="s">
        <v>972</v>
      </c>
      <c r="VJB40" s="65" t="s">
        <v>973</v>
      </c>
      <c r="VJC40" s="59">
        <v>230000000</v>
      </c>
      <c r="VJD40" s="66" t="s">
        <v>1779</v>
      </c>
      <c r="VJE40" s="67" t="s">
        <v>923</v>
      </c>
      <c r="VJF40" s="67" t="s">
        <v>970</v>
      </c>
      <c r="VJG40" s="66" t="s">
        <v>942</v>
      </c>
      <c r="VJH40" s="66" t="s">
        <v>971</v>
      </c>
      <c r="VJI40" s="65" t="s">
        <v>972</v>
      </c>
      <c r="VJJ40" s="65" t="s">
        <v>973</v>
      </c>
      <c r="VJK40" s="59">
        <v>230000000</v>
      </c>
      <c r="VJL40" s="66" t="s">
        <v>1779</v>
      </c>
      <c r="VJM40" s="67" t="s">
        <v>923</v>
      </c>
      <c r="VJN40" s="67" t="s">
        <v>970</v>
      </c>
      <c r="VJO40" s="66" t="s">
        <v>942</v>
      </c>
      <c r="VJP40" s="66" t="s">
        <v>971</v>
      </c>
      <c r="VJQ40" s="65" t="s">
        <v>972</v>
      </c>
      <c r="VJR40" s="65" t="s">
        <v>973</v>
      </c>
      <c r="VJS40" s="59">
        <v>230000000</v>
      </c>
      <c r="VJT40" s="66" t="s">
        <v>1779</v>
      </c>
      <c r="VJU40" s="67" t="s">
        <v>923</v>
      </c>
      <c r="VJV40" s="67" t="s">
        <v>970</v>
      </c>
      <c r="VJW40" s="66" t="s">
        <v>942</v>
      </c>
      <c r="VJX40" s="66" t="s">
        <v>971</v>
      </c>
      <c r="VJY40" s="65" t="s">
        <v>972</v>
      </c>
      <c r="VJZ40" s="65" t="s">
        <v>973</v>
      </c>
      <c r="VKA40" s="59">
        <v>230000000</v>
      </c>
      <c r="VKB40" s="66" t="s">
        <v>1779</v>
      </c>
      <c r="VKC40" s="67" t="s">
        <v>923</v>
      </c>
      <c r="VKD40" s="67" t="s">
        <v>970</v>
      </c>
      <c r="VKE40" s="66" t="s">
        <v>942</v>
      </c>
      <c r="VKF40" s="66" t="s">
        <v>971</v>
      </c>
      <c r="VKG40" s="65" t="s">
        <v>972</v>
      </c>
      <c r="VKH40" s="65" t="s">
        <v>973</v>
      </c>
      <c r="VKI40" s="59">
        <v>230000000</v>
      </c>
      <c r="VKJ40" s="66" t="s">
        <v>1779</v>
      </c>
      <c r="VKK40" s="67" t="s">
        <v>923</v>
      </c>
      <c r="VKL40" s="67" t="s">
        <v>970</v>
      </c>
      <c r="VKM40" s="66" t="s">
        <v>942</v>
      </c>
      <c r="VKN40" s="66" t="s">
        <v>971</v>
      </c>
      <c r="VKO40" s="65" t="s">
        <v>972</v>
      </c>
      <c r="VKP40" s="65" t="s">
        <v>973</v>
      </c>
      <c r="VKQ40" s="59">
        <v>230000000</v>
      </c>
      <c r="VKR40" s="66" t="s">
        <v>1779</v>
      </c>
      <c r="VKS40" s="67" t="s">
        <v>923</v>
      </c>
      <c r="VKT40" s="67" t="s">
        <v>970</v>
      </c>
      <c r="VKU40" s="66" t="s">
        <v>942</v>
      </c>
      <c r="VKV40" s="66" t="s">
        <v>971</v>
      </c>
      <c r="VKW40" s="65" t="s">
        <v>972</v>
      </c>
      <c r="VKX40" s="65" t="s">
        <v>973</v>
      </c>
      <c r="VKY40" s="59">
        <v>230000000</v>
      </c>
      <c r="VKZ40" s="66" t="s">
        <v>1779</v>
      </c>
      <c r="VLA40" s="67" t="s">
        <v>923</v>
      </c>
      <c r="VLB40" s="67" t="s">
        <v>970</v>
      </c>
      <c r="VLC40" s="66" t="s">
        <v>942</v>
      </c>
      <c r="VLD40" s="66" t="s">
        <v>971</v>
      </c>
      <c r="VLE40" s="65" t="s">
        <v>972</v>
      </c>
      <c r="VLF40" s="65" t="s">
        <v>973</v>
      </c>
      <c r="VLG40" s="59">
        <v>230000000</v>
      </c>
      <c r="VLH40" s="66" t="s">
        <v>1779</v>
      </c>
      <c r="VLI40" s="67" t="s">
        <v>923</v>
      </c>
      <c r="VLJ40" s="67" t="s">
        <v>970</v>
      </c>
      <c r="VLK40" s="66" t="s">
        <v>942</v>
      </c>
      <c r="VLL40" s="66" t="s">
        <v>971</v>
      </c>
      <c r="VLM40" s="65" t="s">
        <v>972</v>
      </c>
      <c r="VLN40" s="65" t="s">
        <v>973</v>
      </c>
      <c r="VLO40" s="59">
        <v>230000000</v>
      </c>
      <c r="VLP40" s="66" t="s">
        <v>1779</v>
      </c>
      <c r="VLQ40" s="67" t="s">
        <v>923</v>
      </c>
      <c r="VLR40" s="67" t="s">
        <v>970</v>
      </c>
      <c r="VLS40" s="66" t="s">
        <v>942</v>
      </c>
      <c r="VLT40" s="66" t="s">
        <v>971</v>
      </c>
      <c r="VLU40" s="65" t="s">
        <v>972</v>
      </c>
      <c r="VLV40" s="65" t="s">
        <v>973</v>
      </c>
      <c r="VLW40" s="59">
        <v>230000000</v>
      </c>
      <c r="VLX40" s="66" t="s">
        <v>1779</v>
      </c>
      <c r="VLY40" s="67" t="s">
        <v>923</v>
      </c>
      <c r="VLZ40" s="67" t="s">
        <v>970</v>
      </c>
      <c r="VMA40" s="66" t="s">
        <v>942</v>
      </c>
      <c r="VMB40" s="66" t="s">
        <v>971</v>
      </c>
      <c r="VMC40" s="65" t="s">
        <v>972</v>
      </c>
      <c r="VMD40" s="65" t="s">
        <v>973</v>
      </c>
      <c r="VME40" s="59">
        <v>230000000</v>
      </c>
      <c r="VMF40" s="66" t="s">
        <v>1779</v>
      </c>
      <c r="VMG40" s="67" t="s">
        <v>923</v>
      </c>
      <c r="VMH40" s="67" t="s">
        <v>970</v>
      </c>
      <c r="VMI40" s="66" t="s">
        <v>942</v>
      </c>
      <c r="VMJ40" s="66" t="s">
        <v>971</v>
      </c>
      <c r="VMK40" s="65" t="s">
        <v>972</v>
      </c>
      <c r="VML40" s="65" t="s">
        <v>973</v>
      </c>
      <c r="VMM40" s="59">
        <v>230000000</v>
      </c>
      <c r="VMN40" s="66" t="s">
        <v>1779</v>
      </c>
      <c r="VMO40" s="67" t="s">
        <v>923</v>
      </c>
      <c r="VMP40" s="67" t="s">
        <v>970</v>
      </c>
      <c r="VMQ40" s="66" t="s">
        <v>942</v>
      </c>
      <c r="VMR40" s="66" t="s">
        <v>971</v>
      </c>
      <c r="VMS40" s="65" t="s">
        <v>972</v>
      </c>
      <c r="VMT40" s="65" t="s">
        <v>973</v>
      </c>
      <c r="VMU40" s="59">
        <v>230000000</v>
      </c>
      <c r="VMV40" s="66" t="s">
        <v>1779</v>
      </c>
      <c r="VMW40" s="67" t="s">
        <v>923</v>
      </c>
      <c r="VMX40" s="67" t="s">
        <v>970</v>
      </c>
      <c r="VMY40" s="66" t="s">
        <v>942</v>
      </c>
      <c r="VMZ40" s="66" t="s">
        <v>971</v>
      </c>
      <c r="VNA40" s="65" t="s">
        <v>972</v>
      </c>
      <c r="VNB40" s="65" t="s">
        <v>973</v>
      </c>
      <c r="VNC40" s="59">
        <v>230000000</v>
      </c>
      <c r="VND40" s="66" t="s">
        <v>1779</v>
      </c>
      <c r="VNE40" s="67" t="s">
        <v>923</v>
      </c>
      <c r="VNF40" s="67" t="s">
        <v>970</v>
      </c>
      <c r="VNG40" s="66" t="s">
        <v>942</v>
      </c>
      <c r="VNH40" s="66" t="s">
        <v>971</v>
      </c>
      <c r="VNI40" s="65" t="s">
        <v>972</v>
      </c>
      <c r="VNJ40" s="65" t="s">
        <v>973</v>
      </c>
      <c r="VNK40" s="59">
        <v>230000000</v>
      </c>
      <c r="VNL40" s="66" t="s">
        <v>1779</v>
      </c>
      <c r="VNM40" s="67" t="s">
        <v>923</v>
      </c>
      <c r="VNN40" s="67" t="s">
        <v>970</v>
      </c>
      <c r="VNO40" s="66" t="s">
        <v>942</v>
      </c>
      <c r="VNP40" s="66" t="s">
        <v>971</v>
      </c>
      <c r="VNQ40" s="65" t="s">
        <v>972</v>
      </c>
      <c r="VNR40" s="65" t="s">
        <v>973</v>
      </c>
      <c r="VNS40" s="59">
        <v>230000000</v>
      </c>
      <c r="VNT40" s="66" t="s">
        <v>1779</v>
      </c>
      <c r="VNU40" s="67" t="s">
        <v>923</v>
      </c>
      <c r="VNV40" s="67" t="s">
        <v>970</v>
      </c>
      <c r="VNW40" s="66" t="s">
        <v>942</v>
      </c>
      <c r="VNX40" s="66" t="s">
        <v>971</v>
      </c>
      <c r="VNY40" s="65" t="s">
        <v>972</v>
      </c>
      <c r="VNZ40" s="65" t="s">
        <v>973</v>
      </c>
      <c r="VOA40" s="59">
        <v>230000000</v>
      </c>
      <c r="VOB40" s="66" t="s">
        <v>1779</v>
      </c>
      <c r="VOC40" s="67" t="s">
        <v>923</v>
      </c>
      <c r="VOD40" s="67" t="s">
        <v>970</v>
      </c>
      <c r="VOE40" s="66" t="s">
        <v>942</v>
      </c>
      <c r="VOF40" s="66" t="s">
        <v>971</v>
      </c>
      <c r="VOG40" s="65" t="s">
        <v>972</v>
      </c>
      <c r="VOH40" s="65" t="s">
        <v>973</v>
      </c>
      <c r="VOI40" s="59">
        <v>230000000</v>
      </c>
      <c r="VOJ40" s="66" t="s">
        <v>1779</v>
      </c>
      <c r="VOK40" s="67" t="s">
        <v>923</v>
      </c>
      <c r="VOL40" s="67" t="s">
        <v>970</v>
      </c>
      <c r="VOM40" s="66" t="s">
        <v>942</v>
      </c>
      <c r="VON40" s="66" t="s">
        <v>971</v>
      </c>
      <c r="VOO40" s="65" t="s">
        <v>972</v>
      </c>
      <c r="VOP40" s="65" t="s">
        <v>973</v>
      </c>
      <c r="VOQ40" s="59">
        <v>230000000</v>
      </c>
      <c r="VOR40" s="66" t="s">
        <v>1779</v>
      </c>
      <c r="VOS40" s="67" t="s">
        <v>923</v>
      </c>
      <c r="VOT40" s="67" t="s">
        <v>970</v>
      </c>
      <c r="VOU40" s="66" t="s">
        <v>942</v>
      </c>
      <c r="VOV40" s="66" t="s">
        <v>971</v>
      </c>
      <c r="VOW40" s="65" t="s">
        <v>972</v>
      </c>
      <c r="VOX40" s="65" t="s">
        <v>973</v>
      </c>
      <c r="VOY40" s="59">
        <v>230000000</v>
      </c>
      <c r="VOZ40" s="66" t="s">
        <v>1779</v>
      </c>
      <c r="VPA40" s="67" t="s">
        <v>923</v>
      </c>
      <c r="VPB40" s="67" t="s">
        <v>970</v>
      </c>
      <c r="VPC40" s="66" t="s">
        <v>942</v>
      </c>
      <c r="VPD40" s="66" t="s">
        <v>971</v>
      </c>
      <c r="VPE40" s="65" t="s">
        <v>972</v>
      </c>
      <c r="VPF40" s="65" t="s">
        <v>973</v>
      </c>
      <c r="VPG40" s="59">
        <v>230000000</v>
      </c>
      <c r="VPH40" s="66" t="s">
        <v>1779</v>
      </c>
      <c r="VPI40" s="67" t="s">
        <v>923</v>
      </c>
      <c r="VPJ40" s="67" t="s">
        <v>970</v>
      </c>
      <c r="VPK40" s="66" t="s">
        <v>942</v>
      </c>
      <c r="VPL40" s="66" t="s">
        <v>971</v>
      </c>
      <c r="VPM40" s="65" t="s">
        <v>972</v>
      </c>
      <c r="VPN40" s="65" t="s">
        <v>973</v>
      </c>
      <c r="VPO40" s="59">
        <v>230000000</v>
      </c>
      <c r="VPP40" s="66" t="s">
        <v>1779</v>
      </c>
      <c r="VPQ40" s="67" t="s">
        <v>923</v>
      </c>
      <c r="VPR40" s="67" t="s">
        <v>970</v>
      </c>
      <c r="VPS40" s="66" t="s">
        <v>942</v>
      </c>
      <c r="VPT40" s="66" t="s">
        <v>971</v>
      </c>
      <c r="VPU40" s="65" t="s">
        <v>972</v>
      </c>
      <c r="VPV40" s="65" t="s">
        <v>973</v>
      </c>
      <c r="VPW40" s="59">
        <v>230000000</v>
      </c>
      <c r="VPX40" s="66" t="s">
        <v>1779</v>
      </c>
      <c r="VPY40" s="67" t="s">
        <v>923</v>
      </c>
      <c r="VPZ40" s="67" t="s">
        <v>970</v>
      </c>
      <c r="VQA40" s="66" t="s">
        <v>942</v>
      </c>
      <c r="VQB40" s="66" t="s">
        <v>971</v>
      </c>
      <c r="VQC40" s="65" t="s">
        <v>972</v>
      </c>
      <c r="VQD40" s="65" t="s">
        <v>973</v>
      </c>
      <c r="VQE40" s="59">
        <v>230000000</v>
      </c>
      <c r="VQF40" s="66" t="s">
        <v>1779</v>
      </c>
      <c r="VQG40" s="67" t="s">
        <v>923</v>
      </c>
      <c r="VQH40" s="67" t="s">
        <v>970</v>
      </c>
      <c r="VQI40" s="66" t="s">
        <v>942</v>
      </c>
      <c r="VQJ40" s="66" t="s">
        <v>971</v>
      </c>
      <c r="VQK40" s="65" t="s">
        <v>972</v>
      </c>
      <c r="VQL40" s="65" t="s">
        <v>973</v>
      </c>
      <c r="VQM40" s="59">
        <v>230000000</v>
      </c>
      <c r="VQN40" s="66" t="s">
        <v>1779</v>
      </c>
      <c r="VQO40" s="67" t="s">
        <v>923</v>
      </c>
      <c r="VQP40" s="67" t="s">
        <v>970</v>
      </c>
      <c r="VQQ40" s="66" t="s">
        <v>942</v>
      </c>
      <c r="VQR40" s="66" t="s">
        <v>971</v>
      </c>
      <c r="VQS40" s="65" t="s">
        <v>972</v>
      </c>
      <c r="VQT40" s="65" t="s">
        <v>973</v>
      </c>
      <c r="VQU40" s="59">
        <v>230000000</v>
      </c>
      <c r="VQV40" s="66" t="s">
        <v>1779</v>
      </c>
      <c r="VQW40" s="67" t="s">
        <v>923</v>
      </c>
      <c r="VQX40" s="67" t="s">
        <v>970</v>
      </c>
      <c r="VQY40" s="66" t="s">
        <v>942</v>
      </c>
      <c r="VQZ40" s="66" t="s">
        <v>971</v>
      </c>
      <c r="VRA40" s="65" t="s">
        <v>972</v>
      </c>
      <c r="VRB40" s="65" t="s">
        <v>973</v>
      </c>
      <c r="VRC40" s="59">
        <v>230000000</v>
      </c>
      <c r="VRD40" s="66" t="s">
        <v>1779</v>
      </c>
      <c r="VRE40" s="67" t="s">
        <v>923</v>
      </c>
      <c r="VRF40" s="67" t="s">
        <v>970</v>
      </c>
      <c r="VRG40" s="66" t="s">
        <v>942</v>
      </c>
      <c r="VRH40" s="66" t="s">
        <v>971</v>
      </c>
      <c r="VRI40" s="65" t="s">
        <v>972</v>
      </c>
      <c r="VRJ40" s="65" t="s">
        <v>973</v>
      </c>
      <c r="VRK40" s="59">
        <v>230000000</v>
      </c>
      <c r="VRL40" s="66" t="s">
        <v>1779</v>
      </c>
      <c r="VRM40" s="67" t="s">
        <v>923</v>
      </c>
      <c r="VRN40" s="67" t="s">
        <v>970</v>
      </c>
      <c r="VRO40" s="66" t="s">
        <v>942</v>
      </c>
      <c r="VRP40" s="66" t="s">
        <v>971</v>
      </c>
      <c r="VRQ40" s="65" t="s">
        <v>972</v>
      </c>
      <c r="VRR40" s="65" t="s">
        <v>973</v>
      </c>
      <c r="VRS40" s="59">
        <v>230000000</v>
      </c>
      <c r="VRT40" s="66" t="s">
        <v>1779</v>
      </c>
      <c r="VRU40" s="67" t="s">
        <v>923</v>
      </c>
      <c r="VRV40" s="67" t="s">
        <v>970</v>
      </c>
      <c r="VRW40" s="66" t="s">
        <v>942</v>
      </c>
      <c r="VRX40" s="66" t="s">
        <v>971</v>
      </c>
      <c r="VRY40" s="65" t="s">
        <v>972</v>
      </c>
      <c r="VRZ40" s="65" t="s">
        <v>973</v>
      </c>
      <c r="VSA40" s="59">
        <v>230000000</v>
      </c>
      <c r="VSB40" s="66" t="s">
        <v>1779</v>
      </c>
      <c r="VSC40" s="67" t="s">
        <v>923</v>
      </c>
      <c r="VSD40" s="67" t="s">
        <v>970</v>
      </c>
      <c r="VSE40" s="66" t="s">
        <v>942</v>
      </c>
      <c r="VSF40" s="66" t="s">
        <v>971</v>
      </c>
      <c r="VSG40" s="65" t="s">
        <v>972</v>
      </c>
      <c r="VSH40" s="65" t="s">
        <v>973</v>
      </c>
      <c r="VSI40" s="59">
        <v>230000000</v>
      </c>
      <c r="VSJ40" s="66" t="s">
        <v>1779</v>
      </c>
      <c r="VSK40" s="67" t="s">
        <v>923</v>
      </c>
      <c r="VSL40" s="67" t="s">
        <v>970</v>
      </c>
      <c r="VSM40" s="66" t="s">
        <v>942</v>
      </c>
      <c r="VSN40" s="66" t="s">
        <v>971</v>
      </c>
      <c r="VSO40" s="65" t="s">
        <v>972</v>
      </c>
      <c r="VSP40" s="65" t="s">
        <v>973</v>
      </c>
      <c r="VSQ40" s="59">
        <v>230000000</v>
      </c>
      <c r="VSR40" s="66" t="s">
        <v>1779</v>
      </c>
      <c r="VSS40" s="67" t="s">
        <v>923</v>
      </c>
      <c r="VST40" s="67" t="s">
        <v>970</v>
      </c>
      <c r="VSU40" s="66" t="s">
        <v>942</v>
      </c>
      <c r="VSV40" s="66" t="s">
        <v>971</v>
      </c>
      <c r="VSW40" s="65" t="s">
        <v>972</v>
      </c>
      <c r="VSX40" s="65" t="s">
        <v>973</v>
      </c>
      <c r="VSY40" s="59">
        <v>230000000</v>
      </c>
      <c r="VSZ40" s="66" t="s">
        <v>1779</v>
      </c>
      <c r="VTA40" s="67" t="s">
        <v>923</v>
      </c>
      <c r="VTB40" s="67" t="s">
        <v>970</v>
      </c>
      <c r="VTC40" s="66" t="s">
        <v>942</v>
      </c>
      <c r="VTD40" s="66" t="s">
        <v>971</v>
      </c>
      <c r="VTE40" s="65" t="s">
        <v>972</v>
      </c>
      <c r="VTF40" s="65" t="s">
        <v>973</v>
      </c>
      <c r="VTG40" s="59">
        <v>230000000</v>
      </c>
      <c r="VTH40" s="66" t="s">
        <v>1779</v>
      </c>
      <c r="VTI40" s="67" t="s">
        <v>923</v>
      </c>
      <c r="VTJ40" s="67" t="s">
        <v>970</v>
      </c>
      <c r="VTK40" s="66" t="s">
        <v>942</v>
      </c>
      <c r="VTL40" s="66" t="s">
        <v>971</v>
      </c>
      <c r="VTM40" s="65" t="s">
        <v>972</v>
      </c>
      <c r="VTN40" s="65" t="s">
        <v>973</v>
      </c>
      <c r="VTO40" s="59">
        <v>230000000</v>
      </c>
      <c r="VTP40" s="66" t="s">
        <v>1779</v>
      </c>
      <c r="VTQ40" s="67" t="s">
        <v>923</v>
      </c>
      <c r="VTR40" s="67" t="s">
        <v>970</v>
      </c>
      <c r="VTS40" s="66" t="s">
        <v>942</v>
      </c>
      <c r="VTT40" s="66" t="s">
        <v>971</v>
      </c>
      <c r="VTU40" s="65" t="s">
        <v>972</v>
      </c>
      <c r="VTV40" s="65" t="s">
        <v>973</v>
      </c>
      <c r="VTW40" s="59">
        <v>230000000</v>
      </c>
      <c r="VTX40" s="66" t="s">
        <v>1779</v>
      </c>
      <c r="VTY40" s="67" t="s">
        <v>923</v>
      </c>
      <c r="VTZ40" s="67" t="s">
        <v>970</v>
      </c>
      <c r="VUA40" s="66" t="s">
        <v>942</v>
      </c>
      <c r="VUB40" s="66" t="s">
        <v>971</v>
      </c>
      <c r="VUC40" s="65" t="s">
        <v>972</v>
      </c>
      <c r="VUD40" s="65" t="s">
        <v>973</v>
      </c>
      <c r="VUE40" s="59">
        <v>230000000</v>
      </c>
      <c r="VUF40" s="66" t="s">
        <v>1779</v>
      </c>
      <c r="VUG40" s="67" t="s">
        <v>923</v>
      </c>
      <c r="VUH40" s="67" t="s">
        <v>970</v>
      </c>
      <c r="VUI40" s="66" t="s">
        <v>942</v>
      </c>
      <c r="VUJ40" s="66" t="s">
        <v>971</v>
      </c>
      <c r="VUK40" s="65" t="s">
        <v>972</v>
      </c>
      <c r="VUL40" s="65" t="s">
        <v>973</v>
      </c>
      <c r="VUM40" s="59">
        <v>230000000</v>
      </c>
      <c r="VUN40" s="66" t="s">
        <v>1779</v>
      </c>
      <c r="VUO40" s="67" t="s">
        <v>923</v>
      </c>
      <c r="VUP40" s="67" t="s">
        <v>970</v>
      </c>
      <c r="VUQ40" s="66" t="s">
        <v>942</v>
      </c>
      <c r="VUR40" s="66" t="s">
        <v>971</v>
      </c>
      <c r="VUS40" s="65" t="s">
        <v>972</v>
      </c>
      <c r="VUT40" s="65" t="s">
        <v>973</v>
      </c>
      <c r="VUU40" s="59">
        <v>230000000</v>
      </c>
      <c r="VUV40" s="66" t="s">
        <v>1779</v>
      </c>
      <c r="VUW40" s="67" t="s">
        <v>923</v>
      </c>
      <c r="VUX40" s="67" t="s">
        <v>970</v>
      </c>
      <c r="VUY40" s="66" t="s">
        <v>942</v>
      </c>
      <c r="VUZ40" s="66" t="s">
        <v>971</v>
      </c>
      <c r="VVA40" s="65" t="s">
        <v>972</v>
      </c>
      <c r="VVB40" s="65" t="s">
        <v>973</v>
      </c>
      <c r="VVC40" s="59">
        <v>230000000</v>
      </c>
      <c r="VVD40" s="66" t="s">
        <v>1779</v>
      </c>
      <c r="VVE40" s="67" t="s">
        <v>923</v>
      </c>
      <c r="VVF40" s="67" t="s">
        <v>970</v>
      </c>
      <c r="VVG40" s="66" t="s">
        <v>942</v>
      </c>
      <c r="VVH40" s="66" t="s">
        <v>971</v>
      </c>
      <c r="VVI40" s="65" t="s">
        <v>972</v>
      </c>
      <c r="VVJ40" s="65" t="s">
        <v>973</v>
      </c>
      <c r="VVK40" s="59">
        <v>230000000</v>
      </c>
      <c r="VVL40" s="66" t="s">
        <v>1779</v>
      </c>
      <c r="VVM40" s="67" t="s">
        <v>923</v>
      </c>
      <c r="VVN40" s="67" t="s">
        <v>970</v>
      </c>
      <c r="VVO40" s="66" t="s">
        <v>942</v>
      </c>
      <c r="VVP40" s="66" t="s">
        <v>971</v>
      </c>
      <c r="VVQ40" s="65" t="s">
        <v>972</v>
      </c>
      <c r="VVR40" s="65" t="s">
        <v>973</v>
      </c>
      <c r="VVS40" s="59">
        <v>230000000</v>
      </c>
      <c r="VVT40" s="66" t="s">
        <v>1779</v>
      </c>
      <c r="VVU40" s="67" t="s">
        <v>923</v>
      </c>
      <c r="VVV40" s="67" t="s">
        <v>970</v>
      </c>
      <c r="VVW40" s="66" t="s">
        <v>942</v>
      </c>
      <c r="VVX40" s="66" t="s">
        <v>971</v>
      </c>
      <c r="VVY40" s="65" t="s">
        <v>972</v>
      </c>
      <c r="VVZ40" s="65" t="s">
        <v>973</v>
      </c>
      <c r="VWA40" s="59">
        <v>230000000</v>
      </c>
      <c r="VWB40" s="66" t="s">
        <v>1779</v>
      </c>
      <c r="VWC40" s="67" t="s">
        <v>923</v>
      </c>
      <c r="VWD40" s="67" t="s">
        <v>970</v>
      </c>
      <c r="VWE40" s="66" t="s">
        <v>942</v>
      </c>
      <c r="VWF40" s="66" t="s">
        <v>971</v>
      </c>
      <c r="VWG40" s="65" t="s">
        <v>972</v>
      </c>
      <c r="VWH40" s="65" t="s">
        <v>973</v>
      </c>
      <c r="VWI40" s="59">
        <v>230000000</v>
      </c>
      <c r="VWJ40" s="66" t="s">
        <v>1779</v>
      </c>
      <c r="VWK40" s="67" t="s">
        <v>923</v>
      </c>
      <c r="VWL40" s="67" t="s">
        <v>970</v>
      </c>
      <c r="VWM40" s="66" t="s">
        <v>942</v>
      </c>
      <c r="VWN40" s="66" t="s">
        <v>971</v>
      </c>
      <c r="VWO40" s="65" t="s">
        <v>972</v>
      </c>
      <c r="VWP40" s="65" t="s">
        <v>973</v>
      </c>
      <c r="VWQ40" s="59">
        <v>230000000</v>
      </c>
      <c r="VWR40" s="66" t="s">
        <v>1779</v>
      </c>
      <c r="VWS40" s="67" t="s">
        <v>923</v>
      </c>
      <c r="VWT40" s="67" t="s">
        <v>970</v>
      </c>
      <c r="VWU40" s="66" t="s">
        <v>942</v>
      </c>
      <c r="VWV40" s="66" t="s">
        <v>971</v>
      </c>
      <c r="VWW40" s="65" t="s">
        <v>972</v>
      </c>
      <c r="VWX40" s="65" t="s">
        <v>973</v>
      </c>
      <c r="VWY40" s="59">
        <v>230000000</v>
      </c>
      <c r="VWZ40" s="66" t="s">
        <v>1779</v>
      </c>
      <c r="VXA40" s="67" t="s">
        <v>923</v>
      </c>
      <c r="VXB40" s="67" t="s">
        <v>970</v>
      </c>
      <c r="VXC40" s="66" t="s">
        <v>942</v>
      </c>
      <c r="VXD40" s="66" t="s">
        <v>971</v>
      </c>
      <c r="VXE40" s="65" t="s">
        <v>972</v>
      </c>
      <c r="VXF40" s="65" t="s">
        <v>973</v>
      </c>
      <c r="VXG40" s="59">
        <v>230000000</v>
      </c>
      <c r="VXH40" s="66" t="s">
        <v>1779</v>
      </c>
      <c r="VXI40" s="67" t="s">
        <v>923</v>
      </c>
      <c r="VXJ40" s="67" t="s">
        <v>970</v>
      </c>
      <c r="VXK40" s="66" t="s">
        <v>942</v>
      </c>
      <c r="VXL40" s="66" t="s">
        <v>971</v>
      </c>
      <c r="VXM40" s="65" t="s">
        <v>972</v>
      </c>
      <c r="VXN40" s="65" t="s">
        <v>973</v>
      </c>
      <c r="VXO40" s="59">
        <v>230000000</v>
      </c>
      <c r="VXP40" s="66" t="s">
        <v>1779</v>
      </c>
      <c r="VXQ40" s="67" t="s">
        <v>923</v>
      </c>
      <c r="VXR40" s="67" t="s">
        <v>970</v>
      </c>
      <c r="VXS40" s="66" t="s">
        <v>942</v>
      </c>
      <c r="VXT40" s="66" t="s">
        <v>971</v>
      </c>
      <c r="VXU40" s="65" t="s">
        <v>972</v>
      </c>
      <c r="VXV40" s="65" t="s">
        <v>973</v>
      </c>
      <c r="VXW40" s="59">
        <v>230000000</v>
      </c>
      <c r="VXX40" s="66" t="s">
        <v>1779</v>
      </c>
      <c r="VXY40" s="67" t="s">
        <v>923</v>
      </c>
      <c r="VXZ40" s="67" t="s">
        <v>970</v>
      </c>
      <c r="VYA40" s="66" t="s">
        <v>942</v>
      </c>
      <c r="VYB40" s="66" t="s">
        <v>971</v>
      </c>
      <c r="VYC40" s="65" t="s">
        <v>972</v>
      </c>
      <c r="VYD40" s="65" t="s">
        <v>973</v>
      </c>
      <c r="VYE40" s="59">
        <v>230000000</v>
      </c>
      <c r="VYF40" s="66" t="s">
        <v>1779</v>
      </c>
      <c r="VYG40" s="67" t="s">
        <v>923</v>
      </c>
      <c r="VYH40" s="67" t="s">
        <v>970</v>
      </c>
      <c r="VYI40" s="66" t="s">
        <v>942</v>
      </c>
      <c r="VYJ40" s="66" t="s">
        <v>971</v>
      </c>
      <c r="VYK40" s="65" t="s">
        <v>972</v>
      </c>
      <c r="VYL40" s="65" t="s">
        <v>973</v>
      </c>
      <c r="VYM40" s="59">
        <v>230000000</v>
      </c>
      <c r="VYN40" s="66" t="s">
        <v>1779</v>
      </c>
      <c r="VYO40" s="67" t="s">
        <v>923</v>
      </c>
      <c r="VYP40" s="67" t="s">
        <v>970</v>
      </c>
      <c r="VYQ40" s="66" t="s">
        <v>942</v>
      </c>
      <c r="VYR40" s="66" t="s">
        <v>971</v>
      </c>
      <c r="VYS40" s="65" t="s">
        <v>972</v>
      </c>
      <c r="VYT40" s="65" t="s">
        <v>973</v>
      </c>
      <c r="VYU40" s="59">
        <v>230000000</v>
      </c>
      <c r="VYV40" s="66" t="s">
        <v>1779</v>
      </c>
      <c r="VYW40" s="67" t="s">
        <v>923</v>
      </c>
      <c r="VYX40" s="67" t="s">
        <v>970</v>
      </c>
      <c r="VYY40" s="66" t="s">
        <v>942</v>
      </c>
      <c r="VYZ40" s="66" t="s">
        <v>971</v>
      </c>
      <c r="VZA40" s="65" t="s">
        <v>972</v>
      </c>
      <c r="VZB40" s="65" t="s">
        <v>973</v>
      </c>
      <c r="VZC40" s="59">
        <v>230000000</v>
      </c>
      <c r="VZD40" s="66" t="s">
        <v>1779</v>
      </c>
      <c r="VZE40" s="67" t="s">
        <v>923</v>
      </c>
      <c r="VZF40" s="67" t="s">
        <v>970</v>
      </c>
      <c r="VZG40" s="66" t="s">
        <v>942</v>
      </c>
      <c r="VZH40" s="66" t="s">
        <v>971</v>
      </c>
      <c r="VZI40" s="65" t="s">
        <v>972</v>
      </c>
      <c r="VZJ40" s="65" t="s">
        <v>973</v>
      </c>
      <c r="VZK40" s="59">
        <v>230000000</v>
      </c>
      <c r="VZL40" s="66" t="s">
        <v>1779</v>
      </c>
      <c r="VZM40" s="67" t="s">
        <v>923</v>
      </c>
      <c r="VZN40" s="67" t="s">
        <v>970</v>
      </c>
      <c r="VZO40" s="66" t="s">
        <v>942</v>
      </c>
      <c r="VZP40" s="66" t="s">
        <v>971</v>
      </c>
      <c r="VZQ40" s="65" t="s">
        <v>972</v>
      </c>
      <c r="VZR40" s="65" t="s">
        <v>973</v>
      </c>
      <c r="VZS40" s="59">
        <v>230000000</v>
      </c>
      <c r="VZT40" s="66" t="s">
        <v>1779</v>
      </c>
      <c r="VZU40" s="67" t="s">
        <v>923</v>
      </c>
      <c r="VZV40" s="67" t="s">
        <v>970</v>
      </c>
      <c r="VZW40" s="66" t="s">
        <v>942</v>
      </c>
      <c r="VZX40" s="66" t="s">
        <v>971</v>
      </c>
      <c r="VZY40" s="65" t="s">
        <v>972</v>
      </c>
      <c r="VZZ40" s="65" t="s">
        <v>973</v>
      </c>
      <c r="WAA40" s="59">
        <v>230000000</v>
      </c>
      <c r="WAB40" s="66" t="s">
        <v>1779</v>
      </c>
      <c r="WAC40" s="67" t="s">
        <v>923</v>
      </c>
      <c r="WAD40" s="67" t="s">
        <v>970</v>
      </c>
      <c r="WAE40" s="66" t="s">
        <v>942</v>
      </c>
      <c r="WAF40" s="66" t="s">
        <v>971</v>
      </c>
      <c r="WAG40" s="65" t="s">
        <v>972</v>
      </c>
      <c r="WAH40" s="65" t="s">
        <v>973</v>
      </c>
      <c r="WAI40" s="59">
        <v>230000000</v>
      </c>
      <c r="WAJ40" s="66" t="s">
        <v>1779</v>
      </c>
      <c r="WAK40" s="67" t="s">
        <v>923</v>
      </c>
      <c r="WAL40" s="67" t="s">
        <v>970</v>
      </c>
      <c r="WAM40" s="66" t="s">
        <v>942</v>
      </c>
      <c r="WAN40" s="66" t="s">
        <v>971</v>
      </c>
      <c r="WAO40" s="65" t="s">
        <v>972</v>
      </c>
      <c r="WAP40" s="65" t="s">
        <v>973</v>
      </c>
      <c r="WAQ40" s="59">
        <v>230000000</v>
      </c>
      <c r="WAR40" s="66" t="s">
        <v>1779</v>
      </c>
      <c r="WAS40" s="67" t="s">
        <v>923</v>
      </c>
      <c r="WAT40" s="67" t="s">
        <v>970</v>
      </c>
      <c r="WAU40" s="66" t="s">
        <v>942</v>
      </c>
      <c r="WAV40" s="66" t="s">
        <v>971</v>
      </c>
      <c r="WAW40" s="65" t="s">
        <v>972</v>
      </c>
      <c r="WAX40" s="65" t="s">
        <v>973</v>
      </c>
      <c r="WAY40" s="59">
        <v>230000000</v>
      </c>
      <c r="WAZ40" s="66" t="s">
        <v>1779</v>
      </c>
      <c r="WBA40" s="67" t="s">
        <v>923</v>
      </c>
      <c r="WBB40" s="67" t="s">
        <v>970</v>
      </c>
      <c r="WBC40" s="66" t="s">
        <v>942</v>
      </c>
      <c r="WBD40" s="66" t="s">
        <v>971</v>
      </c>
      <c r="WBE40" s="65" t="s">
        <v>972</v>
      </c>
      <c r="WBF40" s="65" t="s">
        <v>973</v>
      </c>
      <c r="WBG40" s="59">
        <v>230000000</v>
      </c>
      <c r="WBH40" s="66" t="s">
        <v>1779</v>
      </c>
      <c r="WBI40" s="67" t="s">
        <v>923</v>
      </c>
      <c r="WBJ40" s="67" t="s">
        <v>970</v>
      </c>
      <c r="WBK40" s="66" t="s">
        <v>942</v>
      </c>
      <c r="WBL40" s="66" t="s">
        <v>971</v>
      </c>
      <c r="WBM40" s="65" t="s">
        <v>972</v>
      </c>
      <c r="WBN40" s="65" t="s">
        <v>973</v>
      </c>
      <c r="WBO40" s="59">
        <v>230000000</v>
      </c>
      <c r="WBP40" s="66" t="s">
        <v>1779</v>
      </c>
      <c r="WBQ40" s="67" t="s">
        <v>923</v>
      </c>
      <c r="WBR40" s="67" t="s">
        <v>970</v>
      </c>
      <c r="WBS40" s="66" t="s">
        <v>942</v>
      </c>
      <c r="WBT40" s="66" t="s">
        <v>971</v>
      </c>
      <c r="WBU40" s="65" t="s">
        <v>972</v>
      </c>
      <c r="WBV40" s="65" t="s">
        <v>973</v>
      </c>
      <c r="WBW40" s="59">
        <v>230000000</v>
      </c>
      <c r="WBX40" s="66" t="s">
        <v>1779</v>
      </c>
      <c r="WBY40" s="67" t="s">
        <v>923</v>
      </c>
      <c r="WBZ40" s="67" t="s">
        <v>970</v>
      </c>
      <c r="WCA40" s="66" t="s">
        <v>942</v>
      </c>
      <c r="WCB40" s="66" t="s">
        <v>971</v>
      </c>
      <c r="WCC40" s="65" t="s">
        <v>972</v>
      </c>
      <c r="WCD40" s="65" t="s">
        <v>973</v>
      </c>
      <c r="WCE40" s="59">
        <v>230000000</v>
      </c>
      <c r="WCF40" s="66" t="s">
        <v>1779</v>
      </c>
      <c r="WCG40" s="67" t="s">
        <v>923</v>
      </c>
      <c r="WCH40" s="67" t="s">
        <v>970</v>
      </c>
      <c r="WCI40" s="66" t="s">
        <v>942</v>
      </c>
      <c r="WCJ40" s="66" t="s">
        <v>971</v>
      </c>
      <c r="WCK40" s="65" t="s">
        <v>972</v>
      </c>
      <c r="WCL40" s="65" t="s">
        <v>973</v>
      </c>
      <c r="WCM40" s="59">
        <v>230000000</v>
      </c>
      <c r="WCN40" s="66" t="s">
        <v>1779</v>
      </c>
      <c r="WCO40" s="67" t="s">
        <v>923</v>
      </c>
      <c r="WCP40" s="67" t="s">
        <v>970</v>
      </c>
      <c r="WCQ40" s="66" t="s">
        <v>942</v>
      </c>
      <c r="WCR40" s="66" t="s">
        <v>971</v>
      </c>
      <c r="WCS40" s="65" t="s">
        <v>972</v>
      </c>
      <c r="WCT40" s="65" t="s">
        <v>973</v>
      </c>
      <c r="WCU40" s="59">
        <v>230000000</v>
      </c>
      <c r="WCV40" s="66" t="s">
        <v>1779</v>
      </c>
      <c r="WCW40" s="67" t="s">
        <v>923</v>
      </c>
      <c r="WCX40" s="67" t="s">
        <v>970</v>
      </c>
      <c r="WCY40" s="66" t="s">
        <v>942</v>
      </c>
      <c r="WCZ40" s="66" t="s">
        <v>971</v>
      </c>
      <c r="WDA40" s="65" t="s">
        <v>972</v>
      </c>
      <c r="WDB40" s="65" t="s">
        <v>973</v>
      </c>
      <c r="WDC40" s="59">
        <v>230000000</v>
      </c>
      <c r="WDD40" s="66" t="s">
        <v>1779</v>
      </c>
      <c r="WDE40" s="67" t="s">
        <v>923</v>
      </c>
      <c r="WDF40" s="67" t="s">
        <v>970</v>
      </c>
      <c r="WDG40" s="66" t="s">
        <v>942</v>
      </c>
      <c r="WDH40" s="66" t="s">
        <v>971</v>
      </c>
      <c r="WDI40" s="65" t="s">
        <v>972</v>
      </c>
      <c r="WDJ40" s="65" t="s">
        <v>973</v>
      </c>
      <c r="WDK40" s="59">
        <v>230000000</v>
      </c>
      <c r="WDL40" s="66" t="s">
        <v>1779</v>
      </c>
      <c r="WDM40" s="67" t="s">
        <v>923</v>
      </c>
      <c r="WDN40" s="67" t="s">
        <v>970</v>
      </c>
      <c r="WDO40" s="66" t="s">
        <v>942</v>
      </c>
      <c r="WDP40" s="66" t="s">
        <v>971</v>
      </c>
      <c r="WDQ40" s="65" t="s">
        <v>972</v>
      </c>
      <c r="WDR40" s="65" t="s">
        <v>973</v>
      </c>
      <c r="WDS40" s="59">
        <v>230000000</v>
      </c>
      <c r="WDT40" s="66" t="s">
        <v>1779</v>
      </c>
      <c r="WDU40" s="67" t="s">
        <v>923</v>
      </c>
      <c r="WDV40" s="67" t="s">
        <v>970</v>
      </c>
      <c r="WDW40" s="66" t="s">
        <v>942</v>
      </c>
      <c r="WDX40" s="66" t="s">
        <v>971</v>
      </c>
      <c r="WDY40" s="65" t="s">
        <v>972</v>
      </c>
      <c r="WDZ40" s="65" t="s">
        <v>973</v>
      </c>
      <c r="WEA40" s="59">
        <v>230000000</v>
      </c>
      <c r="WEB40" s="66" t="s">
        <v>1779</v>
      </c>
      <c r="WEC40" s="67" t="s">
        <v>923</v>
      </c>
      <c r="WED40" s="67" t="s">
        <v>970</v>
      </c>
      <c r="WEE40" s="66" t="s">
        <v>942</v>
      </c>
      <c r="WEF40" s="66" t="s">
        <v>971</v>
      </c>
      <c r="WEG40" s="65" t="s">
        <v>972</v>
      </c>
      <c r="WEH40" s="65" t="s">
        <v>973</v>
      </c>
      <c r="WEI40" s="59">
        <v>230000000</v>
      </c>
      <c r="WEJ40" s="66" t="s">
        <v>1779</v>
      </c>
      <c r="WEK40" s="67" t="s">
        <v>923</v>
      </c>
      <c r="WEL40" s="67" t="s">
        <v>970</v>
      </c>
      <c r="WEM40" s="66" t="s">
        <v>942</v>
      </c>
      <c r="WEN40" s="66" t="s">
        <v>971</v>
      </c>
      <c r="WEO40" s="65" t="s">
        <v>972</v>
      </c>
      <c r="WEP40" s="65" t="s">
        <v>973</v>
      </c>
      <c r="WEQ40" s="59">
        <v>230000000</v>
      </c>
      <c r="WER40" s="66" t="s">
        <v>1779</v>
      </c>
      <c r="WES40" s="67" t="s">
        <v>923</v>
      </c>
      <c r="WET40" s="67" t="s">
        <v>970</v>
      </c>
      <c r="WEU40" s="66" t="s">
        <v>942</v>
      </c>
      <c r="WEV40" s="66" t="s">
        <v>971</v>
      </c>
      <c r="WEW40" s="65" t="s">
        <v>972</v>
      </c>
      <c r="WEX40" s="65" t="s">
        <v>973</v>
      </c>
      <c r="WEY40" s="59">
        <v>230000000</v>
      </c>
      <c r="WEZ40" s="66" t="s">
        <v>1779</v>
      </c>
      <c r="WFA40" s="67" t="s">
        <v>923</v>
      </c>
      <c r="WFB40" s="67" t="s">
        <v>970</v>
      </c>
      <c r="WFC40" s="66" t="s">
        <v>942</v>
      </c>
      <c r="WFD40" s="66" t="s">
        <v>971</v>
      </c>
      <c r="WFE40" s="65" t="s">
        <v>972</v>
      </c>
      <c r="WFF40" s="65" t="s">
        <v>973</v>
      </c>
      <c r="WFG40" s="59">
        <v>230000000</v>
      </c>
      <c r="WFH40" s="66" t="s">
        <v>1779</v>
      </c>
      <c r="WFI40" s="67" t="s">
        <v>923</v>
      </c>
      <c r="WFJ40" s="67" t="s">
        <v>970</v>
      </c>
      <c r="WFK40" s="66" t="s">
        <v>942</v>
      </c>
      <c r="WFL40" s="66" t="s">
        <v>971</v>
      </c>
      <c r="WFM40" s="65" t="s">
        <v>972</v>
      </c>
      <c r="WFN40" s="65" t="s">
        <v>973</v>
      </c>
      <c r="WFO40" s="59">
        <v>230000000</v>
      </c>
      <c r="WFP40" s="66" t="s">
        <v>1779</v>
      </c>
      <c r="WFQ40" s="67" t="s">
        <v>923</v>
      </c>
      <c r="WFR40" s="67" t="s">
        <v>970</v>
      </c>
      <c r="WFS40" s="66" t="s">
        <v>942</v>
      </c>
      <c r="WFT40" s="66" t="s">
        <v>971</v>
      </c>
      <c r="WFU40" s="65" t="s">
        <v>972</v>
      </c>
      <c r="WFV40" s="65" t="s">
        <v>973</v>
      </c>
      <c r="WFW40" s="59">
        <v>230000000</v>
      </c>
      <c r="WFX40" s="66" t="s">
        <v>1779</v>
      </c>
      <c r="WFY40" s="67" t="s">
        <v>923</v>
      </c>
      <c r="WFZ40" s="67" t="s">
        <v>970</v>
      </c>
      <c r="WGA40" s="66" t="s">
        <v>942</v>
      </c>
      <c r="WGB40" s="66" t="s">
        <v>971</v>
      </c>
      <c r="WGC40" s="65" t="s">
        <v>972</v>
      </c>
      <c r="WGD40" s="65" t="s">
        <v>973</v>
      </c>
      <c r="WGE40" s="59">
        <v>230000000</v>
      </c>
      <c r="WGF40" s="66" t="s">
        <v>1779</v>
      </c>
      <c r="WGG40" s="67" t="s">
        <v>923</v>
      </c>
      <c r="WGH40" s="67" t="s">
        <v>970</v>
      </c>
      <c r="WGI40" s="66" t="s">
        <v>942</v>
      </c>
      <c r="WGJ40" s="66" t="s">
        <v>971</v>
      </c>
      <c r="WGK40" s="65" t="s">
        <v>972</v>
      </c>
      <c r="WGL40" s="65" t="s">
        <v>973</v>
      </c>
      <c r="WGM40" s="59">
        <v>230000000</v>
      </c>
      <c r="WGN40" s="66" t="s">
        <v>1779</v>
      </c>
      <c r="WGO40" s="67" t="s">
        <v>923</v>
      </c>
      <c r="WGP40" s="67" t="s">
        <v>970</v>
      </c>
      <c r="WGQ40" s="66" t="s">
        <v>942</v>
      </c>
      <c r="WGR40" s="66" t="s">
        <v>971</v>
      </c>
      <c r="WGS40" s="65" t="s">
        <v>972</v>
      </c>
      <c r="WGT40" s="65" t="s">
        <v>973</v>
      </c>
      <c r="WGU40" s="59">
        <v>230000000</v>
      </c>
      <c r="WGV40" s="66" t="s">
        <v>1779</v>
      </c>
      <c r="WGW40" s="67" t="s">
        <v>923</v>
      </c>
      <c r="WGX40" s="67" t="s">
        <v>970</v>
      </c>
      <c r="WGY40" s="66" t="s">
        <v>942</v>
      </c>
      <c r="WGZ40" s="66" t="s">
        <v>971</v>
      </c>
      <c r="WHA40" s="65" t="s">
        <v>972</v>
      </c>
      <c r="WHB40" s="65" t="s">
        <v>973</v>
      </c>
      <c r="WHC40" s="59">
        <v>230000000</v>
      </c>
      <c r="WHD40" s="66" t="s">
        <v>1779</v>
      </c>
      <c r="WHE40" s="67" t="s">
        <v>923</v>
      </c>
      <c r="WHF40" s="67" t="s">
        <v>970</v>
      </c>
      <c r="WHG40" s="66" t="s">
        <v>942</v>
      </c>
      <c r="WHH40" s="66" t="s">
        <v>971</v>
      </c>
      <c r="WHI40" s="65" t="s">
        <v>972</v>
      </c>
      <c r="WHJ40" s="65" t="s">
        <v>973</v>
      </c>
      <c r="WHK40" s="59">
        <v>230000000</v>
      </c>
      <c r="WHL40" s="66" t="s">
        <v>1779</v>
      </c>
      <c r="WHM40" s="67" t="s">
        <v>923</v>
      </c>
      <c r="WHN40" s="67" t="s">
        <v>970</v>
      </c>
      <c r="WHO40" s="66" t="s">
        <v>942</v>
      </c>
      <c r="WHP40" s="66" t="s">
        <v>971</v>
      </c>
      <c r="WHQ40" s="65" t="s">
        <v>972</v>
      </c>
      <c r="WHR40" s="65" t="s">
        <v>973</v>
      </c>
      <c r="WHS40" s="59">
        <v>230000000</v>
      </c>
      <c r="WHT40" s="66" t="s">
        <v>1779</v>
      </c>
      <c r="WHU40" s="67" t="s">
        <v>923</v>
      </c>
      <c r="WHV40" s="67" t="s">
        <v>970</v>
      </c>
      <c r="WHW40" s="66" t="s">
        <v>942</v>
      </c>
      <c r="WHX40" s="66" t="s">
        <v>971</v>
      </c>
      <c r="WHY40" s="65" t="s">
        <v>972</v>
      </c>
      <c r="WHZ40" s="65" t="s">
        <v>973</v>
      </c>
      <c r="WIA40" s="59">
        <v>230000000</v>
      </c>
      <c r="WIB40" s="66" t="s">
        <v>1779</v>
      </c>
      <c r="WIC40" s="67" t="s">
        <v>923</v>
      </c>
      <c r="WID40" s="67" t="s">
        <v>970</v>
      </c>
      <c r="WIE40" s="66" t="s">
        <v>942</v>
      </c>
      <c r="WIF40" s="66" t="s">
        <v>971</v>
      </c>
      <c r="WIG40" s="65" t="s">
        <v>972</v>
      </c>
      <c r="WIH40" s="65" t="s">
        <v>973</v>
      </c>
      <c r="WII40" s="59">
        <v>230000000</v>
      </c>
      <c r="WIJ40" s="66" t="s">
        <v>1779</v>
      </c>
      <c r="WIK40" s="67" t="s">
        <v>923</v>
      </c>
      <c r="WIL40" s="67" t="s">
        <v>970</v>
      </c>
      <c r="WIM40" s="66" t="s">
        <v>942</v>
      </c>
      <c r="WIN40" s="66" t="s">
        <v>971</v>
      </c>
      <c r="WIO40" s="65" t="s">
        <v>972</v>
      </c>
      <c r="WIP40" s="65" t="s">
        <v>973</v>
      </c>
      <c r="WIQ40" s="59">
        <v>230000000</v>
      </c>
      <c r="WIR40" s="66" t="s">
        <v>1779</v>
      </c>
      <c r="WIS40" s="67" t="s">
        <v>923</v>
      </c>
      <c r="WIT40" s="67" t="s">
        <v>970</v>
      </c>
      <c r="WIU40" s="66" t="s">
        <v>942</v>
      </c>
      <c r="WIV40" s="66" t="s">
        <v>971</v>
      </c>
      <c r="WIW40" s="65" t="s">
        <v>972</v>
      </c>
      <c r="WIX40" s="65" t="s">
        <v>973</v>
      </c>
      <c r="WIY40" s="59">
        <v>230000000</v>
      </c>
      <c r="WIZ40" s="66" t="s">
        <v>1779</v>
      </c>
      <c r="WJA40" s="67" t="s">
        <v>923</v>
      </c>
      <c r="WJB40" s="67" t="s">
        <v>970</v>
      </c>
      <c r="WJC40" s="66" t="s">
        <v>942</v>
      </c>
      <c r="WJD40" s="66" t="s">
        <v>971</v>
      </c>
      <c r="WJE40" s="65" t="s">
        <v>972</v>
      </c>
      <c r="WJF40" s="65" t="s">
        <v>973</v>
      </c>
      <c r="WJG40" s="59">
        <v>230000000</v>
      </c>
      <c r="WJH40" s="66" t="s">
        <v>1779</v>
      </c>
      <c r="WJI40" s="67" t="s">
        <v>923</v>
      </c>
      <c r="WJJ40" s="67" t="s">
        <v>970</v>
      </c>
      <c r="WJK40" s="66" t="s">
        <v>942</v>
      </c>
      <c r="WJL40" s="66" t="s">
        <v>971</v>
      </c>
      <c r="WJM40" s="65" t="s">
        <v>972</v>
      </c>
      <c r="WJN40" s="65" t="s">
        <v>973</v>
      </c>
      <c r="WJO40" s="59">
        <v>230000000</v>
      </c>
      <c r="WJP40" s="66" t="s">
        <v>1779</v>
      </c>
      <c r="WJQ40" s="67" t="s">
        <v>923</v>
      </c>
      <c r="WJR40" s="67" t="s">
        <v>970</v>
      </c>
      <c r="WJS40" s="66" t="s">
        <v>942</v>
      </c>
      <c r="WJT40" s="66" t="s">
        <v>971</v>
      </c>
      <c r="WJU40" s="65" t="s">
        <v>972</v>
      </c>
      <c r="WJV40" s="65" t="s">
        <v>973</v>
      </c>
      <c r="WJW40" s="59">
        <v>230000000</v>
      </c>
      <c r="WJX40" s="66" t="s">
        <v>1779</v>
      </c>
      <c r="WJY40" s="67" t="s">
        <v>923</v>
      </c>
      <c r="WJZ40" s="67" t="s">
        <v>970</v>
      </c>
      <c r="WKA40" s="66" t="s">
        <v>942</v>
      </c>
      <c r="WKB40" s="66" t="s">
        <v>971</v>
      </c>
      <c r="WKC40" s="65" t="s">
        <v>972</v>
      </c>
      <c r="WKD40" s="65" t="s">
        <v>973</v>
      </c>
      <c r="WKE40" s="59">
        <v>230000000</v>
      </c>
      <c r="WKF40" s="66" t="s">
        <v>1779</v>
      </c>
      <c r="WKG40" s="67" t="s">
        <v>923</v>
      </c>
      <c r="WKH40" s="67" t="s">
        <v>970</v>
      </c>
      <c r="WKI40" s="66" t="s">
        <v>942</v>
      </c>
      <c r="WKJ40" s="66" t="s">
        <v>971</v>
      </c>
      <c r="WKK40" s="65" t="s">
        <v>972</v>
      </c>
      <c r="WKL40" s="65" t="s">
        <v>973</v>
      </c>
      <c r="WKM40" s="59">
        <v>230000000</v>
      </c>
      <c r="WKN40" s="66" t="s">
        <v>1779</v>
      </c>
      <c r="WKO40" s="67" t="s">
        <v>923</v>
      </c>
      <c r="WKP40" s="67" t="s">
        <v>970</v>
      </c>
      <c r="WKQ40" s="66" t="s">
        <v>942</v>
      </c>
      <c r="WKR40" s="66" t="s">
        <v>971</v>
      </c>
      <c r="WKS40" s="65" t="s">
        <v>972</v>
      </c>
      <c r="WKT40" s="65" t="s">
        <v>973</v>
      </c>
      <c r="WKU40" s="59">
        <v>230000000</v>
      </c>
      <c r="WKV40" s="66" t="s">
        <v>1779</v>
      </c>
      <c r="WKW40" s="67" t="s">
        <v>923</v>
      </c>
      <c r="WKX40" s="67" t="s">
        <v>970</v>
      </c>
      <c r="WKY40" s="66" t="s">
        <v>942</v>
      </c>
      <c r="WKZ40" s="66" t="s">
        <v>971</v>
      </c>
      <c r="WLA40" s="65" t="s">
        <v>972</v>
      </c>
      <c r="WLB40" s="65" t="s">
        <v>973</v>
      </c>
      <c r="WLC40" s="59">
        <v>230000000</v>
      </c>
      <c r="WLD40" s="66" t="s">
        <v>1779</v>
      </c>
      <c r="WLE40" s="67" t="s">
        <v>923</v>
      </c>
      <c r="WLF40" s="67" t="s">
        <v>970</v>
      </c>
      <c r="WLG40" s="66" t="s">
        <v>942</v>
      </c>
      <c r="WLH40" s="66" t="s">
        <v>971</v>
      </c>
      <c r="WLI40" s="65" t="s">
        <v>972</v>
      </c>
      <c r="WLJ40" s="65" t="s">
        <v>973</v>
      </c>
      <c r="WLK40" s="59">
        <v>230000000</v>
      </c>
      <c r="WLL40" s="66" t="s">
        <v>1779</v>
      </c>
      <c r="WLM40" s="67" t="s">
        <v>923</v>
      </c>
      <c r="WLN40" s="67" t="s">
        <v>970</v>
      </c>
      <c r="WLO40" s="66" t="s">
        <v>942</v>
      </c>
      <c r="WLP40" s="66" t="s">
        <v>971</v>
      </c>
      <c r="WLQ40" s="65" t="s">
        <v>972</v>
      </c>
      <c r="WLR40" s="65" t="s">
        <v>973</v>
      </c>
      <c r="WLS40" s="59">
        <v>230000000</v>
      </c>
      <c r="WLT40" s="66" t="s">
        <v>1779</v>
      </c>
      <c r="WLU40" s="67" t="s">
        <v>923</v>
      </c>
      <c r="WLV40" s="67" t="s">
        <v>970</v>
      </c>
      <c r="WLW40" s="66" t="s">
        <v>942</v>
      </c>
      <c r="WLX40" s="66" t="s">
        <v>971</v>
      </c>
      <c r="WLY40" s="65" t="s">
        <v>972</v>
      </c>
      <c r="WLZ40" s="65" t="s">
        <v>973</v>
      </c>
      <c r="WMA40" s="59">
        <v>230000000</v>
      </c>
      <c r="WMB40" s="66" t="s">
        <v>1779</v>
      </c>
      <c r="WMC40" s="67" t="s">
        <v>923</v>
      </c>
      <c r="WMD40" s="67" t="s">
        <v>970</v>
      </c>
      <c r="WME40" s="66" t="s">
        <v>942</v>
      </c>
      <c r="WMF40" s="66" t="s">
        <v>971</v>
      </c>
      <c r="WMG40" s="65" t="s">
        <v>972</v>
      </c>
      <c r="WMH40" s="65" t="s">
        <v>973</v>
      </c>
      <c r="WMI40" s="59">
        <v>230000000</v>
      </c>
      <c r="WMJ40" s="66" t="s">
        <v>1779</v>
      </c>
      <c r="WMK40" s="67" t="s">
        <v>923</v>
      </c>
      <c r="WML40" s="67" t="s">
        <v>970</v>
      </c>
      <c r="WMM40" s="66" t="s">
        <v>942</v>
      </c>
      <c r="WMN40" s="66" t="s">
        <v>971</v>
      </c>
      <c r="WMO40" s="65" t="s">
        <v>972</v>
      </c>
      <c r="WMP40" s="65" t="s">
        <v>973</v>
      </c>
      <c r="WMQ40" s="59">
        <v>230000000</v>
      </c>
      <c r="WMR40" s="66" t="s">
        <v>1779</v>
      </c>
      <c r="WMS40" s="67" t="s">
        <v>923</v>
      </c>
      <c r="WMT40" s="67" t="s">
        <v>970</v>
      </c>
      <c r="WMU40" s="66" t="s">
        <v>942</v>
      </c>
      <c r="WMV40" s="66" t="s">
        <v>971</v>
      </c>
      <c r="WMW40" s="65" t="s">
        <v>972</v>
      </c>
      <c r="WMX40" s="65" t="s">
        <v>973</v>
      </c>
      <c r="WMY40" s="59">
        <v>230000000</v>
      </c>
      <c r="WMZ40" s="66" t="s">
        <v>1779</v>
      </c>
      <c r="WNA40" s="67" t="s">
        <v>923</v>
      </c>
      <c r="WNB40" s="67" t="s">
        <v>970</v>
      </c>
      <c r="WNC40" s="66" t="s">
        <v>942</v>
      </c>
      <c r="WND40" s="66" t="s">
        <v>971</v>
      </c>
      <c r="WNE40" s="65" t="s">
        <v>972</v>
      </c>
      <c r="WNF40" s="65" t="s">
        <v>973</v>
      </c>
      <c r="WNG40" s="59">
        <v>230000000</v>
      </c>
      <c r="WNH40" s="66" t="s">
        <v>1779</v>
      </c>
      <c r="WNI40" s="67" t="s">
        <v>923</v>
      </c>
      <c r="WNJ40" s="67" t="s">
        <v>970</v>
      </c>
      <c r="WNK40" s="66" t="s">
        <v>942</v>
      </c>
      <c r="WNL40" s="66" t="s">
        <v>971</v>
      </c>
      <c r="WNM40" s="65" t="s">
        <v>972</v>
      </c>
      <c r="WNN40" s="65" t="s">
        <v>973</v>
      </c>
      <c r="WNO40" s="59">
        <v>230000000</v>
      </c>
      <c r="WNP40" s="66" t="s">
        <v>1779</v>
      </c>
      <c r="WNQ40" s="67" t="s">
        <v>923</v>
      </c>
      <c r="WNR40" s="67" t="s">
        <v>970</v>
      </c>
      <c r="WNS40" s="66" t="s">
        <v>942</v>
      </c>
      <c r="WNT40" s="66" t="s">
        <v>971</v>
      </c>
      <c r="WNU40" s="65" t="s">
        <v>972</v>
      </c>
      <c r="WNV40" s="65" t="s">
        <v>973</v>
      </c>
      <c r="WNW40" s="59">
        <v>230000000</v>
      </c>
      <c r="WNX40" s="66" t="s">
        <v>1779</v>
      </c>
      <c r="WNY40" s="67" t="s">
        <v>923</v>
      </c>
      <c r="WNZ40" s="67" t="s">
        <v>970</v>
      </c>
      <c r="WOA40" s="66" t="s">
        <v>942</v>
      </c>
      <c r="WOB40" s="66" t="s">
        <v>971</v>
      </c>
      <c r="WOC40" s="65" t="s">
        <v>972</v>
      </c>
      <c r="WOD40" s="65" t="s">
        <v>973</v>
      </c>
      <c r="WOE40" s="59">
        <v>230000000</v>
      </c>
      <c r="WOF40" s="66" t="s">
        <v>1779</v>
      </c>
      <c r="WOG40" s="67" t="s">
        <v>923</v>
      </c>
      <c r="WOH40" s="67" t="s">
        <v>970</v>
      </c>
      <c r="WOI40" s="66" t="s">
        <v>942</v>
      </c>
      <c r="WOJ40" s="66" t="s">
        <v>971</v>
      </c>
      <c r="WOK40" s="65" t="s">
        <v>972</v>
      </c>
      <c r="WOL40" s="65" t="s">
        <v>973</v>
      </c>
      <c r="WOM40" s="59">
        <v>230000000</v>
      </c>
      <c r="WON40" s="66" t="s">
        <v>1779</v>
      </c>
      <c r="WOO40" s="67" t="s">
        <v>923</v>
      </c>
      <c r="WOP40" s="67" t="s">
        <v>970</v>
      </c>
      <c r="WOQ40" s="66" t="s">
        <v>942</v>
      </c>
      <c r="WOR40" s="66" t="s">
        <v>971</v>
      </c>
      <c r="WOS40" s="65" t="s">
        <v>972</v>
      </c>
      <c r="WOT40" s="65" t="s">
        <v>973</v>
      </c>
      <c r="WOU40" s="59">
        <v>230000000</v>
      </c>
      <c r="WOV40" s="66" t="s">
        <v>1779</v>
      </c>
      <c r="WOW40" s="67" t="s">
        <v>923</v>
      </c>
      <c r="WOX40" s="67" t="s">
        <v>970</v>
      </c>
      <c r="WOY40" s="66" t="s">
        <v>942</v>
      </c>
      <c r="WOZ40" s="66" t="s">
        <v>971</v>
      </c>
      <c r="WPA40" s="65" t="s">
        <v>972</v>
      </c>
      <c r="WPB40" s="65" t="s">
        <v>973</v>
      </c>
      <c r="WPC40" s="59">
        <v>230000000</v>
      </c>
      <c r="WPD40" s="66" t="s">
        <v>1779</v>
      </c>
      <c r="WPE40" s="67" t="s">
        <v>923</v>
      </c>
      <c r="WPF40" s="67" t="s">
        <v>970</v>
      </c>
      <c r="WPG40" s="66" t="s">
        <v>942</v>
      </c>
      <c r="WPH40" s="66" t="s">
        <v>971</v>
      </c>
      <c r="WPI40" s="65" t="s">
        <v>972</v>
      </c>
      <c r="WPJ40" s="65" t="s">
        <v>973</v>
      </c>
      <c r="WPK40" s="59">
        <v>230000000</v>
      </c>
      <c r="WPL40" s="66" t="s">
        <v>1779</v>
      </c>
      <c r="WPM40" s="67" t="s">
        <v>923</v>
      </c>
      <c r="WPN40" s="67" t="s">
        <v>970</v>
      </c>
      <c r="WPO40" s="66" t="s">
        <v>942</v>
      </c>
      <c r="WPP40" s="66" t="s">
        <v>971</v>
      </c>
      <c r="WPQ40" s="65" t="s">
        <v>972</v>
      </c>
      <c r="WPR40" s="65" t="s">
        <v>973</v>
      </c>
      <c r="WPS40" s="59">
        <v>230000000</v>
      </c>
      <c r="WPT40" s="66" t="s">
        <v>1779</v>
      </c>
      <c r="WPU40" s="67" t="s">
        <v>923</v>
      </c>
      <c r="WPV40" s="67" t="s">
        <v>970</v>
      </c>
      <c r="WPW40" s="66" t="s">
        <v>942</v>
      </c>
      <c r="WPX40" s="66" t="s">
        <v>971</v>
      </c>
      <c r="WPY40" s="65" t="s">
        <v>972</v>
      </c>
      <c r="WPZ40" s="65" t="s">
        <v>973</v>
      </c>
      <c r="WQA40" s="59">
        <v>230000000</v>
      </c>
      <c r="WQB40" s="66" t="s">
        <v>1779</v>
      </c>
      <c r="WQC40" s="67" t="s">
        <v>923</v>
      </c>
      <c r="WQD40" s="67" t="s">
        <v>970</v>
      </c>
      <c r="WQE40" s="66" t="s">
        <v>942</v>
      </c>
      <c r="WQF40" s="66" t="s">
        <v>971</v>
      </c>
      <c r="WQG40" s="65" t="s">
        <v>972</v>
      </c>
      <c r="WQH40" s="65" t="s">
        <v>973</v>
      </c>
      <c r="WQI40" s="59">
        <v>230000000</v>
      </c>
      <c r="WQJ40" s="66" t="s">
        <v>1779</v>
      </c>
      <c r="WQK40" s="67" t="s">
        <v>923</v>
      </c>
      <c r="WQL40" s="67" t="s">
        <v>970</v>
      </c>
      <c r="WQM40" s="66" t="s">
        <v>942</v>
      </c>
      <c r="WQN40" s="66" t="s">
        <v>971</v>
      </c>
      <c r="WQO40" s="65" t="s">
        <v>972</v>
      </c>
      <c r="WQP40" s="65" t="s">
        <v>973</v>
      </c>
      <c r="WQQ40" s="59">
        <v>230000000</v>
      </c>
      <c r="WQR40" s="66" t="s">
        <v>1779</v>
      </c>
      <c r="WQS40" s="67" t="s">
        <v>923</v>
      </c>
      <c r="WQT40" s="67" t="s">
        <v>970</v>
      </c>
      <c r="WQU40" s="66" t="s">
        <v>942</v>
      </c>
      <c r="WQV40" s="66" t="s">
        <v>971</v>
      </c>
      <c r="WQW40" s="65" t="s">
        <v>972</v>
      </c>
      <c r="WQX40" s="65" t="s">
        <v>973</v>
      </c>
      <c r="WQY40" s="59">
        <v>230000000</v>
      </c>
      <c r="WQZ40" s="66" t="s">
        <v>1779</v>
      </c>
      <c r="WRA40" s="67" t="s">
        <v>923</v>
      </c>
      <c r="WRB40" s="67" t="s">
        <v>970</v>
      </c>
      <c r="WRC40" s="66" t="s">
        <v>942</v>
      </c>
      <c r="WRD40" s="66" t="s">
        <v>971</v>
      </c>
      <c r="WRE40" s="65" t="s">
        <v>972</v>
      </c>
      <c r="WRF40" s="65" t="s">
        <v>973</v>
      </c>
      <c r="WRG40" s="59">
        <v>230000000</v>
      </c>
      <c r="WRH40" s="66" t="s">
        <v>1779</v>
      </c>
      <c r="WRI40" s="67" t="s">
        <v>923</v>
      </c>
      <c r="WRJ40" s="67" t="s">
        <v>970</v>
      </c>
      <c r="WRK40" s="66" t="s">
        <v>942</v>
      </c>
      <c r="WRL40" s="66" t="s">
        <v>971</v>
      </c>
      <c r="WRM40" s="65" t="s">
        <v>972</v>
      </c>
      <c r="WRN40" s="65" t="s">
        <v>973</v>
      </c>
      <c r="WRO40" s="59">
        <v>230000000</v>
      </c>
      <c r="WRP40" s="66" t="s">
        <v>1779</v>
      </c>
      <c r="WRQ40" s="67" t="s">
        <v>923</v>
      </c>
      <c r="WRR40" s="67" t="s">
        <v>970</v>
      </c>
      <c r="WRS40" s="66" t="s">
        <v>942</v>
      </c>
      <c r="WRT40" s="66" t="s">
        <v>971</v>
      </c>
      <c r="WRU40" s="65" t="s">
        <v>972</v>
      </c>
      <c r="WRV40" s="65" t="s">
        <v>973</v>
      </c>
      <c r="WRW40" s="59">
        <v>230000000</v>
      </c>
      <c r="WRX40" s="66" t="s">
        <v>1779</v>
      </c>
      <c r="WRY40" s="67" t="s">
        <v>923</v>
      </c>
      <c r="WRZ40" s="67" t="s">
        <v>970</v>
      </c>
      <c r="WSA40" s="66" t="s">
        <v>942</v>
      </c>
      <c r="WSB40" s="66" t="s">
        <v>971</v>
      </c>
      <c r="WSC40" s="65" t="s">
        <v>972</v>
      </c>
      <c r="WSD40" s="65" t="s">
        <v>973</v>
      </c>
      <c r="WSE40" s="59">
        <v>230000000</v>
      </c>
      <c r="WSF40" s="66" t="s">
        <v>1779</v>
      </c>
      <c r="WSG40" s="67" t="s">
        <v>923</v>
      </c>
      <c r="WSH40" s="67" t="s">
        <v>970</v>
      </c>
      <c r="WSI40" s="66" t="s">
        <v>942</v>
      </c>
      <c r="WSJ40" s="66" t="s">
        <v>971</v>
      </c>
      <c r="WSK40" s="65" t="s">
        <v>972</v>
      </c>
      <c r="WSL40" s="65" t="s">
        <v>973</v>
      </c>
      <c r="WSM40" s="59">
        <v>230000000</v>
      </c>
      <c r="WSN40" s="66" t="s">
        <v>1779</v>
      </c>
      <c r="WSO40" s="67" t="s">
        <v>923</v>
      </c>
      <c r="WSP40" s="67" t="s">
        <v>970</v>
      </c>
      <c r="WSQ40" s="66" t="s">
        <v>942</v>
      </c>
      <c r="WSR40" s="66" t="s">
        <v>971</v>
      </c>
      <c r="WSS40" s="65" t="s">
        <v>972</v>
      </c>
      <c r="WST40" s="65" t="s">
        <v>973</v>
      </c>
      <c r="WSU40" s="59">
        <v>230000000</v>
      </c>
      <c r="WSV40" s="66" t="s">
        <v>1779</v>
      </c>
      <c r="WSW40" s="67" t="s">
        <v>923</v>
      </c>
      <c r="WSX40" s="67" t="s">
        <v>970</v>
      </c>
      <c r="WSY40" s="66" t="s">
        <v>942</v>
      </c>
      <c r="WSZ40" s="66" t="s">
        <v>971</v>
      </c>
      <c r="WTA40" s="65" t="s">
        <v>972</v>
      </c>
      <c r="WTB40" s="65" t="s">
        <v>973</v>
      </c>
      <c r="WTC40" s="59">
        <v>230000000</v>
      </c>
      <c r="WTD40" s="66" t="s">
        <v>1779</v>
      </c>
      <c r="WTE40" s="67" t="s">
        <v>923</v>
      </c>
      <c r="WTF40" s="67" t="s">
        <v>970</v>
      </c>
      <c r="WTG40" s="66" t="s">
        <v>942</v>
      </c>
      <c r="WTH40" s="66" t="s">
        <v>971</v>
      </c>
      <c r="WTI40" s="65" t="s">
        <v>972</v>
      </c>
      <c r="WTJ40" s="65" t="s">
        <v>973</v>
      </c>
      <c r="WTK40" s="59">
        <v>230000000</v>
      </c>
      <c r="WTL40" s="66" t="s">
        <v>1779</v>
      </c>
      <c r="WTM40" s="67" t="s">
        <v>923</v>
      </c>
      <c r="WTN40" s="67" t="s">
        <v>970</v>
      </c>
      <c r="WTO40" s="66" t="s">
        <v>942</v>
      </c>
      <c r="WTP40" s="66" t="s">
        <v>971</v>
      </c>
      <c r="WTQ40" s="65" t="s">
        <v>972</v>
      </c>
      <c r="WTR40" s="65" t="s">
        <v>973</v>
      </c>
      <c r="WTS40" s="59">
        <v>230000000</v>
      </c>
      <c r="WTT40" s="66" t="s">
        <v>1779</v>
      </c>
      <c r="WTU40" s="67" t="s">
        <v>923</v>
      </c>
      <c r="WTV40" s="67" t="s">
        <v>970</v>
      </c>
      <c r="WTW40" s="66" t="s">
        <v>942</v>
      </c>
      <c r="WTX40" s="66" t="s">
        <v>971</v>
      </c>
      <c r="WTY40" s="65" t="s">
        <v>972</v>
      </c>
      <c r="WTZ40" s="65" t="s">
        <v>973</v>
      </c>
      <c r="WUA40" s="59">
        <v>230000000</v>
      </c>
      <c r="WUB40" s="66" t="s">
        <v>1779</v>
      </c>
      <c r="WUC40" s="67" t="s">
        <v>923</v>
      </c>
      <c r="WUD40" s="67" t="s">
        <v>970</v>
      </c>
      <c r="WUE40" s="66" t="s">
        <v>942</v>
      </c>
      <c r="WUF40" s="66" t="s">
        <v>971</v>
      </c>
      <c r="WUG40" s="65" t="s">
        <v>972</v>
      </c>
      <c r="WUH40" s="65" t="s">
        <v>973</v>
      </c>
      <c r="WUI40" s="59">
        <v>230000000</v>
      </c>
      <c r="WUJ40" s="66" t="s">
        <v>1779</v>
      </c>
      <c r="WUK40" s="67" t="s">
        <v>923</v>
      </c>
      <c r="WUL40" s="67" t="s">
        <v>970</v>
      </c>
      <c r="WUM40" s="66" t="s">
        <v>942</v>
      </c>
      <c r="WUN40" s="66" t="s">
        <v>971</v>
      </c>
      <c r="WUO40" s="65" t="s">
        <v>972</v>
      </c>
      <c r="WUP40" s="65" t="s">
        <v>973</v>
      </c>
      <c r="WUQ40" s="59">
        <v>230000000</v>
      </c>
      <c r="WUR40" s="66" t="s">
        <v>1779</v>
      </c>
      <c r="WUS40" s="67" t="s">
        <v>923</v>
      </c>
      <c r="WUT40" s="67" t="s">
        <v>970</v>
      </c>
      <c r="WUU40" s="66" t="s">
        <v>942</v>
      </c>
      <c r="WUV40" s="66" t="s">
        <v>971</v>
      </c>
      <c r="WUW40" s="65" t="s">
        <v>972</v>
      </c>
      <c r="WUX40" s="65" t="s">
        <v>973</v>
      </c>
      <c r="WUY40" s="59">
        <v>230000000</v>
      </c>
      <c r="WUZ40" s="66" t="s">
        <v>1779</v>
      </c>
      <c r="WVA40" s="67" t="s">
        <v>923</v>
      </c>
      <c r="WVB40" s="67" t="s">
        <v>970</v>
      </c>
      <c r="WVC40" s="66" t="s">
        <v>942</v>
      </c>
      <c r="WVD40" s="66" t="s">
        <v>971</v>
      </c>
      <c r="WVE40" s="65" t="s">
        <v>972</v>
      </c>
      <c r="WVF40" s="65" t="s">
        <v>973</v>
      </c>
      <c r="WVG40" s="59">
        <v>230000000</v>
      </c>
      <c r="WVH40" s="66" t="s">
        <v>1779</v>
      </c>
      <c r="WVI40" s="67" t="s">
        <v>923</v>
      </c>
      <c r="WVJ40" s="67" t="s">
        <v>970</v>
      </c>
      <c r="WVK40" s="66" t="s">
        <v>942</v>
      </c>
      <c r="WVL40" s="66" t="s">
        <v>971</v>
      </c>
      <c r="WVM40" s="65" t="s">
        <v>972</v>
      </c>
      <c r="WVN40" s="65" t="s">
        <v>973</v>
      </c>
      <c r="WVO40" s="59">
        <v>230000000</v>
      </c>
      <c r="WVP40" s="66" t="s">
        <v>1779</v>
      </c>
      <c r="WVQ40" s="67" t="s">
        <v>923</v>
      </c>
      <c r="WVR40" s="67" t="s">
        <v>970</v>
      </c>
      <c r="WVS40" s="66" t="s">
        <v>942</v>
      </c>
      <c r="WVT40" s="66" t="s">
        <v>971</v>
      </c>
      <c r="WVU40" s="65" t="s">
        <v>972</v>
      </c>
      <c r="WVV40" s="65" t="s">
        <v>973</v>
      </c>
      <c r="WVW40" s="59">
        <v>230000000</v>
      </c>
      <c r="WVX40" s="66" t="s">
        <v>1779</v>
      </c>
      <c r="WVY40" s="67" t="s">
        <v>923</v>
      </c>
      <c r="WVZ40" s="67" t="s">
        <v>970</v>
      </c>
      <c r="WWA40" s="66" t="s">
        <v>942</v>
      </c>
      <c r="WWB40" s="66" t="s">
        <v>971</v>
      </c>
      <c r="WWC40" s="65" t="s">
        <v>972</v>
      </c>
      <c r="WWD40" s="65" t="s">
        <v>973</v>
      </c>
      <c r="WWE40" s="59">
        <v>230000000</v>
      </c>
      <c r="WWF40" s="66" t="s">
        <v>1779</v>
      </c>
      <c r="WWG40" s="67" t="s">
        <v>923</v>
      </c>
      <c r="WWH40" s="67" t="s">
        <v>970</v>
      </c>
      <c r="WWI40" s="66" t="s">
        <v>942</v>
      </c>
      <c r="WWJ40" s="66" t="s">
        <v>971</v>
      </c>
      <c r="WWK40" s="65" t="s">
        <v>972</v>
      </c>
      <c r="WWL40" s="65" t="s">
        <v>973</v>
      </c>
      <c r="WWM40" s="59">
        <v>230000000</v>
      </c>
      <c r="WWN40" s="66" t="s">
        <v>1779</v>
      </c>
      <c r="WWO40" s="67" t="s">
        <v>923</v>
      </c>
      <c r="WWP40" s="67" t="s">
        <v>970</v>
      </c>
      <c r="WWQ40" s="66" t="s">
        <v>942</v>
      </c>
      <c r="WWR40" s="66" t="s">
        <v>971</v>
      </c>
      <c r="WWS40" s="65" t="s">
        <v>972</v>
      </c>
      <c r="WWT40" s="65" t="s">
        <v>973</v>
      </c>
      <c r="WWU40" s="59">
        <v>230000000</v>
      </c>
      <c r="WWV40" s="66" t="s">
        <v>1779</v>
      </c>
      <c r="WWW40" s="67" t="s">
        <v>923</v>
      </c>
      <c r="WWX40" s="67" t="s">
        <v>970</v>
      </c>
      <c r="WWY40" s="66" t="s">
        <v>942</v>
      </c>
      <c r="WWZ40" s="66" t="s">
        <v>971</v>
      </c>
      <c r="WXA40" s="65" t="s">
        <v>972</v>
      </c>
      <c r="WXB40" s="65" t="s">
        <v>973</v>
      </c>
      <c r="WXC40" s="59">
        <v>230000000</v>
      </c>
      <c r="WXD40" s="66" t="s">
        <v>1779</v>
      </c>
      <c r="WXE40" s="67" t="s">
        <v>923</v>
      </c>
      <c r="WXF40" s="67" t="s">
        <v>970</v>
      </c>
      <c r="WXG40" s="66" t="s">
        <v>942</v>
      </c>
      <c r="WXH40" s="66" t="s">
        <v>971</v>
      </c>
      <c r="WXI40" s="65" t="s">
        <v>972</v>
      </c>
      <c r="WXJ40" s="65" t="s">
        <v>973</v>
      </c>
      <c r="WXK40" s="59">
        <v>230000000</v>
      </c>
      <c r="WXL40" s="66" t="s">
        <v>1779</v>
      </c>
      <c r="WXM40" s="67" t="s">
        <v>923</v>
      </c>
      <c r="WXN40" s="67" t="s">
        <v>970</v>
      </c>
      <c r="WXO40" s="66" t="s">
        <v>942</v>
      </c>
      <c r="WXP40" s="66" t="s">
        <v>971</v>
      </c>
      <c r="WXQ40" s="65" t="s">
        <v>972</v>
      </c>
      <c r="WXR40" s="65" t="s">
        <v>973</v>
      </c>
      <c r="WXS40" s="59">
        <v>230000000</v>
      </c>
      <c r="WXT40" s="66" t="s">
        <v>1779</v>
      </c>
      <c r="WXU40" s="67" t="s">
        <v>923</v>
      </c>
      <c r="WXV40" s="67" t="s">
        <v>970</v>
      </c>
      <c r="WXW40" s="66" t="s">
        <v>942</v>
      </c>
      <c r="WXX40" s="66" t="s">
        <v>971</v>
      </c>
      <c r="WXY40" s="65" t="s">
        <v>972</v>
      </c>
      <c r="WXZ40" s="65" t="s">
        <v>973</v>
      </c>
      <c r="WYA40" s="59">
        <v>230000000</v>
      </c>
      <c r="WYB40" s="66" t="s">
        <v>1779</v>
      </c>
      <c r="WYC40" s="67" t="s">
        <v>923</v>
      </c>
      <c r="WYD40" s="67" t="s">
        <v>970</v>
      </c>
      <c r="WYE40" s="66" t="s">
        <v>942</v>
      </c>
      <c r="WYF40" s="66" t="s">
        <v>971</v>
      </c>
      <c r="WYG40" s="65" t="s">
        <v>972</v>
      </c>
      <c r="WYH40" s="65" t="s">
        <v>973</v>
      </c>
      <c r="WYI40" s="59">
        <v>230000000</v>
      </c>
      <c r="WYJ40" s="66" t="s">
        <v>1779</v>
      </c>
      <c r="WYK40" s="67" t="s">
        <v>923</v>
      </c>
      <c r="WYL40" s="67" t="s">
        <v>970</v>
      </c>
      <c r="WYM40" s="66" t="s">
        <v>942</v>
      </c>
      <c r="WYN40" s="66" t="s">
        <v>971</v>
      </c>
      <c r="WYO40" s="65" t="s">
        <v>972</v>
      </c>
      <c r="WYP40" s="65" t="s">
        <v>973</v>
      </c>
      <c r="WYQ40" s="59">
        <v>230000000</v>
      </c>
      <c r="WYR40" s="66" t="s">
        <v>1779</v>
      </c>
      <c r="WYS40" s="67" t="s">
        <v>923</v>
      </c>
      <c r="WYT40" s="67" t="s">
        <v>970</v>
      </c>
      <c r="WYU40" s="66" t="s">
        <v>942</v>
      </c>
      <c r="WYV40" s="66" t="s">
        <v>971</v>
      </c>
      <c r="WYW40" s="65" t="s">
        <v>972</v>
      </c>
      <c r="WYX40" s="65" t="s">
        <v>973</v>
      </c>
      <c r="WYY40" s="59">
        <v>230000000</v>
      </c>
      <c r="WYZ40" s="66" t="s">
        <v>1779</v>
      </c>
      <c r="WZA40" s="67" t="s">
        <v>923</v>
      </c>
      <c r="WZB40" s="67" t="s">
        <v>970</v>
      </c>
      <c r="WZC40" s="66" t="s">
        <v>942</v>
      </c>
      <c r="WZD40" s="66" t="s">
        <v>971</v>
      </c>
      <c r="WZE40" s="65" t="s">
        <v>972</v>
      </c>
      <c r="WZF40" s="65" t="s">
        <v>973</v>
      </c>
      <c r="WZG40" s="59">
        <v>230000000</v>
      </c>
      <c r="WZH40" s="66" t="s">
        <v>1779</v>
      </c>
      <c r="WZI40" s="67" t="s">
        <v>923</v>
      </c>
      <c r="WZJ40" s="67" t="s">
        <v>970</v>
      </c>
      <c r="WZK40" s="66" t="s">
        <v>942</v>
      </c>
      <c r="WZL40" s="66" t="s">
        <v>971</v>
      </c>
      <c r="WZM40" s="65" t="s">
        <v>972</v>
      </c>
      <c r="WZN40" s="65" t="s">
        <v>973</v>
      </c>
      <c r="WZO40" s="59">
        <v>230000000</v>
      </c>
      <c r="WZP40" s="66" t="s">
        <v>1779</v>
      </c>
      <c r="WZQ40" s="67" t="s">
        <v>923</v>
      </c>
      <c r="WZR40" s="67" t="s">
        <v>970</v>
      </c>
      <c r="WZS40" s="66" t="s">
        <v>942</v>
      </c>
      <c r="WZT40" s="66" t="s">
        <v>971</v>
      </c>
      <c r="WZU40" s="65" t="s">
        <v>972</v>
      </c>
      <c r="WZV40" s="65" t="s">
        <v>973</v>
      </c>
      <c r="WZW40" s="59">
        <v>230000000</v>
      </c>
      <c r="WZX40" s="66" t="s">
        <v>1779</v>
      </c>
      <c r="WZY40" s="67" t="s">
        <v>923</v>
      </c>
      <c r="WZZ40" s="67" t="s">
        <v>970</v>
      </c>
      <c r="XAA40" s="66" t="s">
        <v>942</v>
      </c>
      <c r="XAB40" s="66" t="s">
        <v>971</v>
      </c>
      <c r="XAC40" s="65" t="s">
        <v>972</v>
      </c>
      <c r="XAD40" s="65" t="s">
        <v>973</v>
      </c>
      <c r="XAE40" s="59">
        <v>230000000</v>
      </c>
      <c r="XAF40" s="66" t="s">
        <v>1779</v>
      </c>
      <c r="XAG40" s="67" t="s">
        <v>923</v>
      </c>
      <c r="XAH40" s="67" t="s">
        <v>970</v>
      </c>
      <c r="XAI40" s="66" t="s">
        <v>942</v>
      </c>
      <c r="XAJ40" s="66" t="s">
        <v>971</v>
      </c>
      <c r="XAK40" s="65" t="s">
        <v>972</v>
      </c>
      <c r="XAL40" s="65" t="s">
        <v>973</v>
      </c>
      <c r="XAM40" s="59">
        <v>230000000</v>
      </c>
      <c r="XAN40" s="66" t="s">
        <v>1779</v>
      </c>
      <c r="XAO40" s="67" t="s">
        <v>923</v>
      </c>
      <c r="XAP40" s="67" t="s">
        <v>970</v>
      </c>
      <c r="XAQ40" s="66" t="s">
        <v>942</v>
      </c>
      <c r="XAR40" s="66" t="s">
        <v>971</v>
      </c>
      <c r="XAS40" s="65" t="s">
        <v>972</v>
      </c>
      <c r="XAT40" s="65" t="s">
        <v>973</v>
      </c>
      <c r="XAU40" s="59">
        <v>230000000</v>
      </c>
      <c r="XAV40" s="66" t="s">
        <v>1779</v>
      </c>
      <c r="XAW40" s="67" t="s">
        <v>923</v>
      </c>
      <c r="XAX40" s="67" t="s">
        <v>970</v>
      </c>
      <c r="XAY40" s="66" t="s">
        <v>942</v>
      </c>
      <c r="XAZ40" s="66" t="s">
        <v>971</v>
      </c>
      <c r="XBA40" s="65" t="s">
        <v>972</v>
      </c>
      <c r="XBB40" s="65" t="s">
        <v>973</v>
      </c>
      <c r="XBC40" s="59">
        <v>230000000</v>
      </c>
      <c r="XBD40" s="66" t="s">
        <v>1779</v>
      </c>
      <c r="XBE40" s="67" t="s">
        <v>923</v>
      </c>
      <c r="XBF40" s="67" t="s">
        <v>970</v>
      </c>
      <c r="XBG40" s="66" t="s">
        <v>942</v>
      </c>
      <c r="XBH40" s="66" t="s">
        <v>971</v>
      </c>
      <c r="XBI40" s="65" t="s">
        <v>972</v>
      </c>
      <c r="XBJ40" s="65" t="s">
        <v>973</v>
      </c>
      <c r="XBK40" s="59">
        <v>230000000</v>
      </c>
      <c r="XBL40" s="66" t="s">
        <v>1779</v>
      </c>
      <c r="XBM40" s="67" t="s">
        <v>923</v>
      </c>
      <c r="XBN40" s="67" t="s">
        <v>970</v>
      </c>
      <c r="XBO40" s="66" t="s">
        <v>942</v>
      </c>
      <c r="XBP40" s="66" t="s">
        <v>971</v>
      </c>
      <c r="XBQ40" s="65" t="s">
        <v>972</v>
      </c>
      <c r="XBR40" s="65" t="s">
        <v>973</v>
      </c>
      <c r="XBS40" s="59">
        <v>230000000</v>
      </c>
      <c r="XBT40" s="66" t="s">
        <v>1779</v>
      </c>
      <c r="XBU40" s="67" t="s">
        <v>923</v>
      </c>
      <c r="XBV40" s="67" t="s">
        <v>970</v>
      </c>
      <c r="XBW40" s="66" t="s">
        <v>942</v>
      </c>
      <c r="XBX40" s="66" t="s">
        <v>971</v>
      </c>
      <c r="XBY40" s="65" t="s">
        <v>972</v>
      </c>
      <c r="XBZ40" s="65" t="s">
        <v>973</v>
      </c>
      <c r="XCA40" s="59">
        <v>230000000</v>
      </c>
      <c r="XCB40" s="66" t="s">
        <v>1779</v>
      </c>
      <c r="XCC40" s="67" t="s">
        <v>923</v>
      </c>
      <c r="XCD40" s="67" t="s">
        <v>970</v>
      </c>
      <c r="XCE40" s="66" t="s">
        <v>942</v>
      </c>
      <c r="XCF40" s="66" t="s">
        <v>971</v>
      </c>
      <c r="XCG40" s="65" t="s">
        <v>972</v>
      </c>
      <c r="XCH40" s="65" t="s">
        <v>973</v>
      </c>
      <c r="XCI40" s="59">
        <v>230000000</v>
      </c>
      <c r="XCJ40" s="66" t="s">
        <v>1779</v>
      </c>
      <c r="XCK40" s="67" t="s">
        <v>923</v>
      </c>
      <c r="XCL40" s="67" t="s">
        <v>970</v>
      </c>
      <c r="XCM40" s="66" t="s">
        <v>942</v>
      </c>
      <c r="XCN40" s="66" t="s">
        <v>971</v>
      </c>
      <c r="XCO40" s="65" t="s">
        <v>972</v>
      </c>
      <c r="XCP40" s="65" t="s">
        <v>973</v>
      </c>
      <c r="XCQ40" s="59">
        <v>230000000</v>
      </c>
      <c r="XCR40" s="66" t="s">
        <v>1779</v>
      </c>
      <c r="XCS40" s="67" t="s">
        <v>923</v>
      </c>
      <c r="XCT40" s="67" t="s">
        <v>970</v>
      </c>
      <c r="XCU40" s="66" t="s">
        <v>942</v>
      </c>
      <c r="XCV40" s="66" t="s">
        <v>971</v>
      </c>
      <c r="XCW40" s="65" t="s">
        <v>972</v>
      </c>
      <c r="XCX40" s="65" t="s">
        <v>973</v>
      </c>
      <c r="XCY40" s="59">
        <v>230000000</v>
      </c>
      <c r="XCZ40" s="66" t="s">
        <v>1779</v>
      </c>
      <c r="XDA40" s="67" t="s">
        <v>923</v>
      </c>
      <c r="XDB40" s="67" t="s">
        <v>970</v>
      </c>
      <c r="XDC40" s="66" t="s">
        <v>942</v>
      </c>
      <c r="XDD40" s="66" t="s">
        <v>971</v>
      </c>
      <c r="XDE40" s="65" t="s">
        <v>972</v>
      </c>
      <c r="XDF40" s="65" t="s">
        <v>973</v>
      </c>
      <c r="XDG40" s="59">
        <v>230000000</v>
      </c>
      <c r="XDH40" s="66" t="s">
        <v>1779</v>
      </c>
      <c r="XDI40" s="67" t="s">
        <v>923</v>
      </c>
      <c r="XDJ40" s="67" t="s">
        <v>970</v>
      </c>
      <c r="XDK40" s="66" t="s">
        <v>942</v>
      </c>
      <c r="XDL40" s="66" t="s">
        <v>971</v>
      </c>
      <c r="XDM40" s="65" t="s">
        <v>972</v>
      </c>
      <c r="XDN40" s="65" t="s">
        <v>973</v>
      </c>
      <c r="XDO40" s="59">
        <v>230000000</v>
      </c>
      <c r="XDP40" s="66" t="s">
        <v>1779</v>
      </c>
      <c r="XDQ40" s="67" t="s">
        <v>923</v>
      </c>
      <c r="XDR40" s="67" t="s">
        <v>970</v>
      </c>
      <c r="XDS40" s="66" t="s">
        <v>942</v>
      </c>
      <c r="XDT40" s="66" t="s">
        <v>971</v>
      </c>
      <c r="XDU40" s="65" t="s">
        <v>972</v>
      </c>
      <c r="XDV40" s="65" t="s">
        <v>973</v>
      </c>
      <c r="XDW40" s="59">
        <v>230000000</v>
      </c>
      <c r="XDX40" s="66" t="s">
        <v>1779</v>
      </c>
      <c r="XDY40" s="67" t="s">
        <v>923</v>
      </c>
      <c r="XDZ40" s="67" t="s">
        <v>970</v>
      </c>
      <c r="XEA40" s="66" t="s">
        <v>942</v>
      </c>
      <c r="XEB40" s="66" t="s">
        <v>971</v>
      </c>
      <c r="XEC40" s="65" t="s">
        <v>972</v>
      </c>
      <c r="XED40" s="65" t="s">
        <v>973</v>
      </c>
      <c r="XEE40" s="59">
        <v>230000000</v>
      </c>
      <c r="XEF40" s="66" t="s">
        <v>1779</v>
      </c>
      <c r="XEG40" s="67" t="s">
        <v>923</v>
      </c>
      <c r="XEH40" s="67" t="s">
        <v>970</v>
      </c>
      <c r="XEI40" s="66" t="s">
        <v>942</v>
      </c>
      <c r="XEJ40" s="66" t="s">
        <v>971</v>
      </c>
      <c r="XEK40" s="65" t="s">
        <v>972</v>
      </c>
      <c r="XEL40" s="65" t="s">
        <v>973</v>
      </c>
      <c r="XEM40" s="59">
        <v>230000000</v>
      </c>
      <c r="XEN40" s="66" t="s">
        <v>1779</v>
      </c>
      <c r="XEO40" s="67" t="s">
        <v>923</v>
      </c>
      <c r="XEP40" s="67" t="s">
        <v>970</v>
      </c>
      <c r="XEQ40" s="66" t="s">
        <v>942</v>
      </c>
      <c r="XER40" s="66" t="s">
        <v>971</v>
      </c>
      <c r="XES40" s="65" t="s">
        <v>972</v>
      </c>
      <c r="XET40" s="65" t="s">
        <v>973</v>
      </c>
      <c r="XEU40" s="59">
        <v>230000000</v>
      </c>
      <c r="XEV40" s="66" t="s">
        <v>1779</v>
      </c>
      <c r="XEW40" s="67" t="s">
        <v>923</v>
      </c>
      <c r="XEX40" s="67" t="s">
        <v>970</v>
      </c>
      <c r="XEY40" s="66" t="s">
        <v>942</v>
      </c>
      <c r="XEZ40" s="66" t="s">
        <v>971</v>
      </c>
      <c r="XFA40" s="65" t="s">
        <v>972</v>
      </c>
      <c r="XFB40" s="65" t="s">
        <v>973</v>
      </c>
      <c r="XFC40" s="59">
        <v>230000000</v>
      </c>
      <c r="XFD40" s="66" t="s">
        <v>1779</v>
      </c>
    </row>
    <row r="41" spans="1:16384" s="55" customFormat="1" ht="96.75" hidden="1" customHeight="1" x14ac:dyDescent="0.2">
      <c r="A41" s="126" t="s">
        <v>3556</v>
      </c>
      <c r="B41" s="127" t="s">
        <v>922</v>
      </c>
      <c r="C41" s="127" t="s">
        <v>974</v>
      </c>
      <c r="D41" s="127" t="s">
        <v>975</v>
      </c>
      <c r="E41" s="127" t="s">
        <v>976</v>
      </c>
      <c r="F41" s="131" t="s">
        <v>972</v>
      </c>
      <c r="G41" s="131" t="s">
        <v>977</v>
      </c>
      <c r="H41" s="129">
        <v>90000000</v>
      </c>
      <c r="I41" s="130" t="s">
        <v>62</v>
      </c>
      <c r="J41" s="61"/>
      <c r="K41" s="62"/>
      <c r="L41" s="62"/>
      <c r="M41" s="63"/>
      <c r="N41" s="63"/>
      <c r="O41" s="57"/>
      <c r="P41" s="62"/>
      <c r="Q41" s="61"/>
      <c r="R41" s="61"/>
      <c r="S41" s="62"/>
      <c r="T41" s="62"/>
      <c r="U41" s="63"/>
      <c r="V41" s="63"/>
      <c r="W41" s="57"/>
      <c r="X41" s="62"/>
      <c r="Y41" s="61"/>
      <c r="Z41" s="61"/>
      <c r="AA41" s="62"/>
      <c r="AB41" s="62"/>
      <c r="AC41" s="63"/>
      <c r="AD41" s="63"/>
      <c r="AE41" s="57"/>
      <c r="AF41" s="62"/>
      <c r="AG41" s="61"/>
      <c r="AH41" s="61"/>
      <c r="AI41" s="62"/>
      <c r="AJ41" s="62"/>
      <c r="AK41" s="63"/>
      <c r="AL41" s="63"/>
      <c r="AM41" s="57"/>
      <c r="AN41" s="62"/>
      <c r="AO41" s="61"/>
      <c r="AP41" s="61"/>
      <c r="AQ41" s="62"/>
      <c r="AR41" s="62"/>
      <c r="AS41" s="63"/>
      <c r="AT41" s="63"/>
      <c r="AU41" s="57"/>
      <c r="AV41" s="62"/>
      <c r="AW41" s="61"/>
      <c r="AX41" s="61"/>
      <c r="AY41" s="62"/>
      <c r="AZ41" s="62"/>
      <c r="BA41" s="63"/>
      <c r="BB41" s="63"/>
      <c r="BC41" s="57"/>
      <c r="BD41" s="62"/>
      <c r="BE41" s="61"/>
      <c r="BF41" s="61"/>
      <c r="BG41" s="62"/>
      <c r="BH41" s="62"/>
      <c r="BI41" s="63"/>
      <c r="BJ41" s="63"/>
      <c r="BK41" s="57"/>
      <c r="BL41" s="62"/>
      <c r="BM41" s="61"/>
      <c r="BN41" s="61"/>
      <c r="BO41" s="62"/>
      <c r="BP41" s="62"/>
      <c r="BQ41" s="63"/>
      <c r="BR41" s="63"/>
      <c r="BS41" s="57"/>
      <c r="BT41" s="62"/>
      <c r="BU41" s="61"/>
      <c r="BV41" s="61"/>
      <c r="BW41" s="62"/>
      <c r="BX41" s="62"/>
      <c r="BY41" s="63"/>
      <c r="BZ41" s="63"/>
      <c r="CA41" s="57"/>
      <c r="CB41" s="62"/>
      <c r="CC41" s="61"/>
      <c r="CD41" s="61"/>
      <c r="CE41" s="62"/>
      <c r="CF41" s="62"/>
      <c r="CG41" s="63"/>
      <c r="CH41" s="63"/>
      <c r="CI41" s="57"/>
      <c r="CJ41" s="62"/>
      <c r="CK41" s="61"/>
      <c r="CL41" s="61"/>
      <c r="CM41" s="62"/>
      <c r="CN41" s="62"/>
      <c r="CO41" s="63"/>
      <c r="CP41" s="63"/>
      <c r="CQ41" s="57"/>
      <c r="CR41" s="62"/>
      <c r="CS41" s="61"/>
      <c r="CT41" s="61"/>
      <c r="CU41" s="62"/>
      <c r="CV41" s="62"/>
      <c r="CW41" s="63"/>
      <c r="CX41" s="63"/>
      <c r="CY41" s="57"/>
      <c r="CZ41" s="62"/>
      <c r="DA41" s="61"/>
      <c r="DB41" s="61"/>
      <c r="DC41" s="62"/>
      <c r="DD41" s="62"/>
      <c r="DE41" s="63"/>
      <c r="DF41" s="63"/>
      <c r="DG41" s="57"/>
      <c r="DH41" s="62"/>
      <c r="DI41" s="61"/>
      <c r="DJ41" s="61"/>
      <c r="DK41" s="62"/>
      <c r="DL41" s="62"/>
      <c r="DM41" s="63"/>
      <c r="DN41" s="63"/>
      <c r="DO41" s="57"/>
      <c r="DP41" s="62"/>
      <c r="DQ41" s="61"/>
      <c r="DR41" s="61"/>
      <c r="DS41" s="62"/>
      <c r="DT41" s="62"/>
      <c r="DU41" s="63"/>
      <c r="DV41" s="63"/>
      <c r="DW41" s="57"/>
      <c r="DX41" s="62"/>
      <c r="DY41" s="61"/>
      <c r="DZ41" s="61"/>
      <c r="EA41" s="62"/>
      <c r="EB41" s="62"/>
      <c r="EC41" s="63"/>
      <c r="ED41" s="63"/>
      <c r="EE41" s="57"/>
      <c r="EF41" s="62"/>
      <c r="EG41" s="61"/>
      <c r="EH41" s="61"/>
      <c r="EI41" s="62"/>
      <c r="EJ41" s="62"/>
      <c r="EK41" s="63"/>
      <c r="EL41" s="63"/>
      <c r="EM41" s="57"/>
      <c r="EN41" s="62"/>
      <c r="EO41" s="61"/>
      <c r="EP41" s="61"/>
      <c r="EQ41" s="62"/>
      <c r="ER41" s="62"/>
      <c r="ES41" s="63"/>
      <c r="ET41" s="63"/>
      <c r="EU41" s="57"/>
      <c r="EV41" s="62"/>
      <c r="EW41" s="61"/>
      <c r="EX41" s="61"/>
      <c r="EY41" s="62"/>
      <c r="EZ41" s="62"/>
      <c r="FA41" s="63"/>
      <c r="FB41" s="63"/>
      <c r="FC41" s="57"/>
      <c r="FD41" s="62"/>
      <c r="FE41" s="61"/>
      <c r="FF41" s="61"/>
      <c r="FG41" s="62"/>
      <c r="FH41" s="62"/>
      <c r="FI41" s="63"/>
      <c r="FJ41" s="63"/>
      <c r="FK41" s="57"/>
      <c r="FL41" s="62"/>
      <c r="FM41" s="61"/>
      <c r="FN41" s="61"/>
      <c r="FO41" s="62"/>
      <c r="FP41" s="62"/>
      <c r="FQ41" s="63"/>
      <c r="FR41" s="63"/>
      <c r="FS41" s="57"/>
      <c r="FT41" s="62"/>
      <c r="FU41" s="61"/>
      <c r="FV41" s="61"/>
      <c r="FW41" s="62"/>
      <c r="FX41" s="62"/>
      <c r="FY41" s="63"/>
      <c r="FZ41" s="63"/>
      <c r="GA41" s="57"/>
      <c r="GB41" s="62"/>
      <c r="GC41" s="61"/>
      <c r="GD41" s="61"/>
      <c r="GE41" s="62"/>
      <c r="GF41" s="62"/>
      <c r="GG41" s="63"/>
      <c r="GH41" s="63"/>
      <c r="GI41" s="57"/>
      <c r="GJ41" s="62"/>
      <c r="GK41" s="61"/>
      <c r="GL41" s="61"/>
      <c r="GM41" s="62"/>
      <c r="GN41" s="62"/>
      <c r="GO41" s="63"/>
      <c r="GP41" s="63"/>
      <c r="GQ41" s="57"/>
      <c r="GR41" s="62"/>
      <c r="GS41" s="61"/>
      <c r="GT41" s="61"/>
      <c r="GU41" s="62"/>
      <c r="GV41" s="62"/>
      <c r="GW41" s="63"/>
      <c r="GX41" s="63"/>
      <c r="GY41" s="57"/>
      <c r="GZ41" s="62"/>
      <c r="HA41" s="61"/>
      <c r="HB41" s="61"/>
      <c r="HC41" s="62"/>
      <c r="HD41" s="62"/>
      <c r="HE41" s="63"/>
      <c r="HF41" s="63"/>
      <c r="HG41" s="57"/>
      <c r="HH41" s="62"/>
      <c r="HI41" s="61"/>
      <c r="HJ41" s="61"/>
      <c r="HK41" s="62"/>
      <c r="HL41" s="64" t="s">
        <v>976</v>
      </c>
      <c r="HM41" s="65" t="s">
        <v>972</v>
      </c>
      <c r="HN41" s="65" t="s">
        <v>977</v>
      </c>
      <c r="HO41" s="59">
        <v>90000000</v>
      </c>
      <c r="HP41" s="66" t="s">
        <v>144</v>
      </c>
      <c r="HQ41" s="67" t="s">
        <v>923</v>
      </c>
      <c r="HR41" s="67" t="s">
        <v>974</v>
      </c>
      <c r="HS41" s="66" t="s">
        <v>975</v>
      </c>
      <c r="HT41" s="66" t="s">
        <v>976</v>
      </c>
      <c r="HU41" s="65" t="s">
        <v>972</v>
      </c>
      <c r="HV41" s="65" t="s">
        <v>977</v>
      </c>
      <c r="HW41" s="59">
        <v>90000000</v>
      </c>
      <c r="HX41" s="66" t="s">
        <v>144</v>
      </c>
      <c r="HY41" s="67" t="s">
        <v>923</v>
      </c>
      <c r="HZ41" s="67" t="s">
        <v>974</v>
      </c>
      <c r="IA41" s="66" t="s">
        <v>975</v>
      </c>
      <c r="IB41" s="66" t="s">
        <v>976</v>
      </c>
      <c r="IC41" s="65" t="s">
        <v>972</v>
      </c>
      <c r="ID41" s="65" t="s">
        <v>977</v>
      </c>
      <c r="IE41" s="59">
        <v>90000000</v>
      </c>
      <c r="IF41" s="66" t="s">
        <v>144</v>
      </c>
      <c r="IG41" s="67" t="s">
        <v>923</v>
      </c>
      <c r="IH41" s="67" t="s">
        <v>974</v>
      </c>
      <c r="II41" s="66" t="s">
        <v>975</v>
      </c>
      <c r="IJ41" s="66" t="s">
        <v>976</v>
      </c>
      <c r="IK41" s="65" t="s">
        <v>972</v>
      </c>
      <c r="IL41" s="65" t="s">
        <v>977</v>
      </c>
      <c r="IM41" s="59">
        <v>90000000</v>
      </c>
      <c r="IN41" s="66" t="s">
        <v>144</v>
      </c>
      <c r="IO41" s="67" t="s">
        <v>923</v>
      </c>
      <c r="IP41" s="67" t="s">
        <v>974</v>
      </c>
      <c r="IQ41" s="66" t="s">
        <v>975</v>
      </c>
      <c r="IR41" s="66" t="s">
        <v>976</v>
      </c>
      <c r="IS41" s="65" t="s">
        <v>972</v>
      </c>
      <c r="IT41" s="65" t="s">
        <v>977</v>
      </c>
      <c r="IU41" s="59">
        <v>90000000</v>
      </c>
      <c r="IV41" s="66" t="s">
        <v>144</v>
      </c>
      <c r="IW41" s="67" t="s">
        <v>923</v>
      </c>
      <c r="IX41" s="67" t="s">
        <v>974</v>
      </c>
      <c r="IY41" s="66" t="s">
        <v>975</v>
      </c>
      <c r="IZ41" s="66" t="s">
        <v>976</v>
      </c>
      <c r="JA41" s="65" t="s">
        <v>972</v>
      </c>
      <c r="JB41" s="65" t="s">
        <v>977</v>
      </c>
      <c r="JC41" s="59">
        <v>90000000</v>
      </c>
      <c r="JD41" s="66" t="s">
        <v>144</v>
      </c>
      <c r="JE41" s="67" t="s">
        <v>923</v>
      </c>
      <c r="JF41" s="67" t="s">
        <v>974</v>
      </c>
      <c r="JG41" s="66" t="s">
        <v>975</v>
      </c>
      <c r="JH41" s="66" t="s">
        <v>976</v>
      </c>
      <c r="JI41" s="65" t="s">
        <v>972</v>
      </c>
      <c r="JJ41" s="65" t="s">
        <v>977</v>
      </c>
      <c r="JK41" s="59">
        <v>90000000</v>
      </c>
      <c r="JL41" s="66" t="s">
        <v>144</v>
      </c>
      <c r="JM41" s="67" t="s">
        <v>923</v>
      </c>
      <c r="JN41" s="67" t="s">
        <v>974</v>
      </c>
      <c r="JO41" s="66" t="s">
        <v>975</v>
      </c>
      <c r="JP41" s="66" t="s">
        <v>976</v>
      </c>
      <c r="JQ41" s="65" t="s">
        <v>972</v>
      </c>
      <c r="JR41" s="65" t="s">
        <v>977</v>
      </c>
      <c r="JS41" s="59">
        <v>90000000</v>
      </c>
      <c r="JT41" s="66" t="s">
        <v>144</v>
      </c>
      <c r="JU41" s="67" t="s">
        <v>923</v>
      </c>
      <c r="JV41" s="67" t="s">
        <v>974</v>
      </c>
      <c r="JW41" s="66" t="s">
        <v>975</v>
      </c>
      <c r="JX41" s="66" t="s">
        <v>976</v>
      </c>
      <c r="JY41" s="65" t="s">
        <v>972</v>
      </c>
      <c r="JZ41" s="65" t="s">
        <v>977</v>
      </c>
      <c r="KA41" s="59">
        <v>90000000</v>
      </c>
      <c r="KB41" s="66" t="s">
        <v>144</v>
      </c>
      <c r="KC41" s="67" t="s">
        <v>923</v>
      </c>
      <c r="KD41" s="67" t="s">
        <v>974</v>
      </c>
      <c r="KE41" s="66" t="s">
        <v>975</v>
      </c>
      <c r="KF41" s="66" t="s">
        <v>976</v>
      </c>
      <c r="KG41" s="65" t="s">
        <v>972</v>
      </c>
      <c r="KH41" s="65" t="s">
        <v>977</v>
      </c>
      <c r="KI41" s="59">
        <v>90000000</v>
      </c>
      <c r="KJ41" s="66" t="s">
        <v>144</v>
      </c>
      <c r="KK41" s="67" t="s">
        <v>923</v>
      </c>
      <c r="KL41" s="67" t="s">
        <v>974</v>
      </c>
      <c r="KM41" s="66" t="s">
        <v>975</v>
      </c>
      <c r="KN41" s="66" t="s">
        <v>976</v>
      </c>
      <c r="KO41" s="65" t="s">
        <v>972</v>
      </c>
      <c r="KP41" s="65" t="s">
        <v>977</v>
      </c>
      <c r="KQ41" s="59">
        <v>90000000</v>
      </c>
      <c r="KR41" s="66" t="s">
        <v>144</v>
      </c>
      <c r="KS41" s="67" t="s">
        <v>923</v>
      </c>
      <c r="KT41" s="67" t="s">
        <v>974</v>
      </c>
      <c r="KU41" s="66" t="s">
        <v>975</v>
      </c>
      <c r="KV41" s="66" t="s">
        <v>976</v>
      </c>
      <c r="KW41" s="65" t="s">
        <v>972</v>
      </c>
      <c r="KX41" s="65" t="s">
        <v>977</v>
      </c>
      <c r="KY41" s="59">
        <v>90000000</v>
      </c>
      <c r="KZ41" s="66" t="s">
        <v>144</v>
      </c>
      <c r="LA41" s="67" t="s">
        <v>923</v>
      </c>
      <c r="LB41" s="67" t="s">
        <v>974</v>
      </c>
      <c r="LC41" s="66" t="s">
        <v>975</v>
      </c>
      <c r="LD41" s="66" t="s">
        <v>976</v>
      </c>
      <c r="LE41" s="65" t="s">
        <v>972</v>
      </c>
      <c r="LF41" s="65" t="s">
        <v>977</v>
      </c>
      <c r="LG41" s="59">
        <v>90000000</v>
      </c>
      <c r="LH41" s="66" t="s">
        <v>144</v>
      </c>
      <c r="LI41" s="67" t="s">
        <v>923</v>
      </c>
      <c r="LJ41" s="67" t="s">
        <v>974</v>
      </c>
      <c r="LK41" s="66" t="s">
        <v>975</v>
      </c>
      <c r="LL41" s="66" t="s">
        <v>976</v>
      </c>
      <c r="LM41" s="65" t="s">
        <v>972</v>
      </c>
      <c r="LN41" s="65" t="s">
        <v>977</v>
      </c>
      <c r="LO41" s="59">
        <v>90000000</v>
      </c>
      <c r="LP41" s="66" t="s">
        <v>144</v>
      </c>
      <c r="LQ41" s="67" t="s">
        <v>923</v>
      </c>
      <c r="LR41" s="67" t="s">
        <v>974</v>
      </c>
      <c r="LS41" s="66" t="s">
        <v>975</v>
      </c>
      <c r="LT41" s="66" t="s">
        <v>976</v>
      </c>
      <c r="LU41" s="65" t="s">
        <v>972</v>
      </c>
      <c r="LV41" s="65" t="s">
        <v>977</v>
      </c>
      <c r="LW41" s="59">
        <v>90000000</v>
      </c>
      <c r="LX41" s="66" t="s">
        <v>144</v>
      </c>
      <c r="LY41" s="67" t="s">
        <v>923</v>
      </c>
      <c r="LZ41" s="67" t="s">
        <v>974</v>
      </c>
      <c r="MA41" s="66" t="s">
        <v>975</v>
      </c>
      <c r="MB41" s="66" t="s">
        <v>976</v>
      </c>
      <c r="MC41" s="65" t="s">
        <v>972</v>
      </c>
      <c r="MD41" s="65" t="s">
        <v>977</v>
      </c>
      <c r="ME41" s="59">
        <v>90000000</v>
      </c>
      <c r="MF41" s="66" t="s">
        <v>144</v>
      </c>
      <c r="MG41" s="67" t="s">
        <v>923</v>
      </c>
      <c r="MH41" s="67" t="s">
        <v>974</v>
      </c>
      <c r="MI41" s="66" t="s">
        <v>975</v>
      </c>
      <c r="MJ41" s="66" t="s">
        <v>976</v>
      </c>
      <c r="MK41" s="65" t="s">
        <v>972</v>
      </c>
      <c r="ML41" s="65" t="s">
        <v>977</v>
      </c>
      <c r="MM41" s="59">
        <v>90000000</v>
      </c>
      <c r="MN41" s="66" t="s">
        <v>144</v>
      </c>
      <c r="MO41" s="67" t="s">
        <v>923</v>
      </c>
      <c r="MP41" s="67" t="s">
        <v>974</v>
      </c>
      <c r="MQ41" s="66" t="s">
        <v>975</v>
      </c>
      <c r="MR41" s="66" t="s">
        <v>976</v>
      </c>
      <c r="MS41" s="65" t="s">
        <v>972</v>
      </c>
      <c r="MT41" s="65" t="s">
        <v>977</v>
      </c>
      <c r="MU41" s="59">
        <v>90000000</v>
      </c>
      <c r="MV41" s="66" t="s">
        <v>144</v>
      </c>
      <c r="MW41" s="67" t="s">
        <v>923</v>
      </c>
      <c r="MX41" s="67" t="s">
        <v>974</v>
      </c>
      <c r="MY41" s="66" t="s">
        <v>975</v>
      </c>
      <c r="MZ41" s="66" t="s">
        <v>976</v>
      </c>
      <c r="NA41" s="65" t="s">
        <v>972</v>
      </c>
      <c r="NB41" s="65" t="s">
        <v>977</v>
      </c>
      <c r="NC41" s="59">
        <v>90000000</v>
      </c>
      <c r="ND41" s="66" t="s">
        <v>144</v>
      </c>
      <c r="NE41" s="67" t="s">
        <v>923</v>
      </c>
      <c r="NF41" s="67" t="s">
        <v>974</v>
      </c>
      <c r="NG41" s="66" t="s">
        <v>975</v>
      </c>
      <c r="NH41" s="66" t="s">
        <v>976</v>
      </c>
      <c r="NI41" s="65" t="s">
        <v>972</v>
      </c>
      <c r="NJ41" s="65" t="s">
        <v>977</v>
      </c>
      <c r="NK41" s="59">
        <v>90000000</v>
      </c>
      <c r="NL41" s="66" t="s">
        <v>144</v>
      </c>
      <c r="NM41" s="67" t="s">
        <v>923</v>
      </c>
      <c r="NN41" s="67" t="s">
        <v>974</v>
      </c>
      <c r="NO41" s="66" t="s">
        <v>975</v>
      </c>
      <c r="NP41" s="66" t="s">
        <v>976</v>
      </c>
      <c r="NQ41" s="65" t="s">
        <v>972</v>
      </c>
      <c r="NR41" s="65" t="s">
        <v>977</v>
      </c>
      <c r="NS41" s="59">
        <v>90000000</v>
      </c>
      <c r="NT41" s="66" t="s">
        <v>144</v>
      </c>
      <c r="NU41" s="67" t="s">
        <v>923</v>
      </c>
      <c r="NV41" s="67" t="s">
        <v>974</v>
      </c>
      <c r="NW41" s="66" t="s">
        <v>975</v>
      </c>
      <c r="NX41" s="66" t="s">
        <v>976</v>
      </c>
      <c r="NY41" s="65" t="s">
        <v>972</v>
      </c>
      <c r="NZ41" s="65" t="s">
        <v>977</v>
      </c>
      <c r="OA41" s="59">
        <v>90000000</v>
      </c>
      <c r="OB41" s="66" t="s">
        <v>144</v>
      </c>
      <c r="OC41" s="67" t="s">
        <v>923</v>
      </c>
      <c r="OD41" s="67" t="s">
        <v>974</v>
      </c>
      <c r="OE41" s="66" t="s">
        <v>975</v>
      </c>
      <c r="OF41" s="66" t="s">
        <v>976</v>
      </c>
      <c r="OG41" s="65" t="s">
        <v>972</v>
      </c>
      <c r="OH41" s="65" t="s">
        <v>977</v>
      </c>
      <c r="OI41" s="59">
        <v>90000000</v>
      </c>
      <c r="OJ41" s="66" t="s">
        <v>144</v>
      </c>
      <c r="OK41" s="67" t="s">
        <v>923</v>
      </c>
      <c r="OL41" s="67" t="s">
        <v>974</v>
      </c>
      <c r="OM41" s="66" t="s">
        <v>975</v>
      </c>
      <c r="ON41" s="66" t="s">
        <v>976</v>
      </c>
      <c r="OO41" s="65" t="s">
        <v>972</v>
      </c>
      <c r="OP41" s="65" t="s">
        <v>977</v>
      </c>
      <c r="OQ41" s="59">
        <v>90000000</v>
      </c>
      <c r="OR41" s="66" t="s">
        <v>144</v>
      </c>
      <c r="OS41" s="67" t="s">
        <v>923</v>
      </c>
      <c r="OT41" s="67" t="s">
        <v>974</v>
      </c>
      <c r="OU41" s="66" t="s">
        <v>975</v>
      </c>
      <c r="OV41" s="66" t="s">
        <v>976</v>
      </c>
      <c r="OW41" s="65" t="s">
        <v>972</v>
      </c>
      <c r="OX41" s="65" t="s">
        <v>977</v>
      </c>
      <c r="OY41" s="59">
        <v>90000000</v>
      </c>
      <c r="OZ41" s="66" t="s">
        <v>144</v>
      </c>
      <c r="PA41" s="67" t="s">
        <v>923</v>
      </c>
      <c r="PB41" s="67" t="s">
        <v>974</v>
      </c>
      <c r="PC41" s="66" t="s">
        <v>975</v>
      </c>
      <c r="PD41" s="66" t="s">
        <v>976</v>
      </c>
      <c r="PE41" s="65" t="s">
        <v>972</v>
      </c>
      <c r="PF41" s="65" t="s">
        <v>977</v>
      </c>
      <c r="PG41" s="59">
        <v>90000000</v>
      </c>
      <c r="PH41" s="66" t="s">
        <v>144</v>
      </c>
      <c r="PI41" s="67" t="s">
        <v>923</v>
      </c>
      <c r="PJ41" s="67" t="s">
        <v>974</v>
      </c>
      <c r="PK41" s="66" t="s">
        <v>975</v>
      </c>
      <c r="PL41" s="66" t="s">
        <v>976</v>
      </c>
      <c r="PM41" s="65" t="s">
        <v>972</v>
      </c>
      <c r="PN41" s="65" t="s">
        <v>977</v>
      </c>
      <c r="PO41" s="59">
        <v>90000000</v>
      </c>
      <c r="PP41" s="66" t="s">
        <v>144</v>
      </c>
      <c r="PQ41" s="67" t="s">
        <v>923</v>
      </c>
      <c r="PR41" s="67" t="s">
        <v>974</v>
      </c>
      <c r="PS41" s="66" t="s">
        <v>975</v>
      </c>
      <c r="PT41" s="66" t="s">
        <v>976</v>
      </c>
      <c r="PU41" s="65" t="s">
        <v>972</v>
      </c>
      <c r="PV41" s="65" t="s">
        <v>977</v>
      </c>
      <c r="PW41" s="59">
        <v>90000000</v>
      </c>
      <c r="PX41" s="66" t="s">
        <v>144</v>
      </c>
      <c r="PY41" s="67" t="s">
        <v>923</v>
      </c>
      <c r="PZ41" s="67" t="s">
        <v>974</v>
      </c>
      <c r="QA41" s="66" t="s">
        <v>975</v>
      </c>
      <c r="QB41" s="66" t="s">
        <v>976</v>
      </c>
      <c r="QC41" s="65" t="s">
        <v>972</v>
      </c>
      <c r="QD41" s="65" t="s">
        <v>977</v>
      </c>
      <c r="QE41" s="59">
        <v>90000000</v>
      </c>
      <c r="QF41" s="66" t="s">
        <v>144</v>
      </c>
      <c r="QG41" s="67" t="s">
        <v>923</v>
      </c>
      <c r="QH41" s="67" t="s">
        <v>974</v>
      </c>
      <c r="QI41" s="66" t="s">
        <v>975</v>
      </c>
      <c r="QJ41" s="66" t="s">
        <v>976</v>
      </c>
      <c r="QK41" s="65" t="s">
        <v>972</v>
      </c>
      <c r="QL41" s="65" t="s">
        <v>977</v>
      </c>
      <c r="QM41" s="59">
        <v>90000000</v>
      </c>
      <c r="QN41" s="66" t="s">
        <v>144</v>
      </c>
      <c r="QO41" s="67" t="s">
        <v>923</v>
      </c>
      <c r="QP41" s="67" t="s">
        <v>974</v>
      </c>
      <c r="QQ41" s="66" t="s">
        <v>975</v>
      </c>
      <c r="QR41" s="66" t="s">
        <v>976</v>
      </c>
      <c r="QS41" s="65" t="s">
        <v>972</v>
      </c>
      <c r="QT41" s="65" t="s">
        <v>977</v>
      </c>
      <c r="QU41" s="59">
        <v>90000000</v>
      </c>
      <c r="QV41" s="66" t="s">
        <v>144</v>
      </c>
      <c r="QW41" s="67" t="s">
        <v>923</v>
      </c>
      <c r="QX41" s="67" t="s">
        <v>974</v>
      </c>
      <c r="QY41" s="66" t="s">
        <v>975</v>
      </c>
      <c r="QZ41" s="66" t="s">
        <v>976</v>
      </c>
      <c r="RA41" s="65" t="s">
        <v>972</v>
      </c>
      <c r="RB41" s="65" t="s">
        <v>977</v>
      </c>
      <c r="RC41" s="59">
        <v>90000000</v>
      </c>
      <c r="RD41" s="66" t="s">
        <v>144</v>
      </c>
      <c r="RE41" s="67" t="s">
        <v>923</v>
      </c>
      <c r="RF41" s="67" t="s">
        <v>974</v>
      </c>
      <c r="RG41" s="66" t="s">
        <v>975</v>
      </c>
      <c r="RH41" s="66" t="s">
        <v>976</v>
      </c>
      <c r="RI41" s="65" t="s">
        <v>972</v>
      </c>
      <c r="RJ41" s="65" t="s">
        <v>977</v>
      </c>
      <c r="RK41" s="59">
        <v>90000000</v>
      </c>
      <c r="RL41" s="66" t="s">
        <v>144</v>
      </c>
      <c r="RM41" s="67" t="s">
        <v>923</v>
      </c>
      <c r="RN41" s="67" t="s">
        <v>974</v>
      </c>
      <c r="RO41" s="66" t="s">
        <v>975</v>
      </c>
      <c r="RP41" s="66" t="s">
        <v>976</v>
      </c>
      <c r="RQ41" s="65" t="s">
        <v>972</v>
      </c>
      <c r="RR41" s="65" t="s">
        <v>977</v>
      </c>
      <c r="RS41" s="59">
        <v>90000000</v>
      </c>
      <c r="RT41" s="66" t="s">
        <v>144</v>
      </c>
      <c r="RU41" s="67" t="s">
        <v>923</v>
      </c>
      <c r="RV41" s="67" t="s">
        <v>974</v>
      </c>
      <c r="RW41" s="66" t="s">
        <v>975</v>
      </c>
      <c r="RX41" s="66" t="s">
        <v>976</v>
      </c>
      <c r="RY41" s="65" t="s">
        <v>972</v>
      </c>
      <c r="RZ41" s="65" t="s">
        <v>977</v>
      </c>
      <c r="SA41" s="59">
        <v>90000000</v>
      </c>
      <c r="SB41" s="66" t="s">
        <v>144</v>
      </c>
      <c r="SC41" s="67" t="s">
        <v>923</v>
      </c>
      <c r="SD41" s="67" t="s">
        <v>974</v>
      </c>
      <c r="SE41" s="66" t="s">
        <v>975</v>
      </c>
      <c r="SF41" s="66" t="s">
        <v>976</v>
      </c>
      <c r="SG41" s="65" t="s">
        <v>972</v>
      </c>
      <c r="SH41" s="65" t="s">
        <v>977</v>
      </c>
      <c r="SI41" s="59">
        <v>90000000</v>
      </c>
      <c r="SJ41" s="66" t="s">
        <v>144</v>
      </c>
      <c r="SK41" s="67" t="s">
        <v>923</v>
      </c>
      <c r="SL41" s="67" t="s">
        <v>974</v>
      </c>
      <c r="SM41" s="66" t="s">
        <v>975</v>
      </c>
      <c r="SN41" s="66" t="s">
        <v>976</v>
      </c>
      <c r="SO41" s="65" t="s">
        <v>972</v>
      </c>
      <c r="SP41" s="65" t="s">
        <v>977</v>
      </c>
      <c r="SQ41" s="59">
        <v>90000000</v>
      </c>
      <c r="SR41" s="66" t="s">
        <v>144</v>
      </c>
      <c r="SS41" s="67" t="s">
        <v>923</v>
      </c>
      <c r="ST41" s="67" t="s">
        <v>974</v>
      </c>
      <c r="SU41" s="66" t="s">
        <v>975</v>
      </c>
      <c r="SV41" s="66" t="s">
        <v>976</v>
      </c>
      <c r="SW41" s="65" t="s">
        <v>972</v>
      </c>
      <c r="SX41" s="65" t="s">
        <v>977</v>
      </c>
      <c r="SY41" s="59">
        <v>90000000</v>
      </c>
      <c r="SZ41" s="66" t="s">
        <v>144</v>
      </c>
      <c r="TA41" s="67" t="s">
        <v>923</v>
      </c>
      <c r="TB41" s="67" t="s">
        <v>974</v>
      </c>
      <c r="TC41" s="66" t="s">
        <v>975</v>
      </c>
      <c r="TD41" s="66" t="s">
        <v>976</v>
      </c>
      <c r="TE41" s="65" t="s">
        <v>972</v>
      </c>
      <c r="TF41" s="65" t="s">
        <v>977</v>
      </c>
      <c r="TG41" s="59">
        <v>90000000</v>
      </c>
      <c r="TH41" s="66" t="s">
        <v>144</v>
      </c>
      <c r="TI41" s="67" t="s">
        <v>923</v>
      </c>
      <c r="TJ41" s="67" t="s">
        <v>974</v>
      </c>
      <c r="TK41" s="66" t="s">
        <v>975</v>
      </c>
      <c r="TL41" s="66" t="s">
        <v>976</v>
      </c>
      <c r="TM41" s="65" t="s">
        <v>972</v>
      </c>
      <c r="TN41" s="65" t="s">
        <v>977</v>
      </c>
      <c r="TO41" s="59">
        <v>90000000</v>
      </c>
      <c r="TP41" s="66" t="s">
        <v>144</v>
      </c>
      <c r="TQ41" s="67" t="s">
        <v>923</v>
      </c>
      <c r="TR41" s="67" t="s">
        <v>974</v>
      </c>
      <c r="TS41" s="66" t="s">
        <v>975</v>
      </c>
      <c r="TT41" s="66" t="s">
        <v>976</v>
      </c>
      <c r="TU41" s="65" t="s">
        <v>972</v>
      </c>
      <c r="TV41" s="65" t="s">
        <v>977</v>
      </c>
      <c r="TW41" s="59">
        <v>90000000</v>
      </c>
      <c r="TX41" s="66" t="s">
        <v>144</v>
      </c>
      <c r="TY41" s="67" t="s">
        <v>923</v>
      </c>
      <c r="TZ41" s="67" t="s">
        <v>974</v>
      </c>
      <c r="UA41" s="66" t="s">
        <v>975</v>
      </c>
      <c r="UB41" s="66" t="s">
        <v>976</v>
      </c>
      <c r="UC41" s="65" t="s">
        <v>972</v>
      </c>
      <c r="UD41" s="65" t="s">
        <v>977</v>
      </c>
      <c r="UE41" s="59">
        <v>90000000</v>
      </c>
      <c r="UF41" s="66" t="s">
        <v>144</v>
      </c>
      <c r="UG41" s="67" t="s">
        <v>923</v>
      </c>
      <c r="UH41" s="67" t="s">
        <v>974</v>
      </c>
      <c r="UI41" s="66" t="s">
        <v>975</v>
      </c>
      <c r="UJ41" s="66" t="s">
        <v>976</v>
      </c>
      <c r="UK41" s="65" t="s">
        <v>972</v>
      </c>
      <c r="UL41" s="65" t="s">
        <v>977</v>
      </c>
      <c r="UM41" s="59">
        <v>90000000</v>
      </c>
      <c r="UN41" s="66" t="s">
        <v>144</v>
      </c>
      <c r="UO41" s="67" t="s">
        <v>923</v>
      </c>
      <c r="UP41" s="67" t="s">
        <v>974</v>
      </c>
      <c r="UQ41" s="66" t="s">
        <v>975</v>
      </c>
      <c r="UR41" s="66" t="s">
        <v>976</v>
      </c>
      <c r="US41" s="65" t="s">
        <v>972</v>
      </c>
      <c r="UT41" s="65" t="s">
        <v>977</v>
      </c>
      <c r="UU41" s="59">
        <v>90000000</v>
      </c>
      <c r="UV41" s="66" t="s">
        <v>144</v>
      </c>
      <c r="UW41" s="67" t="s">
        <v>923</v>
      </c>
      <c r="UX41" s="67" t="s">
        <v>974</v>
      </c>
      <c r="UY41" s="66" t="s">
        <v>975</v>
      </c>
      <c r="UZ41" s="66" t="s">
        <v>976</v>
      </c>
      <c r="VA41" s="65" t="s">
        <v>972</v>
      </c>
      <c r="VB41" s="65" t="s">
        <v>977</v>
      </c>
      <c r="VC41" s="59">
        <v>90000000</v>
      </c>
      <c r="VD41" s="66" t="s">
        <v>144</v>
      </c>
      <c r="VE41" s="67" t="s">
        <v>923</v>
      </c>
      <c r="VF41" s="67" t="s">
        <v>974</v>
      </c>
      <c r="VG41" s="66" t="s">
        <v>975</v>
      </c>
      <c r="VH41" s="66" t="s">
        <v>976</v>
      </c>
      <c r="VI41" s="65" t="s">
        <v>972</v>
      </c>
      <c r="VJ41" s="65" t="s">
        <v>977</v>
      </c>
      <c r="VK41" s="59">
        <v>90000000</v>
      </c>
      <c r="VL41" s="66" t="s">
        <v>144</v>
      </c>
      <c r="VM41" s="67" t="s">
        <v>923</v>
      </c>
      <c r="VN41" s="67" t="s">
        <v>974</v>
      </c>
      <c r="VO41" s="66" t="s">
        <v>975</v>
      </c>
      <c r="VP41" s="66" t="s">
        <v>976</v>
      </c>
      <c r="VQ41" s="65" t="s">
        <v>972</v>
      </c>
      <c r="VR41" s="65" t="s">
        <v>977</v>
      </c>
      <c r="VS41" s="59">
        <v>90000000</v>
      </c>
      <c r="VT41" s="66" t="s">
        <v>144</v>
      </c>
      <c r="VU41" s="67" t="s">
        <v>923</v>
      </c>
      <c r="VV41" s="67" t="s">
        <v>974</v>
      </c>
      <c r="VW41" s="66" t="s">
        <v>975</v>
      </c>
      <c r="VX41" s="66" t="s">
        <v>976</v>
      </c>
      <c r="VY41" s="65" t="s">
        <v>972</v>
      </c>
      <c r="VZ41" s="65" t="s">
        <v>977</v>
      </c>
      <c r="WA41" s="59">
        <v>90000000</v>
      </c>
      <c r="WB41" s="66" t="s">
        <v>144</v>
      </c>
      <c r="WC41" s="67" t="s">
        <v>923</v>
      </c>
      <c r="WD41" s="67" t="s">
        <v>974</v>
      </c>
      <c r="WE41" s="66" t="s">
        <v>975</v>
      </c>
      <c r="WF41" s="66" t="s">
        <v>976</v>
      </c>
      <c r="WG41" s="65" t="s">
        <v>972</v>
      </c>
      <c r="WH41" s="65" t="s">
        <v>977</v>
      </c>
      <c r="WI41" s="59">
        <v>90000000</v>
      </c>
      <c r="WJ41" s="66" t="s">
        <v>144</v>
      </c>
      <c r="WK41" s="67" t="s">
        <v>923</v>
      </c>
      <c r="WL41" s="67" t="s">
        <v>974</v>
      </c>
      <c r="WM41" s="66" t="s">
        <v>975</v>
      </c>
      <c r="WN41" s="66" t="s">
        <v>976</v>
      </c>
      <c r="WO41" s="65" t="s">
        <v>972</v>
      </c>
      <c r="WP41" s="65" t="s">
        <v>977</v>
      </c>
      <c r="WQ41" s="59">
        <v>90000000</v>
      </c>
      <c r="WR41" s="66" t="s">
        <v>144</v>
      </c>
      <c r="WS41" s="67" t="s">
        <v>923</v>
      </c>
      <c r="WT41" s="67" t="s">
        <v>974</v>
      </c>
      <c r="WU41" s="66" t="s">
        <v>975</v>
      </c>
      <c r="WV41" s="66" t="s">
        <v>976</v>
      </c>
      <c r="WW41" s="65" t="s">
        <v>972</v>
      </c>
      <c r="WX41" s="65" t="s">
        <v>977</v>
      </c>
      <c r="WY41" s="59">
        <v>90000000</v>
      </c>
      <c r="WZ41" s="66" t="s">
        <v>144</v>
      </c>
      <c r="XA41" s="67" t="s">
        <v>923</v>
      </c>
      <c r="XB41" s="67" t="s">
        <v>974</v>
      </c>
      <c r="XC41" s="66" t="s">
        <v>975</v>
      </c>
      <c r="XD41" s="66" t="s">
        <v>976</v>
      </c>
      <c r="XE41" s="65" t="s">
        <v>972</v>
      </c>
      <c r="XF41" s="65" t="s">
        <v>977</v>
      </c>
      <c r="XG41" s="59">
        <v>90000000</v>
      </c>
      <c r="XH41" s="66" t="s">
        <v>144</v>
      </c>
      <c r="XI41" s="67" t="s">
        <v>923</v>
      </c>
      <c r="XJ41" s="67" t="s">
        <v>974</v>
      </c>
      <c r="XK41" s="66" t="s">
        <v>975</v>
      </c>
      <c r="XL41" s="66" t="s">
        <v>976</v>
      </c>
      <c r="XM41" s="65" t="s">
        <v>972</v>
      </c>
      <c r="XN41" s="65" t="s">
        <v>977</v>
      </c>
      <c r="XO41" s="59">
        <v>90000000</v>
      </c>
      <c r="XP41" s="66" t="s">
        <v>144</v>
      </c>
      <c r="XQ41" s="67" t="s">
        <v>923</v>
      </c>
      <c r="XR41" s="67" t="s">
        <v>974</v>
      </c>
      <c r="XS41" s="66" t="s">
        <v>975</v>
      </c>
      <c r="XT41" s="66" t="s">
        <v>976</v>
      </c>
      <c r="XU41" s="65" t="s">
        <v>972</v>
      </c>
      <c r="XV41" s="65" t="s">
        <v>977</v>
      </c>
      <c r="XW41" s="59">
        <v>90000000</v>
      </c>
      <c r="XX41" s="66" t="s">
        <v>144</v>
      </c>
      <c r="XY41" s="67" t="s">
        <v>923</v>
      </c>
      <c r="XZ41" s="67" t="s">
        <v>974</v>
      </c>
      <c r="YA41" s="66" t="s">
        <v>975</v>
      </c>
      <c r="YB41" s="66" t="s">
        <v>976</v>
      </c>
      <c r="YC41" s="65" t="s">
        <v>972</v>
      </c>
      <c r="YD41" s="65" t="s">
        <v>977</v>
      </c>
      <c r="YE41" s="59">
        <v>90000000</v>
      </c>
      <c r="YF41" s="66" t="s">
        <v>144</v>
      </c>
      <c r="YG41" s="67" t="s">
        <v>923</v>
      </c>
      <c r="YH41" s="67" t="s">
        <v>974</v>
      </c>
      <c r="YI41" s="66" t="s">
        <v>975</v>
      </c>
      <c r="YJ41" s="66" t="s">
        <v>976</v>
      </c>
      <c r="YK41" s="65" t="s">
        <v>972</v>
      </c>
      <c r="YL41" s="65" t="s">
        <v>977</v>
      </c>
      <c r="YM41" s="59">
        <v>90000000</v>
      </c>
      <c r="YN41" s="66" t="s">
        <v>144</v>
      </c>
      <c r="YO41" s="67" t="s">
        <v>923</v>
      </c>
      <c r="YP41" s="67" t="s">
        <v>974</v>
      </c>
      <c r="YQ41" s="66" t="s">
        <v>975</v>
      </c>
      <c r="YR41" s="66" t="s">
        <v>976</v>
      </c>
      <c r="YS41" s="65" t="s">
        <v>972</v>
      </c>
      <c r="YT41" s="65" t="s">
        <v>977</v>
      </c>
      <c r="YU41" s="59">
        <v>90000000</v>
      </c>
      <c r="YV41" s="66" t="s">
        <v>144</v>
      </c>
      <c r="YW41" s="67" t="s">
        <v>923</v>
      </c>
      <c r="YX41" s="67" t="s">
        <v>974</v>
      </c>
      <c r="YY41" s="66" t="s">
        <v>975</v>
      </c>
      <c r="YZ41" s="66" t="s">
        <v>976</v>
      </c>
      <c r="ZA41" s="65" t="s">
        <v>972</v>
      </c>
      <c r="ZB41" s="65" t="s">
        <v>977</v>
      </c>
      <c r="ZC41" s="59">
        <v>90000000</v>
      </c>
      <c r="ZD41" s="66" t="s">
        <v>144</v>
      </c>
      <c r="ZE41" s="67" t="s">
        <v>923</v>
      </c>
      <c r="ZF41" s="67" t="s">
        <v>974</v>
      </c>
      <c r="ZG41" s="66" t="s">
        <v>975</v>
      </c>
      <c r="ZH41" s="66" t="s">
        <v>976</v>
      </c>
      <c r="ZI41" s="65" t="s">
        <v>972</v>
      </c>
      <c r="ZJ41" s="65" t="s">
        <v>977</v>
      </c>
      <c r="ZK41" s="59">
        <v>90000000</v>
      </c>
      <c r="ZL41" s="66" t="s">
        <v>144</v>
      </c>
      <c r="ZM41" s="67" t="s">
        <v>923</v>
      </c>
      <c r="ZN41" s="67" t="s">
        <v>974</v>
      </c>
      <c r="ZO41" s="66" t="s">
        <v>975</v>
      </c>
      <c r="ZP41" s="66" t="s">
        <v>976</v>
      </c>
      <c r="ZQ41" s="65" t="s">
        <v>972</v>
      </c>
      <c r="ZR41" s="65" t="s">
        <v>977</v>
      </c>
      <c r="ZS41" s="59">
        <v>90000000</v>
      </c>
      <c r="ZT41" s="66" t="s">
        <v>144</v>
      </c>
      <c r="ZU41" s="67" t="s">
        <v>923</v>
      </c>
      <c r="ZV41" s="67" t="s">
        <v>974</v>
      </c>
      <c r="ZW41" s="66" t="s">
        <v>975</v>
      </c>
      <c r="ZX41" s="66" t="s">
        <v>976</v>
      </c>
      <c r="ZY41" s="65" t="s">
        <v>972</v>
      </c>
      <c r="ZZ41" s="65" t="s">
        <v>977</v>
      </c>
      <c r="AAA41" s="59">
        <v>90000000</v>
      </c>
      <c r="AAB41" s="66" t="s">
        <v>144</v>
      </c>
      <c r="AAC41" s="67" t="s">
        <v>923</v>
      </c>
      <c r="AAD41" s="67" t="s">
        <v>974</v>
      </c>
      <c r="AAE41" s="66" t="s">
        <v>975</v>
      </c>
      <c r="AAF41" s="66" t="s">
        <v>976</v>
      </c>
      <c r="AAG41" s="65" t="s">
        <v>972</v>
      </c>
      <c r="AAH41" s="65" t="s">
        <v>977</v>
      </c>
      <c r="AAI41" s="59">
        <v>90000000</v>
      </c>
      <c r="AAJ41" s="66" t="s">
        <v>144</v>
      </c>
      <c r="AAK41" s="67" t="s">
        <v>923</v>
      </c>
      <c r="AAL41" s="67" t="s">
        <v>974</v>
      </c>
      <c r="AAM41" s="66" t="s">
        <v>975</v>
      </c>
      <c r="AAN41" s="66" t="s">
        <v>976</v>
      </c>
      <c r="AAO41" s="65" t="s">
        <v>972</v>
      </c>
      <c r="AAP41" s="65" t="s">
        <v>977</v>
      </c>
      <c r="AAQ41" s="59">
        <v>90000000</v>
      </c>
      <c r="AAR41" s="66" t="s">
        <v>144</v>
      </c>
      <c r="AAS41" s="67" t="s">
        <v>923</v>
      </c>
      <c r="AAT41" s="67" t="s">
        <v>974</v>
      </c>
      <c r="AAU41" s="66" t="s">
        <v>975</v>
      </c>
      <c r="AAV41" s="66" t="s">
        <v>976</v>
      </c>
      <c r="AAW41" s="65" t="s">
        <v>972</v>
      </c>
      <c r="AAX41" s="65" t="s">
        <v>977</v>
      </c>
      <c r="AAY41" s="59">
        <v>90000000</v>
      </c>
      <c r="AAZ41" s="66" t="s">
        <v>144</v>
      </c>
      <c r="ABA41" s="67" t="s">
        <v>923</v>
      </c>
      <c r="ABB41" s="67" t="s">
        <v>974</v>
      </c>
      <c r="ABC41" s="66" t="s">
        <v>975</v>
      </c>
      <c r="ABD41" s="66" t="s">
        <v>976</v>
      </c>
      <c r="ABE41" s="65" t="s">
        <v>972</v>
      </c>
      <c r="ABF41" s="65" t="s">
        <v>977</v>
      </c>
      <c r="ABG41" s="59">
        <v>90000000</v>
      </c>
      <c r="ABH41" s="66" t="s">
        <v>144</v>
      </c>
      <c r="ABI41" s="67" t="s">
        <v>923</v>
      </c>
      <c r="ABJ41" s="67" t="s">
        <v>974</v>
      </c>
      <c r="ABK41" s="66" t="s">
        <v>975</v>
      </c>
      <c r="ABL41" s="66" t="s">
        <v>976</v>
      </c>
      <c r="ABM41" s="65" t="s">
        <v>972</v>
      </c>
      <c r="ABN41" s="65" t="s">
        <v>977</v>
      </c>
      <c r="ABO41" s="59">
        <v>90000000</v>
      </c>
      <c r="ABP41" s="66" t="s">
        <v>144</v>
      </c>
      <c r="ABQ41" s="67" t="s">
        <v>923</v>
      </c>
      <c r="ABR41" s="67" t="s">
        <v>974</v>
      </c>
      <c r="ABS41" s="66" t="s">
        <v>975</v>
      </c>
      <c r="ABT41" s="66" t="s">
        <v>976</v>
      </c>
      <c r="ABU41" s="65" t="s">
        <v>972</v>
      </c>
      <c r="ABV41" s="65" t="s">
        <v>977</v>
      </c>
      <c r="ABW41" s="59">
        <v>90000000</v>
      </c>
      <c r="ABX41" s="66" t="s">
        <v>144</v>
      </c>
      <c r="ABY41" s="67" t="s">
        <v>923</v>
      </c>
      <c r="ABZ41" s="67" t="s">
        <v>974</v>
      </c>
      <c r="ACA41" s="66" t="s">
        <v>975</v>
      </c>
      <c r="ACB41" s="66" t="s">
        <v>976</v>
      </c>
      <c r="ACC41" s="65" t="s">
        <v>972</v>
      </c>
      <c r="ACD41" s="65" t="s">
        <v>977</v>
      </c>
      <c r="ACE41" s="59">
        <v>90000000</v>
      </c>
      <c r="ACF41" s="66" t="s">
        <v>144</v>
      </c>
      <c r="ACG41" s="67" t="s">
        <v>923</v>
      </c>
      <c r="ACH41" s="67" t="s">
        <v>974</v>
      </c>
      <c r="ACI41" s="66" t="s">
        <v>975</v>
      </c>
      <c r="ACJ41" s="66" t="s">
        <v>976</v>
      </c>
      <c r="ACK41" s="65" t="s">
        <v>972</v>
      </c>
      <c r="ACL41" s="65" t="s">
        <v>977</v>
      </c>
      <c r="ACM41" s="59">
        <v>90000000</v>
      </c>
      <c r="ACN41" s="66" t="s">
        <v>144</v>
      </c>
      <c r="ACO41" s="67" t="s">
        <v>923</v>
      </c>
      <c r="ACP41" s="67" t="s">
        <v>974</v>
      </c>
      <c r="ACQ41" s="66" t="s">
        <v>975</v>
      </c>
      <c r="ACR41" s="66" t="s">
        <v>976</v>
      </c>
      <c r="ACS41" s="65" t="s">
        <v>972</v>
      </c>
      <c r="ACT41" s="65" t="s">
        <v>977</v>
      </c>
      <c r="ACU41" s="59">
        <v>90000000</v>
      </c>
      <c r="ACV41" s="66" t="s">
        <v>144</v>
      </c>
      <c r="ACW41" s="67" t="s">
        <v>923</v>
      </c>
      <c r="ACX41" s="67" t="s">
        <v>974</v>
      </c>
      <c r="ACY41" s="66" t="s">
        <v>975</v>
      </c>
      <c r="ACZ41" s="66" t="s">
        <v>976</v>
      </c>
      <c r="ADA41" s="65" t="s">
        <v>972</v>
      </c>
      <c r="ADB41" s="65" t="s">
        <v>977</v>
      </c>
      <c r="ADC41" s="59">
        <v>90000000</v>
      </c>
      <c r="ADD41" s="66" t="s">
        <v>144</v>
      </c>
      <c r="ADE41" s="67" t="s">
        <v>923</v>
      </c>
      <c r="ADF41" s="67" t="s">
        <v>974</v>
      </c>
      <c r="ADG41" s="66" t="s">
        <v>975</v>
      </c>
      <c r="ADH41" s="66" t="s">
        <v>976</v>
      </c>
      <c r="ADI41" s="65" t="s">
        <v>972</v>
      </c>
      <c r="ADJ41" s="65" t="s">
        <v>977</v>
      </c>
      <c r="ADK41" s="59">
        <v>90000000</v>
      </c>
      <c r="ADL41" s="66" t="s">
        <v>144</v>
      </c>
      <c r="ADM41" s="67" t="s">
        <v>923</v>
      </c>
      <c r="ADN41" s="67" t="s">
        <v>974</v>
      </c>
      <c r="ADO41" s="66" t="s">
        <v>975</v>
      </c>
      <c r="ADP41" s="66" t="s">
        <v>976</v>
      </c>
      <c r="ADQ41" s="65" t="s">
        <v>972</v>
      </c>
      <c r="ADR41" s="65" t="s">
        <v>977</v>
      </c>
      <c r="ADS41" s="59">
        <v>90000000</v>
      </c>
      <c r="ADT41" s="66" t="s">
        <v>144</v>
      </c>
      <c r="ADU41" s="67" t="s">
        <v>923</v>
      </c>
      <c r="ADV41" s="67" t="s">
        <v>974</v>
      </c>
      <c r="ADW41" s="66" t="s">
        <v>975</v>
      </c>
      <c r="ADX41" s="66" t="s">
        <v>976</v>
      </c>
      <c r="ADY41" s="65" t="s">
        <v>972</v>
      </c>
      <c r="ADZ41" s="65" t="s">
        <v>977</v>
      </c>
      <c r="AEA41" s="59">
        <v>90000000</v>
      </c>
      <c r="AEB41" s="66" t="s">
        <v>144</v>
      </c>
      <c r="AEC41" s="67" t="s">
        <v>923</v>
      </c>
      <c r="AED41" s="67" t="s">
        <v>974</v>
      </c>
      <c r="AEE41" s="66" t="s">
        <v>975</v>
      </c>
      <c r="AEF41" s="66" t="s">
        <v>976</v>
      </c>
      <c r="AEG41" s="65" t="s">
        <v>972</v>
      </c>
      <c r="AEH41" s="65" t="s">
        <v>977</v>
      </c>
      <c r="AEI41" s="59">
        <v>90000000</v>
      </c>
      <c r="AEJ41" s="66" t="s">
        <v>144</v>
      </c>
      <c r="AEK41" s="67" t="s">
        <v>923</v>
      </c>
      <c r="AEL41" s="67" t="s">
        <v>974</v>
      </c>
      <c r="AEM41" s="66" t="s">
        <v>975</v>
      </c>
      <c r="AEN41" s="66" t="s">
        <v>976</v>
      </c>
      <c r="AEO41" s="65" t="s">
        <v>972</v>
      </c>
      <c r="AEP41" s="65" t="s">
        <v>977</v>
      </c>
      <c r="AEQ41" s="59">
        <v>90000000</v>
      </c>
      <c r="AER41" s="66" t="s">
        <v>144</v>
      </c>
      <c r="AES41" s="67" t="s">
        <v>923</v>
      </c>
      <c r="AET41" s="67" t="s">
        <v>974</v>
      </c>
      <c r="AEU41" s="66" t="s">
        <v>975</v>
      </c>
      <c r="AEV41" s="66" t="s">
        <v>976</v>
      </c>
      <c r="AEW41" s="65" t="s">
        <v>972</v>
      </c>
      <c r="AEX41" s="65" t="s">
        <v>977</v>
      </c>
      <c r="AEY41" s="59">
        <v>90000000</v>
      </c>
      <c r="AEZ41" s="66" t="s">
        <v>144</v>
      </c>
      <c r="AFA41" s="67" t="s">
        <v>923</v>
      </c>
      <c r="AFB41" s="67" t="s">
        <v>974</v>
      </c>
      <c r="AFC41" s="66" t="s">
        <v>975</v>
      </c>
      <c r="AFD41" s="66" t="s">
        <v>976</v>
      </c>
      <c r="AFE41" s="65" t="s">
        <v>972</v>
      </c>
      <c r="AFF41" s="65" t="s">
        <v>977</v>
      </c>
      <c r="AFG41" s="59">
        <v>90000000</v>
      </c>
      <c r="AFH41" s="66" t="s">
        <v>144</v>
      </c>
      <c r="AFI41" s="67" t="s">
        <v>923</v>
      </c>
      <c r="AFJ41" s="67" t="s">
        <v>974</v>
      </c>
      <c r="AFK41" s="66" t="s">
        <v>975</v>
      </c>
      <c r="AFL41" s="66" t="s">
        <v>976</v>
      </c>
      <c r="AFM41" s="65" t="s">
        <v>972</v>
      </c>
      <c r="AFN41" s="65" t="s">
        <v>977</v>
      </c>
      <c r="AFO41" s="59">
        <v>90000000</v>
      </c>
      <c r="AFP41" s="66" t="s">
        <v>144</v>
      </c>
      <c r="AFQ41" s="67" t="s">
        <v>923</v>
      </c>
      <c r="AFR41" s="67" t="s">
        <v>974</v>
      </c>
      <c r="AFS41" s="66" t="s">
        <v>975</v>
      </c>
      <c r="AFT41" s="66" t="s">
        <v>976</v>
      </c>
      <c r="AFU41" s="65" t="s">
        <v>972</v>
      </c>
      <c r="AFV41" s="65" t="s">
        <v>977</v>
      </c>
      <c r="AFW41" s="59">
        <v>90000000</v>
      </c>
      <c r="AFX41" s="66" t="s">
        <v>144</v>
      </c>
      <c r="AFY41" s="67" t="s">
        <v>923</v>
      </c>
      <c r="AFZ41" s="67" t="s">
        <v>974</v>
      </c>
      <c r="AGA41" s="66" t="s">
        <v>975</v>
      </c>
      <c r="AGB41" s="66" t="s">
        <v>976</v>
      </c>
      <c r="AGC41" s="65" t="s">
        <v>972</v>
      </c>
      <c r="AGD41" s="65" t="s">
        <v>977</v>
      </c>
      <c r="AGE41" s="59">
        <v>90000000</v>
      </c>
      <c r="AGF41" s="66" t="s">
        <v>144</v>
      </c>
      <c r="AGG41" s="67" t="s">
        <v>923</v>
      </c>
      <c r="AGH41" s="67" t="s">
        <v>974</v>
      </c>
      <c r="AGI41" s="66" t="s">
        <v>975</v>
      </c>
      <c r="AGJ41" s="66" t="s">
        <v>976</v>
      </c>
      <c r="AGK41" s="65" t="s">
        <v>972</v>
      </c>
      <c r="AGL41" s="65" t="s">
        <v>977</v>
      </c>
      <c r="AGM41" s="59">
        <v>90000000</v>
      </c>
      <c r="AGN41" s="66" t="s">
        <v>144</v>
      </c>
      <c r="AGO41" s="67" t="s">
        <v>923</v>
      </c>
      <c r="AGP41" s="67" t="s">
        <v>974</v>
      </c>
      <c r="AGQ41" s="66" t="s">
        <v>975</v>
      </c>
      <c r="AGR41" s="66" t="s">
        <v>976</v>
      </c>
      <c r="AGS41" s="65" t="s">
        <v>972</v>
      </c>
      <c r="AGT41" s="65" t="s">
        <v>977</v>
      </c>
      <c r="AGU41" s="59">
        <v>90000000</v>
      </c>
      <c r="AGV41" s="66" t="s">
        <v>144</v>
      </c>
      <c r="AGW41" s="67" t="s">
        <v>923</v>
      </c>
      <c r="AGX41" s="67" t="s">
        <v>974</v>
      </c>
      <c r="AGY41" s="66" t="s">
        <v>975</v>
      </c>
      <c r="AGZ41" s="66" t="s">
        <v>976</v>
      </c>
      <c r="AHA41" s="65" t="s">
        <v>972</v>
      </c>
      <c r="AHB41" s="65" t="s">
        <v>977</v>
      </c>
      <c r="AHC41" s="59">
        <v>90000000</v>
      </c>
      <c r="AHD41" s="66" t="s">
        <v>144</v>
      </c>
      <c r="AHE41" s="67" t="s">
        <v>923</v>
      </c>
      <c r="AHF41" s="67" t="s">
        <v>974</v>
      </c>
      <c r="AHG41" s="66" t="s">
        <v>975</v>
      </c>
      <c r="AHH41" s="66" t="s">
        <v>976</v>
      </c>
      <c r="AHI41" s="65" t="s">
        <v>972</v>
      </c>
      <c r="AHJ41" s="65" t="s">
        <v>977</v>
      </c>
      <c r="AHK41" s="59">
        <v>90000000</v>
      </c>
      <c r="AHL41" s="66" t="s">
        <v>144</v>
      </c>
      <c r="AHM41" s="67" t="s">
        <v>923</v>
      </c>
      <c r="AHN41" s="67" t="s">
        <v>974</v>
      </c>
      <c r="AHO41" s="66" t="s">
        <v>975</v>
      </c>
      <c r="AHP41" s="66" t="s">
        <v>976</v>
      </c>
      <c r="AHQ41" s="65" t="s">
        <v>972</v>
      </c>
      <c r="AHR41" s="65" t="s">
        <v>977</v>
      </c>
      <c r="AHS41" s="59">
        <v>90000000</v>
      </c>
      <c r="AHT41" s="66" t="s">
        <v>144</v>
      </c>
      <c r="AHU41" s="67" t="s">
        <v>923</v>
      </c>
      <c r="AHV41" s="67" t="s">
        <v>974</v>
      </c>
      <c r="AHW41" s="66" t="s">
        <v>975</v>
      </c>
      <c r="AHX41" s="66" t="s">
        <v>976</v>
      </c>
      <c r="AHY41" s="65" t="s">
        <v>972</v>
      </c>
      <c r="AHZ41" s="65" t="s">
        <v>977</v>
      </c>
      <c r="AIA41" s="59">
        <v>90000000</v>
      </c>
      <c r="AIB41" s="66" t="s">
        <v>144</v>
      </c>
      <c r="AIC41" s="67" t="s">
        <v>923</v>
      </c>
      <c r="AID41" s="67" t="s">
        <v>974</v>
      </c>
      <c r="AIE41" s="66" t="s">
        <v>975</v>
      </c>
      <c r="AIF41" s="66" t="s">
        <v>976</v>
      </c>
      <c r="AIG41" s="65" t="s">
        <v>972</v>
      </c>
      <c r="AIH41" s="65" t="s">
        <v>977</v>
      </c>
      <c r="AII41" s="59">
        <v>90000000</v>
      </c>
      <c r="AIJ41" s="66" t="s">
        <v>144</v>
      </c>
      <c r="AIK41" s="67" t="s">
        <v>923</v>
      </c>
      <c r="AIL41" s="67" t="s">
        <v>974</v>
      </c>
      <c r="AIM41" s="66" t="s">
        <v>975</v>
      </c>
      <c r="AIN41" s="66" t="s">
        <v>976</v>
      </c>
      <c r="AIO41" s="65" t="s">
        <v>972</v>
      </c>
      <c r="AIP41" s="65" t="s">
        <v>977</v>
      </c>
      <c r="AIQ41" s="59">
        <v>90000000</v>
      </c>
      <c r="AIR41" s="66" t="s">
        <v>144</v>
      </c>
      <c r="AIS41" s="67" t="s">
        <v>923</v>
      </c>
      <c r="AIT41" s="67" t="s">
        <v>974</v>
      </c>
      <c r="AIU41" s="66" t="s">
        <v>975</v>
      </c>
      <c r="AIV41" s="66" t="s">
        <v>976</v>
      </c>
      <c r="AIW41" s="65" t="s">
        <v>972</v>
      </c>
      <c r="AIX41" s="65" t="s">
        <v>977</v>
      </c>
      <c r="AIY41" s="59">
        <v>90000000</v>
      </c>
      <c r="AIZ41" s="66" t="s">
        <v>144</v>
      </c>
      <c r="AJA41" s="67" t="s">
        <v>923</v>
      </c>
      <c r="AJB41" s="67" t="s">
        <v>974</v>
      </c>
      <c r="AJC41" s="66" t="s">
        <v>975</v>
      </c>
      <c r="AJD41" s="66" t="s">
        <v>976</v>
      </c>
      <c r="AJE41" s="65" t="s">
        <v>972</v>
      </c>
      <c r="AJF41" s="65" t="s">
        <v>977</v>
      </c>
      <c r="AJG41" s="59">
        <v>90000000</v>
      </c>
      <c r="AJH41" s="66" t="s">
        <v>144</v>
      </c>
      <c r="AJI41" s="67" t="s">
        <v>923</v>
      </c>
      <c r="AJJ41" s="67" t="s">
        <v>974</v>
      </c>
      <c r="AJK41" s="66" t="s">
        <v>975</v>
      </c>
      <c r="AJL41" s="66" t="s">
        <v>976</v>
      </c>
      <c r="AJM41" s="65" t="s">
        <v>972</v>
      </c>
      <c r="AJN41" s="65" t="s">
        <v>977</v>
      </c>
      <c r="AJO41" s="59">
        <v>90000000</v>
      </c>
      <c r="AJP41" s="66" t="s">
        <v>144</v>
      </c>
      <c r="AJQ41" s="67" t="s">
        <v>923</v>
      </c>
      <c r="AJR41" s="67" t="s">
        <v>974</v>
      </c>
      <c r="AJS41" s="66" t="s">
        <v>975</v>
      </c>
      <c r="AJT41" s="66" t="s">
        <v>976</v>
      </c>
      <c r="AJU41" s="65" t="s">
        <v>972</v>
      </c>
      <c r="AJV41" s="65" t="s">
        <v>977</v>
      </c>
      <c r="AJW41" s="59">
        <v>90000000</v>
      </c>
      <c r="AJX41" s="66" t="s">
        <v>144</v>
      </c>
      <c r="AJY41" s="67" t="s">
        <v>923</v>
      </c>
      <c r="AJZ41" s="67" t="s">
        <v>974</v>
      </c>
      <c r="AKA41" s="66" t="s">
        <v>975</v>
      </c>
      <c r="AKB41" s="66" t="s">
        <v>976</v>
      </c>
      <c r="AKC41" s="65" t="s">
        <v>972</v>
      </c>
      <c r="AKD41" s="65" t="s">
        <v>977</v>
      </c>
      <c r="AKE41" s="59">
        <v>90000000</v>
      </c>
      <c r="AKF41" s="66" t="s">
        <v>144</v>
      </c>
      <c r="AKG41" s="67" t="s">
        <v>923</v>
      </c>
      <c r="AKH41" s="67" t="s">
        <v>974</v>
      </c>
      <c r="AKI41" s="66" t="s">
        <v>975</v>
      </c>
      <c r="AKJ41" s="66" t="s">
        <v>976</v>
      </c>
      <c r="AKK41" s="65" t="s">
        <v>972</v>
      </c>
      <c r="AKL41" s="65" t="s">
        <v>977</v>
      </c>
      <c r="AKM41" s="59">
        <v>90000000</v>
      </c>
      <c r="AKN41" s="66" t="s">
        <v>144</v>
      </c>
      <c r="AKO41" s="67" t="s">
        <v>923</v>
      </c>
      <c r="AKP41" s="67" t="s">
        <v>974</v>
      </c>
      <c r="AKQ41" s="66" t="s">
        <v>975</v>
      </c>
      <c r="AKR41" s="66" t="s">
        <v>976</v>
      </c>
      <c r="AKS41" s="65" t="s">
        <v>972</v>
      </c>
      <c r="AKT41" s="65" t="s">
        <v>977</v>
      </c>
      <c r="AKU41" s="59">
        <v>90000000</v>
      </c>
      <c r="AKV41" s="66" t="s">
        <v>144</v>
      </c>
      <c r="AKW41" s="67" t="s">
        <v>923</v>
      </c>
      <c r="AKX41" s="67" t="s">
        <v>974</v>
      </c>
      <c r="AKY41" s="66" t="s">
        <v>975</v>
      </c>
      <c r="AKZ41" s="66" t="s">
        <v>976</v>
      </c>
      <c r="ALA41" s="65" t="s">
        <v>972</v>
      </c>
      <c r="ALB41" s="65" t="s">
        <v>977</v>
      </c>
      <c r="ALC41" s="59">
        <v>90000000</v>
      </c>
      <c r="ALD41" s="66" t="s">
        <v>144</v>
      </c>
      <c r="ALE41" s="67" t="s">
        <v>923</v>
      </c>
      <c r="ALF41" s="67" t="s">
        <v>974</v>
      </c>
      <c r="ALG41" s="66" t="s">
        <v>975</v>
      </c>
      <c r="ALH41" s="66" t="s">
        <v>976</v>
      </c>
      <c r="ALI41" s="65" t="s">
        <v>972</v>
      </c>
      <c r="ALJ41" s="65" t="s">
        <v>977</v>
      </c>
      <c r="ALK41" s="59">
        <v>90000000</v>
      </c>
      <c r="ALL41" s="66" t="s">
        <v>144</v>
      </c>
      <c r="ALM41" s="67" t="s">
        <v>923</v>
      </c>
      <c r="ALN41" s="67" t="s">
        <v>974</v>
      </c>
      <c r="ALO41" s="66" t="s">
        <v>975</v>
      </c>
      <c r="ALP41" s="66" t="s">
        <v>976</v>
      </c>
      <c r="ALQ41" s="65" t="s">
        <v>972</v>
      </c>
      <c r="ALR41" s="65" t="s">
        <v>977</v>
      </c>
      <c r="ALS41" s="59">
        <v>90000000</v>
      </c>
      <c r="ALT41" s="66" t="s">
        <v>144</v>
      </c>
      <c r="ALU41" s="67" t="s">
        <v>923</v>
      </c>
      <c r="ALV41" s="67" t="s">
        <v>974</v>
      </c>
      <c r="ALW41" s="66" t="s">
        <v>975</v>
      </c>
      <c r="ALX41" s="66" t="s">
        <v>976</v>
      </c>
      <c r="ALY41" s="65" t="s">
        <v>972</v>
      </c>
      <c r="ALZ41" s="65" t="s">
        <v>977</v>
      </c>
      <c r="AMA41" s="59">
        <v>90000000</v>
      </c>
      <c r="AMB41" s="66" t="s">
        <v>144</v>
      </c>
      <c r="AMC41" s="67" t="s">
        <v>923</v>
      </c>
      <c r="AMD41" s="67" t="s">
        <v>974</v>
      </c>
      <c r="AME41" s="66" t="s">
        <v>975</v>
      </c>
      <c r="AMF41" s="66" t="s">
        <v>976</v>
      </c>
      <c r="AMG41" s="65" t="s">
        <v>972</v>
      </c>
      <c r="AMH41" s="65" t="s">
        <v>977</v>
      </c>
      <c r="AMI41" s="59">
        <v>90000000</v>
      </c>
      <c r="AMJ41" s="66" t="s">
        <v>144</v>
      </c>
      <c r="AMK41" s="67" t="s">
        <v>923</v>
      </c>
      <c r="AML41" s="67" t="s">
        <v>974</v>
      </c>
      <c r="AMM41" s="66" t="s">
        <v>975</v>
      </c>
      <c r="AMN41" s="66" t="s">
        <v>976</v>
      </c>
      <c r="AMO41" s="65" t="s">
        <v>972</v>
      </c>
      <c r="AMP41" s="65" t="s">
        <v>977</v>
      </c>
      <c r="AMQ41" s="59">
        <v>90000000</v>
      </c>
      <c r="AMR41" s="66" t="s">
        <v>144</v>
      </c>
      <c r="AMS41" s="67" t="s">
        <v>923</v>
      </c>
      <c r="AMT41" s="67" t="s">
        <v>974</v>
      </c>
      <c r="AMU41" s="66" t="s">
        <v>975</v>
      </c>
      <c r="AMV41" s="66" t="s">
        <v>976</v>
      </c>
      <c r="AMW41" s="65" t="s">
        <v>972</v>
      </c>
      <c r="AMX41" s="65" t="s">
        <v>977</v>
      </c>
      <c r="AMY41" s="59">
        <v>90000000</v>
      </c>
      <c r="AMZ41" s="66" t="s">
        <v>144</v>
      </c>
      <c r="ANA41" s="67" t="s">
        <v>923</v>
      </c>
      <c r="ANB41" s="67" t="s">
        <v>974</v>
      </c>
      <c r="ANC41" s="66" t="s">
        <v>975</v>
      </c>
      <c r="AND41" s="66" t="s">
        <v>976</v>
      </c>
      <c r="ANE41" s="65" t="s">
        <v>972</v>
      </c>
      <c r="ANF41" s="65" t="s">
        <v>977</v>
      </c>
      <c r="ANG41" s="59">
        <v>90000000</v>
      </c>
      <c r="ANH41" s="66" t="s">
        <v>144</v>
      </c>
      <c r="ANI41" s="67" t="s">
        <v>923</v>
      </c>
      <c r="ANJ41" s="67" t="s">
        <v>974</v>
      </c>
      <c r="ANK41" s="66" t="s">
        <v>975</v>
      </c>
      <c r="ANL41" s="66" t="s">
        <v>976</v>
      </c>
      <c r="ANM41" s="65" t="s">
        <v>972</v>
      </c>
      <c r="ANN41" s="65" t="s">
        <v>977</v>
      </c>
      <c r="ANO41" s="59">
        <v>90000000</v>
      </c>
      <c r="ANP41" s="66" t="s">
        <v>144</v>
      </c>
      <c r="ANQ41" s="67" t="s">
        <v>923</v>
      </c>
      <c r="ANR41" s="67" t="s">
        <v>974</v>
      </c>
      <c r="ANS41" s="66" t="s">
        <v>975</v>
      </c>
      <c r="ANT41" s="66" t="s">
        <v>976</v>
      </c>
      <c r="ANU41" s="65" t="s">
        <v>972</v>
      </c>
      <c r="ANV41" s="65" t="s">
        <v>977</v>
      </c>
      <c r="ANW41" s="59">
        <v>90000000</v>
      </c>
      <c r="ANX41" s="66" t="s">
        <v>144</v>
      </c>
      <c r="ANY41" s="67" t="s">
        <v>923</v>
      </c>
      <c r="ANZ41" s="67" t="s">
        <v>974</v>
      </c>
      <c r="AOA41" s="66" t="s">
        <v>975</v>
      </c>
      <c r="AOB41" s="66" t="s">
        <v>976</v>
      </c>
      <c r="AOC41" s="65" t="s">
        <v>972</v>
      </c>
      <c r="AOD41" s="65" t="s">
        <v>977</v>
      </c>
      <c r="AOE41" s="59">
        <v>90000000</v>
      </c>
      <c r="AOF41" s="66" t="s">
        <v>144</v>
      </c>
      <c r="AOG41" s="67" t="s">
        <v>923</v>
      </c>
      <c r="AOH41" s="67" t="s">
        <v>974</v>
      </c>
      <c r="AOI41" s="66" t="s">
        <v>975</v>
      </c>
      <c r="AOJ41" s="66" t="s">
        <v>976</v>
      </c>
      <c r="AOK41" s="65" t="s">
        <v>972</v>
      </c>
      <c r="AOL41" s="65" t="s">
        <v>977</v>
      </c>
      <c r="AOM41" s="59">
        <v>90000000</v>
      </c>
      <c r="AON41" s="66" t="s">
        <v>144</v>
      </c>
      <c r="AOO41" s="67" t="s">
        <v>923</v>
      </c>
      <c r="AOP41" s="67" t="s">
        <v>974</v>
      </c>
      <c r="AOQ41" s="66" t="s">
        <v>975</v>
      </c>
      <c r="AOR41" s="66" t="s">
        <v>976</v>
      </c>
      <c r="AOS41" s="65" t="s">
        <v>972</v>
      </c>
      <c r="AOT41" s="65" t="s">
        <v>977</v>
      </c>
      <c r="AOU41" s="59">
        <v>90000000</v>
      </c>
      <c r="AOV41" s="66" t="s">
        <v>144</v>
      </c>
      <c r="AOW41" s="67" t="s">
        <v>923</v>
      </c>
      <c r="AOX41" s="67" t="s">
        <v>974</v>
      </c>
      <c r="AOY41" s="66" t="s">
        <v>975</v>
      </c>
      <c r="AOZ41" s="66" t="s">
        <v>976</v>
      </c>
      <c r="APA41" s="65" t="s">
        <v>972</v>
      </c>
      <c r="APB41" s="65" t="s">
        <v>977</v>
      </c>
      <c r="APC41" s="59">
        <v>90000000</v>
      </c>
      <c r="APD41" s="66" t="s">
        <v>144</v>
      </c>
      <c r="APE41" s="67" t="s">
        <v>923</v>
      </c>
      <c r="APF41" s="67" t="s">
        <v>974</v>
      </c>
      <c r="APG41" s="66" t="s">
        <v>975</v>
      </c>
      <c r="APH41" s="66" t="s">
        <v>976</v>
      </c>
      <c r="API41" s="65" t="s">
        <v>972</v>
      </c>
      <c r="APJ41" s="65" t="s">
        <v>977</v>
      </c>
      <c r="APK41" s="59">
        <v>90000000</v>
      </c>
      <c r="APL41" s="66" t="s">
        <v>144</v>
      </c>
      <c r="APM41" s="67" t="s">
        <v>923</v>
      </c>
      <c r="APN41" s="67" t="s">
        <v>974</v>
      </c>
      <c r="APO41" s="66" t="s">
        <v>975</v>
      </c>
      <c r="APP41" s="66" t="s">
        <v>976</v>
      </c>
      <c r="APQ41" s="65" t="s">
        <v>972</v>
      </c>
      <c r="APR41" s="65" t="s">
        <v>977</v>
      </c>
      <c r="APS41" s="59">
        <v>90000000</v>
      </c>
      <c r="APT41" s="66" t="s">
        <v>144</v>
      </c>
      <c r="APU41" s="67" t="s">
        <v>923</v>
      </c>
      <c r="APV41" s="67" t="s">
        <v>974</v>
      </c>
      <c r="APW41" s="66" t="s">
        <v>975</v>
      </c>
      <c r="APX41" s="66" t="s">
        <v>976</v>
      </c>
      <c r="APY41" s="65" t="s">
        <v>972</v>
      </c>
      <c r="APZ41" s="65" t="s">
        <v>977</v>
      </c>
      <c r="AQA41" s="59">
        <v>90000000</v>
      </c>
      <c r="AQB41" s="66" t="s">
        <v>144</v>
      </c>
      <c r="AQC41" s="67" t="s">
        <v>923</v>
      </c>
      <c r="AQD41" s="67" t="s">
        <v>974</v>
      </c>
      <c r="AQE41" s="66" t="s">
        <v>975</v>
      </c>
      <c r="AQF41" s="66" t="s">
        <v>976</v>
      </c>
      <c r="AQG41" s="65" t="s">
        <v>972</v>
      </c>
      <c r="AQH41" s="65" t="s">
        <v>977</v>
      </c>
      <c r="AQI41" s="59">
        <v>90000000</v>
      </c>
      <c r="AQJ41" s="66" t="s">
        <v>144</v>
      </c>
      <c r="AQK41" s="67" t="s">
        <v>923</v>
      </c>
      <c r="AQL41" s="67" t="s">
        <v>974</v>
      </c>
      <c r="AQM41" s="66" t="s">
        <v>975</v>
      </c>
      <c r="AQN41" s="66" t="s">
        <v>976</v>
      </c>
      <c r="AQO41" s="65" t="s">
        <v>972</v>
      </c>
      <c r="AQP41" s="65" t="s">
        <v>977</v>
      </c>
      <c r="AQQ41" s="59">
        <v>90000000</v>
      </c>
      <c r="AQR41" s="66" t="s">
        <v>144</v>
      </c>
      <c r="AQS41" s="67" t="s">
        <v>923</v>
      </c>
      <c r="AQT41" s="67" t="s">
        <v>974</v>
      </c>
      <c r="AQU41" s="66" t="s">
        <v>975</v>
      </c>
      <c r="AQV41" s="66" t="s">
        <v>976</v>
      </c>
      <c r="AQW41" s="65" t="s">
        <v>972</v>
      </c>
      <c r="AQX41" s="65" t="s">
        <v>977</v>
      </c>
      <c r="AQY41" s="59">
        <v>90000000</v>
      </c>
      <c r="AQZ41" s="66" t="s">
        <v>144</v>
      </c>
      <c r="ARA41" s="67" t="s">
        <v>923</v>
      </c>
      <c r="ARB41" s="67" t="s">
        <v>974</v>
      </c>
      <c r="ARC41" s="66" t="s">
        <v>975</v>
      </c>
      <c r="ARD41" s="66" t="s">
        <v>976</v>
      </c>
      <c r="ARE41" s="65" t="s">
        <v>972</v>
      </c>
      <c r="ARF41" s="65" t="s">
        <v>977</v>
      </c>
      <c r="ARG41" s="59">
        <v>90000000</v>
      </c>
      <c r="ARH41" s="66" t="s">
        <v>144</v>
      </c>
      <c r="ARI41" s="67" t="s">
        <v>923</v>
      </c>
      <c r="ARJ41" s="67" t="s">
        <v>974</v>
      </c>
      <c r="ARK41" s="66" t="s">
        <v>975</v>
      </c>
      <c r="ARL41" s="66" t="s">
        <v>976</v>
      </c>
      <c r="ARM41" s="65" t="s">
        <v>972</v>
      </c>
      <c r="ARN41" s="65" t="s">
        <v>977</v>
      </c>
      <c r="ARO41" s="59">
        <v>90000000</v>
      </c>
      <c r="ARP41" s="66" t="s">
        <v>144</v>
      </c>
      <c r="ARQ41" s="67" t="s">
        <v>923</v>
      </c>
      <c r="ARR41" s="67" t="s">
        <v>974</v>
      </c>
      <c r="ARS41" s="66" t="s">
        <v>975</v>
      </c>
      <c r="ART41" s="66" t="s">
        <v>976</v>
      </c>
      <c r="ARU41" s="65" t="s">
        <v>972</v>
      </c>
      <c r="ARV41" s="65" t="s">
        <v>977</v>
      </c>
      <c r="ARW41" s="59">
        <v>90000000</v>
      </c>
      <c r="ARX41" s="66" t="s">
        <v>144</v>
      </c>
      <c r="ARY41" s="67" t="s">
        <v>923</v>
      </c>
      <c r="ARZ41" s="67" t="s">
        <v>974</v>
      </c>
      <c r="ASA41" s="66" t="s">
        <v>975</v>
      </c>
      <c r="ASB41" s="66" t="s">
        <v>976</v>
      </c>
      <c r="ASC41" s="65" t="s">
        <v>972</v>
      </c>
      <c r="ASD41" s="65" t="s">
        <v>977</v>
      </c>
      <c r="ASE41" s="59">
        <v>90000000</v>
      </c>
      <c r="ASF41" s="66" t="s">
        <v>144</v>
      </c>
      <c r="ASG41" s="67" t="s">
        <v>923</v>
      </c>
      <c r="ASH41" s="67" t="s">
        <v>974</v>
      </c>
      <c r="ASI41" s="66" t="s">
        <v>975</v>
      </c>
      <c r="ASJ41" s="66" t="s">
        <v>976</v>
      </c>
      <c r="ASK41" s="65" t="s">
        <v>972</v>
      </c>
      <c r="ASL41" s="65" t="s">
        <v>977</v>
      </c>
      <c r="ASM41" s="59">
        <v>90000000</v>
      </c>
      <c r="ASN41" s="66" t="s">
        <v>144</v>
      </c>
      <c r="ASO41" s="67" t="s">
        <v>923</v>
      </c>
      <c r="ASP41" s="67" t="s">
        <v>974</v>
      </c>
      <c r="ASQ41" s="66" t="s">
        <v>975</v>
      </c>
      <c r="ASR41" s="66" t="s">
        <v>976</v>
      </c>
      <c r="ASS41" s="65" t="s">
        <v>972</v>
      </c>
      <c r="AST41" s="65" t="s">
        <v>977</v>
      </c>
      <c r="ASU41" s="59">
        <v>90000000</v>
      </c>
      <c r="ASV41" s="66" t="s">
        <v>144</v>
      </c>
      <c r="ASW41" s="67" t="s">
        <v>923</v>
      </c>
      <c r="ASX41" s="67" t="s">
        <v>974</v>
      </c>
      <c r="ASY41" s="66" t="s">
        <v>975</v>
      </c>
      <c r="ASZ41" s="66" t="s">
        <v>976</v>
      </c>
      <c r="ATA41" s="65" t="s">
        <v>972</v>
      </c>
      <c r="ATB41" s="65" t="s">
        <v>977</v>
      </c>
      <c r="ATC41" s="59">
        <v>90000000</v>
      </c>
      <c r="ATD41" s="66" t="s">
        <v>144</v>
      </c>
      <c r="ATE41" s="67" t="s">
        <v>923</v>
      </c>
      <c r="ATF41" s="67" t="s">
        <v>974</v>
      </c>
      <c r="ATG41" s="66" t="s">
        <v>975</v>
      </c>
      <c r="ATH41" s="66" t="s">
        <v>976</v>
      </c>
      <c r="ATI41" s="65" t="s">
        <v>972</v>
      </c>
      <c r="ATJ41" s="65" t="s">
        <v>977</v>
      </c>
      <c r="ATK41" s="59">
        <v>90000000</v>
      </c>
      <c r="ATL41" s="66" t="s">
        <v>144</v>
      </c>
      <c r="ATM41" s="67" t="s">
        <v>923</v>
      </c>
      <c r="ATN41" s="67" t="s">
        <v>974</v>
      </c>
      <c r="ATO41" s="66" t="s">
        <v>975</v>
      </c>
      <c r="ATP41" s="66" t="s">
        <v>976</v>
      </c>
      <c r="ATQ41" s="65" t="s">
        <v>972</v>
      </c>
      <c r="ATR41" s="65" t="s">
        <v>977</v>
      </c>
      <c r="ATS41" s="59">
        <v>90000000</v>
      </c>
      <c r="ATT41" s="66" t="s">
        <v>144</v>
      </c>
      <c r="ATU41" s="67" t="s">
        <v>923</v>
      </c>
      <c r="ATV41" s="67" t="s">
        <v>974</v>
      </c>
      <c r="ATW41" s="66" t="s">
        <v>975</v>
      </c>
      <c r="ATX41" s="66" t="s">
        <v>976</v>
      </c>
      <c r="ATY41" s="65" t="s">
        <v>972</v>
      </c>
      <c r="ATZ41" s="65" t="s">
        <v>977</v>
      </c>
      <c r="AUA41" s="59">
        <v>90000000</v>
      </c>
      <c r="AUB41" s="66" t="s">
        <v>144</v>
      </c>
      <c r="AUC41" s="67" t="s">
        <v>923</v>
      </c>
      <c r="AUD41" s="67" t="s">
        <v>974</v>
      </c>
      <c r="AUE41" s="66" t="s">
        <v>975</v>
      </c>
      <c r="AUF41" s="66" t="s">
        <v>976</v>
      </c>
      <c r="AUG41" s="65" t="s">
        <v>972</v>
      </c>
      <c r="AUH41" s="65" t="s">
        <v>977</v>
      </c>
      <c r="AUI41" s="59">
        <v>90000000</v>
      </c>
      <c r="AUJ41" s="66" t="s">
        <v>144</v>
      </c>
      <c r="AUK41" s="67" t="s">
        <v>923</v>
      </c>
      <c r="AUL41" s="67" t="s">
        <v>974</v>
      </c>
      <c r="AUM41" s="66" t="s">
        <v>975</v>
      </c>
      <c r="AUN41" s="66" t="s">
        <v>976</v>
      </c>
      <c r="AUO41" s="65" t="s">
        <v>972</v>
      </c>
      <c r="AUP41" s="65" t="s">
        <v>977</v>
      </c>
      <c r="AUQ41" s="59">
        <v>90000000</v>
      </c>
      <c r="AUR41" s="66" t="s">
        <v>144</v>
      </c>
      <c r="AUS41" s="67" t="s">
        <v>923</v>
      </c>
      <c r="AUT41" s="67" t="s">
        <v>974</v>
      </c>
      <c r="AUU41" s="66" t="s">
        <v>975</v>
      </c>
      <c r="AUV41" s="66" t="s">
        <v>976</v>
      </c>
      <c r="AUW41" s="65" t="s">
        <v>972</v>
      </c>
      <c r="AUX41" s="65" t="s">
        <v>977</v>
      </c>
      <c r="AUY41" s="59">
        <v>90000000</v>
      </c>
      <c r="AUZ41" s="66" t="s">
        <v>144</v>
      </c>
      <c r="AVA41" s="67" t="s">
        <v>923</v>
      </c>
      <c r="AVB41" s="67" t="s">
        <v>974</v>
      </c>
      <c r="AVC41" s="66" t="s">
        <v>975</v>
      </c>
      <c r="AVD41" s="66" t="s">
        <v>976</v>
      </c>
      <c r="AVE41" s="65" t="s">
        <v>972</v>
      </c>
      <c r="AVF41" s="65" t="s">
        <v>977</v>
      </c>
      <c r="AVG41" s="59">
        <v>90000000</v>
      </c>
      <c r="AVH41" s="66" t="s">
        <v>144</v>
      </c>
      <c r="AVI41" s="67" t="s">
        <v>923</v>
      </c>
      <c r="AVJ41" s="67" t="s">
        <v>974</v>
      </c>
      <c r="AVK41" s="66" t="s">
        <v>975</v>
      </c>
      <c r="AVL41" s="66" t="s">
        <v>976</v>
      </c>
      <c r="AVM41" s="65" t="s">
        <v>972</v>
      </c>
      <c r="AVN41" s="65" t="s">
        <v>977</v>
      </c>
      <c r="AVO41" s="59">
        <v>90000000</v>
      </c>
      <c r="AVP41" s="66" t="s">
        <v>144</v>
      </c>
      <c r="AVQ41" s="67" t="s">
        <v>923</v>
      </c>
      <c r="AVR41" s="67" t="s">
        <v>974</v>
      </c>
      <c r="AVS41" s="66" t="s">
        <v>975</v>
      </c>
      <c r="AVT41" s="66" t="s">
        <v>976</v>
      </c>
      <c r="AVU41" s="65" t="s">
        <v>972</v>
      </c>
      <c r="AVV41" s="65" t="s">
        <v>977</v>
      </c>
      <c r="AVW41" s="59">
        <v>90000000</v>
      </c>
      <c r="AVX41" s="66" t="s">
        <v>144</v>
      </c>
      <c r="AVY41" s="67" t="s">
        <v>923</v>
      </c>
      <c r="AVZ41" s="67" t="s">
        <v>974</v>
      </c>
      <c r="AWA41" s="66" t="s">
        <v>975</v>
      </c>
      <c r="AWB41" s="66" t="s">
        <v>976</v>
      </c>
      <c r="AWC41" s="65" t="s">
        <v>972</v>
      </c>
      <c r="AWD41" s="65" t="s">
        <v>977</v>
      </c>
      <c r="AWE41" s="59">
        <v>90000000</v>
      </c>
      <c r="AWF41" s="66" t="s">
        <v>144</v>
      </c>
      <c r="AWG41" s="67" t="s">
        <v>923</v>
      </c>
      <c r="AWH41" s="67" t="s">
        <v>974</v>
      </c>
      <c r="AWI41" s="66" t="s">
        <v>975</v>
      </c>
      <c r="AWJ41" s="66" t="s">
        <v>976</v>
      </c>
      <c r="AWK41" s="65" t="s">
        <v>972</v>
      </c>
      <c r="AWL41" s="65" t="s">
        <v>977</v>
      </c>
      <c r="AWM41" s="59">
        <v>90000000</v>
      </c>
      <c r="AWN41" s="66" t="s">
        <v>144</v>
      </c>
      <c r="AWO41" s="67" t="s">
        <v>923</v>
      </c>
      <c r="AWP41" s="67" t="s">
        <v>974</v>
      </c>
      <c r="AWQ41" s="66" t="s">
        <v>975</v>
      </c>
      <c r="AWR41" s="66" t="s">
        <v>976</v>
      </c>
      <c r="AWS41" s="65" t="s">
        <v>972</v>
      </c>
      <c r="AWT41" s="65" t="s">
        <v>977</v>
      </c>
      <c r="AWU41" s="59">
        <v>90000000</v>
      </c>
      <c r="AWV41" s="66" t="s">
        <v>144</v>
      </c>
      <c r="AWW41" s="67" t="s">
        <v>923</v>
      </c>
      <c r="AWX41" s="67" t="s">
        <v>974</v>
      </c>
      <c r="AWY41" s="66" t="s">
        <v>975</v>
      </c>
      <c r="AWZ41" s="66" t="s">
        <v>976</v>
      </c>
      <c r="AXA41" s="65" t="s">
        <v>972</v>
      </c>
      <c r="AXB41" s="65" t="s">
        <v>977</v>
      </c>
      <c r="AXC41" s="59">
        <v>90000000</v>
      </c>
      <c r="AXD41" s="66" t="s">
        <v>144</v>
      </c>
      <c r="AXE41" s="67" t="s">
        <v>923</v>
      </c>
      <c r="AXF41" s="67" t="s">
        <v>974</v>
      </c>
      <c r="AXG41" s="66" t="s">
        <v>975</v>
      </c>
      <c r="AXH41" s="66" t="s">
        <v>976</v>
      </c>
      <c r="AXI41" s="65" t="s">
        <v>972</v>
      </c>
      <c r="AXJ41" s="65" t="s">
        <v>977</v>
      </c>
      <c r="AXK41" s="59">
        <v>90000000</v>
      </c>
      <c r="AXL41" s="66" t="s">
        <v>144</v>
      </c>
      <c r="AXM41" s="67" t="s">
        <v>923</v>
      </c>
      <c r="AXN41" s="67" t="s">
        <v>974</v>
      </c>
      <c r="AXO41" s="66" t="s">
        <v>975</v>
      </c>
      <c r="AXP41" s="66" t="s">
        <v>976</v>
      </c>
      <c r="AXQ41" s="65" t="s">
        <v>972</v>
      </c>
      <c r="AXR41" s="65" t="s">
        <v>977</v>
      </c>
      <c r="AXS41" s="59">
        <v>90000000</v>
      </c>
      <c r="AXT41" s="66" t="s">
        <v>144</v>
      </c>
      <c r="AXU41" s="67" t="s">
        <v>923</v>
      </c>
      <c r="AXV41" s="67" t="s">
        <v>974</v>
      </c>
      <c r="AXW41" s="66" t="s">
        <v>975</v>
      </c>
      <c r="AXX41" s="66" t="s">
        <v>976</v>
      </c>
      <c r="AXY41" s="65" t="s">
        <v>972</v>
      </c>
      <c r="AXZ41" s="65" t="s">
        <v>977</v>
      </c>
      <c r="AYA41" s="59">
        <v>90000000</v>
      </c>
      <c r="AYB41" s="66" t="s">
        <v>144</v>
      </c>
      <c r="AYC41" s="67" t="s">
        <v>923</v>
      </c>
      <c r="AYD41" s="67" t="s">
        <v>974</v>
      </c>
      <c r="AYE41" s="66" t="s">
        <v>975</v>
      </c>
      <c r="AYF41" s="66" t="s">
        <v>976</v>
      </c>
      <c r="AYG41" s="65" t="s">
        <v>972</v>
      </c>
      <c r="AYH41" s="65" t="s">
        <v>977</v>
      </c>
      <c r="AYI41" s="59">
        <v>90000000</v>
      </c>
      <c r="AYJ41" s="66" t="s">
        <v>144</v>
      </c>
      <c r="AYK41" s="67" t="s">
        <v>923</v>
      </c>
      <c r="AYL41" s="67" t="s">
        <v>974</v>
      </c>
      <c r="AYM41" s="66" t="s">
        <v>975</v>
      </c>
      <c r="AYN41" s="66" t="s">
        <v>976</v>
      </c>
      <c r="AYO41" s="65" t="s">
        <v>972</v>
      </c>
      <c r="AYP41" s="65" t="s">
        <v>977</v>
      </c>
      <c r="AYQ41" s="59">
        <v>90000000</v>
      </c>
      <c r="AYR41" s="66" t="s">
        <v>144</v>
      </c>
      <c r="AYS41" s="67" t="s">
        <v>923</v>
      </c>
      <c r="AYT41" s="67" t="s">
        <v>974</v>
      </c>
      <c r="AYU41" s="66" t="s">
        <v>975</v>
      </c>
      <c r="AYV41" s="66" t="s">
        <v>976</v>
      </c>
      <c r="AYW41" s="65" t="s">
        <v>972</v>
      </c>
      <c r="AYX41" s="65" t="s">
        <v>977</v>
      </c>
      <c r="AYY41" s="59">
        <v>90000000</v>
      </c>
      <c r="AYZ41" s="66" t="s">
        <v>144</v>
      </c>
      <c r="AZA41" s="67" t="s">
        <v>923</v>
      </c>
      <c r="AZB41" s="67" t="s">
        <v>974</v>
      </c>
      <c r="AZC41" s="66" t="s">
        <v>975</v>
      </c>
      <c r="AZD41" s="66" t="s">
        <v>976</v>
      </c>
      <c r="AZE41" s="65" t="s">
        <v>972</v>
      </c>
      <c r="AZF41" s="65" t="s">
        <v>977</v>
      </c>
      <c r="AZG41" s="59">
        <v>90000000</v>
      </c>
      <c r="AZH41" s="66" t="s">
        <v>144</v>
      </c>
      <c r="AZI41" s="67" t="s">
        <v>923</v>
      </c>
      <c r="AZJ41" s="67" t="s">
        <v>974</v>
      </c>
      <c r="AZK41" s="66" t="s">
        <v>975</v>
      </c>
      <c r="AZL41" s="66" t="s">
        <v>976</v>
      </c>
      <c r="AZM41" s="65" t="s">
        <v>972</v>
      </c>
      <c r="AZN41" s="65" t="s">
        <v>977</v>
      </c>
      <c r="AZO41" s="59">
        <v>90000000</v>
      </c>
      <c r="AZP41" s="66" t="s">
        <v>144</v>
      </c>
      <c r="AZQ41" s="67" t="s">
        <v>923</v>
      </c>
      <c r="AZR41" s="67" t="s">
        <v>974</v>
      </c>
      <c r="AZS41" s="66" t="s">
        <v>975</v>
      </c>
      <c r="AZT41" s="66" t="s">
        <v>976</v>
      </c>
      <c r="AZU41" s="65" t="s">
        <v>972</v>
      </c>
      <c r="AZV41" s="65" t="s">
        <v>977</v>
      </c>
      <c r="AZW41" s="59">
        <v>90000000</v>
      </c>
      <c r="AZX41" s="66" t="s">
        <v>144</v>
      </c>
      <c r="AZY41" s="67" t="s">
        <v>923</v>
      </c>
      <c r="AZZ41" s="67" t="s">
        <v>974</v>
      </c>
      <c r="BAA41" s="66" t="s">
        <v>975</v>
      </c>
      <c r="BAB41" s="66" t="s">
        <v>976</v>
      </c>
      <c r="BAC41" s="65" t="s">
        <v>972</v>
      </c>
      <c r="BAD41" s="65" t="s">
        <v>977</v>
      </c>
      <c r="BAE41" s="59">
        <v>90000000</v>
      </c>
      <c r="BAF41" s="66" t="s">
        <v>144</v>
      </c>
      <c r="BAG41" s="67" t="s">
        <v>923</v>
      </c>
      <c r="BAH41" s="67" t="s">
        <v>974</v>
      </c>
      <c r="BAI41" s="66" t="s">
        <v>975</v>
      </c>
      <c r="BAJ41" s="66" t="s">
        <v>976</v>
      </c>
      <c r="BAK41" s="65" t="s">
        <v>972</v>
      </c>
      <c r="BAL41" s="65" t="s">
        <v>977</v>
      </c>
      <c r="BAM41" s="59">
        <v>90000000</v>
      </c>
      <c r="BAN41" s="66" t="s">
        <v>144</v>
      </c>
      <c r="BAO41" s="67" t="s">
        <v>923</v>
      </c>
      <c r="BAP41" s="67" t="s">
        <v>974</v>
      </c>
      <c r="BAQ41" s="66" t="s">
        <v>975</v>
      </c>
      <c r="BAR41" s="66" t="s">
        <v>976</v>
      </c>
      <c r="BAS41" s="65" t="s">
        <v>972</v>
      </c>
      <c r="BAT41" s="65" t="s">
        <v>977</v>
      </c>
      <c r="BAU41" s="59">
        <v>90000000</v>
      </c>
      <c r="BAV41" s="66" t="s">
        <v>144</v>
      </c>
      <c r="BAW41" s="67" t="s">
        <v>923</v>
      </c>
      <c r="BAX41" s="67" t="s">
        <v>974</v>
      </c>
      <c r="BAY41" s="66" t="s">
        <v>975</v>
      </c>
      <c r="BAZ41" s="66" t="s">
        <v>976</v>
      </c>
      <c r="BBA41" s="65" t="s">
        <v>972</v>
      </c>
      <c r="BBB41" s="65" t="s">
        <v>977</v>
      </c>
      <c r="BBC41" s="59">
        <v>90000000</v>
      </c>
      <c r="BBD41" s="66" t="s">
        <v>144</v>
      </c>
      <c r="BBE41" s="67" t="s">
        <v>923</v>
      </c>
      <c r="BBF41" s="67" t="s">
        <v>974</v>
      </c>
      <c r="BBG41" s="66" t="s">
        <v>975</v>
      </c>
      <c r="BBH41" s="66" t="s">
        <v>976</v>
      </c>
      <c r="BBI41" s="65" t="s">
        <v>972</v>
      </c>
      <c r="BBJ41" s="65" t="s">
        <v>977</v>
      </c>
      <c r="BBK41" s="59">
        <v>90000000</v>
      </c>
      <c r="BBL41" s="66" t="s">
        <v>144</v>
      </c>
      <c r="BBM41" s="67" t="s">
        <v>923</v>
      </c>
      <c r="BBN41" s="67" t="s">
        <v>974</v>
      </c>
      <c r="BBO41" s="66" t="s">
        <v>975</v>
      </c>
      <c r="BBP41" s="66" t="s">
        <v>976</v>
      </c>
      <c r="BBQ41" s="65" t="s">
        <v>972</v>
      </c>
      <c r="BBR41" s="65" t="s">
        <v>977</v>
      </c>
      <c r="BBS41" s="59">
        <v>90000000</v>
      </c>
      <c r="BBT41" s="66" t="s">
        <v>144</v>
      </c>
      <c r="BBU41" s="67" t="s">
        <v>923</v>
      </c>
      <c r="BBV41" s="67" t="s">
        <v>974</v>
      </c>
      <c r="BBW41" s="66" t="s">
        <v>975</v>
      </c>
      <c r="BBX41" s="66" t="s">
        <v>976</v>
      </c>
      <c r="BBY41" s="65" t="s">
        <v>972</v>
      </c>
      <c r="BBZ41" s="65" t="s">
        <v>977</v>
      </c>
      <c r="BCA41" s="59">
        <v>90000000</v>
      </c>
      <c r="BCB41" s="66" t="s">
        <v>144</v>
      </c>
      <c r="BCC41" s="67" t="s">
        <v>923</v>
      </c>
      <c r="BCD41" s="67" t="s">
        <v>974</v>
      </c>
      <c r="BCE41" s="66" t="s">
        <v>975</v>
      </c>
      <c r="BCF41" s="66" t="s">
        <v>976</v>
      </c>
      <c r="BCG41" s="65" t="s">
        <v>972</v>
      </c>
      <c r="BCH41" s="65" t="s">
        <v>977</v>
      </c>
      <c r="BCI41" s="59">
        <v>90000000</v>
      </c>
      <c r="BCJ41" s="66" t="s">
        <v>144</v>
      </c>
      <c r="BCK41" s="67" t="s">
        <v>923</v>
      </c>
      <c r="BCL41" s="67" t="s">
        <v>974</v>
      </c>
      <c r="BCM41" s="66" t="s">
        <v>975</v>
      </c>
      <c r="BCN41" s="66" t="s">
        <v>976</v>
      </c>
      <c r="BCO41" s="65" t="s">
        <v>972</v>
      </c>
      <c r="BCP41" s="65" t="s">
        <v>977</v>
      </c>
      <c r="BCQ41" s="59">
        <v>90000000</v>
      </c>
      <c r="BCR41" s="66" t="s">
        <v>144</v>
      </c>
      <c r="BCS41" s="67" t="s">
        <v>923</v>
      </c>
      <c r="BCT41" s="67" t="s">
        <v>974</v>
      </c>
      <c r="BCU41" s="66" t="s">
        <v>975</v>
      </c>
      <c r="BCV41" s="66" t="s">
        <v>976</v>
      </c>
      <c r="BCW41" s="65" t="s">
        <v>972</v>
      </c>
      <c r="BCX41" s="65" t="s">
        <v>977</v>
      </c>
      <c r="BCY41" s="59">
        <v>90000000</v>
      </c>
      <c r="BCZ41" s="66" t="s">
        <v>144</v>
      </c>
      <c r="BDA41" s="67" t="s">
        <v>923</v>
      </c>
      <c r="BDB41" s="67" t="s">
        <v>974</v>
      </c>
      <c r="BDC41" s="66" t="s">
        <v>975</v>
      </c>
      <c r="BDD41" s="66" t="s">
        <v>976</v>
      </c>
      <c r="BDE41" s="65" t="s">
        <v>972</v>
      </c>
      <c r="BDF41" s="65" t="s">
        <v>977</v>
      </c>
      <c r="BDG41" s="59">
        <v>90000000</v>
      </c>
      <c r="BDH41" s="66" t="s">
        <v>144</v>
      </c>
      <c r="BDI41" s="67" t="s">
        <v>923</v>
      </c>
      <c r="BDJ41" s="67" t="s">
        <v>974</v>
      </c>
      <c r="BDK41" s="66" t="s">
        <v>975</v>
      </c>
      <c r="BDL41" s="66" t="s">
        <v>976</v>
      </c>
      <c r="BDM41" s="65" t="s">
        <v>972</v>
      </c>
      <c r="BDN41" s="65" t="s">
        <v>977</v>
      </c>
      <c r="BDO41" s="59">
        <v>90000000</v>
      </c>
      <c r="BDP41" s="66" t="s">
        <v>144</v>
      </c>
      <c r="BDQ41" s="67" t="s">
        <v>923</v>
      </c>
      <c r="BDR41" s="67" t="s">
        <v>974</v>
      </c>
      <c r="BDS41" s="66" t="s">
        <v>975</v>
      </c>
      <c r="BDT41" s="66" t="s">
        <v>976</v>
      </c>
      <c r="BDU41" s="65" t="s">
        <v>972</v>
      </c>
      <c r="BDV41" s="65" t="s">
        <v>977</v>
      </c>
      <c r="BDW41" s="59">
        <v>90000000</v>
      </c>
      <c r="BDX41" s="66" t="s">
        <v>144</v>
      </c>
      <c r="BDY41" s="67" t="s">
        <v>923</v>
      </c>
      <c r="BDZ41" s="67" t="s">
        <v>974</v>
      </c>
      <c r="BEA41" s="66" t="s">
        <v>975</v>
      </c>
      <c r="BEB41" s="66" t="s">
        <v>976</v>
      </c>
      <c r="BEC41" s="65" t="s">
        <v>972</v>
      </c>
      <c r="BED41" s="65" t="s">
        <v>977</v>
      </c>
      <c r="BEE41" s="59">
        <v>90000000</v>
      </c>
      <c r="BEF41" s="66" t="s">
        <v>144</v>
      </c>
      <c r="BEG41" s="67" t="s">
        <v>923</v>
      </c>
      <c r="BEH41" s="67" t="s">
        <v>974</v>
      </c>
      <c r="BEI41" s="66" t="s">
        <v>975</v>
      </c>
      <c r="BEJ41" s="66" t="s">
        <v>976</v>
      </c>
      <c r="BEK41" s="65" t="s">
        <v>972</v>
      </c>
      <c r="BEL41" s="65" t="s">
        <v>977</v>
      </c>
      <c r="BEM41" s="59">
        <v>90000000</v>
      </c>
      <c r="BEN41" s="66" t="s">
        <v>144</v>
      </c>
      <c r="BEO41" s="67" t="s">
        <v>923</v>
      </c>
      <c r="BEP41" s="67" t="s">
        <v>974</v>
      </c>
      <c r="BEQ41" s="66" t="s">
        <v>975</v>
      </c>
      <c r="BER41" s="66" t="s">
        <v>976</v>
      </c>
      <c r="BES41" s="65" t="s">
        <v>972</v>
      </c>
      <c r="BET41" s="65" t="s">
        <v>977</v>
      </c>
      <c r="BEU41" s="59">
        <v>90000000</v>
      </c>
      <c r="BEV41" s="66" t="s">
        <v>144</v>
      </c>
      <c r="BEW41" s="67" t="s">
        <v>923</v>
      </c>
      <c r="BEX41" s="67" t="s">
        <v>974</v>
      </c>
      <c r="BEY41" s="66" t="s">
        <v>975</v>
      </c>
      <c r="BEZ41" s="66" t="s">
        <v>976</v>
      </c>
      <c r="BFA41" s="65" t="s">
        <v>972</v>
      </c>
      <c r="BFB41" s="65" t="s">
        <v>977</v>
      </c>
      <c r="BFC41" s="59">
        <v>90000000</v>
      </c>
      <c r="BFD41" s="66" t="s">
        <v>144</v>
      </c>
      <c r="BFE41" s="67" t="s">
        <v>923</v>
      </c>
      <c r="BFF41" s="67" t="s">
        <v>974</v>
      </c>
      <c r="BFG41" s="66" t="s">
        <v>975</v>
      </c>
      <c r="BFH41" s="66" t="s">
        <v>976</v>
      </c>
      <c r="BFI41" s="65" t="s">
        <v>972</v>
      </c>
      <c r="BFJ41" s="65" t="s">
        <v>977</v>
      </c>
      <c r="BFK41" s="59">
        <v>90000000</v>
      </c>
      <c r="BFL41" s="66" t="s">
        <v>144</v>
      </c>
      <c r="BFM41" s="67" t="s">
        <v>923</v>
      </c>
      <c r="BFN41" s="67" t="s">
        <v>974</v>
      </c>
      <c r="BFO41" s="66" t="s">
        <v>975</v>
      </c>
      <c r="BFP41" s="66" t="s">
        <v>976</v>
      </c>
      <c r="BFQ41" s="65" t="s">
        <v>972</v>
      </c>
      <c r="BFR41" s="65" t="s">
        <v>977</v>
      </c>
      <c r="BFS41" s="59">
        <v>90000000</v>
      </c>
      <c r="BFT41" s="66" t="s">
        <v>144</v>
      </c>
      <c r="BFU41" s="67" t="s">
        <v>923</v>
      </c>
      <c r="BFV41" s="67" t="s">
        <v>974</v>
      </c>
      <c r="BFW41" s="66" t="s">
        <v>975</v>
      </c>
      <c r="BFX41" s="66" t="s">
        <v>976</v>
      </c>
      <c r="BFY41" s="65" t="s">
        <v>972</v>
      </c>
      <c r="BFZ41" s="65" t="s">
        <v>977</v>
      </c>
      <c r="BGA41" s="59">
        <v>90000000</v>
      </c>
      <c r="BGB41" s="66" t="s">
        <v>144</v>
      </c>
      <c r="BGC41" s="67" t="s">
        <v>923</v>
      </c>
      <c r="BGD41" s="67" t="s">
        <v>974</v>
      </c>
      <c r="BGE41" s="66" t="s">
        <v>975</v>
      </c>
      <c r="BGF41" s="66" t="s">
        <v>976</v>
      </c>
      <c r="BGG41" s="65" t="s">
        <v>972</v>
      </c>
      <c r="BGH41" s="65" t="s">
        <v>977</v>
      </c>
      <c r="BGI41" s="59">
        <v>90000000</v>
      </c>
      <c r="BGJ41" s="66" t="s">
        <v>144</v>
      </c>
      <c r="BGK41" s="67" t="s">
        <v>923</v>
      </c>
      <c r="BGL41" s="67" t="s">
        <v>974</v>
      </c>
      <c r="BGM41" s="66" t="s">
        <v>975</v>
      </c>
      <c r="BGN41" s="66" t="s">
        <v>976</v>
      </c>
      <c r="BGO41" s="65" t="s">
        <v>972</v>
      </c>
      <c r="BGP41" s="65" t="s">
        <v>977</v>
      </c>
      <c r="BGQ41" s="59">
        <v>90000000</v>
      </c>
      <c r="BGR41" s="66" t="s">
        <v>144</v>
      </c>
      <c r="BGS41" s="67" t="s">
        <v>923</v>
      </c>
      <c r="BGT41" s="67" t="s">
        <v>974</v>
      </c>
      <c r="BGU41" s="66" t="s">
        <v>975</v>
      </c>
      <c r="BGV41" s="66" t="s">
        <v>976</v>
      </c>
      <c r="BGW41" s="65" t="s">
        <v>972</v>
      </c>
      <c r="BGX41" s="65" t="s">
        <v>977</v>
      </c>
      <c r="BGY41" s="59">
        <v>90000000</v>
      </c>
      <c r="BGZ41" s="66" t="s">
        <v>144</v>
      </c>
      <c r="BHA41" s="67" t="s">
        <v>923</v>
      </c>
      <c r="BHB41" s="67" t="s">
        <v>974</v>
      </c>
      <c r="BHC41" s="66" t="s">
        <v>975</v>
      </c>
      <c r="BHD41" s="66" t="s">
        <v>976</v>
      </c>
      <c r="BHE41" s="65" t="s">
        <v>972</v>
      </c>
      <c r="BHF41" s="65" t="s">
        <v>977</v>
      </c>
      <c r="BHG41" s="59">
        <v>90000000</v>
      </c>
      <c r="BHH41" s="66" t="s">
        <v>144</v>
      </c>
      <c r="BHI41" s="67" t="s">
        <v>923</v>
      </c>
      <c r="BHJ41" s="67" t="s">
        <v>974</v>
      </c>
      <c r="BHK41" s="66" t="s">
        <v>975</v>
      </c>
      <c r="BHL41" s="66" t="s">
        <v>976</v>
      </c>
      <c r="BHM41" s="65" t="s">
        <v>972</v>
      </c>
      <c r="BHN41" s="65" t="s">
        <v>977</v>
      </c>
      <c r="BHO41" s="59">
        <v>90000000</v>
      </c>
      <c r="BHP41" s="66" t="s">
        <v>144</v>
      </c>
      <c r="BHQ41" s="67" t="s">
        <v>923</v>
      </c>
      <c r="BHR41" s="67" t="s">
        <v>974</v>
      </c>
      <c r="BHS41" s="66" t="s">
        <v>975</v>
      </c>
      <c r="BHT41" s="66" t="s">
        <v>976</v>
      </c>
      <c r="BHU41" s="65" t="s">
        <v>972</v>
      </c>
      <c r="BHV41" s="65" t="s">
        <v>977</v>
      </c>
      <c r="BHW41" s="59">
        <v>90000000</v>
      </c>
      <c r="BHX41" s="66" t="s">
        <v>144</v>
      </c>
      <c r="BHY41" s="67" t="s">
        <v>923</v>
      </c>
      <c r="BHZ41" s="67" t="s">
        <v>974</v>
      </c>
      <c r="BIA41" s="66" t="s">
        <v>975</v>
      </c>
      <c r="BIB41" s="66" t="s">
        <v>976</v>
      </c>
      <c r="BIC41" s="65" t="s">
        <v>972</v>
      </c>
      <c r="BID41" s="65" t="s">
        <v>977</v>
      </c>
      <c r="BIE41" s="59">
        <v>90000000</v>
      </c>
      <c r="BIF41" s="66" t="s">
        <v>144</v>
      </c>
      <c r="BIG41" s="67" t="s">
        <v>923</v>
      </c>
      <c r="BIH41" s="67" t="s">
        <v>974</v>
      </c>
      <c r="BII41" s="66" t="s">
        <v>975</v>
      </c>
      <c r="BIJ41" s="66" t="s">
        <v>976</v>
      </c>
      <c r="BIK41" s="65" t="s">
        <v>972</v>
      </c>
      <c r="BIL41" s="65" t="s">
        <v>977</v>
      </c>
      <c r="BIM41" s="59">
        <v>90000000</v>
      </c>
      <c r="BIN41" s="66" t="s">
        <v>144</v>
      </c>
      <c r="BIO41" s="67" t="s">
        <v>923</v>
      </c>
      <c r="BIP41" s="67" t="s">
        <v>974</v>
      </c>
      <c r="BIQ41" s="66" t="s">
        <v>975</v>
      </c>
      <c r="BIR41" s="66" t="s">
        <v>976</v>
      </c>
      <c r="BIS41" s="65" t="s">
        <v>972</v>
      </c>
      <c r="BIT41" s="65" t="s">
        <v>977</v>
      </c>
      <c r="BIU41" s="59">
        <v>90000000</v>
      </c>
      <c r="BIV41" s="66" t="s">
        <v>144</v>
      </c>
      <c r="BIW41" s="67" t="s">
        <v>923</v>
      </c>
      <c r="BIX41" s="67" t="s">
        <v>974</v>
      </c>
      <c r="BIY41" s="66" t="s">
        <v>975</v>
      </c>
      <c r="BIZ41" s="66" t="s">
        <v>976</v>
      </c>
      <c r="BJA41" s="65" t="s">
        <v>972</v>
      </c>
      <c r="BJB41" s="65" t="s">
        <v>977</v>
      </c>
      <c r="BJC41" s="59">
        <v>90000000</v>
      </c>
      <c r="BJD41" s="66" t="s">
        <v>144</v>
      </c>
      <c r="BJE41" s="67" t="s">
        <v>923</v>
      </c>
      <c r="BJF41" s="67" t="s">
        <v>974</v>
      </c>
      <c r="BJG41" s="66" t="s">
        <v>975</v>
      </c>
      <c r="BJH41" s="66" t="s">
        <v>976</v>
      </c>
      <c r="BJI41" s="65" t="s">
        <v>972</v>
      </c>
      <c r="BJJ41" s="65" t="s">
        <v>977</v>
      </c>
      <c r="BJK41" s="59">
        <v>90000000</v>
      </c>
      <c r="BJL41" s="66" t="s">
        <v>144</v>
      </c>
      <c r="BJM41" s="67" t="s">
        <v>923</v>
      </c>
      <c r="BJN41" s="67" t="s">
        <v>974</v>
      </c>
      <c r="BJO41" s="66" t="s">
        <v>975</v>
      </c>
      <c r="BJP41" s="66" t="s">
        <v>976</v>
      </c>
      <c r="BJQ41" s="65" t="s">
        <v>972</v>
      </c>
      <c r="BJR41" s="65" t="s">
        <v>977</v>
      </c>
      <c r="BJS41" s="59">
        <v>90000000</v>
      </c>
      <c r="BJT41" s="66" t="s">
        <v>144</v>
      </c>
      <c r="BJU41" s="67" t="s">
        <v>923</v>
      </c>
      <c r="BJV41" s="67" t="s">
        <v>974</v>
      </c>
      <c r="BJW41" s="66" t="s">
        <v>975</v>
      </c>
      <c r="BJX41" s="66" t="s">
        <v>976</v>
      </c>
      <c r="BJY41" s="65" t="s">
        <v>972</v>
      </c>
      <c r="BJZ41" s="65" t="s">
        <v>977</v>
      </c>
      <c r="BKA41" s="59">
        <v>90000000</v>
      </c>
      <c r="BKB41" s="66" t="s">
        <v>144</v>
      </c>
      <c r="BKC41" s="67" t="s">
        <v>923</v>
      </c>
      <c r="BKD41" s="67" t="s">
        <v>974</v>
      </c>
      <c r="BKE41" s="66" t="s">
        <v>975</v>
      </c>
      <c r="BKF41" s="66" t="s">
        <v>976</v>
      </c>
      <c r="BKG41" s="65" t="s">
        <v>972</v>
      </c>
      <c r="BKH41" s="65" t="s">
        <v>977</v>
      </c>
      <c r="BKI41" s="59">
        <v>90000000</v>
      </c>
      <c r="BKJ41" s="66" t="s">
        <v>144</v>
      </c>
      <c r="BKK41" s="67" t="s">
        <v>923</v>
      </c>
      <c r="BKL41" s="67" t="s">
        <v>974</v>
      </c>
      <c r="BKM41" s="66" t="s">
        <v>975</v>
      </c>
      <c r="BKN41" s="66" t="s">
        <v>976</v>
      </c>
      <c r="BKO41" s="65" t="s">
        <v>972</v>
      </c>
      <c r="BKP41" s="65" t="s">
        <v>977</v>
      </c>
      <c r="BKQ41" s="59">
        <v>90000000</v>
      </c>
      <c r="BKR41" s="66" t="s">
        <v>144</v>
      </c>
      <c r="BKS41" s="67" t="s">
        <v>923</v>
      </c>
      <c r="BKT41" s="67" t="s">
        <v>974</v>
      </c>
      <c r="BKU41" s="66" t="s">
        <v>975</v>
      </c>
      <c r="BKV41" s="66" t="s">
        <v>976</v>
      </c>
      <c r="BKW41" s="65" t="s">
        <v>972</v>
      </c>
      <c r="BKX41" s="65" t="s">
        <v>977</v>
      </c>
      <c r="BKY41" s="59">
        <v>90000000</v>
      </c>
      <c r="BKZ41" s="66" t="s">
        <v>144</v>
      </c>
      <c r="BLA41" s="67" t="s">
        <v>923</v>
      </c>
      <c r="BLB41" s="67" t="s">
        <v>974</v>
      </c>
      <c r="BLC41" s="66" t="s">
        <v>975</v>
      </c>
      <c r="BLD41" s="66" t="s">
        <v>976</v>
      </c>
      <c r="BLE41" s="65" t="s">
        <v>972</v>
      </c>
      <c r="BLF41" s="65" t="s">
        <v>977</v>
      </c>
      <c r="BLG41" s="59">
        <v>90000000</v>
      </c>
      <c r="BLH41" s="66" t="s">
        <v>144</v>
      </c>
      <c r="BLI41" s="67" t="s">
        <v>923</v>
      </c>
      <c r="BLJ41" s="67" t="s">
        <v>974</v>
      </c>
      <c r="BLK41" s="66" t="s">
        <v>975</v>
      </c>
      <c r="BLL41" s="66" t="s">
        <v>976</v>
      </c>
      <c r="BLM41" s="65" t="s">
        <v>972</v>
      </c>
      <c r="BLN41" s="65" t="s">
        <v>977</v>
      </c>
      <c r="BLO41" s="59">
        <v>90000000</v>
      </c>
      <c r="BLP41" s="66" t="s">
        <v>144</v>
      </c>
      <c r="BLQ41" s="67" t="s">
        <v>923</v>
      </c>
      <c r="BLR41" s="67" t="s">
        <v>974</v>
      </c>
      <c r="BLS41" s="66" t="s">
        <v>975</v>
      </c>
      <c r="BLT41" s="66" t="s">
        <v>976</v>
      </c>
      <c r="BLU41" s="65" t="s">
        <v>972</v>
      </c>
      <c r="BLV41" s="65" t="s">
        <v>977</v>
      </c>
      <c r="BLW41" s="59">
        <v>90000000</v>
      </c>
      <c r="BLX41" s="66" t="s">
        <v>144</v>
      </c>
      <c r="BLY41" s="67" t="s">
        <v>923</v>
      </c>
      <c r="BLZ41" s="67" t="s">
        <v>974</v>
      </c>
      <c r="BMA41" s="66" t="s">
        <v>975</v>
      </c>
      <c r="BMB41" s="66" t="s">
        <v>976</v>
      </c>
      <c r="BMC41" s="65" t="s">
        <v>972</v>
      </c>
      <c r="BMD41" s="65" t="s">
        <v>977</v>
      </c>
      <c r="BME41" s="59">
        <v>90000000</v>
      </c>
      <c r="BMF41" s="66" t="s">
        <v>144</v>
      </c>
      <c r="BMG41" s="67" t="s">
        <v>923</v>
      </c>
      <c r="BMH41" s="67" t="s">
        <v>974</v>
      </c>
      <c r="BMI41" s="66" t="s">
        <v>975</v>
      </c>
      <c r="BMJ41" s="66" t="s">
        <v>976</v>
      </c>
      <c r="BMK41" s="65" t="s">
        <v>972</v>
      </c>
      <c r="BML41" s="65" t="s">
        <v>977</v>
      </c>
      <c r="BMM41" s="59">
        <v>90000000</v>
      </c>
      <c r="BMN41" s="66" t="s">
        <v>144</v>
      </c>
      <c r="BMO41" s="67" t="s">
        <v>923</v>
      </c>
      <c r="BMP41" s="67" t="s">
        <v>974</v>
      </c>
      <c r="BMQ41" s="66" t="s">
        <v>975</v>
      </c>
      <c r="BMR41" s="66" t="s">
        <v>976</v>
      </c>
      <c r="BMS41" s="65" t="s">
        <v>972</v>
      </c>
      <c r="BMT41" s="65" t="s">
        <v>977</v>
      </c>
      <c r="BMU41" s="59">
        <v>90000000</v>
      </c>
      <c r="BMV41" s="66" t="s">
        <v>144</v>
      </c>
      <c r="BMW41" s="67" t="s">
        <v>923</v>
      </c>
      <c r="BMX41" s="67" t="s">
        <v>974</v>
      </c>
      <c r="BMY41" s="66" t="s">
        <v>975</v>
      </c>
      <c r="BMZ41" s="66" t="s">
        <v>976</v>
      </c>
      <c r="BNA41" s="65" t="s">
        <v>972</v>
      </c>
      <c r="BNB41" s="65" t="s">
        <v>977</v>
      </c>
      <c r="BNC41" s="59">
        <v>90000000</v>
      </c>
      <c r="BND41" s="66" t="s">
        <v>144</v>
      </c>
      <c r="BNE41" s="67" t="s">
        <v>923</v>
      </c>
      <c r="BNF41" s="67" t="s">
        <v>974</v>
      </c>
      <c r="BNG41" s="66" t="s">
        <v>975</v>
      </c>
      <c r="BNH41" s="66" t="s">
        <v>976</v>
      </c>
      <c r="BNI41" s="65" t="s">
        <v>972</v>
      </c>
      <c r="BNJ41" s="65" t="s">
        <v>977</v>
      </c>
      <c r="BNK41" s="59">
        <v>90000000</v>
      </c>
      <c r="BNL41" s="66" t="s">
        <v>144</v>
      </c>
      <c r="BNM41" s="67" t="s">
        <v>923</v>
      </c>
      <c r="BNN41" s="67" t="s">
        <v>974</v>
      </c>
      <c r="BNO41" s="66" t="s">
        <v>975</v>
      </c>
      <c r="BNP41" s="66" t="s">
        <v>976</v>
      </c>
      <c r="BNQ41" s="65" t="s">
        <v>972</v>
      </c>
      <c r="BNR41" s="65" t="s">
        <v>977</v>
      </c>
      <c r="BNS41" s="59">
        <v>90000000</v>
      </c>
      <c r="BNT41" s="66" t="s">
        <v>144</v>
      </c>
      <c r="BNU41" s="67" t="s">
        <v>923</v>
      </c>
      <c r="BNV41" s="67" t="s">
        <v>974</v>
      </c>
      <c r="BNW41" s="66" t="s">
        <v>975</v>
      </c>
      <c r="BNX41" s="66" t="s">
        <v>976</v>
      </c>
      <c r="BNY41" s="65" t="s">
        <v>972</v>
      </c>
      <c r="BNZ41" s="65" t="s">
        <v>977</v>
      </c>
      <c r="BOA41" s="59">
        <v>90000000</v>
      </c>
      <c r="BOB41" s="66" t="s">
        <v>144</v>
      </c>
      <c r="BOC41" s="67" t="s">
        <v>923</v>
      </c>
      <c r="BOD41" s="67" t="s">
        <v>974</v>
      </c>
      <c r="BOE41" s="66" t="s">
        <v>975</v>
      </c>
      <c r="BOF41" s="66" t="s">
        <v>976</v>
      </c>
      <c r="BOG41" s="65" t="s">
        <v>972</v>
      </c>
      <c r="BOH41" s="65" t="s">
        <v>977</v>
      </c>
      <c r="BOI41" s="59">
        <v>90000000</v>
      </c>
      <c r="BOJ41" s="66" t="s">
        <v>144</v>
      </c>
      <c r="BOK41" s="67" t="s">
        <v>923</v>
      </c>
      <c r="BOL41" s="67" t="s">
        <v>974</v>
      </c>
      <c r="BOM41" s="66" t="s">
        <v>975</v>
      </c>
      <c r="BON41" s="66" t="s">
        <v>976</v>
      </c>
      <c r="BOO41" s="65" t="s">
        <v>972</v>
      </c>
      <c r="BOP41" s="65" t="s">
        <v>977</v>
      </c>
      <c r="BOQ41" s="59">
        <v>90000000</v>
      </c>
      <c r="BOR41" s="66" t="s">
        <v>144</v>
      </c>
      <c r="BOS41" s="67" t="s">
        <v>923</v>
      </c>
      <c r="BOT41" s="67" t="s">
        <v>974</v>
      </c>
      <c r="BOU41" s="66" t="s">
        <v>975</v>
      </c>
      <c r="BOV41" s="66" t="s">
        <v>976</v>
      </c>
      <c r="BOW41" s="65" t="s">
        <v>972</v>
      </c>
      <c r="BOX41" s="65" t="s">
        <v>977</v>
      </c>
      <c r="BOY41" s="59">
        <v>90000000</v>
      </c>
      <c r="BOZ41" s="66" t="s">
        <v>144</v>
      </c>
      <c r="BPA41" s="67" t="s">
        <v>923</v>
      </c>
      <c r="BPB41" s="67" t="s">
        <v>974</v>
      </c>
      <c r="BPC41" s="66" t="s">
        <v>975</v>
      </c>
      <c r="BPD41" s="66" t="s">
        <v>976</v>
      </c>
      <c r="BPE41" s="65" t="s">
        <v>972</v>
      </c>
      <c r="BPF41" s="65" t="s">
        <v>977</v>
      </c>
      <c r="BPG41" s="59">
        <v>90000000</v>
      </c>
      <c r="BPH41" s="66" t="s">
        <v>144</v>
      </c>
      <c r="BPI41" s="67" t="s">
        <v>923</v>
      </c>
      <c r="BPJ41" s="67" t="s">
        <v>974</v>
      </c>
      <c r="BPK41" s="66" t="s">
        <v>975</v>
      </c>
      <c r="BPL41" s="66" t="s">
        <v>976</v>
      </c>
      <c r="BPM41" s="65" t="s">
        <v>972</v>
      </c>
      <c r="BPN41" s="65" t="s">
        <v>977</v>
      </c>
      <c r="BPO41" s="59">
        <v>90000000</v>
      </c>
      <c r="BPP41" s="66" t="s">
        <v>144</v>
      </c>
      <c r="BPQ41" s="67" t="s">
        <v>923</v>
      </c>
      <c r="BPR41" s="67" t="s">
        <v>974</v>
      </c>
      <c r="BPS41" s="66" t="s">
        <v>975</v>
      </c>
      <c r="BPT41" s="66" t="s">
        <v>976</v>
      </c>
      <c r="BPU41" s="65" t="s">
        <v>972</v>
      </c>
      <c r="BPV41" s="65" t="s">
        <v>977</v>
      </c>
      <c r="BPW41" s="59">
        <v>90000000</v>
      </c>
      <c r="BPX41" s="66" t="s">
        <v>144</v>
      </c>
      <c r="BPY41" s="67" t="s">
        <v>923</v>
      </c>
      <c r="BPZ41" s="67" t="s">
        <v>974</v>
      </c>
      <c r="BQA41" s="66" t="s">
        <v>975</v>
      </c>
      <c r="BQB41" s="66" t="s">
        <v>976</v>
      </c>
      <c r="BQC41" s="65" t="s">
        <v>972</v>
      </c>
      <c r="BQD41" s="65" t="s">
        <v>977</v>
      </c>
      <c r="BQE41" s="59">
        <v>90000000</v>
      </c>
      <c r="BQF41" s="66" t="s">
        <v>144</v>
      </c>
      <c r="BQG41" s="67" t="s">
        <v>923</v>
      </c>
      <c r="BQH41" s="67" t="s">
        <v>974</v>
      </c>
      <c r="BQI41" s="66" t="s">
        <v>975</v>
      </c>
      <c r="BQJ41" s="66" t="s">
        <v>976</v>
      </c>
      <c r="BQK41" s="65" t="s">
        <v>972</v>
      </c>
      <c r="BQL41" s="65" t="s">
        <v>977</v>
      </c>
      <c r="BQM41" s="59">
        <v>90000000</v>
      </c>
      <c r="BQN41" s="66" t="s">
        <v>144</v>
      </c>
      <c r="BQO41" s="67" t="s">
        <v>923</v>
      </c>
      <c r="BQP41" s="67" t="s">
        <v>974</v>
      </c>
      <c r="BQQ41" s="66" t="s">
        <v>975</v>
      </c>
      <c r="BQR41" s="66" t="s">
        <v>976</v>
      </c>
      <c r="BQS41" s="65" t="s">
        <v>972</v>
      </c>
      <c r="BQT41" s="65" t="s">
        <v>977</v>
      </c>
      <c r="BQU41" s="59">
        <v>90000000</v>
      </c>
      <c r="BQV41" s="66" t="s">
        <v>144</v>
      </c>
      <c r="BQW41" s="67" t="s">
        <v>923</v>
      </c>
      <c r="BQX41" s="67" t="s">
        <v>974</v>
      </c>
      <c r="BQY41" s="66" t="s">
        <v>975</v>
      </c>
      <c r="BQZ41" s="66" t="s">
        <v>976</v>
      </c>
      <c r="BRA41" s="65" t="s">
        <v>972</v>
      </c>
      <c r="BRB41" s="65" t="s">
        <v>977</v>
      </c>
      <c r="BRC41" s="59">
        <v>90000000</v>
      </c>
      <c r="BRD41" s="66" t="s">
        <v>144</v>
      </c>
      <c r="BRE41" s="67" t="s">
        <v>923</v>
      </c>
      <c r="BRF41" s="67" t="s">
        <v>974</v>
      </c>
      <c r="BRG41" s="66" t="s">
        <v>975</v>
      </c>
      <c r="BRH41" s="66" t="s">
        <v>976</v>
      </c>
      <c r="BRI41" s="65" t="s">
        <v>972</v>
      </c>
      <c r="BRJ41" s="65" t="s">
        <v>977</v>
      </c>
      <c r="BRK41" s="59">
        <v>90000000</v>
      </c>
      <c r="BRL41" s="66" t="s">
        <v>144</v>
      </c>
      <c r="BRM41" s="67" t="s">
        <v>923</v>
      </c>
      <c r="BRN41" s="67" t="s">
        <v>974</v>
      </c>
      <c r="BRO41" s="66" t="s">
        <v>975</v>
      </c>
      <c r="BRP41" s="66" t="s">
        <v>976</v>
      </c>
      <c r="BRQ41" s="65" t="s">
        <v>972</v>
      </c>
      <c r="BRR41" s="65" t="s">
        <v>977</v>
      </c>
      <c r="BRS41" s="59">
        <v>90000000</v>
      </c>
      <c r="BRT41" s="66" t="s">
        <v>144</v>
      </c>
      <c r="BRU41" s="67" t="s">
        <v>923</v>
      </c>
      <c r="BRV41" s="67" t="s">
        <v>974</v>
      </c>
      <c r="BRW41" s="66" t="s">
        <v>975</v>
      </c>
      <c r="BRX41" s="66" t="s">
        <v>976</v>
      </c>
      <c r="BRY41" s="65" t="s">
        <v>972</v>
      </c>
      <c r="BRZ41" s="65" t="s">
        <v>977</v>
      </c>
      <c r="BSA41" s="59">
        <v>90000000</v>
      </c>
      <c r="BSB41" s="66" t="s">
        <v>144</v>
      </c>
      <c r="BSC41" s="67" t="s">
        <v>923</v>
      </c>
      <c r="BSD41" s="67" t="s">
        <v>974</v>
      </c>
      <c r="BSE41" s="66" t="s">
        <v>975</v>
      </c>
      <c r="BSF41" s="66" t="s">
        <v>976</v>
      </c>
      <c r="BSG41" s="65" t="s">
        <v>972</v>
      </c>
      <c r="BSH41" s="65" t="s">
        <v>977</v>
      </c>
      <c r="BSI41" s="59">
        <v>90000000</v>
      </c>
      <c r="BSJ41" s="66" t="s">
        <v>144</v>
      </c>
      <c r="BSK41" s="67" t="s">
        <v>923</v>
      </c>
      <c r="BSL41" s="67" t="s">
        <v>974</v>
      </c>
      <c r="BSM41" s="66" t="s">
        <v>975</v>
      </c>
      <c r="BSN41" s="66" t="s">
        <v>976</v>
      </c>
      <c r="BSO41" s="65" t="s">
        <v>972</v>
      </c>
      <c r="BSP41" s="65" t="s">
        <v>977</v>
      </c>
      <c r="BSQ41" s="59">
        <v>90000000</v>
      </c>
      <c r="BSR41" s="66" t="s">
        <v>144</v>
      </c>
      <c r="BSS41" s="67" t="s">
        <v>923</v>
      </c>
      <c r="BST41" s="67" t="s">
        <v>974</v>
      </c>
      <c r="BSU41" s="66" t="s">
        <v>975</v>
      </c>
      <c r="BSV41" s="66" t="s">
        <v>976</v>
      </c>
      <c r="BSW41" s="65" t="s">
        <v>972</v>
      </c>
      <c r="BSX41" s="65" t="s">
        <v>977</v>
      </c>
      <c r="BSY41" s="59">
        <v>90000000</v>
      </c>
      <c r="BSZ41" s="66" t="s">
        <v>144</v>
      </c>
      <c r="BTA41" s="67" t="s">
        <v>923</v>
      </c>
      <c r="BTB41" s="67" t="s">
        <v>974</v>
      </c>
      <c r="BTC41" s="66" t="s">
        <v>975</v>
      </c>
      <c r="BTD41" s="66" t="s">
        <v>976</v>
      </c>
      <c r="BTE41" s="65" t="s">
        <v>972</v>
      </c>
      <c r="BTF41" s="65" t="s">
        <v>977</v>
      </c>
      <c r="BTG41" s="59">
        <v>90000000</v>
      </c>
      <c r="BTH41" s="66" t="s">
        <v>144</v>
      </c>
      <c r="BTI41" s="67" t="s">
        <v>923</v>
      </c>
      <c r="BTJ41" s="67" t="s">
        <v>974</v>
      </c>
      <c r="BTK41" s="66" t="s">
        <v>975</v>
      </c>
      <c r="BTL41" s="66" t="s">
        <v>976</v>
      </c>
      <c r="BTM41" s="65" t="s">
        <v>972</v>
      </c>
      <c r="BTN41" s="65" t="s">
        <v>977</v>
      </c>
      <c r="BTO41" s="59">
        <v>90000000</v>
      </c>
      <c r="BTP41" s="66" t="s">
        <v>144</v>
      </c>
      <c r="BTQ41" s="67" t="s">
        <v>923</v>
      </c>
      <c r="BTR41" s="67" t="s">
        <v>974</v>
      </c>
      <c r="BTS41" s="66" t="s">
        <v>975</v>
      </c>
      <c r="BTT41" s="66" t="s">
        <v>976</v>
      </c>
      <c r="BTU41" s="65" t="s">
        <v>972</v>
      </c>
      <c r="BTV41" s="65" t="s">
        <v>977</v>
      </c>
      <c r="BTW41" s="59">
        <v>90000000</v>
      </c>
      <c r="BTX41" s="66" t="s">
        <v>144</v>
      </c>
      <c r="BTY41" s="67" t="s">
        <v>923</v>
      </c>
      <c r="BTZ41" s="67" t="s">
        <v>974</v>
      </c>
      <c r="BUA41" s="66" t="s">
        <v>975</v>
      </c>
      <c r="BUB41" s="66" t="s">
        <v>976</v>
      </c>
      <c r="BUC41" s="65" t="s">
        <v>972</v>
      </c>
      <c r="BUD41" s="65" t="s">
        <v>977</v>
      </c>
      <c r="BUE41" s="59">
        <v>90000000</v>
      </c>
      <c r="BUF41" s="66" t="s">
        <v>144</v>
      </c>
      <c r="BUG41" s="67" t="s">
        <v>923</v>
      </c>
      <c r="BUH41" s="67" t="s">
        <v>974</v>
      </c>
      <c r="BUI41" s="66" t="s">
        <v>975</v>
      </c>
      <c r="BUJ41" s="66" t="s">
        <v>976</v>
      </c>
      <c r="BUK41" s="65" t="s">
        <v>972</v>
      </c>
      <c r="BUL41" s="65" t="s">
        <v>977</v>
      </c>
      <c r="BUM41" s="59">
        <v>90000000</v>
      </c>
      <c r="BUN41" s="66" t="s">
        <v>144</v>
      </c>
      <c r="BUO41" s="67" t="s">
        <v>923</v>
      </c>
      <c r="BUP41" s="67" t="s">
        <v>974</v>
      </c>
      <c r="BUQ41" s="66" t="s">
        <v>975</v>
      </c>
      <c r="BUR41" s="66" t="s">
        <v>976</v>
      </c>
      <c r="BUS41" s="65" t="s">
        <v>972</v>
      </c>
      <c r="BUT41" s="65" t="s">
        <v>977</v>
      </c>
      <c r="BUU41" s="59">
        <v>90000000</v>
      </c>
      <c r="BUV41" s="66" t="s">
        <v>144</v>
      </c>
      <c r="BUW41" s="67" t="s">
        <v>923</v>
      </c>
      <c r="BUX41" s="67" t="s">
        <v>974</v>
      </c>
      <c r="BUY41" s="66" t="s">
        <v>975</v>
      </c>
      <c r="BUZ41" s="66" t="s">
        <v>976</v>
      </c>
      <c r="BVA41" s="65" t="s">
        <v>972</v>
      </c>
      <c r="BVB41" s="65" t="s">
        <v>977</v>
      </c>
      <c r="BVC41" s="59">
        <v>90000000</v>
      </c>
      <c r="BVD41" s="66" t="s">
        <v>144</v>
      </c>
      <c r="BVE41" s="67" t="s">
        <v>923</v>
      </c>
      <c r="BVF41" s="67" t="s">
        <v>974</v>
      </c>
      <c r="BVG41" s="66" t="s">
        <v>975</v>
      </c>
      <c r="BVH41" s="66" t="s">
        <v>976</v>
      </c>
      <c r="BVI41" s="65" t="s">
        <v>972</v>
      </c>
      <c r="BVJ41" s="65" t="s">
        <v>977</v>
      </c>
      <c r="BVK41" s="59">
        <v>90000000</v>
      </c>
      <c r="BVL41" s="66" t="s">
        <v>144</v>
      </c>
      <c r="BVM41" s="67" t="s">
        <v>923</v>
      </c>
      <c r="BVN41" s="67" t="s">
        <v>974</v>
      </c>
      <c r="BVO41" s="66" t="s">
        <v>975</v>
      </c>
      <c r="BVP41" s="66" t="s">
        <v>976</v>
      </c>
      <c r="BVQ41" s="65" t="s">
        <v>972</v>
      </c>
      <c r="BVR41" s="65" t="s">
        <v>977</v>
      </c>
      <c r="BVS41" s="59">
        <v>90000000</v>
      </c>
      <c r="BVT41" s="66" t="s">
        <v>144</v>
      </c>
      <c r="BVU41" s="67" t="s">
        <v>923</v>
      </c>
      <c r="BVV41" s="67" t="s">
        <v>974</v>
      </c>
      <c r="BVW41" s="66" t="s">
        <v>975</v>
      </c>
      <c r="BVX41" s="66" t="s">
        <v>976</v>
      </c>
      <c r="BVY41" s="65" t="s">
        <v>972</v>
      </c>
      <c r="BVZ41" s="65" t="s">
        <v>977</v>
      </c>
      <c r="BWA41" s="59">
        <v>90000000</v>
      </c>
      <c r="BWB41" s="66" t="s">
        <v>144</v>
      </c>
      <c r="BWC41" s="67" t="s">
        <v>923</v>
      </c>
      <c r="BWD41" s="67" t="s">
        <v>974</v>
      </c>
      <c r="BWE41" s="66" t="s">
        <v>975</v>
      </c>
      <c r="BWF41" s="66" t="s">
        <v>976</v>
      </c>
      <c r="BWG41" s="65" t="s">
        <v>972</v>
      </c>
      <c r="BWH41" s="65" t="s">
        <v>977</v>
      </c>
      <c r="BWI41" s="59">
        <v>90000000</v>
      </c>
      <c r="BWJ41" s="66" t="s">
        <v>144</v>
      </c>
      <c r="BWK41" s="67" t="s">
        <v>923</v>
      </c>
      <c r="BWL41" s="67" t="s">
        <v>974</v>
      </c>
      <c r="BWM41" s="66" t="s">
        <v>975</v>
      </c>
      <c r="BWN41" s="66" t="s">
        <v>976</v>
      </c>
      <c r="BWO41" s="65" t="s">
        <v>972</v>
      </c>
      <c r="BWP41" s="65" t="s">
        <v>977</v>
      </c>
      <c r="BWQ41" s="59">
        <v>90000000</v>
      </c>
      <c r="BWR41" s="66" t="s">
        <v>144</v>
      </c>
      <c r="BWS41" s="67" t="s">
        <v>923</v>
      </c>
      <c r="BWT41" s="67" t="s">
        <v>974</v>
      </c>
      <c r="BWU41" s="66" t="s">
        <v>975</v>
      </c>
      <c r="BWV41" s="66" t="s">
        <v>976</v>
      </c>
      <c r="BWW41" s="65" t="s">
        <v>972</v>
      </c>
      <c r="BWX41" s="65" t="s">
        <v>977</v>
      </c>
      <c r="BWY41" s="59">
        <v>90000000</v>
      </c>
      <c r="BWZ41" s="66" t="s">
        <v>144</v>
      </c>
      <c r="BXA41" s="67" t="s">
        <v>923</v>
      </c>
      <c r="BXB41" s="67" t="s">
        <v>974</v>
      </c>
      <c r="BXC41" s="66" t="s">
        <v>975</v>
      </c>
      <c r="BXD41" s="66" t="s">
        <v>976</v>
      </c>
      <c r="BXE41" s="65" t="s">
        <v>972</v>
      </c>
      <c r="BXF41" s="65" t="s">
        <v>977</v>
      </c>
      <c r="BXG41" s="59">
        <v>90000000</v>
      </c>
      <c r="BXH41" s="66" t="s">
        <v>144</v>
      </c>
      <c r="BXI41" s="67" t="s">
        <v>923</v>
      </c>
      <c r="BXJ41" s="67" t="s">
        <v>974</v>
      </c>
      <c r="BXK41" s="66" t="s">
        <v>975</v>
      </c>
      <c r="BXL41" s="66" t="s">
        <v>976</v>
      </c>
      <c r="BXM41" s="65" t="s">
        <v>972</v>
      </c>
      <c r="BXN41" s="65" t="s">
        <v>977</v>
      </c>
      <c r="BXO41" s="59">
        <v>90000000</v>
      </c>
      <c r="BXP41" s="66" t="s">
        <v>144</v>
      </c>
      <c r="BXQ41" s="67" t="s">
        <v>923</v>
      </c>
      <c r="BXR41" s="67" t="s">
        <v>974</v>
      </c>
      <c r="BXS41" s="66" t="s">
        <v>975</v>
      </c>
      <c r="BXT41" s="66" t="s">
        <v>976</v>
      </c>
      <c r="BXU41" s="65" t="s">
        <v>972</v>
      </c>
      <c r="BXV41" s="65" t="s">
        <v>977</v>
      </c>
      <c r="BXW41" s="59">
        <v>90000000</v>
      </c>
      <c r="BXX41" s="66" t="s">
        <v>144</v>
      </c>
      <c r="BXY41" s="67" t="s">
        <v>923</v>
      </c>
      <c r="BXZ41" s="67" t="s">
        <v>974</v>
      </c>
      <c r="BYA41" s="66" t="s">
        <v>975</v>
      </c>
      <c r="BYB41" s="66" t="s">
        <v>976</v>
      </c>
      <c r="BYC41" s="65" t="s">
        <v>972</v>
      </c>
      <c r="BYD41" s="65" t="s">
        <v>977</v>
      </c>
      <c r="BYE41" s="59">
        <v>90000000</v>
      </c>
      <c r="BYF41" s="66" t="s">
        <v>144</v>
      </c>
      <c r="BYG41" s="67" t="s">
        <v>923</v>
      </c>
      <c r="BYH41" s="67" t="s">
        <v>974</v>
      </c>
      <c r="BYI41" s="66" t="s">
        <v>975</v>
      </c>
      <c r="BYJ41" s="66" t="s">
        <v>976</v>
      </c>
      <c r="BYK41" s="65" t="s">
        <v>972</v>
      </c>
      <c r="BYL41" s="65" t="s">
        <v>977</v>
      </c>
      <c r="BYM41" s="59">
        <v>90000000</v>
      </c>
      <c r="BYN41" s="66" t="s">
        <v>144</v>
      </c>
      <c r="BYO41" s="67" t="s">
        <v>923</v>
      </c>
      <c r="BYP41" s="67" t="s">
        <v>974</v>
      </c>
      <c r="BYQ41" s="66" t="s">
        <v>975</v>
      </c>
      <c r="BYR41" s="66" t="s">
        <v>976</v>
      </c>
      <c r="BYS41" s="65" t="s">
        <v>972</v>
      </c>
      <c r="BYT41" s="65" t="s">
        <v>977</v>
      </c>
      <c r="BYU41" s="59">
        <v>90000000</v>
      </c>
      <c r="BYV41" s="66" t="s">
        <v>144</v>
      </c>
      <c r="BYW41" s="67" t="s">
        <v>923</v>
      </c>
      <c r="BYX41" s="67" t="s">
        <v>974</v>
      </c>
      <c r="BYY41" s="66" t="s">
        <v>975</v>
      </c>
      <c r="BYZ41" s="66" t="s">
        <v>976</v>
      </c>
      <c r="BZA41" s="65" t="s">
        <v>972</v>
      </c>
      <c r="BZB41" s="65" t="s">
        <v>977</v>
      </c>
      <c r="BZC41" s="59">
        <v>90000000</v>
      </c>
      <c r="BZD41" s="66" t="s">
        <v>144</v>
      </c>
      <c r="BZE41" s="67" t="s">
        <v>923</v>
      </c>
      <c r="BZF41" s="67" t="s">
        <v>974</v>
      </c>
      <c r="BZG41" s="66" t="s">
        <v>975</v>
      </c>
      <c r="BZH41" s="66" t="s">
        <v>976</v>
      </c>
      <c r="BZI41" s="65" t="s">
        <v>972</v>
      </c>
      <c r="BZJ41" s="65" t="s">
        <v>977</v>
      </c>
      <c r="BZK41" s="59">
        <v>90000000</v>
      </c>
      <c r="BZL41" s="66" t="s">
        <v>144</v>
      </c>
      <c r="BZM41" s="67" t="s">
        <v>923</v>
      </c>
      <c r="BZN41" s="67" t="s">
        <v>974</v>
      </c>
      <c r="BZO41" s="66" t="s">
        <v>975</v>
      </c>
      <c r="BZP41" s="66" t="s">
        <v>976</v>
      </c>
      <c r="BZQ41" s="65" t="s">
        <v>972</v>
      </c>
      <c r="BZR41" s="65" t="s">
        <v>977</v>
      </c>
      <c r="BZS41" s="59">
        <v>90000000</v>
      </c>
      <c r="BZT41" s="66" t="s">
        <v>144</v>
      </c>
      <c r="BZU41" s="67" t="s">
        <v>923</v>
      </c>
      <c r="BZV41" s="67" t="s">
        <v>974</v>
      </c>
      <c r="BZW41" s="66" t="s">
        <v>975</v>
      </c>
      <c r="BZX41" s="66" t="s">
        <v>976</v>
      </c>
      <c r="BZY41" s="65" t="s">
        <v>972</v>
      </c>
      <c r="BZZ41" s="65" t="s">
        <v>977</v>
      </c>
      <c r="CAA41" s="59">
        <v>90000000</v>
      </c>
      <c r="CAB41" s="66" t="s">
        <v>144</v>
      </c>
      <c r="CAC41" s="67" t="s">
        <v>923</v>
      </c>
      <c r="CAD41" s="67" t="s">
        <v>974</v>
      </c>
      <c r="CAE41" s="66" t="s">
        <v>975</v>
      </c>
      <c r="CAF41" s="66" t="s">
        <v>976</v>
      </c>
      <c r="CAG41" s="65" t="s">
        <v>972</v>
      </c>
      <c r="CAH41" s="65" t="s">
        <v>977</v>
      </c>
      <c r="CAI41" s="59">
        <v>90000000</v>
      </c>
      <c r="CAJ41" s="66" t="s">
        <v>144</v>
      </c>
      <c r="CAK41" s="67" t="s">
        <v>923</v>
      </c>
      <c r="CAL41" s="67" t="s">
        <v>974</v>
      </c>
      <c r="CAM41" s="66" t="s">
        <v>975</v>
      </c>
      <c r="CAN41" s="66" t="s">
        <v>976</v>
      </c>
      <c r="CAO41" s="65" t="s">
        <v>972</v>
      </c>
      <c r="CAP41" s="65" t="s">
        <v>977</v>
      </c>
      <c r="CAQ41" s="59">
        <v>90000000</v>
      </c>
      <c r="CAR41" s="66" t="s">
        <v>144</v>
      </c>
      <c r="CAS41" s="67" t="s">
        <v>923</v>
      </c>
      <c r="CAT41" s="67" t="s">
        <v>974</v>
      </c>
      <c r="CAU41" s="66" t="s">
        <v>975</v>
      </c>
      <c r="CAV41" s="66" t="s">
        <v>976</v>
      </c>
      <c r="CAW41" s="65" t="s">
        <v>972</v>
      </c>
      <c r="CAX41" s="65" t="s">
        <v>977</v>
      </c>
      <c r="CAY41" s="59">
        <v>90000000</v>
      </c>
      <c r="CAZ41" s="66" t="s">
        <v>144</v>
      </c>
      <c r="CBA41" s="67" t="s">
        <v>923</v>
      </c>
      <c r="CBB41" s="67" t="s">
        <v>974</v>
      </c>
      <c r="CBC41" s="66" t="s">
        <v>975</v>
      </c>
      <c r="CBD41" s="66" t="s">
        <v>976</v>
      </c>
      <c r="CBE41" s="65" t="s">
        <v>972</v>
      </c>
      <c r="CBF41" s="65" t="s">
        <v>977</v>
      </c>
      <c r="CBG41" s="59">
        <v>90000000</v>
      </c>
      <c r="CBH41" s="66" t="s">
        <v>144</v>
      </c>
      <c r="CBI41" s="67" t="s">
        <v>923</v>
      </c>
      <c r="CBJ41" s="67" t="s">
        <v>974</v>
      </c>
      <c r="CBK41" s="66" t="s">
        <v>975</v>
      </c>
      <c r="CBL41" s="66" t="s">
        <v>976</v>
      </c>
      <c r="CBM41" s="65" t="s">
        <v>972</v>
      </c>
      <c r="CBN41" s="65" t="s">
        <v>977</v>
      </c>
      <c r="CBO41" s="59">
        <v>90000000</v>
      </c>
      <c r="CBP41" s="66" t="s">
        <v>144</v>
      </c>
      <c r="CBQ41" s="67" t="s">
        <v>923</v>
      </c>
      <c r="CBR41" s="67" t="s">
        <v>974</v>
      </c>
      <c r="CBS41" s="66" t="s">
        <v>975</v>
      </c>
      <c r="CBT41" s="66" t="s">
        <v>976</v>
      </c>
      <c r="CBU41" s="65" t="s">
        <v>972</v>
      </c>
      <c r="CBV41" s="65" t="s">
        <v>977</v>
      </c>
      <c r="CBW41" s="59">
        <v>90000000</v>
      </c>
      <c r="CBX41" s="66" t="s">
        <v>144</v>
      </c>
      <c r="CBY41" s="67" t="s">
        <v>923</v>
      </c>
      <c r="CBZ41" s="67" t="s">
        <v>974</v>
      </c>
      <c r="CCA41" s="66" t="s">
        <v>975</v>
      </c>
      <c r="CCB41" s="66" t="s">
        <v>976</v>
      </c>
      <c r="CCC41" s="65" t="s">
        <v>972</v>
      </c>
      <c r="CCD41" s="65" t="s">
        <v>977</v>
      </c>
      <c r="CCE41" s="59">
        <v>90000000</v>
      </c>
      <c r="CCF41" s="66" t="s">
        <v>144</v>
      </c>
      <c r="CCG41" s="67" t="s">
        <v>923</v>
      </c>
      <c r="CCH41" s="67" t="s">
        <v>974</v>
      </c>
      <c r="CCI41" s="66" t="s">
        <v>975</v>
      </c>
      <c r="CCJ41" s="66" t="s">
        <v>976</v>
      </c>
      <c r="CCK41" s="65" t="s">
        <v>972</v>
      </c>
      <c r="CCL41" s="65" t="s">
        <v>977</v>
      </c>
      <c r="CCM41" s="59">
        <v>90000000</v>
      </c>
      <c r="CCN41" s="66" t="s">
        <v>144</v>
      </c>
      <c r="CCO41" s="67" t="s">
        <v>923</v>
      </c>
      <c r="CCP41" s="67" t="s">
        <v>974</v>
      </c>
      <c r="CCQ41" s="66" t="s">
        <v>975</v>
      </c>
      <c r="CCR41" s="66" t="s">
        <v>976</v>
      </c>
      <c r="CCS41" s="65" t="s">
        <v>972</v>
      </c>
      <c r="CCT41" s="65" t="s">
        <v>977</v>
      </c>
      <c r="CCU41" s="59">
        <v>90000000</v>
      </c>
      <c r="CCV41" s="66" t="s">
        <v>144</v>
      </c>
      <c r="CCW41" s="67" t="s">
        <v>923</v>
      </c>
      <c r="CCX41" s="67" t="s">
        <v>974</v>
      </c>
      <c r="CCY41" s="66" t="s">
        <v>975</v>
      </c>
      <c r="CCZ41" s="66" t="s">
        <v>976</v>
      </c>
      <c r="CDA41" s="65" t="s">
        <v>972</v>
      </c>
      <c r="CDB41" s="65" t="s">
        <v>977</v>
      </c>
      <c r="CDC41" s="59">
        <v>90000000</v>
      </c>
      <c r="CDD41" s="66" t="s">
        <v>144</v>
      </c>
      <c r="CDE41" s="67" t="s">
        <v>923</v>
      </c>
      <c r="CDF41" s="67" t="s">
        <v>974</v>
      </c>
      <c r="CDG41" s="66" t="s">
        <v>975</v>
      </c>
      <c r="CDH41" s="66" t="s">
        <v>976</v>
      </c>
      <c r="CDI41" s="65" t="s">
        <v>972</v>
      </c>
      <c r="CDJ41" s="65" t="s">
        <v>977</v>
      </c>
      <c r="CDK41" s="59">
        <v>90000000</v>
      </c>
      <c r="CDL41" s="66" t="s">
        <v>144</v>
      </c>
      <c r="CDM41" s="67" t="s">
        <v>923</v>
      </c>
      <c r="CDN41" s="67" t="s">
        <v>974</v>
      </c>
      <c r="CDO41" s="66" t="s">
        <v>975</v>
      </c>
      <c r="CDP41" s="66" t="s">
        <v>976</v>
      </c>
      <c r="CDQ41" s="65" t="s">
        <v>972</v>
      </c>
      <c r="CDR41" s="65" t="s">
        <v>977</v>
      </c>
      <c r="CDS41" s="59">
        <v>90000000</v>
      </c>
      <c r="CDT41" s="66" t="s">
        <v>144</v>
      </c>
      <c r="CDU41" s="67" t="s">
        <v>923</v>
      </c>
      <c r="CDV41" s="67" t="s">
        <v>974</v>
      </c>
      <c r="CDW41" s="66" t="s">
        <v>975</v>
      </c>
      <c r="CDX41" s="66" t="s">
        <v>976</v>
      </c>
      <c r="CDY41" s="65" t="s">
        <v>972</v>
      </c>
      <c r="CDZ41" s="65" t="s">
        <v>977</v>
      </c>
      <c r="CEA41" s="59">
        <v>90000000</v>
      </c>
      <c r="CEB41" s="66" t="s">
        <v>144</v>
      </c>
      <c r="CEC41" s="67" t="s">
        <v>923</v>
      </c>
      <c r="CED41" s="67" t="s">
        <v>974</v>
      </c>
      <c r="CEE41" s="66" t="s">
        <v>975</v>
      </c>
      <c r="CEF41" s="66" t="s">
        <v>976</v>
      </c>
      <c r="CEG41" s="65" t="s">
        <v>972</v>
      </c>
      <c r="CEH41" s="65" t="s">
        <v>977</v>
      </c>
      <c r="CEI41" s="59">
        <v>90000000</v>
      </c>
      <c r="CEJ41" s="66" t="s">
        <v>144</v>
      </c>
      <c r="CEK41" s="67" t="s">
        <v>923</v>
      </c>
      <c r="CEL41" s="67" t="s">
        <v>974</v>
      </c>
      <c r="CEM41" s="66" t="s">
        <v>975</v>
      </c>
      <c r="CEN41" s="66" t="s">
        <v>976</v>
      </c>
      <c r="CEO41" s="65" t="s">
        <v>972</v>
      </c>
      <c r="CEP41" s="65" t="s">
        <v>977</v>
      </c>
      <c r="CEQ41" s="59">
        <v>90000000</v>
      </c>
      <c r="CER41" s="66" t="s">
        <v>144</v>
      </c>
      <c r="CES41" s="67" t="s">
        <v>923</v>
      </c>
      <c r="CET41" s="67" t="s">
        <v>974</v>
      </c>
      <c r="CEU41" s="66" t="s">
        <v>975</v>
      </c>
      <c r="CEV41" s="66" t="s">
        <v>976</v>
      </c>
      <c r="CEW41" s="65" t="s">
        <v>972</v>
      </c>
      <c r="CEX41" s="65" t="s">
        <v>977</v>
      </c>
      <c r="CEY41" s="59">
        <v>90000000</v>
      </c>
      <c r="CEZ41" s="66" t="s">
        <v>144</v>
      </c>
      <c r="CFA41" s="67" t="s">
        <v>923</v>
      </c>
      <c r="CFB41" s="67" t="s">
        <v>974</v>
      </c>
      <c r="CFC41" s="66" t="s">
        <v>975</v>
      </c>
      <c r="CFD41" s="66" t="s">
        <v>976</v>
      </c>
      <c r="CFE41" s="65" t="s">
        <v>972</v>
      </c>
      <c r="CFF41" s="65" t="s">
        <v>977</v>
      </c>
      <c r="CFG41" s="59">
        <v>90000000</v>
      </c>
      <c r="CFH41" s="66" t="s">
        <v>144</v>
      </c>
      <c r="CFI41" s="67" t="s">
        <v>923</v>
      </c>
      <c r="CFJ41" s="67" t="s">
        <v>974</v>
      </c>
      <c r="CFK41" s="66" t="s">
        <v>975</v>
      </c>
      <c r="CFL41" s="66" t="s">
        <v>976</v>
      </c>
      <c r="CFM41" s="65" t="s">
        <v>972</v>
      </c>
      <c r="CFN41" s="65" t="s">
        <v>977</v>
      </c>
      <c r="CFO41" s="59">
        <v>90000000</v>
      </c>
      <c r="CFP41" s="66" t="s">
        <v>144</v>
      </c>
      <c r="CFQ41" s="67" t="s">
        <v>923</v>
      </c>
      <c r="CFR41" s="67" t="s">
        <v>974</v>
      </c>
      <c r="CFS41" s="66" t="s">
        <v>975</v>
      </c>
      <c r="CFT41" s="66" t="s">
        <v>976</v>
      </c>
      <c r="CFU41" s="65" t="s">
        <v>972</v>
      </c>
      <c r="CFV41" s="65" t="s">
        <v>977</v>
      </c>
      <c r="CFW41" s="59">
        <v>90000000</v>
      </c>
      <c r="CFX41" s="66" t="s">
        <v>144</v>
      </c>
      <c r="CFY41" s="67" t="s">
        <v>923</v>
      </c>
      <c r="CFZ41" s="67" t="s">
        <v>974</v>
      </c>
      <c r="CGA41" s="66" t="s">
        <v>975</v>
      </c>
      <c r="CGB41" s="66" t="s">
        <v>976</v>
      </c>
      <c r="CGC41" s="65" t="s">
        <v>972</v>
      </c>
      <c r="CGD41" s="65" t="s">
        <v>977</v>
      </c>
      <c r="CGE41" s="59">
        <v>90000000</v>
      </c>
      <c r="CGF41" s="66" t="s">
        <v>144</v>
      </c>
      <c r="CGG41" s="67" t="s">
        <v>923</v>
      </c>
      <c r="CGH41" s="67" t="s">
        <v>974</v>
      </c>
      <c r="CGI41" s="66" t="s">
        <v>975</v>
      </c>
      <c r="CGJ41" s="66" t="s">
        <v>976</v>
      </c>
      <c r="CGK41" s="65" t="s">
        <v>972</v>
      </c>
      <c r="CGL41" s="65" t="s">
        <v>977</v>
      </c>
      <c r="CGM41" s="59">
        <v>90000000</v>
      </c>
      <c r="CGN41" s="66" t="s">
        <v>144</v>
      </c>
      <c r="CGO41" s="67" t="s">
        <v>923</v>
      </c>
      <c r="CGP41" s="67" t="s">
        <v>974</v>
      </c>
      <c r="CGQ41" s="66" t="s">
        <v>975</v>
      </c>
      <c r="CGR41" s="66" t="s">
        <v>976</v>
      </c>
      <c r="CGS41" s="65" t="s">
        <v>972</v>
      </c>
      <c r="CGT41" s="65" t="s">
        <v>977</v>
      </c>
      <c r="CGU41" s="59">
        <v>90000000</v>
      </c>
      <c r="CGV41" s="66" t="s">
        <v>144</v>
      </c>
      <c r="CGW41" s="67" t="s">
        <v>923</v>
      </c>
      <c r="CGX41" s="67" t="s">
        <v>974</v>
      </c>
      <c r="CGY41" s="66" t="s">
        <v>975</v>
      </c>
      <c r="CGZ41" s="66" t="s">
        <v>976</v>
      </c>
      <c r="CHA41" s="65" t="s">
        <v>972</v>
      </c>
      <c r="CHB41" s="65" t="s">
        <v>977</v>
      </c>
      <c r="CHC41" s="59">
        <v>90000000</v>
      </c>
      <c r="CHD41" s="66" t="s">
        <v>144</v>
      </c>
      <c r="CHE41" s="67" t="s">
        <v>923</v>
      </c>
      <c r="CHF41" s="67" t="s">
        <v>974</v>
      </c>
      <c r="CHG41" s="66" t="s">
        <v>975</v>
      </c>
      <c r="CHH41" s="66" t="s">
        <v>976</v>
      </c>
      <c r="CHI41" s="65" t="s">
        <v>972</v>
      </c>
      <c r="CHJ41" s="65" t="s">
        <v>977</v>
      </c>
      <c r="CHK41" s="59">
        <v>90000000</v>
      </c>
      <c r="CHL41" s="66" t="s">
        <v>144</v>
      </c>
      <c r="CHM41" s="67" t="s">
        <v>923</v>
      </c>
      <c r="CHN41" s="67" t="s">
        <v>974</v>
      </c>
      <c r="CHO41" s="66" t="s">
        <v>975</v>
      </c>
      <c r="CHP41" s="66" t="s">
        <v>976</v>
      </c>
      <c r="CHQ41" s="65" t="s">
        <v>972</v>
      </c>
      <c r="CHR41" s="65" t="s">
        <v>977</v>
      </c>
      <c r="CHS41" s="59">
        <v>90000000</v>
      </c>
      <c r="CHT41" s="66" t="s">
        <v>144</v>
      </c>
      <c r="CHU41" s="67" t="s">
        <v>923</v>
      </c>
      <c r="CHV41" s="67" t="s">
        <v>974</v>
      </c>
      <c r="CHW41" s="66" t="s">
        <v>975</v>
      </c>
      <c r="CHX41" s="66" t="s">
        <v>976</v>
      </c>
      <c r="CHY41" s="65" t="s">
        <v>972</v>
      </c>
      <c r="CHZ41" s="65" t="s">
        <v>977</v>
      </c>
      <c r="CIA41" s="59">
        <v>90000000</v>
      </c>
      <c r="CIB41" s="66" t="s">
        <v>144</v>
      </c>
      <c r="CIC41" s="67" t="s">
        <v>923</v>
      </c>
      <c r="CID41" s="67" t="s">
        <v>974</v>
      </c>
      <c r="CIE41" s="66" t="s">
        <v>975</v>
      </c>
      <c r="CIF41" s="66" t="s">
        <v>976</v>
      </c>
      <c r="CIG41" s="65" t="s">
        <v>972</v>
      </c>
      <c r="CIH41" s="65" t="s">
        <v>977</v>
      </c>
      <c r="CII41" s="59">
        <v>90000000</v>
      </c>
      <c r="CIJ41" s="66" t="s">
        <v>144</v>
      </c>
      <c r="CIK41" s="67" t="s">
        <v>923</v>
      </c>
      <c r="CIL41" s="67" t="s">
        <v>974</v>
      </c>
      <c r="CIM41" s="66" t="s">
        <v>975</v>
      </c>
      <c r="CIN41" s="66" t="s">
        <v>976</v>
      </c>
      <c r="CIO41" s="65" t="s">
        <v>972</v>
      </c>
      <c r="CIP41" s="65" t="s">
        <v>977</v>
      </c>
      <c r="CIQ41" s="59">
        <v>90000000</v>
      </c>
      <c r="CIR41" s="66" t="s">
        <v>144</v>
      </c>
      <c r="CIS41" s="67" t="s">
        <v>923</v>
      </c>
      <c r="CIT41" s="67" t="s">
        <v>974</v>
      </c>
      <c r="CIU41" s="66" t="s">
        <v>975</v>
      </c>
      <c r="CIV41" s="66" t="s">
        <v>976</v>
      </c>
      <c r="CIW41" s="65" t="s">
        <v>972</v>
      </c>
      <c r="CIX41" s="65" t="s">
        <v>977</v>
      </c>
      <c r="CIY41" s="59">
        <v>90000000</v>
      </c>
      <c r="CIZ41" s="66" t="s">
        <v>144</v>
      </c>
      <c r="CJA41" s="67" t="s">
        <v>923</v>
      </c>
      <c r="CJB41" s="67" t="s">
        <v>974</v>
      </c>
      <c r="CJC41" s="66" t="s">
        <v>975</v>
      </c>
      <c r="CJD41" s="66" t="s">
        <v>976</v>
      </c>
      <c r="CJE41" s="65" t="s">
        <v>972</v>
      </c>
      <c r="CJF41" s="65" t="s">
        <v>977</v>
      </c>
      <c r="CJG41" s="59">
        <v>90000000</v>
      </c>
      <c r="CJH41" s="66" t="s">
        <v>144</v>
      </c>
      <c r="CJI41" s="67" t="s">
        <v>923</v>
      </c>
      <c r="CJJ41" s="67" t="s">
        <v>974</v>
      </c>
      <c r="CJK41" s="66" t="s">
        <v>975</v>
      </c>
      <c r="CJL41" s="66" t="s">
        <v>976</v>
      </c>
      <c r="CJM41" s="65" t="s">
        <v>972</v>
      </c>
      <c r="CJN41" s="65" t="s">
        <v>977</v>
      </c>
      <c r="CJO41" s="59">
        <v>90000000</v>
      </c>
      <c r="CJP41" s="66" t="s">
        <v>144</v>
      </c>
      <c r="CJQ41" s="67" t="s">
        <v>923</v>
      </c>
      <c r="CJR41" s="67" t="s">
        <v>974</v>
      </c>
      <c r="CJS41" s="66" t="s">
        <v>975</v>
      </c>
      <c r="CJT41" s="66" t="s">
        <v>976</v>
      </c>
      <c r="CJU41" s="65" t="s">
        <v>972</v>
      </c>
      <c r="CJV41" s="65" t="s">
        <v>977</v>
      </c>
      <c r="CJW41" s="59">
        <v>90000000</v>
      </c>
      <c r="CJX41" s="66" t="s">
        <v>144</v>
      </c>
      <c r="CJY41" s="67" t="s">
        <v>923</v>
      </c>
      <c r="CJZ41" s="67" t="s">
        <v>974</v>
      </c>
      <c r="CKA41" s="66" t="s">
        <v>975</v>
      </c>
      <c r="CKB41" s="66" t="s">
        <v>976</v>
      </c>
      <c r="CKC41" s="65" t="s">
        <v>972</v>
      </c>
      <c r="CKD41" s="65" t="s">
        <v>977</v>
      </c>
      <c r="CKE41" s="59">
        <v>90000000</v>
      </c>
      <c r="CKF41" s="66" t="s">
        <v>144</v>
      </c>
      <c r="CKG41" s="67" t="s">
        <v>923</v>
      </c>
      <c r="CKH41" s="67" t="s">
        <v>974</v>
      </c>
      <c r="CKI41" s="66" t="s">
        <v>975</v>
      </c>
      <c r="CKJ41" s="66" t="s">
        <v>976</v>
      </c>
      <c r="CKK41" s="65" t="s">
        <v>972</v>
      </c>
      <c r="CKL41" s="65" t="s">
        <v>977</v>
      </c>
      <c r="CKM41" s="59">
        <v>90000000</v>
      </c>
      <c r="CKN41" s="66" t="s">
        <v>144</v>
      </c>
      <c r="CKO41" s="67" t="s">
        <v>923</v>
      </c>
      <c r="CKP41" s="67" t="s">
        <v>974</v>
      </c>
      <c r="CKQ41" s="66" t="s">
        <v>975</v>
      </c>
      <c r="CKR41" s="66" t="s">
        <v>976</v>
      </c>
      <c r="CKS41" s="65" t="s">
        <v>972</v>
      </c>
      <c r="CKT41" s="65" t="s">
        <v>977</v>
      </c>
      <c r="CKU41" s="59">
        <v>90000000</v>
      </c>
      <c r="CKV41" s="66" t="s">
        <v>144</v>
      </c>
      <c r="CKW41" s="67" t="s">
        <v>923</v>
      </c>
      <c r="CKX41" s="67" t="s">
        <v>974</v>
      </c>
      <c r="CKY41" s="66" t="s">
        <v>975</v>
      </c>
      <c r="CKZ41" s="66" t="s">
        <v>976</v>
      </c>
      <c r="CLA41" s="65" t="s">
        <v>972</v>
      </c>
      <c r="CLB41" s="65" t="s">
        <v>977</v>
      </c>
      <c r="CLC41" s="59">
        <v>90000000</v>
      </c>
      <c r="CLD41" s="66" t="s">
        <v>144</v>
      </c>
      <c r="CLE41" s="67" t="s">
        <v>923</v>
      </c>
      <c r="CLF41" s="67" t="s">
        <v>974</v>
      </c>
      <c r="CLG41" s="66" t="s">
        <v>975</v>
      </c>
      <c r="CLH41" s="66" t="s">
        <v>976</v>
      </c>
      <c r="CLI41" s="65" t="s">
        <v>972</v>
      </c>
      <c r="CLJ41" s="65" t="s">
        <v>977</v>
      </c>
      <c r="CLK41" s="59">
        <v>90000000</v>
      </c>
      <c r="CLL41" s="66" t="s">
        <v>144</v>
      </c>
      <c r="CLM41" s="67" t="s">
        <v>923</v>
      </c>
      <c r="CLN41" s="67" t="s">
        <v>974</v>
      </c>
      <c r="CLO41" s="66" t="s">
        <v>975</v>
      </c>
      <c r="CLP41" s="66" t="s">
        <v>976</v>
      </c>
      <c r="CLQ41" s="65" t="s">
        <v>972</v>
      </c>
      <c r="CLR41" s="65" t="s">
        <v>977</v>
      </c>
      <c r="CLS41" s="59">
        <v>90000000</v>
      </c>
      <c r="CLT41" s="66" t="s">
        <v>144</v>
      </c>
      <c r="CLU41" s="67" t="s">
        <v>923</v>
      </c>
      <c r="CLV41" s="67" t="s">
        <v>974</v>
      </c>
      <c r="CLW41" s="66" t="s">
        <v>975</v>
      </c>
      <c r="CLX41" s="66" t="s">
        <v>976</v>
      </c>
      <c r="CLY41" s="65" t="s">
        <v>972</v>
      </c>
      <c r="CLZ41" s="65" t="s">
        <v>977</v>
      </c>
      <c r="CMA41" s="59">
        <v>90000000</v>
      </c>
      <c r="CMB41" s="66" t="s">
        <v>144</v>
      </c>
      <c r="CMC41" s="67" t="s">
        <v>923</v>
      </c>
      <c r="CMD41" s="67" t="s">
        <v>974</v>
      </c>
      <c r="CME41" s="66" t="s">
        <v>975</v>
      </c>
      <c r="CMF41" s="66" t="s">
        <v>976</v>
      </c>
      <c r="CMG41" s="65" t="s">
        <v>972</v>
      </c>
      <c r="CMH41" s="65" t="s">
        <v>977</v>
      </c>
      <c r="CMI41" s="59">
        <v>90000000</v>
      </c>
      <c r="CMJ41" s="66" t="s">
        <v>144</v>
      </c>
      <c r="CMK41" s="67" t="s">
        <v>923</v>
      </c>
      <c r="CML41" s="67" t="s">
        <v>974</v>
      </c>
      <c r="CMM41" s="66" t="s">
        <v>975</v>
      </c>
      <c r="CMN41" s="66" t="s">
        <v>976</v>
      </c>
      <c r="CMO41" s="65" t="s">
        <v>972</v>
      </c>
      <c r="CMP41" s="65" t="s">
        <v>977</v>
      </c>
      <c r="CMQ41" s="59">
        <v>90000000</v>
      </c>
      <c r="CMR41" s="66" t="s">
        <v>144</v>
      </c>
      <c r="CMS41" s="67" t="s">
        <v>923</v>
      </c>
      <c r="CMT41" s="67" t="s">
        <v>974</v>
      </c>
      <c r="CMU41" s="66" t="s">
        <v>975</v>
      </c>
      <c r="CMV41" s="66" t="s">
        <v>976</v>
      </c>
      <c r="CMW41" s="65" t="s">
        <v>972</v>
      </c>
      <c r="CMX41" s="65" t="s">
        <v>977</v>
      </c>
      <c r="CMY41" s="59">
        <v>90000000</v>
      </c>
      <c r="CMZ41" s="66" t="s">
        <v>144</v>
      </c>
      <c r="CNA41" s="67" t="s">
        <v>923</v>
      </c>
      <c r="CNB41" s="67" t="s">
        <v>974</v>
      </c>
      <c r="CNC41" s="66" t="s">
        <v>975</v>
      </c>
      <c r="CND41" s="66" t="s">
        <v>976</v>
      </c>
      <c r="CNE41" s="65" t="s">
        <v>972</v>
      </c>
      <c r="CNF41" s="65" t="s">
        <v>977</v>
      </c>
      <c r="CNG41" s="59">
        <v>90000000</v>
      </c>
      <c r="CNH41" s="66" t="s">
        <v>144</v>
      </c>
      <c r="CNI41" s="67" t="s">
        <v>923</v>
      </c>
      <c r="CNJ41" s="67" t="s">
        <v>974</v>
      </c>
      <c r="CNK41" s="66" t="s">
        <v>975</v>
      </c>
      <c r="CNL41" s="66" t="s">
        <v>976</v>
      </c>
      <c r="CNM41" s="65" t="s">
        <v>972</v>
      </c>
      <c r="CNN41" s="65" t="s">
        <v>977</v>
      </c>
      <c r="CNO41" s="59">
        <v>90000000</v>
      </c>
      <c r="CNP41" s="66" t="s">
        <v>144</v>
      </c>
      <c r="CNQ41" s="67" t="s">
        <v>923</v>
      </c>
      <c r="CNR41" s="67" t="s">
        <v>974</v>
      </c>
      <c r="CNS41" s="66" t="s">
        <v>975</v>
      </c>
      <c r="CNT41" s="66" t="s">
        <v>976</v>
      </c>
      <c r="CNU41" s="65" t="s">
        <v>972</v>
      </c>
      <c r="CNV41" s="65" t="s">
        <v>977</v>
      </c>
      <c r="CNW41" s="59">
        <v>90000000</v>
      </c>
      <c r="CNX41" s="66" t="s">
        <v>144</v>
      </c>
      <c r="CNY41" s="67" t="s">
        <v>923</v>
      </c>
      <c r="CNZ41" s="67" t="s">
        <v>974</v>
      </c>
      <c r="COA41" s="66" t="s">
        <v>975</v>
      </c>
      <c r="COB41" s="66" t="s">
        <v>976</v>
      </c>
      <c r="COC41" s="65" t="s">
        <v>972</v>
      </c>
      <c r="COD41" s="65" t="s">
        <v>977</v>
      </c>
      <c r="COE41" s="59">
        <v>90000000</v>
      </c>
      <c r="COF41" s="66" t="s">
        <v>144</v>
      </c>
      <c r="COG41" s="67" t="s">
        <v>923</v>
      </c>
      <c r="COH41" s="67" t="s">
        <v>974</v>
      </c>
      <c r="COI41" s="66" t="s">
        <v>975</v>
      </c>
      <c r="COJ41" s="66" t="s">
        <v>976</v>
      </c>
      <c r="COK41" s="65" t="s">
        <v>972</v>
      </c>
      <c r="COL41" s="65" t="s">
        <v>977</v>
      </c>
      <c r="COM41" s="59">
        <v>90000000</v>
      </c>
      <c r="CON41" s="66" t="s">
        <v>144</v>
      </c>
      <c r="COO41" s="67" t="s">
        <v>923</v>
      </c>
      <c r="COP41" s="67" t="s">
        <v>974</v>
      </c>
      <c r="COQ41" s="66" t="s">
        <v>975</v>
      </c>
      <c r="COR41" s="66" t="s">
        <v>976</v>
      </c>
      <c r="COS41" s="65" t="s">
        <v>972</v>
      </c>
      <c r="COT41" s="65" t="s">
        <v>977</v>
      </c>
      <c r="COU41" s="59">
        <v>90000000</v>
      </c>
      <c r="COV41" s="66" t="s">
        <v>144</v>
      </c>
      <c r="COW41" s="67" t="s">
        <v>923</v>
      </c>
      <c r="COX41" s="67" t="s">
        <v>974</v>
      </c>
      <c r="COY41" s="66" t="s">
        <v>975</v>
      </c>
      <c r="COZ41" s="66" t="s">
        <v>976</v>
      </c>
      <c r="CPA41" s="65" t="s">
        <v>972</v>
      </c>
      <c r="CPB41" s="65" t="s">
        <v>977</v>
      </c>
      <c r="CPC41" s="59">
        <v>90000000</v>
      </c>
      <c r="CPD41" s="66" t="s">
        <v>144</v>
      </c>
      <c r="CPE41" s="67" t="s">
        <v>923</v>
      </c>
      <c r="CPF41" s="67" t="s">
        <v>974</v>
      </c>
      <c r="CPG41" s="66" t="s">
        <v>975</v>
      </c>
      <c r="CPH41" s="66" t="s">
        <v>976</v>
      </c>
      <c r="CPI41" s="65" t="s">
        <v>972</v>
      </c>
      <c r="CPJ41" s="65" t="s">
        <v>977</v>
      </c>
      <c r="CPK41" s="59">
        <v>90000000</v>
      </c>
      <c r="CPL41" s="66" t="s">
        <v>144</v>
      </c>
      <c r="CPM41" s="67" t="s">
        <v>923</v>
      </c>
      <c r="CPN41" s="67" t="s">
        <v>974</v>
      </c>
      <c r="CPO41" s="66" t="s">
        <v>975</v>
      </c>
      <c r="CPP41" s="66" t="s">
        <v>976</v>
      </c>
      <c r="CPQ41" s="65" t="s">
        <v>972</v>
      </c>
      <c r="CPR41" s="65" t="s">
        <v>977</v>
      </c>
      <c r="CPS41" s="59">
        <v>90000000</v>
      </c>
      <c r="CPT41" s="66" t="s">
        <v>144</v>
      </c>
      <c r="CPU41" s="67" t="s">
        <v>923</v>
      </c>
      <c r="CPV41" s="67" t="s">
        <v>974</v>
      </c>
      <c r="CPW41" s="66" t="s">
        <v>975</v>
      </c>
      <c r="CPX41" s="66" t="s">
        <v>976</v>
      </c>
      <c r="CPY41" s="65" t="s">
        <v>972</v>
      </c>
      <c r="CPZ41" s="65" t="s">
        <v>977</v>
      </c>
      <c r="CQA41" s="59">
        <v>90000000</v>
      </c>
      <c r="CQB41" s="66" t="s">
        <v>144</v>
      </c>
      <c r="CQC41" s="67" t="s">
        <v>923</v>
      </c>
      <c r="CQD41" s="67" t="s">
        <v>974</v>
      </c>
      <c r="CQE41" s="66" t="s">
        <v>975</v>
      </c>
      <c r="CQF41" s="66" t="s">
        <v>976</v>
      </c>
      <c r="CQG41" s="65" t="s">
        <v>972</v>
      </c>
      <c r="CQH41" s="65" t="s">
        <v>977</v>
      </c>
      <c r="CQI41" s="59">
        <v>90000000</v>
      </c>
      <c r="CQJ41" s="66" t="s">
        <v>144</v>
      </c>
      <c r="CQK41" s="67" t="s">
        <v>923</v>
      </c>
      <c r="CQL41" s="67" t="s">
        <v>974</v>
      </c>
      <c r="CQM41" s="66" t="s">
        <v>975</v>
      </c>
      <c r="CQN41" s="66" t="s">
        <v>976</v>
      </c>
      <c r="CQO41" s="65" t="s">
        <v>972</v>
      </c>
      <c r="CQP41" s="65" t="s">
        <v>977</v>
      </c>
      <c r="CQQ41" s="59">
        <v>90000000</v>
      </c>
      <c r="CQR41" s="66" t="s">
        <v>144</v>
      </c>
      <c r="CQS41" s="67" t="s">
        <v>923</v>
      </c>
      <c r="CQT41" s="67" t="s">
        <v>974</v>
      </c>
      <c r="CQU41" s="66" t="s">
        <v>975</v>
      </c>
      <c r="CQV41" s="66" t="s">
        <v>976</v>
      </c>
      <c r="CQW41" s="65" t="s">
        <v>972</v>
      </c>
      <c r="CQX41" s="65" t="s">
        <v>977</v>
      </c>
      <c r="CQY41" s="59">
        <v>90000000</v>
      </c>
      <c r="CQZ41" s="66" t="s">
        <v>144</v>
      </c>
      <c r="CRA41" s="67" t="s">
        <v>923</v>
      </c>
      <c r="CRB41" s="67" t="s">
        <v>974</v>
      </c>
      <c r="CRC41" s="66" t="s">
        <v>975</v>
      </c>
      <c r="CRD41" s="66" t="s">
        <v>976</v>
      </c>
      <c r="CRE41" s="65" t="s">
        <v>972</v>
      </c>
      <c r="CRF41" s="65" t="s">
        <v>977</v>
      </c>
      <c r="CRG41" s="59">
        <v>90000000</v>
      </c>
      <c r="CRH41" s="66" t="s">
        <v>144</v>
      </c>
      <c r="CRI41" s="67" t="s">
        <v>923</v>
      </c>
      <c r="CRJ41" s="67" t="s">
        <v>974</v>
      </c>
      <c r="CRK41" s="66" t="s">
        <v>975</v>
      </c>
      <c r="CRL41" s="66" t="s">
        <v>976</v>
      </c>
      <c r="CRM41" s="65" t="s">
        <v>972</v>
      </c>
      <c r="CRN41" s="65" t="s">
        <v>977</v>
      </c>
      <c r="CRO41" s="59">
        <v>90000000</v>
      </c>
      <c r="CRP41" s="66" t="s">
        <v>144</v>
      </c>
      <c r="CRQ41" s="67" t="s">
        <v>923</v>
      </c>
      <c r="CRR41" s="67" t="s">
        <v>974</v>
      </c>
      <c r="CRS41" s="66" t="s">
        <v>975</v>
      </c>
      <c r="CRT41" s="66" t="s">
        <v>976</v>
      </c>
      <c r="CRU41" s="65" t="s">
        <v>972</v>
      </c>
      <c r="CRV41" s="65" t="s">
        <v>977</v>
      </c>
      <c r="CRW41" s="59">
        <v>90000000</v>
      </c>
      <c r="CRX41" s="66" t="s">
        <v>144</v>
      </c>
      <c r="CRY41" s="67" t="s">
        <v>923</v>
      </c>
      <c r="CRZ41" s="67" t="s">
        <v>974</v>
      </c>
      <c r="CSA41" s="66" t="s">
        <v>975</v>
      </c>
      <c r="CSB41" s="66" t="s">
        <v>976</v>
      </c>
      <c r="CSC41" s="65" t="s">
        <v>972</v>
      </c>
      <c r="CSD41" s="65" t="s">
        <v>977</v>
      </c>
      <c r="CSE41" s="59">
        <v>90000000</v>
      </c>
      <c r="CSF41" s="66" t="s">
        <v>144</v>
      </c>
      <c r="CSG41" s="67" t="s">
        <v>923</v>
      </c>
      <c r="CSH41" s="67" t="s">
        <v>974</v>
      </c>
      <c r="CSI41" s="66" t="s">
        <v>975</v>
      </c>
      <c r="CSJ41" s="66" t="s">
        <v>976</v>
      </c>
      <c r="CSK41" s="65" t="s">
        <v>972</v>
      </c>
      <c r="CSL41" s="65" t="s">
        <v>977</v>
      </c>
      <c r="CSM41" s="59">
        <v>90000000</v>
      </c>
      <c r="CSN41" s="66" t="s">
        <v>144</v>
      </c>
      <c r="CSO41" s="67" t="s">
        <v>923</v>
      </c>
      <c r="CSP41" s="67" t="s">
        <v>974</v>
      </c>
      <c r="CSQ41" s="66" t="s">
        <v>975</v>
      </c>
      <c r="CSR41" s="66" t="s">
        <v>976</v>
      </c>
      <c r="CSS41" s="65" t="s">
        <v>972</v>
      </c>
      <c r="CST41" s="65" t="s">
        <v>977</v>
      </c>
      <c r="CSU41" s="59">
        <v>90000000</v>
      </c>
      <c r="CSV41" s="66" t="s">
        <v>144</v>
      </c>
      <c r="CSW41" s="67" t="s">
        <v>923</v>
      </c>
      <c r="CSX41" s="67" t="s">
        <v>974</v>
      </c>
      <c r="CSY41" s="66" t="s">
        <v>975</v>
      </c>
      <c r="CSZ41" s="66" t="s">
        <v>976</v>
      </c>
      <c r="CTA41" s="65" t="s">
        <v>972</v>
      </c>
      <c r="CTB41" s="65" t="s">
        <v>977</v>
      </c>
      <c r="CTC41" s="59">
        <v>90000000</v>
      </c>
      <c r="CTD41" s="66" t="s">
        <v>144</v>
      </c>
      <c r="CTE41" s="67" t="s">
        <v>923</v>
      </c>
      <c r="CTF41" s="67" t="s">
        <v>974</v>
      </c>
      <c r="CTG41" s="66" t="s">
        <v>975</v>
      </c>
      <c r="CTH41" s="66" t="s">
        <v>976</v>
      </c>
      <c r="CTI41" s="65" t="s">
        <v>972</v>
      </c>
      <c r="CTJ41" s="65" t="s">
        <v>977</v>
      </c>
      <c r="CTK41" s="59">
        <v>90000000</v>
      </c>
      <c r="CTL41" s="66" t="s">
        <v>144</v>
      </c>
      <c r="CTM41" s="67" t="s">
        <v>923</v>
      </c>
      <c r="CTN41" s="67" t="s">
        <v>974</v>
      </c>
      <c r="CTO41" s="66" t="s">
        <v>975</v>
      </c>
      <c r="CTP41" s="66" t="s">
        <v>976</v>
      </c>
      <c r="CTQ41" s="65" t="s">
        <v>972</v>
      </c>
      <c r="CTR41" s="65" t="s">
        <v>977</v>
      </c>
      <c r="CTS41" s="59">
        <v>90000000</v>
      </c>
      <c r="CTT41" s="66" t="s">
        <v>144</v>
      </c>
      <c r="CTU41" s="67" t="s">
        <v>923</v>
      </c>
      <c r="CTV41" s="67" t="s">
        <v>974</v>
      </c>
      <c r="CTW41" s="66" t="s">
        <v>975</v>
      </c>
      <c r="CTX41" s="66" t="s">
        <v>976</v>
      </c>
      <c r="CTY41" s="65" t="s">
        <v>972</v>
      </c>
      <c r="CTZ41" s="65" t="s">
        <v>977</v>
      </c>
      <c r="CUA41" s="59">
        <v>90000000</v>
      </c>
      <c r="CUB41" s="66" t="s">
        <v>144</v>
      </c>
      <c r="CUC41" s="67" t="s">
        <v>923</v>
      </c>
      <c r="CUD41" s="67" t="s">
        <v>974</v>
      </c>
      <c r="CUE41" s="66" t="s">
        <v>975</v>
      </c>
      <c r="CUF41" s="66" t="s">
        <v>976</v>
      </c>
      <c r="CUG41" s="65" t="s">
        <v>972</v>
      </c>
      <c r="CUH41" s="65" t="s">
        <v>977</v>
      </c>
      <c r="CUI41" s="59">
        <v>90000000</v>
      </c>
      <c r="CUJ41" s="66" t="s">
        <v>144</v>
      </c>
      <c r="CUK41" s="67" t="s">
        <v>923</v>
      </c>
      <c r="CUL41" s="67" t="s">
        <v>974</v>
      </c>
      <c r="CUM41" s="66" t="s">
        <v>975</v>
      </c>
      <c r="CUN41" s="66" t="s">
        <v>976</v>
      </c>
      <c r="CUO41" s="65" t="s">
        <v>972</v>
      </c>
      <c r="CUP41" s="65" t="s">
        <v>977</v>
      </c>
      <c r="CUQ41" s="59">
        <v>90000000</v>
      </c>
      <c r="CUR41" s="66" t="s">
        <v>144</v>
      </c>
      <c r="CUS41" s="67" t="s">
        <v>923</v>
      </c>
      <c r="CUT41" s="67" t="s">
        <v>974</v>
      </c>
      <c r="CUU41" s="66" t="s">
        <v>975</v>
      </c>
      <c r="CUV41" s="66" t="s">
        <v>976</v>
      </c>
      <c r="CUW41" s="65" t="s">
        <v>972</v>
      </c>
      <c r="CUX41" s="65" t="s">
        <v>977</v>
      </c>
      <c r="CUY41" s="59">
        <v>90000000</v>
      </c>
      <c r="CUZ41" s="66" t="s">
        <v>144</v>
      </c>
      <c r="CVA41" s="67" t="s">
        <v>923</v>
      </c>
      <c r="CVB41" s="67" t="s">
        <v>974</v>
      </c>
      <c r="CVC41" s="66" t="s">
        <v>975</v>
      </c>
      <c r="CVD41" s="66" t="s">
        <v>976</v>
      </c>
      <c r="CVE41" s="65" t="s">
        <v>972</v>
      </c>
      <c r="CVF41" s="65" t="s">
        <v>977</v>
      </c>
      <c r="CVG41" s="59">
        <v>90000000</v>
      </c>
      <c r="CVH41" s="66" t="s">
        <v>144</v>
      </c>
      <c r="CVI41" s="67" t="s">
        <v>923</v>
      </c>
      <c r="CVJ41" s="67" t="s">
        <v>974</v>
      </c>
      <c r="CVK41" s="66" t="s">
        <v>975</v>
      </c>
      <c r="CVL41" s="66" t="s">
        <v>976</v>
      </c>
      <c r="CVM41" s="65" t="s">
        <v>972</v>
      </c>
      <c r="CVN41" s="65" t="s">
        <v>977</v>
      </c>
      <c r="CVO41" s="59">
        <v>90000000</v>
      </c>
      <c r="CVP41" s="66" t="s">
        <v>144</v>
      </c>
      <c r="CVQ41" s="67" t="s">
        <v>923</v>
      </c>
      <c r="CVR41" s="67" t="s">
        <v>974</v>
      </c>
      <c r="CVS41" s="66" t="s">
        <v>975</v>
      </c>
      <c r="CVT41" s="66" t="s">
        <v>976</v>
      </c>
      <c r="CVU41" s="65" t="s">
        <v>972</v>
      </c>
      <c r="CVV41" s="65" t="s">
        <v>977</v>
      </c>
      <c r="CVW41" s="59">
        <v>90000000</v>
      </c>
      <c r="CVX41" s="66" t="s">
        <v>144</v>
      </c>
      <c r="CVY41" s="67" t="s">
        <v>923</v>
      </c>
      <c r="CVZ41" s="67" t="s">
        <v>974</v>
      </c>
      <c r="CWA41" s="66" t="s">
        <v>975</v>
      </c>
      <c r="CWB41" s="66" t="s">
        <v>976</v>
      </c>
      <c r="CWC41" s="65" t="s">
        <v>972</v>
      </c>
      <c r="CWD41" s="65" t="s">
        <v>977</v>
      </c>
      <c r="CWE41" s="59">
        <v>90000000</v>
      </c>
      <c r="CWF41" s="66" t="s">
        <v>144</v>
      </c>
      <c r="CWG41" s="67" t="s">
        <v>923</v>
      </c>
      <c r="CWH41" s="67" t="s">
        <v>974</v>
      </c>
      <c r="CWI41" s="66" t="s">
        <v>975</v>
      </c>
      <c r="CWJ41" s="66" t="s">
        <v>976</v>
      </c>
      <c r="CWK41" s="65" t="s">
        <v>972</v>
      </c>
      <c r="CWL41" s="65" t="s">
        <v>977</v>
      </c>
      <c r="CWM41" s="59">
        <v>90000000</v>
      </c>
      <c r="CWN41" s="66" t="s">
        <v>144</v>
      </c>
      <c r="CWO41" s="67" t="s">
        <v>923</v>
      </c>
      <c r="CWP41" s="67" t="s">
        <v>974</v>
      </c>
      <c r="CWQ41" s="66" t="s">
        <v>975</v>
      </c>
      <c r="CWR41" s="66" t="s">
        <v>976</v>
      </c>
      <c r="CWS41" s="65" t="s">
        <v>972</v>
      </c>
      <c r="CWT41" s="65" t="s">
        <v>977</v>
      </c>
      <c r="CWU41" s="59">
        <v>90000000</v>
      </c>
      <c r="CWV41" s="66" t="s">
        <v>144</v>
      </c>
      <c r="CWW41" s="67" t="s">
        <v>923</v>
      </c>
      <c r="CWX41" s="67" t="s">
        <v>974</v>
      </c>
      <c r="CWY41" s="66" t="s">
        <v>975</v>
      </c>
      <c r="CWZ41" s="66" t="s">
        <v>976</v>
      </c>
      <c r="CXA41" s="65" t="s">
        <v>972</v>
      </c>
      <c r="CXB41" s="65" t="s">
        <v>977</v>
      </c>
      <c r="CXC41" s="59">
        <v>90000000</v>
      </c>
      <c r="CXD41" s="66" t="s">
        <v>144</v>
      </c>
      <c r="CXE41" s="67" t="s">
        <v>923</v>
      </c>
      <c r="CXF41" s="67" t="s">
        <v>974</v>
      </c>
      <c r="CXG41" s="66" t="s">
        <v>975</v>
      </c>
      <c r="CXH41" s="66" t="s">
        <v>976</v>
      </c>
      <c r="CXI41" s="65" t="s">
        <v>972</v>
      </c>
      <c r="CXJ41" s="65" t="s">
        <v>977</v>
      </c>
      <c r="CXK41" s="59">
        <v>90000000</v>
      </c>
      <c r="CXL41" s="66" t="s">
        <v>144</v>
      </c>
      <c r="CXM41" s="67" t="s">
        <v>923</v>
      </c>
      <c r="CXN41" s="67" t="s">
        <v>974</v>
      </c>
      <c r="CXO41" s="66" t="s">
        <v>975</v>
      </c>
      <c r="CXP41" s="66" t="s">
        <v>976</v>
      </c>
      <c r="CXQ41" s="65" t="s">
        <v>972</v>
      </c>
      <c r="CXR41" s="65" t="s">
        <v>977</v>
      </c>
      <c r="CXS41" s="59">
        <v>90000000</v>
      </c>
      <c r="CXT41" s="66" t="s">
        <v>144</v>
      </c>
      <c r="CXU41" s="67" t="s">
        <v>923</v>
      </c>
      <c r="CXV41" s="67" t="s">
        <v>974</v>
      </c>
      <c r="CXW41" s="66" t="s">
        <v>975</v>
      </c>
      <c r="CXX41" s="66" t="s">
        <v>976</v>
      </c>
      <c r="CXY41" s="65" t="s">
        <v>972</v>
      </c>
      <c r="CXZ41" s="65" t="s">
        <v>977</v>
      </c>
      <c r="CYA41" s="59">
        <v>90000000</v>
      </c>
      <c r="CYB41" s="66" t="s">
        <v>144</v>
      </c>
      <c r="CYC41" s="67" t="s">
        <v>923</v>
      </c>
      <c r="CYD41" s="67" t="s">
        <v>974</v>
      </c>
      <c r="CYE41" s="66" t="s">
        <v>975</v>
      </c>
      <c r="CYF41" s="66" t="s">
        <v>976</v>
      </c>
      <c r="CYG41" s="65" t="s">
        <v>972</v>
      </c>
      <c r="CYH41" s="65" t="s">
        <v>977</v>
      </c>
      <c r="CYI41" s="59">
        <v>90000000</v>
      </c>
      <c r="CYJ41" s="66" t="s">
        <v>144</v>
      </c>
      <c r="CYK41" s="67" t="s">
        <v>923</v>
      </c>
      <c r="CYL41" s="67" t="s">
        <v>974</v>
      </c>
      <c r="CYM41" s="66" t="s">
        <v>975</v>
      </c>
      <c r="CYN41" s="66" t="s">
        <v>976</v>
      </c>
      <c r="CYO41" s="65" t="s">
        <v>972</v>
      </c>
      <c r="CYP41" s="65" t="s">
        <v>977</v>
      </c>
      <c r="CYQ41" s="59">
        <v>90000000</v>
      </c>
      <c r="CYR41" s="66" t="s">
        <v>144</v>
      </c>
      <c r="CYS41" s="67" t="s">
        <v>923</v>
      </c>
      <c r="CYT41" s="67" t="s">
        <v>974</v>
      </c>
      <c r="CYU41" s="66" t="s">
        <v>975</v>
      </c>
      <c r="CYV41" s="66" t="s">
        <v>976</v>
      </c>
      <c r="CYW41" s="65" t="s">
        <v>972</v>
      </c>
      <c r="CYX41" s="65" t="s">
        <v>977</v>
      </c>
      <c r="CYY41" s="59">
        <v>90000000</v>
      </c>
      <c r="CYZ41" s="66" t="s">
        <v>144</v>
      </c>
      <c r="CZA41" s="67" t="s">
        <v>923</v>
      </c>
      <c r="CZB41" s="67" t="s">
        <v>974</v>
      </c>
      <c r="CZC41" s="66" t="s">
        <v>975</v>
      </c>
      <c r="CZD41" s="66" t="s">
        <v>976</v>
      </c>
      <c r="CZE41" s="65" t="s">
        <v>972</v>
      </c>
      <c r="CZF41" s="65" t="s">
        <v>977</v>
      </c>
      <c r="CZG41" s="59">
        <v>90000000</v>
      </c>
      <c r="CZH41" s="66" t="s">
        <v>144</v>
      </c>
      <c r="CZI41" s="67" t="s">
        <v>923</v>
      </c>
      <c r="CZJ41" s="67" t="s">
        <v>974</v>
      </c>
      <c r="CZK41" s="66" t="s">
        <v>975</v>
      </c>
      <c r="CZL41" s="66" t="s">
        <v>976</v>
      </c>
      <c r="CZM41" s="65" t="s">
        <v>972</v>
      </c>
      <c r="CZN41" s="65" t="s">
        <v>977</v>
      </c>
      <c r="CZO41" s="59">
        <v>90000000</v>
      </c>
      <c r="CZP41" s="66" t="s">
        <v>144</v>
      </c>
      <c r="CZQ41" s="67" t="s">
        <v>923</v>
      </c>
      <c r="CZR41" s="67" t="s">
        <v>974</v>
      </c>
      <c r="CZS41" s="66" t="s">
        <v>975</v>
      </c>
      <c r="CZT41" s="66" t="s">
        <v>976</v>
      </c>
      <c r="CZU41" s="65" t="s">
        <v>972</v>
      </c>
      <c r="CZV41" s="65" t="s">
        <v>977</v>
      </c>
      <c r="CZW41" s="59">
        <v>90000000</v>
      </c>
      <c r="CZX41" s="66" t="s">
        <v>144</v>
      </c>
      <c r="CZY41" s="67" t="s">
        <v>923</v>
      </c>
      <c r="CZZ41" s="67" t="s">
        <v>974</v>
      </c>
      <c r="DAA41" s="66" t="s">
        <v>975</v>
      </c>
      <c r="DAB41" s="66" t="s">
        <v>976</v>
      </c>
      <c r="DAC41" s="65" t="s">
        <v>972</v>
      </c>
      <c r="DAD41" s="65" t="s">
        <v>977</v>
      </c>
      <c r="DAE41" s="59">
        <v>90000000</v>
      </c>
      <c r="DAF41" s="66" t="s">
        <v>144</v>
      </c>
      <c r="DAG41" s="67" t="s">
        <v>923</v>
      </c>
      <c r="DAH41" s="67" t="s">
        <v>974</v>
      </c>
      <c r="DAI41" s="66" t="s">
        <v>975</v>
      </c>
      <c r="DAJ41" s="66" t="s">
        <v>976</v>
      </c>
      <c r="DAK41" s="65" t="s">
        <v>972</v>
      </c>
      <c r="DAL41" s="65" t="s">
        <v>977</v>
      </c>
      <c r="DAM41" s="59">
        <v>90000000</v>
      </c>
      <c r="DAN41" s="66" t="s">
        <v>144</v>
      </c>
      <c r="DAO41" s="67" t="s">
        <v>923</v>
      </c>
      <c r="DAP41" s="67" t="s">
        <v>974</v>
      </c>
      <c r="DAQ41" s="66" t="s">
        <v>975</v>
      </c>
      <c r="DAR41" s="66" t="s">
        <v>976</v>
      </c>
      <c r="DAS41" s="65" t="s">
        <v>972</v>
      </c>
      <c r="DAT41" s="65" t="s">
        <v>977</v>
      </c>
      <c r="DAU41" s="59">
        <v>90000000</v>
      </c>
      <c r="DAV41" s="66" t="s">
        <v>144</v>
      </c>
      <c r="DAW41" s="67" t="s">
        <v>923</v>
      </c>
      <c r="DAX41" s="67" t="s">
        <v>974</v>
      </c>
      <c r="DAY41" s="66" t="s">
        <v>975</v>
      </c>
      <c r="DAZ41" s="66" t="s">
        <v>976</v>
      </c>
      <c r="DBA41" s="65" t="s">
        <v>972</v>
      </c>
      <c r="DBB41" s="65" t="s">
        <v>977</v>
      </c>
      <c r="DBC41" s="59">
        <v>90000000</v>
      </c>
      <c r="DBD41" s="66" t="s">
        <v>144</v>
      </c>
      <c r="DBE41" s="67" t="s">
        <v>923</v>
      </c>
      <c r="DBF41" s="67" t="s">
        <v>974</v>
      </c>
      <c r="DBG41" s="66" t="s">
        <v>975</v>
      </c>
      <c r="DBH41" s="66" t="s">
        <v>976</v>
      </c>
      <c r="DBI41" s="65" t="s">
        <v>972</v>
      </c>
      <c r="DBJ41" s="65" t="s">
        <v>977</v>
      </c>
      <c r="DBK41" s="59">
        <v>90000000</v>
      </c>
      <c r="DBL41" s="66" t="s">
        <v>144</v>
      </c>
      <c r="DBM41" s="67" t="s">
        <v>923</v>
      </c>
      <c r="DBN41" s="67" t="s">
        <v>974</v>
      </c>
      <c r="DBO41" s="66" t="s">
        <v>975</v>
      </c>
      <c r="DBP41" s="66" t="s">
        <v>976</v>
      </c>
      <c r="DBQ41" s="65" t="s">
        <v>972</v>
      </c>
      <c r="DBR41" s="65" t="s">
        <v>977</v>
      </c>
      <c r="DBS41" s="59">
        <v>90000000</v>
      </c>
      <c r="DBT41" s="66" t="s">
        <v>144</v>
      </c>
      <c r="DBU41" s="67" t="s">
        <v>923</v>
      </c>
      <c r="DBV41" s="67" t="s">
        <v>974</v>
      </c>
      <c r="DBW41" s="66" t="s">
        <v>975</v>
      </c>
      <c r="DBX41" s="66" t="s">
        <v>976</v>
      </c>
      <c r="DBY41" s="65" t="s">
        <v>972</v>
      </c>
      <c r="DBZ41" s="65" t="s">
        <v>977</v>
      </c>
      <c r="DCA41" s="59">
        <v>90000000</v>
      </c>
      <c r="DCB41" s="66" t="s">
        <v>144</v>
      </c>
      <c r="DCC41" s="67" t="s">
        <v>923</v>
      </c>
      <c r="DCD41" s="67" t="s">
        <v>974</v>
      </c>
      <c r="DCE41" s="66" t="s">
        <v>975</v>
      </c>
      <c r="DCF41" s="66" t="s">
        <v>976</v>
      </c>
      <c r="DCG41" s="65" t="s">
        <v>972</v>
      </c>
      <c r="DCH41" s="65" t="s">
        <v>977</v>
      </c>
      <c r="DCI41" s="59">
        <v>90000000</v>
      </c>
      <c r="DCJ41" s="66" t="s">
        <v>144</v>
      </c>
      <c r="DCK41" s="67" t="s">
        <v>923</v>
      </c>
      <c r="DCL41" s="67" t="s">
        <v>974</v>
      </c>
      <c r="DCM41" s="66" t="s">
        <v>975</v>
      </c>
      <c r="DCN41" s="66" t="s">
        <v>976</v>
      </c>
      <c r="DCO41" s="65" t="s">
        <v>972</v>
      </c>
      <c r="DCP41" s="65" t="s">
        <v>977</v>
      </c>
      <c r="DCQ41" s="59">
        <v>90000000</v>
      </c>
      <c r="DCR41" s="66" t="s">
        <v>144</v>
      </c>
      <c r="DCS41" s="67" t="s">
        <v>923</v>
      </c>
      <c r="DCT41" s="67" t="s">
        <v>974</v>
      </c>
      <c r="DCU41" s="66" t="s">
        <v>975</v>
      </c>
      <c r="DCV41" s="66" t="s">
        <v>976</v>
      </c>
      <c r="DCW41" s="65" t="s">
        <v>972</v>
      </c>
      <c r="DCX41" s="65" t="s">
        <v>977</v>
      </c>
      <c r="DCY41" s="59">
        <v>90000000</v>
      </c>
      <c r="DCZ41" s="66" t="s">
        <v>144</v>
      </c>
      <c r="DDA41" s="67" t="s">
        <v>923</v>
      </c>
      <c r="DDB41" s="67" t="s">
        <v>974</v>
      </c>
      <c r="DDC41" s="66" t="s">
        <v>975</v>
      </c>
      <c r="DDD41" s="66" t="s">
        <v>976</v>
      </c>
      <c r="DDE41" s="65" t="s">
        <v>972</v>
      </c>
      <c r="DDF41" s="65" t="s">
        <v>977</v>
      </c>
      <c r="DDG41" s="59">
        <v>90000000</v>
      </c>
      <c r="DDH41" s="66" t="s">
        <v>144</v>
      </c>
      <c r="DDI41" s="67" t="s">
        <v>923</v>
      </c>
      <c r="DDJ41" s="67" t="s">
        <v>974</v>
      </c>
      <c r="DDK41" s="66" t="s">
        <v>975</v>
      </c>
      <c r="DDL41" s="66" t="s">
        <v>976</v>
      </c>
      <c r="DDM41" s="65" t="s">
        <v>972</v>
      </c>
      <c r="DDN41" s="65" t="s">
        <v>977</v>
      </c>
      <c r="DDO41" s="59">
        <v>90000000</v>
      </c>
      <c r="DDP41" s="66" t="s">
        <v>144</v>
      </c>
      <c r="DDQ41" s="67" t="s">
        <v>923</v>
      </c>
      <c r="DDR41" s="67" t="s">
        <v>974</v>
      </c>
      <c r="DDS41" s="66" t="s">
        <v>975</v>
      </c>
      <c r="DDT41" s="66" t="s">
        <v>976</v>
      </c>
      <c r="DDU41" s="65" t="s">
        <v>972</v>
      </c>
      <c r="DDV41" s="65" t="s">
        <v>977</v>
      </c>
      <c r="DDW41" s="59">
        <v>90000000</v>
      </c>
      <c r="DDX41" s="66" t="s">
        <v>144</v>
      </c>
      <c r="DDY41" s="67" t="s">
        <v>923</v>
      </c>
      <c r="DDZ41" s="67" t="s">
        <v>974</v>
      </c>
      <c r="DEA41" s="66" t="s">
        <v>975</v>
      </c>
      <c r="DEB41" s="66" t="s">
        <v>976</v>
      </c>
      <c r="DEC41" s="65" t="s">
        <v>972</v>
      </c>
      <c r="DED41" s="65" t="s">
        <v>977</v>
      </c>
      <c r="DEE41" s="59">
        <v>90000000</v>
      </c>
      <c r="DEF41" s="66" t="s">
        <v>144</v>
      </c>
      <c r="DEG41" s="67" t="s">
        <v>923</v>
      </c>
      <c r="DEH41" s="67" t="s">
        <v>974</v>
      </c>
      <c r="DEI41" s="66" t="s">
        <v>975</v>
      </c>
      <c r="DEJ41" s="66" t="s">
        <v>976</v>
      </c>
      <c r="DEK41" s="65" t="s">
        <v>972</v>
      </c>
      <c r="DEL41" s="65" t="s">
        <v>977</v>
      </c>
      <c r="DEM41" s="59">
        <v>90000000</v>
      </c>
      <c r="DEN41" s="66" t="s">
        <v>144</v>
      </c>
      <c r="DEO41" s="67" t="s">
        <v>923</v>
      </c>
      <c r="DEP41" s="67" t="s">
        <v>974</v>
      </c>
      <c r="DEQ41" s="66" t="s">
        <v>975</v>
      </c>
      <c r="DER41" s="66" t="s">
        <v>976</v>
      </c>
      <c r="DES41" s="65" t="s">
        <v>972</v>
      </c>
      <c r="DET41" s="65" t="s">
        <v>977</v>
      </c>
      <c r="DEU41" s="59">
        <v>90000000</v>
      </c>
      <c r="DEV41" s="66" t="s">
        <v>144</v>
      </c>
      <c r="DEW41" s="67" t="s">
        <v>923</v>
      </c>
      <c r="DEX41" s="67" t="s">
        <v>974</v>
      </c>
      <c r="DEY41" s="66" t="s">
        <v>975</v>
      </c>
      <c r="DEZ41" s="66" t="s">
        <v>976</v>
      </c>
      <c r="DFA41" s="65" t="s">
        <v>972</v>
      </c>
      <c r="DFB41" s="65" t="s">
        <v>977</v>
      </c>
      <c r="DFC41" s="59">
        <v>90000000</v>
      </c>
      <c r="DFD41" s="66" t="s">
        <v>144</v>
      </c>
      <c r="DFE41" s="67" t="s">
        <v>923</v>
      </c>
      <c r="DFF41" s="67" t="s">
        <v>974</v>
      </c>
      <c r="DFG41" s="66" t="s">
        <v>975</v>
      </c>
      <c r="DFH41" s="66" t="s">
        <v>976</v>
      </c>
      <c r="DFI41" s="65" t="s">
        <v>972</v>
      </c>
      <c r="DFJ41" s="65" t="s">
        <v>977</v>
      </c>
      <c r="DFK41" s="59">
        <v>90000000</v>
      </c>
      <c r="DFL41" s="66" t="s">
        <v>144</v>
      </c>
      <c r="DFM41" s="67" t="s">
        <v>923</v>
      </c>
      <c r="DFN41" s="67" t="s">
        <v>974</v>
      </c>
      <c r="DFO41" s="66" t="s">
        <v>975</v>
      </c>
      <c r="DFP41" s="66" t="s">
        <v>976</v>
      </c>
      <c r="DFQ41" s="65" t="s">
        <v>972</v>
      </c>
      <c r="DFR41" s="65" t="s">
        <v>977</v>
      </c>
      <c r="DFS41" s="59">
        <v>90000000</v>
      </c>
      <c r="DFT41" s="66" t="s">
        <v>144</v>
      </c>
      <c r="DFU41" s="67" t="s">
        <v>923</v>
      </c>
      <c r="DFV41" s="67" t="s">
        <v>974</v>
      </c>
      <c r="DFW41" s="66" t="s">
        <v>975</v>
      </c>
      <c r="DFX41" s="66" t="s">
        <v>976</v>
      </c>
      <c r="DFY41" s="65" t="s">
        <v>972</v>
      </c>
      <c r="DFZ41" s="65" t="s">
        <v>977</v>
      </c>
      <c r="DGA41" s="59">
        <v>90000000</v>
      </c>
      <c r="DGB41" s="66" t="s">
        <v>144</v>
      </c>
      <c r="DGC41" s="67" t="s">
        <v>923</v>
      </c>
      <c r="DGD41" s="67" t="s">
        <v>974</v>
      </c>
      <c r="DGE41" s="66" t="s">
        <v>975</v>
      </c>
      <c r="DGF41" s="66" t="s">
        <v>976</v>
      </c>
      <c r="DGG41" s="65" t="s">
        <v>972</v>
      </c>
      <c r="DGH41" s="65" t="s">
        <v>977</v>
      </c>
      <c r="DGI41" s="59">
        <v>90000000</v>
      </c>
      <c r="DGJ41" s="66" t="s">
        <v>144</v>
      </c>
      <c r="DGK41" s="67" t="s">
        <v>923</v>
      </c>
      <c r="DGL41" s="67" t="s">
        <v>974</v>
      </c>
      <c r="DGM41" s="66" t="s">
        <v>975</v>
      </c>
      <c r="DGN41" s="66" t="s">
        <v>976</v>
      </c>
      <c r="DGO41" s="65" t="s">
        <v>972</v>
      </c>
      <c r="DGP41" s="65" t="s">
        <v>977</v>
      </c>
      <c r="DGQ41" s="59">
        <v>90000000</v>
      </c>
      <c r="DGR41" s="66" t="s">
        <v>144</v>
      </c>
      <c r="DGS41" s="67" t="s">
        <v>923</v>
      </c>
      <c r="DGT41" s="67" t="s">
        <v>974</v>
      </c>
      <c r="DGU41" s="66" t="s">
        <v>975</v>
      </c>
      <c r="DGV41" s="66" t="s">
        <v>976</v>
      </c>
      <c r="DGW41" s="65" t="s">
        <v>972</v>
      </c>
      <c r="DGX41" s="65" t="s">
        <v>977</v>
      </c>
      <c r="DGY41" s="59">
        <v>90000000</v>
      </c>
      <c r="DGZ41" s="66" t="s">
        <v>144</v>
      </c>
      <c r="DHA41" s="67" t="s">
        <v>923</v>
      </c>
      <c r="DHB41" s="67" t="s">
        <v>974</v>
      </c>
      <c r="DHC41" s="66" t="s">
        <v>975</v>
      </c>
      <c r="DHD41" s="66" t="s">
        <v>976</v>
      </c>
      <c r="DHE41" s="65" t="s">
        <v>972</v>
      </c>
      <c r="DHF41" s="65" t="s">
        <v>977</v>
      </c>
      <c r="DHG41" s="59">
        <v>90000000</v>
      </c>
      <c r="DHH41" s="66" t="s">
        <v>144</v>
      </c>
      <c r="DHI41" s="67" t="s">
        <v>923</v>
      </c>
      <c r="DHJ41" s="67" t="s">
        <v>974</v>
      </c>
      <c r="DHK41" s="66" t="s">
        <v>975</v>
      </c>
      <c r="DHL41" s="66" t="s">
        <v>976</v>
      </c>
      <c r="DHM41" s="65" t="s">
        <v>972</v>
      </c>
      <c r="DHN41" s="65" t="s">
        <v>977</v>
      </c>
      <c r="DHO41" s="59">
        <v>90000000</v>
      </c>
      <c r="DHP41" s="66" t="s">
        <v>144</v>
      </c>
      <c r="DHQ41" s="67" t="s">
        <v>923</v>
      </c>
      <c r="DHR41" s="67" t="s">
        <v>974</v>
      </c>
      <c r="DHS41" s="66" t="s">
        <v>975</v>
      </c>
      <c r="DHT41" s="66" t="s">
        <v>976</v>
      </c>
      <c r="DHU41" s="65" t="s">
        <v>972</v>
      </c>
      <c r="DHV41" s="65" t="s">
        <v>977</v>
      </c>
      <c r="DHW41" s="59">
        <v>90000000</v>
      </c>
      <c r="DHX41" s="66" t="s">
        <v>144</v>
      </c>
      <c r="DHY41" s="67" t="s">
        <v>923</v>
      </c>
      <c r="DHZ41" s="67" t="s">
        <v>974</v>
      </c>
      <c r="DIA41" s="66" t="s">
        <v>975</v>
      </c>
      <c r="DIB41" s="66" t="s">
        <v>976</v>
      </c>
      <c r="DIC41" s="65" t="s">
        <v>972</v>
      </c>
      <c r="DID41" s="65" t="s">
        <v>977</v>
      </c>
      <c r="DIE41" s="59">
        <v>90000000</v>
      </c>
      <c r="DIF41" s="66" t="s">
        <v>144</v>
      </c>
      <c r="DIG41" s="67" t="s">
        <v>923</v>
      </c>
      <c r="DIH41" s="67" t="s">
        <v>974</v>
      </c>
      <c r="DII41" s="66" t="s">
        <v>975</v>
      </c>
      <c r="DIJ41" s="66" t="s">
        <v>976</v>
      </c>
      <c r="DIK41" s="65" t="s">
        <v>972</v>
      </c>
      <c r="DIL41" s="65" t="s">
        <v>977</v>
      </c>
      <c r="DIM41" s="59">
        <v>90000000</v>
      </c>
      <c r="DIN41" s="66" t="s">
        <v>144</v>
      </c>
      <c r="DIO41" s="67" t="s">
        <v>923</v>
      </c>
      <c r="DIP41" s="67" t="s">
        <v>974</v>
      </c>
      <c r="DIQ41" s="66" t="s">
        <v>975</v>
      </c>
      <c r="DIR41" s="66" t="s">
        <v>976</v>
      </c>
      <c r="DIS41" s="65" t="s">
        <v>972</v>
      </c>
      <c r="DIT41" s="65" t="s">
        <v>977</v>
      </c>
      <c r="DIU41" s="59">
        <v>90000000</v>
      </c>
      <c r="DIV41" s="66" t="s">
        <v>144</v>
      </c>
      <c r="DIW41" s="67" t="s">
        <v>923</v>
      </c>
      <c r="DIX41" s="67" t="s">
        <v>974</v>
      </c>
      <c r="DIY41" s="66" t="s">
        <v>975</v>
      </c>
      <c r="DIZ41" s="66" t="s">
        <v>976</v>
      </c>
      <c r="DJA41" s="65" t="s">
        <v>972</v>
      </c>
      <c r="DJB41" s="65" t="s">
        <v>977</v>
      </c>
      <c r="DJC41" s="59">
        <v>90000000</v>
      </c>
      <c r="DJD41" s="66" t="s">
        <v>144</v>
      </c>
      <c r="DJE41" s="67" t="s">
        <v>923</v>
      </c>
      <c r="DJF41" s="67" t="s">
        <v>974</v>
      </c>
      <c r="DJG41" s="66" t="s">
        <v>975</v>
      </c>
      <c r="DJH41" s="66" t="s">
        <v>976</v>
      </c>
      <c r="DJI41" s="65" t="s">
        <v>972</v>
      </c>
      <c r="DJJ41" s="65" t="s">
        <v>977</v>
      </c>
      <c r="DJK41" s="59">
        <v>90000000</v>
      </c>
      <c r="DJL41" s="66" t="s">
        <v>144</v>
      </c>
      <c r="DJM41" s="67" t="s">
        <v>923</v>
      </c>
      <c r="DJN41" s="67" t="s">
        <v>974</v>
      </c>
      <c r="DJO41" s="66" t="s">
        <v>975</v>
      </c>
      <c r="DJP41" s="66" t="s">
        <v>976</v>
      </c>
      <c r="DJQ41" s="65" t="s">
        <v>972</v>
      </c>
      <c r="DJR41" s="65" t="s">
        <v>977</v>
      </c>
      <c r="DJS41" s="59">
        <v>90000000</v>
      </c>
      <c r="DJT41" s="66" t="s">
        <v>144</v>
      </c>
      <c r="DJU41" s="67" t="s">
        <v>923</v>
      </c>
      <c r="DJV41" s="67" t="s">
        <v>974</v>
      </c>
      <c r="DJW41" s="66" t="s">
        <v>975</v>
      </c>
      <c r="DJX41" s="66" t="s">
        <v>976</v>
      </c>
      <c r="DJY41" s="65" t="s">
        <v>972</v>
      </c>
      <c r="DJZ41" s="65" t="s">
        <v>977</v>
      </c>
      <c r="DKA41" s="59">
        <v>90000000</v>
      </c>
      <c r="DKB41" s="66" t="s">
        <v>144</v>
      </c>
      <c r="DKC41" s="67" t="s">
        <v>923</v>
      </c>
      <c r="DKD41" s="67" t="s">
        <v>974</v>
      </c>
      <c r="DKE41" s="66" t="s">
        <v>975</v>
      </c>
      <c r="DKF41" s="66" t="s">
        <v>976</v>
      </c>
      <c r="DKG41" s="65" t="s">
        <v>972</v>
      </c>
      <c r="DKH41" s="65" t="s">
        <v>977</v>
      </c>
      <c r="DKI41" s="59">
        <v>90000000</v>
      </c>
      <c r="DKJ41" s="66" t="s">
        <v>144</v>
      </c>
      <c r="DKK41" s="67" t="s">
        <v>923</v>
      </c>
      <c r="DKL41" s="67" t="s">
        <v>974</v>
      </c>
      <c r="DKM41" s="66" t="s">
        <v>975</v>
      </c>
      <c r="DKN41" s="66" t="s">
        <v>976</v>
      </c>
      <c r="DKO41" s="65" t="s">
        <v>972</v>
      </c>
      <c r="DKP41" s="65" t="s">
        <v>977</v>
      </c>
      <c r="DKQ41" s="59">
        <v>90000000</v>
      </c>
      <c r="DKR41" s="66" t="s">
        <v>144</v>
      </c>
      <c r="DKS41" s="67" t="s">
        <v>923</v>
      </c>
      <c r="DKT41" s="67" t="s">
        <v>974</v>
      </c>
      <c r="DKU41" s="66" t="s">
        <v>975</v>
      </c>
      <c r="DKV41" s="66" t="s">
        <v>976</v>
      </c>
      <c r="DKW41" s="65" t="s">
        <v>972</v>
      </c>
      <c r="DKX41" s="65" t="s">
        <v>977</v>
      </c>
      <c r="DKY41" s="59">
        <v>90000000</v>
      </c>
      <c r="DKZ41" s="66" t="s">
        <v>144</v>
      </c>
      <c r="DLA41" s="67" t="s">
        <v>923</v>
      </c>
      <c r="DLB41" s="67" t="s">
        <v>974</v>
      </c>
      <c r="DLC41" s="66" t="s">
        <v>975</v>
      </c>
      <c r="DLD41" s="66" t="s">
        <v>976</v>
      </c>
      <c r="DLE41" s="65" t="s">
        <v>972</v>
      </c>
      <c r="DLF41" s="65" t="s">
        <v>977</v>
      </c>
      <c r="DLG41" s="59">
        <v>90000000</v>
      </c>
      <c r="DLH41" s="66" t="s">
        <v>144</v>
      </c>
      <c r="DLI41" s="67" t="s">
        <v>923</v>
      </c>
      <c r="DLJ41" s="67" t="s">
        <v>974</v>
      </c>
      <c r="DLK41" s="66" t="s">
        <v>975</v>
      </c>
      <c r="DLL41" s="66" t="s">
        <v>976</v>
      </c>
      <c r="DLM41" s="65" t="s">
        <v>972</v>
      </c>
      <c r="DLN41" s="65" t="s">
        <v>977</v>
      </c>
      <c r="DLO41" s="59">
        <v>90000000</v>
      </c>
      <c r="DLP41" s="66" t="s">
        <v>144</v>
      </c>
      <c r="DLQ41" s="67" t="s">
        <v>923</v>
      </c>
      <c r="DLR41" s="67" t="s">
        <v>974</v>
      </c>
      <c r="DLS41" s="66" t="s">
        <v>975</v>
      </c>
      <c r="DLT41" s="66" t="s">
        <v>976</v>
      </c>
      <c r="DLU41" s="65" t="s">
        <v>972</v>
      </c>
      <c r="DLV41" s="65" t="s">
        <v>977</v>
      </c>
      <c r="DLW41" s="59">
        <v>90000000</v>
      </c>
      <c r="DLX41" s="66" t="s">
        <v>144</v>
      </c>
      <c r="DLY41" s="67" t="s">
        <v>923</v>
      </c>
      <c r="DLZ41" s="67" t="s">
        <v>974</v>
      </c>
      <c r="DMA41" s="66" t="s">
        <v>975</v>
      </c>
      <c r="DMB41" s="66" t="s">
        <v>976</v>
      </c>
      <c r="DMC41" s="65" t="s">
        <v>972</v>
      </c>
      <c r="DMD41" s="65" t="s">
        <v>977</v>
      </c>
      <c r="DME41" s="59">
        <v>90000000</v>
      </c>
      <c r="DMF41" s="66" t="s">
        <v>144</v>
      </c>
      <c r="DMG41" s="67" t="s">
        <v>923</v>
      </c>
      <c r="DMH41" s="67" t="s">
        <v>974</v>
      </c>
      <c r="DMI41" s="66" t="s">
        <v>975</v>
      </c>
      <c r="DMJ41" s="66" t="s">
        <v>976</v>
      </c>
      <c r="DMK41" s="65" t="s">
        <v>972</v>
      </c>
      <c r="DML41" s="65" t="s">
        <v>977</v>
      </c>
      <c r="DMM41" s="59">
        <v>90000000</v>
      </c>
      <c r="DMN41" s="66" t="s">
        <v>144</v>
      </c>
      <c r="DMO41" s="67" t="s">
        <v>923</v>
      </c>
      <c r="DMP41" s="67" t="s">
        <v>974</v>
      </c>
      <c r="DMQ41" s="66" t="s">
        <v>975</v>
      </c>
      <c r="DMR41" s="66" t="s">
        <v>976</v>
      </c>
      <c r="DMS41" s="65" t="s">
        <v>972</v>
      </c>
      <c r="DMT41" s="65" t="s">
        <v>977</v>
      </c>
      <c r="DMU41" s="59">
        <v>90000000</v>
      </c>
      <c r="DMV41" s="66" t="s">
        <v>144</v>
      </c>
      <c r="DMW41" s="67" t="s">
        <v>923</v>
      </c>
      <c r="DMX41" s="67" t="s">
        <v>974</v>
      </c>
      <c r="DMY41" s="66" t="s">
        <v>975</v>
      </c>
      <c r="DMZ41" s="66" t="s">
        <v>976</v>
      </c>
      <c r="DNA41" s="65" t="s">
        <v>972</v>
      </c>
      <c r="DNB41" s="65" t="s">
        <v>977</v>
      </c>
      <c r="DNC41" s="59">
        <v>90000000</v>
      </c>
      <c r="DND41" s="66" t="s">
        <v>144</v>
      </c>
      <c r="DNE41" s="67" t="s">
        <v>923</v>
      </c>
      <c r="DNF41" s="67" t="s">
        <v>974</v>
      </c>
      <c r="DNG41" s="66" t="s">
        <v>975</v>
      </c>
      <c r="DNH41" s="66" t="s">
        <v>976</v>
      </c>
      <c r="DNI41" s="65" t="s">
        <v>972</v>
      </c>
      <c r="DNJ41" s="65" t="s">
        <v>977</v>
      </c>
      <c r="DNK41" s="59">
        <v>90000000</v>
      </c>
      <c r="DNL41" s="66" t="s">
        <v>144</v>
      </c>
      <c r="DNM41" s="67" t="s">
        <v>923</v>
      </c>
      <c r="DNN41" s="67" t="s">
        <v>974</v>
      </c>
      <c r="DNO41" s="66" t="s">
        <v>975</v>
      </c>
      <c r="DNP41" s="66" t="s">
        <v>976</v>
      </c>
      <c r="DNQ41" s="65" t="s">
        <v>972</v>
      </c>
      <c r="DNR41" s="65" t="s">
        <v>977</v>
      </c>
      <c r="DNS41" s="59">
        <v>90000000</v>
      </c>
      <c r="DNT41" s="66" t="s">
        <v>144</v>
      </c>
      <c r="DNU41" s="67" t="s">
        <v>923</v>
      </c>
      <c r="DNV41" s="67" t="s">
        <v>974</v>
      </c>
      <c r="DNW41" s="66" t="s">
        <v>975</v>
      </c>
      <c r="DNX41" s="66" t="s">
        <v>976</v>
      </c>
      <c r="DNY41" s="65" t="s">
        <v>972</v>
      </c>
      <c r="DNZ41" s="65" t="s">
        <v>977</v>
      </c>
      <c r="DOA41" s="59">
        <v>90000000</v>
      </c>
      <c r="DOB41" s="66" t="s">
        <v>144</v>
      </c>
      <c r="DOC41" s="67" t="s">
        <v>923</v>
      </c>
      <c r="DOD41" s="67" t="s">
        <v>974</v>
      </c>
      <c r="DOE41" s="66" t="s">
        <v>975</v>
      </c>
      <c r="DOF41" s="66" t="s">
        <v>976</v>
      </c>
      <c r="DOG41" s="65" t="s">
        <v>972</v>
      </c>
      <c r="DOH41" s="65" t="s">
        <v>977</v>
      </c>
      <c r="DOI41" s="59">
        <v>90000000</v>
      </c>
      <c r="DOJ41" s="66" t="s">
        <v>144</v>
      </c>
      <c r="DOK41" s="67" t="s">
        <v>923</v>
      </c>
      <c r="DOL41" s="67" t="s">
        <v>974</v>
      </c>
      <c r="DOM41" s="66" t="s">
        <v>975</v>
      </c>
      <c r="DON41" s="66" t="s">
        <v>976</v>
      </c>
      <c r="DOO41" s="65" t="s">
        <v>972</v>
      </c>
      <c r="DOP41" s="65" t="s">
        <v>977</v>
      </c>
      <c r="DOQ41" s="59">
        <v>90000000</v>
      </c>
      <c r="DOR41" s="66" t="s">
        <v>144</v>
      </c>
      <c r="DOS41" s="67" t="s">
        <v>923</v>
      </c>
      <c r="DOT41" s="67" t="s">
        <v>974</v>
      </c>
      <c r="DOU41" s="66" t="s">
        <v>975</v>
      </c>
      <c r="DOV41" s="66" t="s">
        <v>976</v>
      </c>
      <c r="DOW41" s="65" t="s">
        <v>972</v>
      </c>
      <c r="DOX41" s="65" t="s">
        <v>977</v>
      </c>
      <c r="DOY41" s="59">
        <v>90000000</v>
      </c>
      <c r="DOZ41" s="66" t="s">
        <v>144</v>
      </c>
      <c r="DPA41" s="67" t="s">
        <v>923</v>
      </c>
      <c r="DPB41" s="67" t="s">
        <v>974</v>
      </c>
      <c r="DPC41" s="66" t="s">
        <v>975</v>
      </c>
      <c r="DPD41" s="66" t="s">
        <v>976</v>
      </c>
      <c r="DPE41" s="65" t="s">
        <v>972</v>
      </c>
      <c r="DPF41" s="65" t="s">
        <v>977</v>
      </c>
      <c r="DPG41" s="59">
        <v>90000000</v>
      </c>
      <c r="DPH41" s="66" t="s">
        <v>144</v>
      </c>
      <c r="DPI41" s="67" t="s">
        <v>923</v>
      </c>
      <c r="DPJ41" s="67" t="s">
        <v>974</v>
      </c>
      <c r="DPK41" s="66" t="s">
        <v>975</v>
      </c>
      <c r="DPL41" s="66" t="s">
        <v>976</v>
      </c>
      <c r="DPM41" s="65" t="s">
        <v>972</v>
      </c>
      <c r="DPN41" s="65" t="s">
        <v>977</v>
      </c>
      <c r="DPO41" s="59">
        <v>90000000</v>
      </c>
      <c r="DPP41" s="66" t="s">
        <v>144</v>
      </c>
      <c r="DPQ41" s="67" t="s">
        <v>923</v>
      </c>
      <c r="DPR41" s="67" t="s">
        <v>974</v>
      </c>
      <c r="DPS41" s="66" t="s">
        <v>975</v>
      </c>
      <c r="DPT41" s="66" t="s">
        <v>976</v>
      </c>
      <c r="DPU41" s="65" t="s">
        <v>972</v>
      </c>
      <c r="DPV41" s="65" t="s">
        <v>977</v>
      </c>
      <c r="DPW41" s="59">
        <v>90000000</v>
      </c>
      <c r="DPX41" s="66" t="s">
        <v>144</v>
      </c>
      <c r="DPY41" s="67" t="s">
        <v>923</v>
      </c>
      <c r="DPZ41" s="67" t="s">
        <v>974</v>
      </c>
      <c r="DQA41" s="66" t="s">
        <v>975</v>
      </c>
      <c r="DQB41" s="66" t="s">
        <v>976</v>
      </c>
      <c r="DQC41" s="65" t="s">
        <v>972</v>
      </c>
      <c r="DQD41" s="65" t="s">
        <v>977</v>
      </c>
      <c r="DQE41" s="59">
        <v>90000000</v>
      </c>
      <c r="DQF41" s="66" t="s">
        <v>144</v>
      </c>
      <c r="DQG41" s="67" t="s">
        <v>923</v>
      </c>
      <c r="DQH41" s="67" t="s">
        <v>974</v>
      </c>
      <c r="DQI41" s="66" t="s">
        <v>975</v>
      </c>
      <c r="DQJ41" s="66" t="s">
        <v>976</v>
      </c>
      <c r="DQK41" s="65" t="s">
        <v>972</v>
      </c>
      <c r="DQL41" s="65" t="s">
        <v>977</v>
      </c>
      <c r="DQM41" s="59">
        <v>90000000</v>
      </c>
      <c r="DQN41" s="66" t="s">
        <v>144</v>
      </c>
      <c r="DQO41" s="67" t="s">
        <v>923</v>
      </c>
      <c r="DQP41" s="67" t="s">
        <v>974</v>
      </c>
      <c r="DQQ41" s="66" t="s">
        <v>975</v>
      </c>
      <c r="DQR41" s="66" t="s">
        <v>976</v>
      </c>
      <c r="DQS41" s="65" t="s">
        <v>972</v>
      </c>
      <c r="DQT41" s="65" t="s">
        <v>977</v>
      </c>
      <c r="DQU41" s="59">
        <v>90000000</v>
      </c>
      <c r="DQV41" s="66" t="s">
        <v>144</v>
      </c>
      <c r="DQW41" s="67" t="s">
        <v>923</v>
      </c>
      <c r="DQX41" s="67" t="s">
        <v>974</v>
      </c>
      <c r="DQY41" s="66" t="s">
        <v>975</v>
      </c>
      <c r="DQZ41" s="66" t="s">
        <v>976</v>
      </c>
      <c r="DRA41" s="65" t="s">
        <v>972</v>
      </c>
      <c r="DRB41" s="65" t="s">
        <v>977</v>
      </c>
      <c r="DRC41" s="59">
        <v>90000000</v>
      </c>
      <c r="DRD41" s="66" t="s">
        <v>144</v>
      </c>
      <c r="DRE41" s="67" t="s">
        <v>923</v>
      </c>
      <c r="DRF41" s="67" t="s">
        <v>974</v>
      </c>
      <c r="DRG41" s="66" t="s">
        <v>975</v>
      </c>
      <c r="DRH41" s="66" t="s">
        <v>976</v>
      </c>
      <c r="DRI41" s="65" t="s">
        <v>972</v>
      </c>
      <c r="DRJ41" s="65" t="s">
        <v>977</v>
      </c>
      <c r="DRK41" s="59">
        <v>90000000</v>
      </c>
      <c r="DRL41" s="66" t="s">
        <v>144</v>
      </c>
      <c r="DRM41" s="67" t="s">
        <v>923</v>
      </c>
      <c r="DRN41" s="67" t="s">
        <v>974</v>
      </c>
      <c r="DRO41" s="66" t="s">
        <v>975</v>
      </c>
      <c r="DRP41" s="66" t="s">
        <v>976</v>
      </c>
      <c r="DRQ41" s="65" t="s">
        <v>972</v>
      </c>
      <c r="DRR41" s="65" t="s">
        <v>977</v>
      </c>
      <c r="DRS41" s="59">
        <v>90000000</v>
      </c>
      <c r="DRT41" s="66" t="s">
        <v>144</v>
      </c>
      <c r="DRU41" s="67" t="s">
        <v>923</v>
      </c>
      <c r="DRV41" s="67" t="s">
        <v>974</v>
      </c>
      <c r="DRW41" s="66" t="s">
        <v>975</v>
      </c>
      <c r="DRX41" s="66" t="s">
        <v>976</v>
      </c>
      <c r="DRY41" s="65" t="s">
        <v>972</v>
      </c>
      <c r="DRZ41" s="65" t="s">
        <v>977</v>
      </c>
      <c r="DSA41" s="59">
        <v>90000000</v>
      </c>
      <c r="DSB41" s="66" t="s">
        <v>144</v>
      </c>
      <c r="DSC41" s="67" t="s">
        <v>923</v>
      </c>
      <c r="DSD41" s="67" t="s">
        <v>974</v>
      </c>
      <c r="DSE41" s="66" t="s">
        <v>975</v>
      </c>
      <c r="DSF41" s="66" t="s">
        <v>976</v>
      </c>
      <c r="DSG41" s="65" t="s">
        <v>972</v>
      </c>
      <c r="DSH41" s="65" t="s">
        <v>977</v>
      </c>
      <c r="DSI41" s="59">
        <v>90000000</v>
      </c>
      <c r="DSJ41" s="66" t="s">
        <v>144</v>
      </c>
      <c r="DSK41" s="67" t="s">
        <v>923</v>
      </c>
      <c r="DSL41" s="67" t="s">
        <v>974</v>
      </c>
      <c r="DSM41" s="66" t="s">
        <v>975</v>
      </c>
      <c r="DSN41" s="66" t="s">
        <v>976</v>
      </c>
      <c r="DSO41" s="65" t="s">
        <v>972</v>
      </c>
      <c r="DSP41" s="65" t="s">
        <v>977</v>
      </c>
      <c r="DSQ41" s="59">
        <v>90000000</v>
      </c>
      <c r="DSR41" s="66" t="s">
        <v>144</v>
      </c>
      <c r="DSS41" s="67" t="s">
        <v>923</v>
      </c>
      <c r="DST41" s="67" t="s">
        <v>974</v>
      </c>
      <c r="DSU41" s="66" t="s">
        <v>975</v>
      </c>
      <c r="DSV41" s="66" t="s">
        <v>976</v>
      </c>
      <c r="DSW41" s="65" t="s">
        <v>972</v>
      </c>
      <c r="DSX41" s="65" t="s">
        <v>977</v>
      </c>
      <c r="DSY41" s="59">
        <v>90000000</v>
      </c>
      <c r="DSZ41" s="66" t="s">
        <v>144</v>
      </c>
      <c r="DTA41" s="67" t="s">
        <v>923</v>
      </c>
      <c r="DTB41" s="67" t="s">
        <v>974</v>
      </c>
      <c r="DTC41" s="66" t="s">
        <v>975</v>
      </c>
      <c r="DTD41" s="66" t="s">
        <v>976</v>
      </c>
      <c r="DTE41" s="65" t="s">
        <v>972</v>
      </c>
      <c r="DTF41" s="65" t="s">
        <v>977</v>
      </c>
      <c r="DTG41" s="59">
        <v>90000000</v>
      </c>
      <c r="DTH41" s="66" t="s">
        <v>144</v>
      </c>
      <c r="DTI41" s="67" t="s">
        <v>923</v>
      </c>
      <c r="DTJ41" s="67" t="s">
        <v>974</v>
      </c>
      <c r="DTK41" s="66" t="s">
        <v>975</v>
      </c>
      <c r="DTL41" s="66" t="s">
        <v>976</v>
      </c>
      <c r="DTM41" s="65" t="s">
        <v>972</v>
      </c>
      <c r="DTN41" s="65" t="s">
        <v>977</v>
      </c>
      <c r="DTO41" s="59">
        <v>90000000</v>
      </c>
      <c r="DTP41" s="66" t="s">
        <v>144</v>
      </c>
      <c r="DTQ41" s="67" t="s">
        <v>923</v>
      </c>
      <c r="DTR41" s="67" t="s">
        <v>974</v>
      </c>
      <c r="DTS41" s="66" t="s">
        <v>975</v>
      </c>
      <c r="DTT41" s="66" t="s">
        <v>976</v>
      </c>
      <c r="DTU41" s="65" t="s">
        <v>972</v>
      </c>
      <c r="DTV41" s="65" t="s">
        <v>977</v>
      </c>
      <c r="DTW41" s="59">
        <v>90000000</v>
      </c>
      <c r="DTX41" s="66" t="s">
        <v>144</v>
      </c>
      <c r="DTY41" s="67" t="s">
        <v>923</v>
      </c>
      <c r="DTZ41" s="67" t="s">
        <v>974</v>
      </c>
      <c r="DUA41" s="66" t="s">
        <v>975</v>
      </c>
      <c r="DUB41" s="66" t="s">
        <v>976</v>
      </c>
      <c r="DUC41" s="65" t="s">
        <v>972</v>
      </c>
      <c r="DUD41" s="65" t="s">
        <v>977</v>
      </c>
      <c r="DUE41" s="59">
        <v>90000000</v>
      </c>
      <c r="DUF41" s="66" t="s">
        <v>144</v>
      </c>
      <c r="DUG41" s="67" t="s">
        <v>923</v>
      </c>
      <c r="DUH41" s="67" t="s">
        <v>974</v>
      </c>
      <c r="DUI41" s="66" t="s">
        <v>975</v>
      </c>
      <c r="DUJ41" s="66" t="s">
        <v>976</v>
      </c>
      <c r="DUK41" s="65" t="s">
        <v>972</v>
      </c>
      <c r="DUL41" s="65" t="s">
        <v>977</v>
      </c>
      <c r="DUM41" s="59">
        <v>90000000</v>
      </c>
      <c r="DUN41" s="66" t="s">
        <v>144</v>
      </c>
      <c r="DUO41" s="67" t="s">
        <v>923</v>
      </c>
      <c r="DUP41" s="67" t="s">
        <v>974</v>
      </c>
      <c r="DUQ41" s="66" t="s">
        <v>975</v>
      </c>
      <c r="DUR41" s="66" t="s">
        <v>976</v>
      </c>
      <c r="DUS41" s="65" t="s">
        <v>972</v>
      </c>
      <c r="DUT41" s="65" t="s">
        <v>977</v>
      </c>
      <c r="DUU41" s="59">
        <v>90000000</v>
      </c>
      <c r="DUV41" s="66" t="s">
        <v>144</v>
      </c>
      <c r="DUW41" s="67" t="s">
        <v>923</v>
      </c>
      <c r="DUX41" s="67" t="s">
        <v>974</v>
      </c>
      <c r="DUY41" s="66" t="s">
        <v>975</v>
      </c>
      <c r="DUZ41" s="66" t="s">
        <v>976</v>
      </c>
      <c r="DVA41" s="65" t="s">
        <v>972</v>
      </c>
      <c r="DVB41" s="65" t="s">
        <v>977</v>
      </c>
      <c r="DVC41" s="59">
        <v>90000000</v>
      </c>
      <c r="DVD41" s="66" t="s">
        <v>144</v>
      </c>
      <c r="DVE41" s="67" t="s">
        <v>923</v>
      </c>
      <c r="DVF41" s="67" t="s">
        <v>974</v>
      </c>
      <c r="DVG41" s="66" t="s">
        <v>975</v>
      </c>
      <c r="DVH41" s="66" t="s">
        <v>976</v>
      </c>
      <c r="DVI41" s="65" t="s">
        <v>972</v>
      </c>
      <c r="DVJ41" s="65" t="s">
        <v>977</v>
      </c>
      <c r="DVK41" s="59">
        <v>90000000</v>
      </c>
      <c r="DVL41" s="66" t="s">
        <v>144</v>
      </c>
      <c r="DVM41" s="67" t="s">
        <v>923</v>
      </c>
      <c r="DVN41" s="67" t="s">
        <v>974</v>
      </c>
      <c r="DVO41" s="66" t="s">
        <v>975</v>
      </c>
      <c r="DVP41" s="66" t="s">
        <v>976</v>
      </c>
      <c r="DVQ41" s="65" t="s">
        <v>972</v>
      </c>
      <c r="DVR41" s="65" t="s">
        <v>977</v>
      </c>
      <c r="DVS41" s="59">
        <v>90000000</v>
      </c>
      <c r="DVT41" s="66" t="s">
        <v>144</v>
      </c>
      <c r="DVU41" s="67" t="s">
        <v>923</v>
      </c>
      <c r="DVV41" s="67" t="s">
        <v>974</v>
      </c>
      <c r="DVW41" s="66" t="s">
        <v>975</v>
      </c>
      <c r="DVX41" s="66" t="s">
        <v>976</v>
      </c>
      <c r="DVY41" s="65" t="s">
        <v>972</v>
      </c>
      <c r="DVZ41" s="65" t="s">
        <v>977</v>
      </c>
      <c r="DWA41" s="59">
        <v>90000000</v>
      </c>
      <c r="DWB41" s="66" t="s">
        <v>144</v>
      </c>
      <c r="DWC41" s="67" t="s">
        <v>923</v>
      </c>
      <c r="DWD41" s="67" t="s">
        <v>974</v>
      </c>
      <c r="DWE41" s="66" t="s">
        <v>975</v>
      </c>
      <c r="DWF41" s="66" t="s">
        <v>976</v>
      </c>
      <c r="DWG41" s="65" t="s">
        <v>972</v>
      </c>
      <c r="DWH41" s="65" t="s">
        <v>977</v>
      </c>
      <c r="DWI41" s="59">
        <v>90000000</v>
      </c>
      <c r="DWJ41" s="66" t="s">
        <v>144</v>
      </c>
      <c r="DWK41" s="67" t="s">
        <v>923</v>
      </c>
      <c r="DWL41" s="67" t="s">
        <v>974</v>
      </c>
      <c r="DWM41" s="66" t="s">
        <v>975</v>
      </c>
      <c r="DWN41" s="66" t="s">
        <v>976</v>
      </c>
      <c r="DWO41" s="65" t="s">
        <v>972</v>
      </c>
      <c r="DWP41" s="65" t="s">
        <v>977</v>
      </c>
      <c r="DWQ41" s="59">
        <v>90000000</v>
      </c>
      <c r="DWR41" s="66" t="s">
        <v>144</v>
      </c>
      <c r="DWS41" s="67" t="s">
        <v>923</v>
      </c>
      <c r="DWT41" s="67" t="s">
        <v>974</v>
      </c>
      <c r="DWU41" s="66" t="s">
        <v>975</v>
      </c>
      <c r="DWV41" s="66" t="s">
        <v>976</v>
      </c>
      <c r="DWW41" s="65" t="s">
        <v>972</v>
      </c>
      <c r="DWX41" s="65" t="s">
        <v>977</v>
      </c>
      <c r="DWY41" s="59">
        <v>90000000</v>
      </c>
      <c r="DWZ41" s="66" t="s">
        <v>144</v>
      </c>
      <c r="DXA41" s="67" t="s">
        <v>923</v>
      </c>
      <c r="DXB41" s="67" t="s">
        <v>974</v>
      </c>
      <c r="DXC41" s="66" t="s">
        <v>975</v>
      </c>
      <c r="DXD41" s="66" t="s">
        <v>976</v>
      </c>
      <c r="DXE41" s="65" t="s">
        <v>972</v>
      </c>
      <c r="DXF41" s="65" t="s">
        <v>977</v>
      </c>
      <c r="DXG41" s="59">
        <v>90000000</v>
      </c>
      <c r="DXH41" s="66" t="s">
        <v>144</v>
      </c>
      <c r="DXI41" s="67" t="s">
        <v>923</v>
      </c>
      <c r="DXJ41" s="67" t="s">
        <v>974</v>
      </c>
      <c r="DXK41" s="66" t="s">
        <v>975</v>
      </c>
      <c r="DXL41" s="66" t="s">
        <v>976</v>
      </c>
      <c r="DXM41" s="65" t="s">
        <v>972</v>
      </c>
      <c r="DXN41" s="65" t="s">
        <v>977</v>
      </c>
      <c r="DXO41" s="59">
        <v>90000000</v>
      </c>
      <c r="DXP41" s="66" t="s">
        <v>144</v>
      </c>
      <c r="DXQ41" s="67" t="s">
        <v>923</v>
      </c>
      <c r="DXR41" s="67" t="s">
        <v>974</v>
      </c>
      <c r="DXS41" s="66" t="s">
        <v>975</v>
      </c>
      <c r="DXT41" s="66" t="s">
        <v>976</v>
      </c>
      <c r="DXU41" s="65" t="s">
        <v>972</v>
      </c>
      <c r="DXV41" s="65" t="s">
        <v>977</v>
      </c>
      <c r="DXW41" s="59">
        <v>90000000</v>
      </c>
      <c r="DXX41" s="66" t="s">
        <v>144</v>
      </c>
      <c r="DXY41" s="67" t="s">
        <v>923</v>
      </c>
      <c r="DXZ41" s="67" t="s">
        <v>974</v>
      </c>
      <c r="DYA41" s="66" t="s">
        <v>975</v>
      </c>
      <c r="DYB41" s="66" t="s">
        <v>976</v>
      </c>
      <c r="DYC41" s="65" t="s">
        <v>972</v>
      </c>
      <c r="DYD41" s="65" t="s">
        <v>977</v>
      </c>
      <c r="DYE41" s="59">
        <v>90000000</v>
      </c>
      <c r="DYF41" s="66" t="s">
        <v>144</v>
      </c>
      <c r="DYG41" s="67" t="s">
        <v>923</v>
      </c>
      <c r="DYH41" s="67" t="s">
        <v>974</v>
      </c>
      <c r="DYI41" s="66" t="s">
        <v>975</v>
      </c>
      <c r="DYJ41" s="66" t="s">
        <v>976</v>
      </c>
      <c r="DYK41" s="65" t="s">
        <v>972</v>
      </c>
      <c r="DYL41" s="65" t="s">
        <v>977</v>
      </c>
      <c r="DYM41" s="59">
        <v>90000000</v>
      </c>
      <c r="DYN41" s="66" t="s">
        <v>144</v>
      </c>
      <c r="DYO41" s="67" t="s">
        <v>923</v>
      </c>
      <c r="DYP41" s="67" t="s">
        <v>974</v>
      </c>
      <c r="DYQ41" s="66" t="s">
        <v>975</v>
      </c>
      <c r="DYR41" s="66" t="s">
        <v>976</v>
      </c>
      <c r="DYS41" s="65" t="s">
        <v>972</v>
      </c>
      <c r="DYT41" s="65" t="s">
        <v>977</v>
      </c>
      <c r="DYU41" s="59">
        <v>90000000</v>
      </c>
      <c r="DYV41" s="66" t="s">
        <v>144</v>
      </c>
      <c r="DYW41" s="67" t="s">
        <v>923</v>
      </c>
      <c r="DYX41" s="67" t="s">
        <v>974</v>
      </c>
      <c r="DYY41" s="66" t="s">
        <v>975</v>
      </c>
      <c r="DYZ41" s="66" t="s">
        <v>976</v>
      </c>
      <c r="DZA41" s="65" t="s">
        <v>972</v>
      </c>
      <c r="DZB41" s="65" t="s">
        <v>977</v>
      </c>
      <c r="DZC41" s="59">
        <v>90000000</v>
      </c>
      <c r="DZD41" s="66" t="s">
        <v>144</v>
      </c>
      <c r="DZE41" s="67" t="s">
        <v>923</v>
      </c>
      <c r="DZF41" s="67" t="s">
        <v>974</v>
      </c>
      <c r="DZG41" s="66" t="s">
        <v>975</v>
      </c>
      <c r="DZH41" s="66" t="s">
        <v>976</v>
      </c>
      <c r="DZI41" s="65" t="s">
        <v>972</v>
      </c>
      <c r="DZJ41" s="65" t="s">
        <v>977</v>
      </c>
      <c r="DZK41" s="59">
        <v>90000000</v>
      </c>
      <c r="DZL41" s="66" t="s">
        <v>144</v>
      </c>
      <c r="DZM41" s="67" t="s">
        <v>923</v>
      </c>
      <c r="DZN41" s="67" t="s">
        <v>974</v>
      </c>
      <c r="DZO41" s="66" t="s">
        <v>975</v>
      </c>
      <c r="DZP41" s="66" t="s">
        <v>976</v>
      </c>
      <c r="DZQ41" s="65" t="s">
        <v>972</v>
      </c>
      <c r="DZR41" s="65" t="s">
        <v>977</v>
      </c>
      <c r="DZS41" s="59">
        <v>90000000</v>
      </c>
      <c r="DZT41" s="66" t="s">
        <v>144</v>
      </c>
      <c r="DZU41" s="67" t="s">
        <v>923</v>
      </c>
      <c r="DZV41" s="67" t="s">
        <v>974</v>
      </c>
      <c r="DZW41" s="66" t="s">
        <v>975</v>
      </c>
      <c r="DZX41" s="66" t="s">
        <v>976</v>
      </c>
      <c r="DZY41" s="65" t="s">
        <v>972</v>
      </c>
      <c r="DZZ41" s="65" t="s">
        <v>977</v>
      </c>
      <c r="EAA41" s="59">
        <v>90000000</v>
      </c>
      <c r="EAB41" s="66" t="s">
        <v>144</v>
      </c>
      <c r="EAC41" s="67" t="s">
        <v>923</v>
      </c>
      <c r="EAD41" s="67" t="s">
        <v>974</v>
      </c>
      <c r="EAE41" s="66" t="s">
        <v>975</v>
      </c>
      <c r="EAF41" s="66" t="s">
        <v>976</v>
      </c>
      <c r="EAG41" s="65" t="s">
        <v>972</v>
      </c>
      <c r="EAH41" s="65" t="s">
        <v>977</v>
      </c>
      <c r="EAI41" s="59">
        <v>90000000</v>
      </c>
      <c r="EAJ41" s="66" t="s">
        <v>144</v>
      </c>
      <c r="EAK41" s="67" t="s">
        <v>923</v>
      </c>
      <c r="EAL41" s="67" t="s">
        <v>974</v>
      </c>
      <c r="EAM41" s="66" t="s">
        <v>975</v>
      </c>
      <c r="EAN41" s="66" t="s">
        <v>976</v>
      </c>
      <c r="EAO41" s="65" t="s">
        <v>972</v>
      </c>
      <c r="EAP41" s="65" t="s">
        <v>977</v>
      </c>
      <c r="EAQ41" s="59">
        <v>90000000</v>
      </c>
      <c r="EAR41" s="66" t="s">
        <v>144</v>
      </c>
      <c r="EAS41" s="67" t="s">
        <v>923</v>
      </c>
      <c r="EAT41" s="67" t="s">
        <v>974</v>
      </c>
      <c r="EAU41" s="66" t="s">
        <v>975</v>
      </c>
      <c r="EAV41" s="66" t="s">
        <v>976</v>
      </c>
      <c r="EAW41" s="65" t="s">
        <v>972</v>
      </c>
      <c r="EAX41" s="65" t="s">
        <v>977</v>
      </c>
      <c r="EAY41" s="59">
        <v>90000000</v>
      </c>
      <c r="EAZ41" s="66" t="s">
        <v>144</v>
      </c>
      <c r="EBA41" s="67" t="s">
        <v>923</v>
      </c>
      <c r="EBB41" s="67" t="s">
        <v>974</v>
      </c>
      <c r="EBC41" s="66" t="s">
        <v>975</v>
      </c>
      <c r="EBD41" s="66" t="s">
        <v>976</v>
      </c>
      <c r="EBE41" s="65" t="s">
        <v>972</v>
      </c>
      <c r="EBF41" s="65" t="s">
        <v>977</v>
      </c>
      <c r="EBG41" s="59">
        <v>90000000</v>
      </c>
      <c r="EBH41" s="66" t="s">
        <v>144</v>
      </c>
      <c r="EBI41" s="67" t="s">
        <v>923</v>
      </c>
      <c r="EBJ41" s="67" t="s">
        <v>974</v>
      </c>
      <c r="EBK41" s="66" t="s">
        <v>975</v>
      </c>
      <c r="EBL41" s="66" t="s">
        <v>976</v>
      </c>
      <c r="EBM41" s="65" t="s">
        <v>972</v>
      </c>
      <c r="EBN41" s="65" t="s">
        <v>977</v>
      </c>
      <c r="EBO41" s="59">
        <v>90000000</v>
      </c>
      <c r="EBP41" s="66" t="s">
        <v>144</v>
      </c>
      <c r="EBQ41" s="67" t="s">
        <v>923</v>
      </c>
      <c r="EBR41" s="67" t="s">
        <v>974</v>
      </c>
      <c r="EBS41" s="66" t="s">
        <v>975</v>
      </c>
      <c r="EBT41" s="66" t="s">
        <v>976</v>
      </c>
      <c r="EBU41" s="65" t="s">
        <v>972</v>
      </c>
      <c r="EBV41" s="65" t="s">
        <v>977</v>
      </c>
      <c r="EBW41" s="59">
        <v>90000000</v>
      </c>
      <c r="EBX41" s="66" t="s">
        <v>144</v>
      </c>
      <c r="EBY41" s="67" t="s">
        <v>923</v>
      </c>
      <c r="EBZ41" s="67" t="s">
        <v>974</v>
      </c>
      <c r="ECA41" s="66" t="s">
        <v>975</v>
      </c>
      <c r="ECB41" s="66" t="s">
        <v>976</v>
      </c>
      <c r="ECC41" s="65" t="s">
        <v>972</v>
      </c>
      <c r="ECD41" s="65" t="s">
        <v>977</v>
      </c>
      <c r="ECE41" s="59">
        <v>90000000</v>
      </c>
      <c r="ECF41" s="66" t="s">
        <v>144</v>
      </c>
      <c r="ECG41" s="67" t="s">
        <v>923</v>
      </c>
      <c r="ECH41" s="67" t="s">
        <v>974</v>
      </c>
      <c r="ECI41" s="66" t="s">
        <v>975</v>
      </c>
      <c r="ECJ41" s="66" t="s">
        <v>976</v>
      </c>
      <c r="ECK41" s="65" t="s">
        <v>972</v>
      </c>
      <c r="ECL41" s="65" t="s">
        <v>977</v>
      </c>
      <c r="ECM41" s="59">
        <v>90000000</v>
      </c>
      <c r="ECN41" s="66" t="s">
        <v>144</v>
      </c>
      <c r="ECO41" s="67" t="s">
        <v>923</v>
      </c>
      <c r="ECP41" s="67" t="s">
        <v>974</v>
      </c>
      <c r="ECQ41" s="66" t="s">
        <v>975</v>
      </c>
      <c r="ECR41" s="66" t="s">
        <v>976</v>
      </c>
      <c r="ECS41" s="65" t="s">
        <v>972</v>
      </c>
      <c r="ECT41" s="65" t="s">
        <v>977</v>
      </c>
      <c r="ECU41" s="59">
        <v>90000000</v>
      </c>
      <c r="ECV41" s="66" t="s">
        <v>144</v>
      </c>
      <c r="ECW41" s="67" t="s">
        <v>923</v>
      </c>
      <c r="ECX41" s="67" t="s">
        <v>974</v>
      </c>
      <c r="ECY41" s="66" t="s">
        <v>975</v>
      </c>
      <c r="ECZ41" s="66" t="s">
        <v>976</v>
      </c>
      <c r="EDA41" s="65" t="s">
        <v>972</v>
      </c>
      <c r="EDB41" s="65" t="s">
        <v>977</v>
      </c>
      <c r="EDC41" s="59">
        <v>90000000</v>
      </c>
      <c r="EDD41" s="66" t="s">
        <v>144</v>
      </c>
      <c r="EDE41" s="67" t="s">
        <v>923</v>
      </c>
      <c r="EDF41" s="67" t="s">
        <v>974</v>
      </c>
      <c r="EDG41" s="66" t="s">
        <v>975</v>
      </c>
      <c r="EDH41" s="66" t="s">
        <v>976</v>
      </c>
      <c r="EDI41" s="65" t="s">
        <v>972</v>
      </c>
      <c r="EDJ41" s="65" t="s">
        <v>977</v>
      </c>
      <c r="EDK41" s="59">
        <v>90000000</v>
      </c>
      <c r="EDL41" s="66" t="s">
        <v>144</v>
      </c>
      <c r="EDM41" s="67" t="s">
        <v>923</v>
      </c>
      <c r="EDN41" s="67" t="s">
        <v>974</v>
      </c>
      <c r="EDO41" s="66" t="s">
        <v>975</v>
      </c>
      <c r="EDP41" s="66" t="s">
        <v>976</v>
      </c>
      <c r="EDQ41" s="65" t="s">
        <v>972</v>
      </c>
      <c r="EDR41" s="65" t="s">
        <v>977</v>
      </c>
      <c r="EDS41" s="59">
        <v>90000000</v>
      </c>
      <c r="EDT41" s="66" t="s">
        <v>144</v>
      </c>
      <c r="EDU41" s="67" t="s">
        <v>923</v>
      </c>
      <c r="EDV41" s="67" t="s">
        <v>974</v>
      </c>
      <c r="EDW41" s="66" t="s">
        <v>975</v>
      </c>
      <c r="EDX41" s="66" t="s">
        <v>976</v>
      </c>
      <c r="EDY41" s="65" t="s">
        <v>972</v>
      </c>
      <c r="EDZ41" s="65" t="s">
        <v>977</v>
      </c>
      <c r="EEA41" s="59">
        <v>90000000</v>
      </c>
      <c r="EEB41" s="66" t="s">
        <v>144</v>
      </c>
      <c r="EEC41" s="67" t="s">
        <v>923</v>
      </c>
      <c r="EED41" s="67" t="s">
        <v>974</v>
      </c>
      <c r="EEE41" s="66" t="s">
        <v>975</v>
      </c>
      <c r="EEF41" s="66" t="s">
        <v>976</v>
      </c>
      <c r="EEG41" s="65" t="s">
        <v>972</v>
      </c>
      <c r="EEH41" s="65" t="s">
        <v>977</v>
      </c>
      <c r="EEI41" s="59">
        <v>90000000</v>
      </c>
      <c r="EEJ41" s="66" t="s">
        <v>144</v>
      </c>
      <c r="EEK41" s="67" t="s">
        <v>923</v>
      </c>
      <c r="EEL41" s="67" t="s">
        <v>974</v>
      </c>
      <c r="EEM41" s="66" t="s">
        <v>975</v>
      </c>
      <c r="EEN41" s="66" t="s">
        <v>976</v>
      </c>
      <c r="EEO41" s="65" t="s">
        <v>972</v>
      </c>
      <c r="EEP41" s="65" t="s">
        <v>977</v>
      </c>
      <c r="EEQ41" s="59">
        <v>90000000</v>
      </c>
      <c r="EER41" s="66" t="s">
        <v>144</v>
      </c>
      <c r="EES41" s="67" t="s">
        <v>923</v>
      </c>
      <c r="EET41" s="67" t="s">
        <v>974</v>
      </c>
      <c r="EEU41" s="66" t="s">
        <v>975</v>
      </c>
      <c r="EEV41" s="66" t="s">
        <v>976</v>
      </c>
      <c r="EEW41" s="65" t="s">
        <v>972</v>
      </c>
      <c r="EEX41" s="65" t="s">
        <v>977</v>
      </c>
      <c r="EEY41" s="59">
        <v>90000000</v>
      </c>
      <c r="EEZ41" s="66" t="s">
        <v>144</v>
      </c>
      <c r="EFA41" s="67" t="s">
        <v>923</v>
      </c>
      <c r="EFB41" s="67" t="s">
        <v>974</v>
      </c>
      <c r="EFC41" s="66" t="s">
        <v>975</v>
      </c>
      <c r="EFD41" s="66" t="s">
        <v>976</v>
      </c>
      <c r="EFE41" s="65" t="s">
        <v>972</v>
      </c>
      <c r="EFF41" s="65" t="s">
        <v>977</v>
      </c>
      <c r="EFG41" s="59">
        <v>90000000</v>
      </c>
      <c r="EFH41" s="66" t="s">
        <v>144</v>
      </c>
      <c r="EFI41" s="67" t="s">
        <v>923</v>
      </c>
      <c r="EFJ41" s="67" t="s">
        <v>974</v>
      </c>
      <c r="EFK41" s="66" t="s">
        <v>975</v>
      </c>
      <c r="EFL41" s="66" t="s">
        <v>976</v>
      </c>
      <c r="EFM41" s="65" t="s">
        <v>972</v>
      </c>
      <c r="EFN41" s="65" t="s">
        <v>977</v>
      </c>
      <c r="EFO41" s="59">
        <v>90000000</v>
      </c>
      <c r="EFP41" s="66" t="s">
        <v>144</v>
      </c>
      <c r="EFQ41" s="67" t="s">
        <v>923</v>
      </c>
      <c r="EFR41" s="67" t="s">
        <v>974</v>
      </c>
      <c r="EFS41" s="66" t="s">
        <v>975</v>
      </c>
      <c r="EFT41" s="66" t="s">
        <v>976</v>
      </c>
      <c r="EFU41" s="65" t="s">
        <v>972</v>
      </c>
      <c r="EFV41" s="65" t="s">
        <v>977</v>
      </c>
      <c r="EFW41" s="59">
        <v>90000000</v>
      </c>
      <c r="EFX41" s="66" t="s">
        <v>144</v>
      </c>
      <c r="EFY41" s="67" t="s">
        <v>923</v>
      </c>
      <c r="EFZ41" s="67" t="s">
        <v>974</v>
      </c>
      <c r="EGA41" s="66" t="s">
        <v>975</v>
      </c>
      <c r="EGB41" s="66" t="s">
        <v>976</v>
      </c>
      <c r="EGC41" s="65" t="s">
        <v>972</v>
      </c>
      <c r="EGD41" s="65" t="s">
        <v>977</v>
      </c>
      <c r="EGE41" s="59">
        <v>90000000</v>
      </c>
      <c r="EGF41" s="66" t="s">
        <v>144</v>
      </c>
      <c r="EGG41" s="67" t="s">
        <v>923</v>
      </c>
      <c r="EGH41" s="67" t="s">
        <v>974</v>
      </c>
      <c r="EGI41" s="66" t="s">
        <v>975</v>
      </c>
      <c r="EGJ41" s="66" t="s">
        <v>976</v>
      </c>
      <c r="EGK41" s="65" t="s">
        <v>972</v>
      </c>
      <c r="EGL41" s="65" t="s">
        <v>977</v>
      </c>
      <c r="EGM41" s="59">
        <v>90000000</v>
      </c>
      <c r="EGN41" s="66" t="s">
        <v>144</v>
      </c>
      <c r="EGO41" s="67" t="s">
        <v>923</v>
      </c>
      <c r="EGP41" s="67" t="s">
        <v>974</v>
      </c>
      <c r="EGQ41" s="66" t="s">
        <v>975</v>
      </c>
      <c r="EGR41" s="66" t="s">
        <v>976</v>
      </c>
      <c r="EGS41" s="65" t="s">
        <v>972</v>
      </c>
      <c r="EGT41" s="65" t="s">
        <v>977</v>
      </c>
      <c r="EGU41" s="59">
        <v>90000000</v>
      </c>
      <c r="EGV41" s="66" t="s">
        <v>144</v>
      </c>
      <c r="EGW41" s="67" t="s">
        <v>923</v>
      </c>
      <c r="EGX41" s="67" t="s">
        <v>974</v>
      </c>
      <c r="EGY41" s="66" t="s">
        <v>975</v>
      </c>
      <c r="EGZ41" s="66" t="s">
        <v>976</v>
      </c>
      <c r="EHA41" s="65" t="s">
        <v>972</v>
      </c>
      <c r="EHB41" s="65" t="s">
        <v>977</v>
      </c>
      <c r="EHC41" s="59">
        <v>90000000</v>
      </c>
      <c r="EHD41" s="66" t="s">
        <v>144</v>
      </c>
      <c r="EHE41" s="67" t="s">
        <v>923</v>
      </c>
      <c r="EHF41" s="67" t="s">
        <v>974</v>
      </c>
      <c r="EHG41" s="66" t="s">
        <v>975</v>
      </c>
      <c r="EHH41" s="66" t="s">
        <v>976</v>
      </c>
      <c r="EHI41" s="65" t="s">
        <v>972</v>
      </c>
      <c r="EHJ41" s="65" t="s">
        <v>977</v>
      </c>
      <c r="EHK41" s="59">
        <v>90000000</v>
      </c>
      <c r="EHL41" s="66" t="s">
        <v>144</v>
      </c>
      <c r="EHM41" s="67" t="s">
        <v>923</v>
      </c>
      <c r="EHN41" s="67" t="s">
        <v>974</v>
      </c>
      <c r="EHO41" s="66" t="s">
        <v>975</v>
      </c>
      <c r="EHP41" s="66" t="s">
        <v>976</v>
      </c>
      <c r="EHQ41" s="65" t="s">
        <v>972</v>
      </c>
      <c r="EHR41" s="65" t="s">
        <v>977</v>
      </c>
      <c r="EHS41" s="59">
        <v>90000000</v>
      </c>
      <c r="EHT41" s="66" t="s">
        <v>144</v>
      </c>
      <c r="EHU41" s="67" t="s">
        <v>923</v>
      </c>
      <c r="EHV41" s="67" t="s">
        <v>974</v>
      </c>
      <c r="EHW41" s="66" t="s">
        <v>975</v>
      </c>
      <c r="EHX41" s="66" t="s">
        <v>976</v>
      </c>
      <c r="EHY41" s="65" t="s">
        <v>972</v>
      </c>
      <c r="EHZ41" s="65" t="s">
        <v>977</v>
      </c>
      <c r="EIA41" s="59">
        <v>90000000</v>
      </c>
      <c r="EIB41" s="66" t="s">
        <v>144</v>
      </c>
      <c r="EIC41" s="67" t="s">
        <v>923</v>
      </c>
      <c r="EID41" s="67" t="s">
        <v>974</v>
      </c>
      <c r="EIE41" s="66" t="s">
        <v>975</v>
      </c>
      <c r="EIF41" s="66" t="s">
        <v>976</v>
      </c>
      <c r="EIG41" s="65" t="s">
        <v>972</v>
      </c>
      <c r="EIH41" s="65" t="s">
        <v>977</v>
      </c>
      <c r="EII41" s="59">
        <v>90000000</v>
      </c>
      <c r="EIJ41" s="66" t="s">
        <v>144</v>
      </c>
      <c r="EIK41" s="67" t="s">
        <v>923</v>
      </c>
      <c r="EIL41" s="67" t="s">
        <v>974</v>
      </c>
      <c r="EIM41" s="66" t="s">
        <v>975</v>
      </c>
      <c r="EIN41" s="66" t="s">
        <v>976</v>
      </c>
      <c r="EIO41" s="65" t="s">
        <v>972</v>
      </c>
      <c r="EIP41" s="65" t="s">
        <v>977</v>
      </c>
      <c r="EIQ41" s="59">
        <v>90000000</v>
      </c>
      <c r="EIR41" s="66" t="s">
        <v>144</v>
      </c>
      <c r="EIS41" s="67" t="s">
        <v>923</v>
      </c>
      <c r="EIT41" s="67" t="s">
        <v>974</v>
      </c>
      <c r="EIU41" s="66" t="s">
        <v>975</v>
      </c>
      <c r="EIV41" s="66" t="s">
        <v>976</v>
      </c>
      <c r="EIW41" s="65" t="s">
        <v>972</v>
      </c>
      <c r="EIX41" s="65" t="s">
        <v>977</v>
      </c>
      <c r="EIY41" s="59">
        <v>90000000</v>
      </c>
      <c r="EIZ41" s="66" t="s">
        <v>144</v>
      </c>
      <c r="EJA41" s="67" t="s">
        <v>923</v>
      </c>
      <c r="EJB41" s="67" t="s">
        <v>974</v>
      </c>
      <c r="EJC41" s="66" t="s">
        <v>975</v>
      </c>
      <c r="EJD41" s="66" t="s">
        <v>976</v>
      </c>
      <c r="EJE41" s="65" t="s">
        <v>972</v>
      </c>
      <c r="EJF41" s="65" t="s">
        <v>977</v>
      </c>
      <c r="EJG41" s="59">
        <v>90000000</v>
      </c>
      <c r="EJH41" s="66" t="s">
        <v>144</v>
      </c>
      <c r="EJI41" s="67" t="s">
        <v>923</v>
      </c>
      <c r="EJJ41" s="67" t="s">
        <v>974</v>
      </c>
      <c r="EJK41" s="66" t="s">
        <v>975</v>
      </c>
      <c r="EJL41" s="66" t="s">
        <v>976</v>
      </c>
      <c r="EJM41" s="65" t="s">
        <v>972</v>
      </c>
      <c r="EJN41" s="65" t="s">
        <v>977</v>
      </c>
      <c r="EJO41" s="59">
        <v>90000000</v>
      </c>
      <c r="EJP41" s="66" t="s">
        <v>144</v>
      </c>
      <c r="EJQ41" s="67" t="s">
        <v>923</v>
      </c>
      <c r="EJR41" s="67" t="s">
        <v>974</v>
      </c>
      <c r="EJS41" s="66" t="s">
        <v>975</v>
      </c>
      <c r="EJT41" s="66" t="s">
        <v>976</v>
      </c>
      <c r="EJU41" s="65" t="s">
        <v>972</v>
      </c>
      <c r="EJV41" s="65" t="s">
        <v>977</v>
      </c>
      <c r="EJW41" s="59">
        <v>90000000</v>
      </c>
      <c r="EJX41" s="66" t="s">
        <v>144</v>
      </c>
      <c r="EJY41" s="67" t="s">
        <v>923</v>
      </c>
      <c r="EJZ41" s="67" t="s">
        <v>974</v>
      </c>
      <c r="EKA41" s="66" t="s">
        <v>975</v>
      </c>
      <c r="EKB41" s="66" t="s">
        <v>976</v>
      </c>
      <c r="EKC41" s="65" t="s">
        <v>972</v>
      </c>
      <c r="EKD41" s="65" t="s">
        <v>977</v>
      </c>
      <c r="EKE41" s="59">
        <v>90000000</v>
      </c>
      <c r="EKF41" s="66" t="s">
        <v>144</v>
      </c>
      <c r="EKG41" s="67" t="s">
        <v>923</v>
      </c>
      <c r="EKH41" s="67" t="s">
        <v>974</v>
      </c>
      <c r="EKI41" s="66" t="s">
        <v>975</v>
      </c>
      <c r="EKJ41" s="66" t="s">
        <v>976</v>
      </c>
      <c r="EKK41" s="65" t="s">
        <v>972</v>
      </c>
      <c r="EKL41" s="65" t="s">
        <v>977</v>
      </c>
      <c r="EKM41" s="59">
        <v>90000000</v>
      </c>
      <c r="EKN41" s="66" t="s">
        <v>144</v>
      </c>
      <c r="EKO41" s="67" t="s">
        <v>923</v>
      </c>
      <c r="EKP41" s="67" t="s">
        <v>974</v>
      </c>
      <c r="EKQ41" s="66" t="s">
        <v>975</v>
      </c>
      <c r="EKR41" s="66" t="s">
        <v>976</v>
      </c>
      <c r="EKS41" s="65" t="s">
        <v>972</v>
      </c>
      <c r="EKT41" s="65" t="s">
        <v>977</v>
      </c>
      <c r="EKU41" s="59">
        <v>90000000</v>
      </c>
      <c r="EKV41" s="66" t="s">
        <v>144</v>
      </c>
      <c r="EKW41" s="67" t="s">
        <v>923</v>
      </c>
      <c r="EKX41" s="67" t="s">
        <v>974</v>
      </c>
      <c r="EKY41" s="66" t="s">
        <v>975</v>
      </c>
      <c r="EKZ41" s="66" t="s">
        <v>976</v>
      </c>
      <c r="ELA41" s="65" t="s">
        <v>972</v>
      </c>
      <c r="ELB41" s="65" t="s">
        <v>977</v>
      </c>
      <c r="ELC41" s="59">
        <v>90000000</v>
      </c>
      <c r="ELD41" s="66" t="s">
        <v>144</v>
      </c>
      <c r="ELE41" s="67" t="s">
        <v>923</v>
      </c>
      <c r="ELF41" s="67" t="s">
        <v>974</v>
      </c>
      <c r="ELG41" s="66" t="s">
        <v>975</v>
      </c>
      <c r="ELH41" s="66" t="s">
        <v>976</v>
      </c>
      <c r="ELI41" s="65" t="s">
        <v>972</v>
      </c>
      <c r="ELJ41" s="65" t="s">
        <v>977</v>
      </c>
      <c r="ELK41" s="59">
        <v>90000000</v>
      </c>
      <c r="ELL41" s="66" t="s">
        <v>144</v>
      </c>
      <c r="ELM41" s="67" t="s">
        <v>923</v>
      </c>
      <c r="ELN41" s="67" t="s">
        <v>974</v>
      </c>
      <c r="ELO41" s="66" t="s">
        <v>975</v>
      </c>
      <c r="ELP41" s="66" t="s">
        <v>976</v>
      </c>
      <c r="ELQ41" s="65" t="s">
        <v>972</v>
      </c>
      <c r="ELR41" s="65" t="s">
        <v>977</v>
      </c>
      <c r="ELS41" s="59">
        <v>90000000</v>
      </c>
      <c r="ELT41" s="66" t="s">
        <v>144</v>
      </c>
      <c r="ELU41" s="67" t="s">
        <v>923</v>
      </c>
      <c r="ELV41" s="67" t="s">
        <v>974</v>
      </c>
      <c r="ELW41" s="66" t="s">
        <v>975</v>
      </c>
      <c r="ELX41" s="66" t="s">
        <v>976</v>
      </c>
      <c r="ELY41" s="65" t="s">
        <v>972</v>
      </c>
      <c r="ELZ41" s="65" t="s">
        <v>977</v>
      </c>
      <c r="EMA41" s="59">
        <v>90000000</v>
      </c>
      <c r="EMB41" s="66" t="s">
        <v>144</v>
      </c>
      <c r="EMC41" s="67" t="s">
        <v>923</v>
      </c>
      <c r="EMD41" s="67" t="s">
        <v>974</v>
      </c>
      <c r="EME41" s="66" t="s">
        <v>975</v>
      </c>
      <c r="EMF41" s="66" t="s">
        <v>976</v>
      </c>
      <c r="EMG41" s="65" t="s">
        <v>972</v>
      </c>
      <c r="EMH41" s="65" t="s">
        <v>977</v>
      </c>
      <c r="EMI41" s="59">
        <v>90000000</v>
      </c>
      <c r="EMJ41" s="66" t="s">
        <v>144</v>
      </c>
      <c r="EMK41" s="67" t="s">
        <v>923</v>
      </c>
      <c r="EML41" s="67" t="s">
        <v>974</v>
      </c>
      <c r="EMM41" s="66" t="s">
        <v>975</v>
      </c>
      <c r="EMN41" s="66" t="s">
        <v>976</v>
      </c>
      <c r="EMO41" s="65" t="s">
        <v>972</v>
      </c>
      <c r="EMP41" s="65" t="s">
        <v>977</v>
      </c>
      <c r="EMQ41" s="59">
        <v>90000000</v>
      </c>
      <c r="EMR41" s="66" t="s">
        <v>144</v>
      </c>
      <c r="EMS41" s="67" t="s">
        <v>923</v>
      </c>
      <c r="EMT41" s="67" t="s">
        <v>974</v>
      </c>
      <c r="EMU41" s="66" t="s">
        <v>975</v>
      </c>
      <c r="EMV41" s="66" t="s">
        <v>976</v>
      </c>
      <c r="EMW41" s="65" t="s">
        <v>972</v>
      </c>
      <c r="EMX41" s="65" t="s">
        <v>977</v>
      </c>
      <c r="EMY41" s="59">
        <v>90000000</v>
      </c>
      <c r="EMZ41" s="66" t="s">
        <v>144</v>
      </c>
      <c r="ENA41" s="67" t="s">
        <v>923</v>
      </c>
      <c r="ENB41" s="67" t="s">
        <v>974</v>
      </c>
      <c r="ENC41" s="66" t="s">
        <v>975</v>
      </c>
      <c r="END41" s="66" t="s">
        <v>976</v>
      </c>
      <c r="ENE41" s="65" t="s">
        <v>972</v>
      </c>
      <c r="ENF41" s="65" t="s">
        <v>977</v>
      </c>
      <c r="ENG41" s="59">
        <v>90000000</v>
      </c>
      <c r="ENH41" s="66" t="s">
        <v>144</v>
      </c>
      <c r="ENI41" s="67" t="s">
        <v>923</v>
      </c>
      <c r="ENJ41" s="67" t="s">
        <v>974</v>
      </c>
      <c r="ENK41" s="66" t="s">
        <v>975</v>
      </c>
      <c r="ENL41" s="66" t="s">
        <v>976</v>
      </c>
      <c r="ENM41" s="65" t="s">
        <v>972</v>
      </c>
      <c r="ENN41" s="65" t="s">
        <v>977</v>
      </c>
      <c r="ENO41" s="59">
        <v>90000000</v>
      </c>
      <c r="ENP41" s="66" t="s">
        <v>144</v>
      </c>
      <c r="ENQ41" s="67" t="s">
        <v>923</v>
      </c>
      <c r="ENR41" s="67" t="s">
        <v>974</v>
      </c>
      <c r="ENS41" s="66" t="s">
        <v>975</v>
      </c>
      <c r="ENT41" s="66" t="s">
        <v>976</v>
      </c>
      <c r="ENU41" s="65" t="s">
        <v>972</v>
      </c>
      <c r="ENV41" s="65" t="s">
        <v>977</v>
      </c>
      <c r="ENW41" s="59">
        <v>90000000</v>
      </c>
      <c r="ENX41" s="66" t="s">
        <v>144</v>
      </c>
      <c r="ENY41" s="67" t="s">
        <v>923</v>
      </c>
      <c r="ENZ41" s="67" t="s">
        <v>974</v>
      </c>
      <c r="EOA41" s="66" t="s">
        <v>975</v>
      </c>
      <c r="EOB41" s="66" t="s">
        <v>976</v>
      </c>
      <c r="EOC41" s="65" t="s">
        <v>972</v>
      </c>
      <c r="EOD41" s="65" t="s">
        <v>977</v>
      </c>
      <c r="EOE41" s="59">
        <v>90000000</v>
      </c>
      <c r="EOF41" s="66" t="s">
        <v>144</v>
      </c>
      <c r="EOG41" s="67" t="s">
        <v>923</v>
      </c>
      <c r="EOH41" s="67" t="s">
        <v>974</v>
      </c>
      <c r="EOI41" s="66" t="s">
        <v>975</v>
      </c>
      <c r="EOJ41" s="66" t="s">
        <v>976</v>
      </c>
      <c r="EOK41" s="65" t="s">
        <v>972</v>
      </c>
      <c r="EOL41" s="65" t="s">
        <v>977</v>
      </c>
      <c r="EOM41" s="59">
        <v>90000000</v>
      </c>
      <c r="EON41" s="66" t="s">
        <v>144</v>
      </c>
      <c r="EOO41" s="67" t="s">
        <v>923</v>
      </c>
      <c r="EOP41" s="67" t="s">
        <v>974</v>
      </c>
      <c r="EOQ41" s="66" t="s">
        <v>975</v>
      </c>
      <c r="EOR41" s="66" t="s">
        <v>976</v>
      </c>
      <c r="EOS41" s="65" t="s">
        <v>972</v>
      </c>
      <c r="EOT41" s="65" t="s">
        <v>977</v>
      </c>
      <c r="EOU41" s="59">
        <v>90000000</v>
      </c>
      <c r="EOV41" s="66" t="s">
        <v>144</v>
      </c>
      <c r="EOW41" s="67" t="s">
        <v>923</v>
      </c>
      <c r="EOX41" s="67" t="s">
        <v>974</v>
      </c>
      <c r="EOY41" s="66" t="s">
        <v>975</v>
      </c>
      <c r="EOZ41" s="66" t="s">
        <v>976</v>
      </c>
      <c r="EPA41" s="65" t="s">
        <v>972</v>
      </c>
      <c r="EPB41" s="65" t="s">
        <v>977</v>
      </c>
      <c r="EPC41" s="59">
        <v>90000000</v>
      </c>
      <c r="EPD41" s="66" t="s">
        <v>144</v>
      </c>
      <c r="EPE41" s="67" t="s">
        <v>923</v>
      </c>
      <c r="EPF41" s="67" t="s">
        <v>974</v>
      </c>
      <c r="EPG41" s="66" t="s">
        <v>975</v>
      </c>
      <c r="EPH41" s="66" t="s">
        <v>976</v>
      </c>
      <c r="EPI41" s="65" t="s">
        <v>972</v>
      </c>
      <c r="EPJ41" s="65" t="s">
        <v>977</v>
      </c>
      <c r="EPK41" s="59">
        <v>90000000</v>
      </c>
      <c r="EPL41" s="66" t="s">
        <v>144</v>
      </c>
      <c r="EPM41" s="67" t="s">
        <v>923</v>
      </c>
      <c r="EPN41" s="67" t="s">
        <v>974</v>
      </c>
      <c r="EPO41" s="66" t="s">
        <v>975</v>
      </c>
      <c r="EPP41" s="66" t="s">
        <v>976</v>
      </c>
      <c r="EPQ41" s="65" t="s">
        <v>972</v>
      </c>
      <c r="EPR41" s="65" t="s">
        <v>977</v>
      </c>
      <c r="EPS41" s="59">
        <v>90000000</v>
      </c>
      <c r="EPT41" s="66" t="s">
        <v>144</v>
      </c>
      <c r="EPU41" s="67" t="s">
        <v>923</v>
      </c>
      <c r="EPV41" s="67" t="s">
        <v>974</v>
      </c>
      <c r="EPW41" s="66" t="s">
        <v>975</v>
      </c>
      <c r="EPX41" s="66" t="s">
        <v>976</v>
      </c>
      <c r="EPY41" s="65" t="s">
        <v>972</v>
      </c>
      <c r="EPZ41" s="65" t="s">
        <v>977</v>
      </c>
      <c r="EQA41" s="59">
        <v>90000000</v>
      </c>
      <c r="EQB41" s="66" t="s">
        <v>144</v>
      </c>
      <c r="EQC41" s="67" t="s">
        <v>923</v>
      </c>
      <c r="EQD41" s="67" t="s">
        <v>974</v>
      </c>
      <c r="EQE41" s="66" t="s">
        <v>975</v>
      </c>
      <c r="EQF41" s="66" t="s">
        <v>976</v>
      </c>
      <c r="EQG41" s="65" t="s">
        <v>972</v>
      </c>
      <c r="EQH41" s="65" t="s">
        <v>977</v>
      </c>
      <c r="EQI41" s="59">
        <v>90000000</v>
      </c>
      <c r="EQJ41" s="66" t="s">
        <v>144</v>
      </c>
      <c r="EQK41" s="67" t="s">
        <v>923</v>
      </c>
      <c r="EQL41" s="67" t="s">
        <v>974</v>
      </c>
      <c r="EQM41" s="66" t="s">
        <v>975</v>
      </c>
      <c r="EQN41" s="66" t="s">
        <v>976</v>
      </c>
      <c r="EQO41" s="65" t="s">
        <v>972</v>
      </c>
      <c r="EQP41" s="65" t="s">
        <v>977</v>
      </c>
      <c r="EQQ41" s="59">
        <v>90000000</v>
      </c>
      <c r="EQR41" s="66" t="s">
        <v>144</v>
      </c>
      <c r="EQS41" s="67" t="s">
        <v>923</v>
      </c>
      <c r="EQT41" s="67" t="s">
        <v>974</v>
      </c>
      <c r="EQU41" s="66" t="s">
        <v>975</v>
      </c>
      <c r="EQV41" s="66" t="s">
        <v>976</v>
      </c>
      <c r="EQW41" s="65" t="s">
        <v>972</v>
      </c>
      <c r="EQX41" s="65" t="s">
        <v>977</v>
      </c>
      <c r="EQY41" s="59">
        <v>90000000</v>
      </c>
      <c r="EQZ41" s="66" t="s">
        <v>144</v>
      </c>
      <c r="ERA41" s="67" t="s">
        <v>923</v>
      </c>
      <c r="ERB41" s="67" t="s">
        <v>974</v>
      </c>
      <c r="ERC41" s="66" t="s">
        <v>975</v>
      </c>
      <c r="ERD41" s="66" t="s">
        <v>976</v>
      </c>
      <c r="ERE41" s="65" t="s">
        <v>972</v>
      </c>
      <c r="ERF41" s="65" t="s">
        <v>977</v>
      </c>
      <c r="ERG41" s="59">
        <v>90000000</v>
      </c>
      <c r="ERH41" s="66" t="s">
        <v>144</v>
      </c>
      <c r="ERI41" s="67" t="s">
        <v>923</v>
      </c>
      <c r="ERJ41" s="67" t="s">
        <v>974</v>
      </c>
      <c r="ERK41" s="66" t="s">
        <v>975</v>
      </c>
      <c r="ERL41" s="66" t="s">
        <v>976</v>
      </c>
      <c r="ERM41" s="65" t="s">
        <v>972</v>
      </c>
      <c r="ERN41" s="65" t="s">
        <v>977</v>
      </c>
      <c r="ERO41" s="59">
        <v>90000000</v>
      </c>
      <c r="ERP41" s="66" t="s">
        <v>144</v>
      </c>
      <c r="ERQ41" s="67" t="s">
        <v>923</v>
      </c>
      <c r="ERR41" s="67" t="s">
        <v>974</v>
      </c>
      <c r="ERS41" s="66" t="s">
        <v>975</v>
      </c>
      <c r="ERT41" s="66" t="s">
        <v>976</v>
      </c>
      <c r="ERU41" s="65" t="s">
        <v>972</v>
      </c>
      <c r="ERV41" s="65" t="s">
        <v>977</v>
      </c>
      <c r="ERW41" s="59">
        <v>90000000</v>
      </c>
      <c r="ERX41" s="66" t="s">
        <v>144</v>
      </c>
      <c r="ERY41" s="67" t="s">
        <v>923</v>
      </c>
      <c r="ERZ41" s="67" t="s">
        <v>974</v>
      </c>
      <c r="ESA41" s="66" t="s">
        <v>975</v>
      </c>
      <c r="ESB41" s="66" t="s">
        <v>976</v>
      </c>
      <c r="ESC41" s="65" t="s">
        <v>972</v>
      </c>
      <c r="ESD41" s="65" t="s">
        <v>977</v>
      </c>
      <c r="ESE41" s="59">
        <v>90000000</v>
      </c>
      <c r="ESF41" s="66" t="s">
        <v>144</v>
      </c>
      <c r="ESG41" s="67" t="s">
        <v>923</v>
      </c>
      <c r="ESH41" s="67" t="s">
        <v>974</v>
      </c>
      <c r="ESI41" s="66" t="s">
        <v>975</v>
      </c>
      <c r="ESJ41" s="66" t="s">
        <v>976</v>
      </c>
      <c r="ESK41" s="65" t="s">
        <v>972</v>
      </c>
      <c r="ESL41" s="65" t="s">
        <v>977</v>
      </c>
      <c r="ESM41" s="59">
        <v>90000000</v>
      </c>
      <c r="ESN41" s="66" t="s">
        <v>144</v>
      </c>
      <c r="ESO41" s="67" t="s">
        <v>923</v>
      </c>
      <c r="ESP41" s="67" t="s">
        <v>974</v>
      </c>
      <c r="ESQ41" s="66" t="s">
        <v>975</v>
      </c>
      <c r="ESR41" s="66" t="s">
        <v>976</v>
      </c>
      <c r="ESS41" s="65" t="s">
        <v>972</v>
      </c>
      <c r="EST41" s="65" t="s">
        <v>977</v>
      </c>
      <c r="ESU41" s="59">
        <v>90000000</v>
      </c>
      <c r="ESV41" s="66" t="s">
        <v>144</v>
      </c>
      <c r="ESW41" s="67" t="s">
        <v>923</v>
      </c>
      <c r="ESX41" s="67" t="s">
        <v>974</v>
      </c>
      <c r="ESY41" s="66" t="s">
        <v>975</v>
      </c>
      <c r="ESZ41" s="66" t="s">
        <v>976</v>
      </c>
      <c r="ETA41" s="65" t="s">
        <v>972</v>
      </c>
      <c r="ETB41" s="65" t="s">
        <v>977</v>
      </c>
      <c r="ETC41" s="59">
        <v>90000000</v>
      </c>
      <c r="ETD41" s="66" t="s">
        <v>144</v>
      </c>
      <c r="ETE41" s="67" t="s">
        <v>923</v>
      </c>
      <c r="ETF41" s="67" t="s">
        <v>974</v>
      </c>
      <c r="ETG41" s="66" t="s">
        <v>975</v>
      </c>
      <c r="ETH41" s="66" t="s">
        <v>976</v>
      </c>
      <c r="ETI41" s="65" t="s">
        <v>972</v>
      </c>
      <c r="ETJ41" s="65" t="s">
        <v>977</v>
      </c>
      <c r="ETK41" s="59">
        <v>90000000</v>
      </c>
      <c r="ETL41" s="66" t="s">
        <v>144</v>
      </c>
      <c r="ETM41" s="67" t="s">
        <v>923</v>
      </c>
      <c r="ETN41" s="67" t="s">
        <v>974</v>
      </c>
      <c r="ETO41" s="66" t="s">
        <v>975</v>
      </c>
      <c r="ETP41" s="66" t="s">
        <v>976</v>
      </c>
      <c r="ETQ41" s="65" t="s">
        <v>972</v>
      </c>
      <c r="ETR41" s="65" t="s">
        <v>977</v>
      </c>
      <c r="ETS41" s="59">
        <v>90000000</v>
      </c>
      <c r="ETT41" s="66" t="s">
        <v>144</v>
      </c>
      <c r="ETU41" s="67" t="s">
        <v>923</v>
      </c>
      <c r="ETV41" s="67" t="s">
        <v>974</v>
      </c>
      <c r="ETW41" s="66" t="s">
        <v>975</v>
      </c>
      <c r="ETX41" s="66" t="s">
        <v>976</v>
      </c>
      <c r="ETY41" s="65" t="s">
        <v>972</v>
      </c>
      <c r="ETZ41" s="65" t="s">
        <v>977</v>
      </c>
      <c r="EUA41" s="59">
        <v>90000000</v>
      </c>
      <c r="EUB41" s="66" t="s">
        <v>144</v>
      </c>
      <c r="EUC41" s="67" t="s">
        <v>923</v>
      </c>
      <c r="EUD41" s="67" t="s">
        <v>974</v>
      </c>
      <c r="EUE41" s="66" t="s">
        <v>975</v>
      </c>
      <c r="EUF41" s="66" t="s">
        <v>976</v>
      </c>
      <c r="EUG41" s="65" t="s">
        <v>972</v>
      </c>
      <c r="EUH41" s="65" t="s">
        <v>977</v>
      </c>
      <c r="EUI41" s="59">
        <v>90000000</v>
      </c>
      <c r="EUJ41" s="66" t="s">
        <v>144</v>
      </c>
      <c r="EUK41" s="67" t="s">
        <v>923</v>
      </c>
      <c r="EUL41" s="67" t="s">
        <v>974</v>
      </c>
      <c r="EUM41" s="66" t="s">
        <v>975</v>
      </c>
      <c r="EUN41" s="66" t="s">
        <v>976</v>
      </c>
      <c r="EUO41" s="65" t="s">
        <v>972</v>
      </c>
      <c r="EUP41" s="65" t="s">
        <v>977</v>
      </c>
      <c r="EUQ41" s="59">
        <v>90000000</v>
      </c>
      <c r="EUR41" s="66" t="s">
        <v>144</v>
      </c>
      <c r="EUS41" s="67" t="s">
        <v>923</v>
      </c>
      <c r="EUT41" s="67" t="s">
        <v>974</v>
      </c>
      <c r="EUU41" s="66" t="s">
        <v>975</v>
      </c>
      <c r="EUV41" s="66" t="s">
        <v>976</v>
      </c>
      <c r="EUW41" s="65" t="s">
        <v>972</v>
      </c>
      <c r="EUX41" s="65" t="s">
        <v>977</v>
      </c>
      <c r="EUY41" s="59">
        <v>90000000</v>
      </c>
      <c r="EUZ41" s="66" t="s">
        <v>144</v>
      </c>
      <c r="EVA41" s="67" t="s">
        <v>923</v>
      </c>
      <c r="EVB41" s="67" t="s">
        <v>974</v>
      </c>
      <c r="EVC41" s="66" t="s">
        <v>975</v>
      </c>
      <c r="EVD41" s="66" t="s">
        <v>976</v>
      </c>
      <c r="EVE41" s="65" t="s">
        <v>972</v>
      </c>
      <c r="EVF41" s="65" t="s">
        <v>977</v>
      </c>
      <c r="EVG41" s="59">
        <v>90000000</v>
      </c>
      <c r="EVH41" s="66" t="s">
        <v>144</v>
      </c>
      <c r="EVI41" s="67" t="s">
        <v>923</v>
      </c>
      <c r="EVJ41" s="67" t="s">
        <v>974</v>
      </c>
      <c r="EVK41" s="66" t="s">
        <v>975</v>
      </c>
      <c r="EVL41" s="66" t="s">
        <v>976</v>
      </c>
      <c r="EVM41" s="65" t="s">
        <v>972</v>
      </c>
      <c r="EVN41" s="65" t="s">
        <v>977</v>
      </c>
      <c r="EVO41" s="59">
        <v>90000000</v>
      </c>
      <c r="EVP41" s="66" t="s">
        <v>144</v>
      </c>
      <c r="EVQ41" s="67" t="s">
        <v>923</v>
      </c>
      <c r="EVR41" s="67" t="s">
        <v>974</v>
      </c>
      <c r="EVS41" s="66" t="s">
        <v>975</v>
      </c>
      <c r="EVT41" s="66" t="s">
        <v>976</v>
      </c>
      <c r="EVU41" s="65" t="s">
        <v>972</v>
      </c>
      <c r="EVV41" s="65" t="s">
        <v>977</v>
      </c>
      <c r="EVW41" s="59">
        <v>90000000</v>
      </c>
      <c r="EVX41" s="66" t="s">
        <v>144</v>
      </c>
      <c r="EVY41" s="67" t="s">
        <v>923</v>
      </c>
      <c r="EVZ41" s="67" t="s">
        <v>974</v>
      </c>
      <c r="EWA41" s="66" t="s">
        <v>975</v>
      </c>
      <c r="EWB41" s="66" t="s">
        <v>976</v>
      </c>
      <c r="EWC41" s="65" t="s">
        <v>972</v>
      </c>
      <c r="EWD41" s="65" t="s">
        <v>977</v>
      </c>
      <c r="EWE41" s="59">
        <v>90000000</v>
      </c>
      <c r="EWF41" s="66" t="s">
        <v>144</v>
      </c>
      <c r="EWG41" s="67" t="s">
        <v>923</v>
      </c>
      <c r="EWH41" s="67" t="s">
        <v>974</v>
      </c>
      <c r="EWI41" s="66" t="s">
        <v>975</v>
      </c>
      <c r="EWJ41" s="66" t="s">
        <v>976</v>
      </c>
      <c r="EWK41" s="65" t="s">
        <v>972</v>
      </c>
      <c r="EWL41" s="65" t="s">
        <v>977</v>
      </c>
      <c r="EWM41" s="59">
        <v>90000000</v>
      </c>
      <c r="EWN41" s="66" t="s">
        <v>144</v>
      </c>
      <c r="EWO41" s="67" t="s">
        <v>923</v>
      </c>
      <c r="EWP41" s="67" t="s">
        <v>974</v>
      </c>
      <c r="EWQ41" s="66" t="s">
        <v>975</v>
      </c>
      <c r="EWR41" s="66" t="s">
        <v>976</v>
      </c>
      <c r="EWS41" s="65" t="s">
        <v>972</v>
      </c>
      <c r="EWT41" s="65" t="s">
        <v>977</v>
      </c>
      <c r="EWU41" s="59">
        <v>90000000</v>
      </c>
      <c r="EWV41" s="66" t="s">
        <v>144</v>
      </c>
      <c r="EWW41" s="67" t="s">
        <v>923</v>
      </c>
      <c r="EWX41" s="67" t="s">
        <v>974</v>
      </c>
      <c r="EWY41" s="66" t="s">
        <v>975</v>
      </c>
      <c r="EWZ41" s="66" t="s">
        <v>976</v>
      </c>
      <c r="EXA41" s="65" t="s">
        <v>972</v>
      </c>
      <c r="EXB41" s="65" t="s">
        <v>977</v>
      </c>
      <c r="EXC41" s="59">
        <v>90000000</v>
      </c>
      <c r="EXD41" s="66" t="s">
        <v>144</v>
      </c>
      <c r="EXE41" s="67" t="s">
        <v>923</v>
      </c>
      <c r="EXF41" s="67" t="s">
        <v>974</v>
      </c>
      <c r="EXG41" s="66" t="s">
        <v>975</v>
      </c>
      <c r="EXH41" s="66" t="s">
        <v>976</v>
      </c>
      <c r="EXI41" s="65" t="s">
        <v>972</v>
      </c>
      <c r="EXJ41" s="65" t="s">
        <v>977</v>
      </c>
      <c r="EXK41" s="59">
        <v>90000000</v>
      </c>
      <c r="EXL41" s="66" t="s">
        <v>144</v>
      </c>
      <c r="EXM41" s="67" t="s">
        <v>923</v>
      </c>
      <c r="EXN41" s="67" t="s">
        <v>974</v>
      </c>
      <c r="EXO41" s="66" t="s">
        <v>975</v>
      </c>
      <c r="EXP41" s="66" t="s">
        <v>976</v>
      </c>
      <c r="EXQ41" s="65" t="s">
        <v>972</v>
      </c>
      <c r="EXR41" s="65" t="s">
        <v>977</v>
      </c>
      <c r="EXS41" s="59">
        <v>90000000</v>
      </c>
      <c r="EXT41" s="66" t="s">
        <v>144</v>
      </c>
      <c r="EXU41" s="67" t="s">
        <v>923</v>
      </c>
      <c r="EXV41" s="67" t="s">
        <v>974</v>
      </c>
      <c r="EXW41" s="66" t="s">
        <v>975</v>
      </c>
      <c r="EXX41" s="66" t="s">
        <v>976</v>
      </c>
      <c r="EXY41" s="65" t="s">
        <v>972</v>
      </c>
      <c r="EXZ41" s="65" t="s">
        <v>977</v>
      </c>
      <c r="EYA41" s="59">
        <v>90000000</v>
      </c>
      <c r="EYB41" s="66" t="s">
        <v>144</v>
      </c>
      <c r="EYC41" s="67" t="s">
        <v>923</v>
      </c>
      <c r="EYD41" s="67" t="s">
        <v>974</v>
      </c>
      <c r="EYE41" s="66" t="s">
        <v>975</v>
      </c>
      <c r="EYF41" s="66" t="s">
        <v>976</v>
      </c>
      <c r="EYG41" s="65" t="s">
        <v>972</v>
      </c>
      <c r="EYH41" s="65" t="s">
        <v>977</v>
      </c>
      <c r="EYI41" s="59">
        <v>90000000</v>
      </c>
      <c r="EYJ41" s="66" t="s">
        <v>144</v>
      </c>
      <c r="EYK41" s="67" t="s">
        <v>923</v>
      </c>
      <c r="EYL41" s="67" t="s">
        <v>974</v>
      </c>
      <c r="EYM41" s="66" t="s">
        <v>975</v>
      </c>
      <c r="EYN41" s="66" t="s">
        <v>976</v>
      </c>
      <c r="EYO41" s="65" t="s">
        <v>972</v>
      </c>
      <c r="EYP41" s="65" t="s">
        <v>977</v>
      </c>
      <c r="EYQ41" s="59">
        <v>90000000</v>
      </c>
      <c r="EYR41" s="66" t="s">
        <v>144</v>
      </c>
      <c r="EYS41" s="67" t="s">
        <v>923</v>
      </c>
      <c r="EYT41" s="67" t="s">
        <v>974</v>
      </c>
      <c r="EYU41" s="66" t="s">
        <v>975</v>
      </c>
      <c r="EYV41" s="66" t="s">
        <v>976</v>
      </c>
      <c r="EYW41" s="65" t="s">
        <v>972</v>
      </c>
      <c r="EYX41" s="65" t="s">
        <v>977</v>
      </c>
      <c r="EYY41" s="59">
        <v>90000000</v>
      </c>
      <c r="EYZ41" s="66" t="s">
        <v>144</v>
      </c>
      <c r="EZA41" s="67" t="s">
        <v>923</v>
      </c>
      <c r="EZB41" s="67" t="s">
        <v>974</v>
      </c>
      <c r="EZC41" s="66" t="s">
        <v>975</v>
      </c>
      <c r="EZD41" s="66" t="s">
        <v>976</v>
      </c>
      <c r="EZE41" s="65" t="s">
        <v>972</v>
      </c>
      <c r="EZF41" s="65" t="s">
        <v>977</v>
      </c>
      <c r="EZG41" s="59">
        <v>90000000</v>
      </c>
      <c r="EZH41" s="66" t="s">
        <v>144</v>
      </c>
      <c r="EZI41" s="67" t="s">
        <v>923</v>
      </c>
      <c r="EZJ41" s="67" t="s">
        <v>974</v>
      </c>
      <c r="EZK41" s="66" t="s">
        <v>975</v>
      </c>
      <c r="EZL41" s="66" t="s">
        <v>976</v>
      </c>
      <c r="EZM41" s="65" t="s">
        <v>972</v>
      </c>
      <c r="EZN41" s="65" t="s">
        <v>977</v>
      </c>
      <c r="EZO41" s="59">
        <v>90000000</v>
      </c>
      <c r="EZP41" s="66" t="s">
        <v>144</v>
      </c>
      <c r="EZQ41" s="67" t="s">
        <v>923</v>
      </c>
      <c r="EZR41" s="67" t="s">
        <v>974</v>
      </c>
      <c r="EZS41" s="66" t="s">
        <v>975</v>
      </c>
      <c r="EZT41" s="66" t="s">
        <v>976</v>
      </c>
      <c r="EZU41" s="65" t="s">
        <v>972</v>
      </c>
      <c r="EZV41" s="65" t="s">
        <v>977</v>
      </c>
      <c r="EZW41" s="59">
        <v>90000000</v>
      </c>
      <c r="EZX41" s="66" t="s">
        <v>144</v>
      </c>
      <c r="EZY41" s="67" t="s">
        <v>923</v>
      </c>
      <c r="EZZ41" s="67" t="s">
        <v>974</v>
      </c>
      <c r="FAA41" s="66" t="s">
        <v>975</v>
      </c>
      <c r="FAB41" s="66" t="s">
        <v>976</v>
      </c>
      <c r="FAC41" s="65" t="s">
        <v>972</v>
      </c>
      <c r="FAD41" s="65" t="s">
        <v>977</v>
      </c>
      <c r="FAE41" s="59">
        <v>90000000</v>
      </c>
      <c r="FAF41" s="66" t="s">
        <v>144</v>
      </c>
      <c r="FAG41" s="67" t="s">
        <v>923</v>
      </c>
      <c r="FAH41" s="67" t="s">
        <v>974</v>
      </c>
      <c r="FAI41" s="66" t="s">
        <v>975</v>
      </c>
      <c r="FAJ41" s="66" t="s">
        <v>976</v>
      </c>
      <c r="FAK41" s="65" t="s">
        <v>972</v>
      </c>
      <c r="FAL41" s="65" t="s">
        <v>977</v>
      </c>
      <c r="FAM41" s="59">
        <v>90000000</v>
      </c>
      <c r="FAN41" s="66" t="s">
        <v>144</v>
      </c>
      <c r="FAO41" s="67" t="s">
        <v>923</v>
      </c>
      <c r="FAP41" s="67" t="s">
        <v>974</v>
      </c>
      <c r="FAQ41" s="66" t="s">
        <v>975</v>
      </c>
      <c r="FAR41" s="66" t="s">
        <v>976</v>
      </c>
      <c r="FAS41" s="65" t="s">
        <v>972</v>
      </c>
      <c r="FAT41" s="65" t="s">
        <v>977</v>
      </c>
      <c r="FAU41" s="59">
        <v>90000000</v>
      </c>
      <c r="FAV41" s="66" t="s">
        <v>144</v>
      </c>
      <c r="FAW41" s="67" t="s">
        <v>923</v>
      </c>
      <c r="FAX41" s="67" t="s">
        <v>974</v>
      </c>
      <c r="FAY41" s="66" t="s">
        <v>975</v>
      </c>
      <c r="FAZ41" s="66" t="s">
        <v>976</v>
      </c>
      <c r="FBA41" s="65" t="s">
        <v>972</v>
      </c>
      <c r="FBB41" s="65" t="s">
        <v>977</v>
      </c>
      <c r="FBC41" s="59">
        <v>90000000</v>
      </c>
      <c r="FBD41" s="66" t="s">
        <v>144</v>
      </c>
      <c r="FBE41" s="67" t="s">
        <v>923</v>
      </c>
      <c r="FBF41" s="67" t="s">
        <v>974</v>
      </c>
      <c r="FBG41" s="66" t="s">
        <v>975</v>
      </c>
      <c r="FBH41" s="66" t="s">
        <v>976</v>
      </c>
      <c r="FBI41" s="65" t="s">
        <v>972</v>
      </c>
      <c r="FBJ41" s="65" t="s">
        <v>977</v>
      </c>
      <c r="FBK41" s="59">
        <v>90000000</v>
      </c>
      <c r="FBL41" s="66" t="s">
        <v>144</v>
      </c>
      <c r="FBM41" s="67" t="s">
        <v>923</v>
      </c>
      <c r="FBN41" s="67" t="s">
        <v>974</v>
      </c>
      <c r="FBO41" s="66" t="s">
        <v>975</v>
      </c>
      <c r="FBP41" s="66" t="s">
        <v>976</v>
      </c>
      <c r="FBQ41" s="65" t="s">
        <v>972</v>
      </c>
      <c r="FBR41" s="65" t="s">
        <v>977</v>
      </c>
      <c r="FBS41" s="59">
        <v>90000000</v>
      </c>
      <c r="FBT41" s="66" t="s">
        <v>144</v>
      </c>
      <c r="FBU41" s="67" t="s">
        <v>923</v>
      </c>
      <c r="FBV41" s="67" t="s">
        <v>974</v>
      </c>
      <c r="FBW41" s="66" t="s">
        <v>975</v>
      </c>
      <c r="FBX41" s="66" t="s">
        <v>976</v>
      </c>
      <c r="FBY41" s="65" t="s">
        <v>972</v>
      </c>
      <c r="FBZ41" s="65" t="s">
        <v>977</v>
      </c>
      <c r="FCA41" s="59">
        <v>90000000</v>
      </c>
      <c r="FCB41" s="66" t="s">
        <v>144</v>
      </c>
      <c r="FCC41" s="67" t="s">
        <v>923</v>
      </c>
      <c r="FCD41" s="67" t="s">
        <v>974</v>
      </c>
      <c r="FCE41" s="66" t="s">
        <v>975</v>
      </c>
      <c r="FCF41" s="66" t="s">
        <v>976</v>
      </c>
      <c r="FCG41" s="65" t="s">
        <v>972</v>
      </c>
      <c r="FCH41" s="65" t="s">
        <v>977</v>
      </c>
      <c r="FCI41" s="59">
        <v>90000000</v>
      </c>
      <c r="FCJ41" s="66" t="s">
        <v>144</v>
      </c>
      <c r="FCK41" s="67" t="s">
        <v>923</v>
      </c>
      <c r="FCL41" s="67" t="s">
        <v>974</v>
      </c>
      <c r="FCM41" s="66" t="s">
        <v>975</v>
      </c>
      <c r="FCN41" s="66" t="s">
        <v>976</v>
      </c>
      <c r="FCO41" s="65" t="s">
        <v>972</v>
      </c>
      <c r="FCP41" s="65" t="s">
        <v>977</v>
      </c>
      <c r="FCQ41" s="59">
        <v>90000000</v>
      </c>
      <c r="FCR41" s="66" t="s">
        <v>144</v>
      </c>
      <c r="FCS41" s="67" t="s">
        <v>923</v>
      </c>
      <c r="FCT41" s="67" t="s">
        <v>974</v>
      </c>
      <c r="FCU41" s="66" t="s">
        <v>975</v>
      </c>
      <c r="FCV41" s="66" t="s">
        <v>976</v>
      </c>
      <c r="FCW41" s="65" t="s">
        <v>972</v>
      </c>
      <c r="FCX41" s="65" t="s">
        <v>977</v>
      </c>
      <c r="FCY41" s="59">
        <v>90000000</v>
      </c>
      <c r="FCZ41" s="66" t="s">
        <v>144</v>
      </c>
      <c r="FDA41" s="67" t="s">
        <v>923</v>
      </c>
      <c r="FDB41" s="67" t="s">
        <v>974</v>
      </c>
      <c r="FDC41" s="66" t="s">
        <v>975</v>
      </c>
      <c r="FDD41" s="66" t="s">
        <v>976</v>
      </c>
      <c r="FDE41" s="65" t="s">
        <v>972</v>
      </c>
      <c r="FDF41" s="65" t="s">
        <v>977</v>
      </c>
      <c r="FDG41" s="59">
        <v>90000000</v>
      </c>
      <c r="FDH41" s="66" t="s">
        <v>144</v>
      </c>
      <c r="FDI41" s="67" t="s">
        <v>923</v>
      </c>
      <c r="FDJ41" s="67" t="s">
        <v>974</v>
      </c>
      <c r="FDK41" s="66" t="s">
        <v>975</v>
      </c>
      <c r="FDL41" s="66" t="s">
        <v>976</v>
      </c>
      <c r="FDM41" s="65" t="s">
        <v>972</v>
      </c>
      <c r="FDN41" s="65" t="s">
        <v>977</v>
      </c>
      <c r="FDO41" s="59">
        <v>90000000</v>
      </c>
      <c r="FDP41" s="66" t="s">
        <v>144</v>
      </c>
      <c r="FDQ41" s="67" t="s">
        <v>923</v>
      </c>
      <c r="FDR41" s="67" t="s">
        <v>974</v>
      </c>
      <c r="FDS41" s="66" t="s">
        <v>975</v>
      </c>
      <c r="FDT41" s="66" t="s">
        <v>976</v>
      </c>
      <c r="FDU41" s="65" t="s">
        <v>972</v>
      </c>
      <c r="FDV41" s="65" t="s">
        <v>977</v>
      </c>
      <c r="FDW41" s="59">
        <v>90000000</v>
      </c>
      <c r="FDX41" s="66" t="s">
        <v>144</v>
      </c>
      <c r="FDY41" s="67" t="s">
        <v>923</v>
      </c>
      <c r="FDZ41" s="67" t="s">
        <v>974</v>
      </c>
      <c r="FEA41" s="66" t="s">
        <v>975</v>
      </c>
      <c r="FEB41" s="66" t="s">
        <v>976</v>
      </c>
      <c r="FEC41" s="65" t="s">
        <v>972</v>
      </c>
      <c r="FED41" s="65" t="s">
        <v>977</v>
      </c>
      <c r="FEE41" s="59">
        <v>90000000</v>
      </c>
      <c r="FEF41" s="66" t="s">
        <v>144</v>
      </c>
      <c r="FEG41" s="67" t="s">
        <v>923</v>
      </c>
      <c r="FEH41" s="67" t="s">
        <v>974</v>
      </c>
      <c r="FEI41" s="66" t="s">
        <v>975</v>
      </c>
      <c r="FEJ41" s="66" t="s">
        <v>976</v>
      </c>
      <c r="FEK41" s="65" t="s">
        <v>972</v>
      </c>
      <c r="FEL41" s="65" t="s">
        <v>977</v>
      </c>
      <c r="FEM41" s="59">
        <v>90000000</v>
      </c>
      <c r="FEN41" s="66" t="s">
        <v>144</v>
      </c>
      <c r="FEO41" s="67" t="s">
        <v>923</v>
      </c>
      <c r="FEP41" s="67" t="s">
        <v>974</v>
      </c>
      <c r="FEQ41" s="66" t="s">
        <v>975</v>
      </c>
      <c r="FER41" s="66" t="s">
        <v>976</v>
      </c>
      <c r="FES41" s="65" t="s">
        <v>972</v>
      </c>
      <c r="FET41" s="65" t="s">
        <v>977</v>
      </c>
      <c r="FEU41" s="59">
        <v>90000000</v>
      </c>
      <c r="FEV41" s="66" t="s">
        <v>144</v>
      </c>
      <c r="FEW41" s="67" t="s">
        <v>923</v>
      </c>
      <c r="FEX41" s="67" t="s">
        <v>974</v>
      </c>
      <c r="FEY41" s="66" t="s">
        <v>975</v>
      </c>
      <c r="FEZ41" s="66" t="s">
        <v>976</v>
      </c>
      <c r="FFA41" s="65" t="s">
        <v>972</v>
      </c>
      <c r="FFB41" s="65" t="s">
        <v>977</v>
      </c>
      <c r="FFC41" s="59">
        <v>90000000</v>
      </c>
      <c r="FFD41" s="66" t="s">
        <v>144</v>
      </c>
      <c r="FFE41" s="67" t="s">
        <v>923</v>
      </c>
      <c r="FFF41" s="67" t="s">
        <v>974</v>
      </c>
      <c r="FFG41" s="66" t="s">
        <v>975</v>
      </c>
      <c r="FFH41" s="66" t="s">
        <v>976</v>
      </c>
      <c r="FFI41" s="65" t="s">
        <v>972</v>
      </c>
      <c r="FFJ41" s="65" t="s">
        <v>977</v>
      </c>
      <c r="FFK41" s="59">
        <v>90000000</v>
      </c>
      <c r="FFL41" s="66" t="s">
        <v>144</v>
      </c>
      <c r="FFM41" s="67" t="s">
        <v>923</v>
      </c>
      <c r="FFN41" s="67" t="s">
        <v>974</v>
      </c>
      <c r="FFO41" s="66" t="s">
        <v>975</v>
      </c>
      <c r="FFP41" s="66" t="s">
        <v>976</v>
      </c>
      <c r="FFQ41" s="65" t="s">
        <v>972</v>
      </c>
      <c r="FFR41" s="65" t="s">
        <v>977</v>
      </c>
      <c r="FFS41" s="59">
        <v>90000000</v>
      </c>
      <c r="FFT41" s="66" t="s">
        <v>144</v>
      </c>
      <c r="FFU41" s="67" t="s">
        <v>923</v>
      </c>
      <c r="FFV41" s="67" t="s">
        <v>974</v>
      </c>
      <c r="FFW41" s="66" t="s">
        <v>975</v>
      </c>
      <c r="FFX41" s="66" t="s">
        <v>976</v>
      </c>
      <c r="FFY41" s="65" t="s">
        <v>972</v>
      </c>
      <c r="FFZ41" s="65" t="s">
        <v>977</v>
      </c>
      <c r="FGA41" s="59">
        <v>90000000</v>
      </c>
      <c r="FGB41" s="66" t="s">
        <v>144</v>
      </c>
      <c r="FGC41" s="67" t="s">
        <v>923</v>
      </c>
      <c r="FGD41" s="67" t="s">
        <v>974</v>
      </c>
      <c r="FGE41" s="66" t="s">
        <v>975</v>
      </c>
      <c r="FGF41" s="66" t="s">
        <v>976</v>
      </c>
      <c r="FGG41" s="65" t="s">
        <v>972</v>
      </c>
      <c r="FGH41" s="65" t="s">
        <v>977</v>
      </c>
      <c r="FGI41" s="59">
        <v>90000000</v>
      </c>
      <c r="FGJ41" s="66" t="s">
        <v>144</v>
      </c>
      <c r="FGK41" s="67" t="s">
        <v>923</v>
      </c>
      <c r="FGL41" s="67" t="s">
        <v>974</v>
      </c>
      <c r="FGM41" s="66" t="s">
        <v>975</v>
      </c>
      <c r="FGN41" s="66" t="s">
        <v>976</v>
      </c>
      <c r="FGO41" s="65" t="s">
        <v>972</v>
      </c>
      <c r="FGP41" s="65" t="s">
        <v>977</v>
      </c>
      <c r="FGQ41" s="59">
        <v>90000000</v>
      </c>
      <c r="FGR41" s="66" t="s">
        <v>144</v>
      </c>
      <c r="FGS41" s="67" t="s">
        <v>923</v>
      </c>
      <c r="FGT41" s="67" t="s">
        <v>974</v>
      </c>
      <c r="FGU41" s="66" t="s">
        <v>975</v>
      </c>
      <c r="FGV41" s="66" t="s">
        <v>976</v>
      </c>
      <c r="FGW41" s="65" t="s">
        <v>972</v>
      </c>
      <c r="FGX41" s="65" t="s">
        <v>977</v>
      </c>
      <c r="FGY41" s="59">
        <v>90000000</v>
      </c>
      <c r="FGZ41" s="66" t="s">
        <v>144</v>
      </c>
      <c r="FHA41" s="67" t="s">
        <v>923</v>
      </c>
      <c r="FHB41" s="67" t="s">
        <v>974</v>
      </c>
      <c r="FHC41" s="66" t="s">
        <v>975</v>
      </c>
      <c r="FHD41" s="66" t="s">
        <v>976</v>
      </c>
      <c r="FHE41" s="65" t="s">
        <v>972</v>
      </c>
      <c r="FHF41" s="65" t="s">
        <v>977</v>
      </c>
      <c r="FHG41" s="59">
        <v>90000000</v>
      </c>
      <c r="FHH41" s="66" t="s">
        <v>144</v>
      </c>
      <c r="FHI41" s="67" t="s">
        <v>923</v>
      </c>
      <c r="FHJ41" s="67" t="s">
        <v>974</v>
      </c>
      <c r="FHK41" s="66" t="s">
        <v>975</v>
      </c>
      <c r="FHL41" s="66" t="s">
        <v>976</v>
      </c>
      <c r="FHM41" s="65" t="s">
        <v>972</v>
      </c>
      <c r="FHN41" s="65" t="s">
        <v>977</v>
      </c>
      <c r="FHO41" s="59">
        <v>90000000</v>
      </c>
      <c r="FHP41" s="66" t="s">
        <v>144</v>
      </c>
      <c r="FHQ41" s="67" t="s">
        <v>923</v>
      </c>
      <c r="FHR41" s="67" t="s">
        <v>974</v>
      </c>
      <c r="FHS41" s="66" t="s">
        <v>975</v>
      </c>
      <c r="FHT41" s="66" t="s">
        <v>976</v>
      </c>
      <c r="FHU41" s="65" t="s">
        <v>972</v>
      </c>
      <c r="FHV41" s="65" t="s">
        <v>977</v>
      </c>
      <c r="FHW41" s="59">
        <v>90000000</v>
      </c>
      <c r="FHX41" s="66" t="s">
        <v>144</v>
      </c>
      <c r="FHY41" s="67" t="s">
        <v>923</v>
      </c>
      <c r="FHZ41" s="67" t="s">
        <v>974</v>
      </c>
      <c r="FIA41" s="66" t="s">
        <v>975</v>
      </c>
      <c r="FIB41" s="66" t="s">
        <v>976</v>
      </c>
      <c r="FIC41" s="65" t="s">
        <v>972</v>
      </c>
      <c r="FID41" s="65" t="s">
        <v>977</v>
      </c>
      <c r="FIE41" s="59">
        <v>90000000</v>
      </c>
      <c r="FIF41" s="66" t="s">
        <v>144</v>
      </c>
      <c r="FIG41" s="67" t="s">
        <v>923</v>
      </c>
      <c r="FIH41" s="67" t="s">
        <v>974</v>
      </c>
      <c r="FII41" s="66" t="s">
        <v>975</v>
      </c>
      <c r="FIJ41" s="66" t="s">
        <v>976</v>
      </c>
      <c r="FIK41" s="65" t="s">
        <v>972</v>
      </c>
      <c r="FIL41" s="65" t="s">
        <v>977</v>
      </c>
      <c r="FIM41" s="59">
        <v>90000000</v>
      </c>
      <c r="FIN41" s="66" t="s">
        <v>144</v>
      </c>
      <c r="FIO41" s="67" t="s">
        <v>923</v>
      </c>
      <c r="FIP41" s="67" t="s">
        <v>974</v>
      </c>
      <c r="FIQ41" s="66" t="s">
        <v>975</v>
      </c>
      <c r="FIR41" s="66" t="s">
        <v>976</v>
      </c>
      <c r="FIS41" s="65" t="s">
        <v>972</v>
      </c>
      <c r="FIT41" s="65" t="s">
        <v>977</v>
      </c>
      <c r="FIU41" s="59">
        <v>90000000</v>
      </c>
      <c r="FIV41" s="66" t="s">
        <v>144</v>
      </c>
      <c r="FIW41" s="67" t="s">
        <v>923</v>
      </c>
      <c r="FIX41" s="67" t="s">
        <v>974</v>
      </c>
      <c r="FIY41" s="66" t="s">
        <v>975</v>
      </c>
      <c r="FIZ41" s="66" t="s">
        <v>976</v>
      </c>
      <c r="FJA41" s="65" t="s">
        <v>972</v>
      </c>
      <c r="FJB41" s="65" t="s">
        <v>977</v>
      </c>
      <c r="FJC41" s="59">
        <v>90000000</v>
      </c>
      <c r="FJD41" s="66" t="s">
        <v>144</v>
      </c>
      <c r="FJE41" s="67" t="s">
        <v>923</v>
      </c>
      <c r="FJF41" s="67" t="s">
        <v>974</v>
      </c>
      <c r="FJG41" s="66" t="s">
        <v>975</v>
      </c>
      <c r="FJH41" s="66" t="s">
        <v>976</v>
      </c>
      <c r="FJI41" s="65" t="s">
        <v>972</v>
      </c>
      <c r="FJJ41" s="65" t="s">
        <v>977</v>
      </c>
      <c r="FJK41" s="59">
        <v>90000000</v>
      </c>
      <c r="FJL41" s="66" t="s">
        <v>144</v>
      </c>
      <c r="FJM41" s="67" t="s">
        <v>923</v>
      </c>
      <c r="FJN41" s="67" t="s">
        <v>974</v>
      </c>
      <c r="FJO41" s="66" t="s">
        <v>975</v>
      </c>
      <c r="FJP41" s="66" t="s">
        <v>976</v>
      </c>
      <c r="FJQ41" s="65" t="s">
        <v>972</v>
      </c>
      <c r="FJR41" s="65" t="s">
        <v>977</v>
      </c>
      <c r="FJS41" s="59">
        <v>90000000</v>
      </c>
      <c r="FJT41" s="66" t="s">
        <v>144</v>
      </c>
      <c r="FJU41" s="67" t="s">
        <v>923</v>
      </c>
      <c r="FJV41" s="67" t="s">
        <v>974</v>
      </c>
      <c r="FJW41" s="66" t="s">
        <v>975</v>
      </c>
      <c r="FJX41" s="66" t="s">
        <v>976</v>
      </c>
      <c r="FJY41" s="65" t="s">
        <v>972</v>
      </c>
      <c r="FJZ41" s="65" t="s">
        <v>977</v>
      </c>
      <c r="FKA41" s="59">
        <v>90000000</v>
      </c>
      <c r="FKB41" s="66" t="s">
        <v>144</v>
      </c>
      <c r="FKC41" s="67" t="s">
        <v>923</v>
      </c>
      <c r="FKD41" s="67" t="s">
        <v>974</v>
      </c>
      <c r="FKE41" s="66" t="s">
        <v>975</v>
      </c>
      <c r="FKF41" s="66" t="s">
        <v>976</v>
      </c>
      <c r="FKG41" s="65" t="s">
        <v>972</v>
      </c>
      <c r="FKH41" s="65" t="s">
        <v>977</v>
      </c>
      <c r="FKI41" s="59">
        <v>90000000</v>
      </c>
      <c r="FKJ41" s="66" t="s">
        <v>144</v>
      </c>
      <c r="FKK41" s="67" t="s">
        <v>923</v>
      </c>
      <c r="FKL41" s="67" t="s">
        <v>974</v>
      </c>
      <c r="FKM41" s="66" t="s">
        <v>975</v>
      </c>
      <c r="FKN41" s="66" t="s">
        <v>976</v>
      </c>
      <c r="FKO41" s="65" t="s">
        <v>972</v>
      </c>
      <c r="FKP41" s="65" t="s">
        <v>977</v>
      </c>
      <c r="FKQ41" s="59">
        <v>90000000</v>
      </c>
      <c r="FKR41" s="66" t="s">
        <v>144</v>
      </c>
      <c r="FKS41" s="67" t="s">
        <v>923</v>
      </c>
      <c r="FKT41" s="67" t="s">
        <v>974</v>
      </c>
      <c r="FKU41" s="66" t="s">
        <v>975</v>
      </c>
      <c r="FKV41" s="66" t="s">
        <v>976</v>
      </c>
      <c r="FKW41" s="65" t="s">
        <v>972</v>
      </c>
      <c r="FKX41" s="65" t="s">
        <v>977</v>
      </c>
      <c r="FKY41" s="59">
        <v>90000000</v>
      </c>
      <c r="FKZ41" s="66" t="s">
        <v>144</v>
      </c>
      <c r="FLA41" s="67" t="s">
        <v>923</v>
      </c>
      <c r="FLB41" s="67" t="s">
        <v>974</v>
      </c>
      <c r="FLC41" s="66" t="s">
        <v>975</v>
      </c>
      <c r="FLD41" s="66" t="s">
        <v>976</v>
      </c>
      <c r="FLE41" s="65" t="s">
        <v>972</v>
      </c>
      <c r="FLF41" s="65" t="s">
        <v>977</v>
      </c>
      <c r="FLG41" s="59">
        <v>90000000</v>
      </c>
      <c r="FLH41" s="66" t="s">
        <v>144</v>
      </c>
      <c r="FLI41" s="67" t="s">
        <v>923</v>
      </c>
      <c r="FLJ41" s="67" t="s">
        <v>974</v>
      </c>
      <c r="FLK41" s="66" t="s">
        <v>975</v>
      </c>
      <c r="FLL41" s="66" t="s">
        <v>976</v>
      </c>
      <c r="FLM41" s="65" t="s">
        <v>972</v>
      </c>
      <c r="FLN41" s="65" t="s">
        <v>977</v>
      </c>
      <c r="FLO41" s="59">
        <v>90000000</v>
      </c>
      <c r="FLP41" s="66" t="s">
        <v>144</v>
      </c>
      <c r="FLQ41" s="67" t="s">
        <v>923</v>
      </c>
      <c r="FLR41" s="67" t="s">
        <v>974</v>
      </c>
      <c r="FLS41" s="66" t="s">
        <v>975</v>
      </c>
      <c r="FLT41" s="66" t="s">
        <v>976</v>
      </c>
      <c r="FLU41" s="65" t="s">
        <v>972</v>
      </c>
      <c r="FLV41" s="65" t="s">
        <v>977</v>
      </c>
      <c r="FLW41" s="59">
        <v>90000000</v>
      </c>
      <c r="FLX41" s="66" t="s">
        <v>144</v>
      </c>
      <c r="FLY41" s="67" t="s">
        <v>923</v>
      </c>
      <c r="FLZ41" s="67" t="s">
        <v>974</v>
      </c>
      <c r="FMA41" s="66" t="s">
        <v>975</v>
      </c>
      <c r="FMB41" s="66" t="s">
        <v>976</v>
      </c>
      <c r="FMC41" s="65" t="s">
        <v>972</v>
      </c>
      <c r="FMD41" s="65" t="s">
        <v>977</v>
      </c>
      <c r="FME41" s="59">
        <v>90000000</v>
      </c>
      <c r="FMF41" s="66" t="s">
        <v>144</v>
      </c>
      <c r="FMG41" s="67" t="s">
        <v>923</v>
      </c>
      <c r="FMH41" s="67" t="s">
        <v>974</v>
      </c>
      <c r="FMI41" s="66" t="s">
        <v>975</v>
      </c>
      <c r="FMJ41" s="66" t="s">
        <v>976</v>
      </c>
      <c r="FMK41" s="65" t="s">
        <v>972</v>
      </c>
      <c r="FML41" s="65" t="s">
        <v>977</v>
      </c>
      <c r="FMM41" s="59">
        <v>90000000</v>
      </c>
      <c r="FMN41" s="66" t="s">
        <v>144</v>
      </c>
      <c r="FMO41" s="67" t="s">
        <v>923</v>
      </c>
      <c r="FMP41" s="67" t="s">
        <v>974</v>
      </c>
      <c r="FMQ41" s="66" t="s">
        <v>975</v>
      </c>
      <c r="FMR41" s="66" t="s">
        <v>976</v>
      </c>
      <c r="FMS41" s="65" t="s">
        <v>972</v>
      </c>
      <c r="FMT41" s="65" t="s">
        <v>977</v>
      </c>
      <c r="FMU41" s="59">
        <v>90000000</v>
      </c>
      <c r="FMV41" s="66" t="s">
        <v>144</v>
      </c>
      <c r="FMW41" s="67" t="s">
        <v>923</v>
      </c>
      <c r="FMX41" s="67" t="s">
        <v>974</v>
      </c>
      <c r="FMY41" s="66" t="s">
        <v>975</v>
      </c>
      <c r="FMZ41" s="66" t="s">
        <v>976</v>
      </c>
      <c r="FNA41" s="65" t="s">
        <v>972</v>
      </c>
      <c r="FNB41" s="65" t="s">
        <v>977</v>
      </c>
      <c r="FNC41" s="59">
        <v>90000000</v>
      </c>
      <c r="FND41" s="66" t="s">
        <v>144</v>
      </c>
      <c r="FNE41" s="67" t="s">
        <v>923</v>
      </c>
      <c r="FNF41" s="67" t="s">
        <v>974</v>
      </c>
      <c r="FNG41" s="66" t="s">
        <v>975</v>
      </c>
      <c r="FNH41" s="66" t="s">
        <v>976</v>
      </c>
      <c r="FNI41" s="65" t="s">
        <v>972</v>
      </c>
      <c r="FNJ41" s="65" t="s">
        <v>977</v>
      </c>
      <c r="FNK41" s="59">
        <v>90000000</v>
      </c>
      <c r="FNL41" s="66" t="s">
        <v>144</v>
      </c>
      <c r="FNM41" s="67" t="s">
        <v>923</v>
      </c>
      <c r="FNN41" s="67" t="s">
        <v>974</v>
      </c>
      <c r="FNO41" s="66" t="s">
        <v>975</v>
      </c>
      <c r="FNP41" s="66" t="s">
        <v>976</v>
      </c>
      <c r="FNQ41" s="65" t="s">
        <v>972</v>
      </c>
      <c r="FNR41" s="65" t="s">
        <v>977</v>
      </c>
      <c r="FNS41" s="59">
        <v>90000000</v>
      </c>
      <c r="FNT41" s="66" t="s">
        <v>144</v>
      </c>
      <c r="FNU41" s="67" t="s">
        <v>923</v>
      </c>
      <c r="FNV41" s="67" t="s">
        <v>974</v>
      </c>
      <c r="FNW41" s="66" t="s">
        <v>975</v>
      </c>
      <c r="FNX41" s="66" t="s">
        <v>976</v>
      </c>
      <c r="FNY41" s="65" t="s">
        <v>972</v>
      </c>
      <c r="FNZ41" s="65" t="s">
        <v>977</v>
      </c>
      <c r="FOA41" s="59">
        <v>90000000</v>
      </c>
      <c r="FOB41" s="66" t="s">
        <v>144</v>
      </c>
      <c r="FOC41" s="67" t="s">
        <v>923</v>
      </c>
      <c r="FOD41" s="67" t="s">
        <v>974</v>
      </c>
      <c r="FOE41" s="66" t="s">
        <v>975</v>
      </c>
      <c r="FOF41" s="66" t="s">
        <v>976</v>
      </c>
      <c r="FOG41" s="65" t="s">
        <v>972</v>
      </c>
      <c r="FOH41" s="65" t="s">
        <v>977</v>
      </c>
      <c r="FOI41" s="59">
        <v>90000000</v>
      </c>
      <c r="FOJ41" s="66" t="s">
        <v>144</v>
      </c>
      <c r="FOK41" s="67" t="s">
        <v>923</v>
      </c>
      <c r="FOL41" s="67" t="s">
        <v>974</v>
      </c>
      <c r="FOM41" s="66" t="s">
        <v>975</v>
      </c>
      <c r="FON41" s="66" t="s">
        <v>976</v>
      </c>
      <c r="FOO41" s="65" t="s">
        <v>972</v>
      </c>
      <c r="FOP41" s="65" t="s">
        <v>977</v>
      </c>
      <c r="FOQ41" s="59">
        <v>90000000</v>
      </c>
      <c r="FOR41" s="66" t="s">
        <v>144</v>
      </c>
      <c r="FOS41" s="67" t="s">
        <v>923</v>
      </c>
      <c r="FOT41" s="67" t="s">
        <v>974</v>
      </c>
      <c r="FOU41" s="66" t="s">
        <v>975</v>
      </c>
      <c r="FOV41" s="66" t="s">
        <v>976</v>
      </c>
      <c r="FOW41" s="65" t="s">
        <v>972</v>
      </c>
      <c r="FOX41" s="65" t="s">
        <v>977</v>
      </c>
      <c r="FOY41" s="59">
        <v>90000000</v>
      </c>
      <c r="FOZ41" s="66" t="s">
        <v>144</v>
      </c>
      <c r="FPA41" s="67" t="s">
        <v>923</v>
      </c>
      <c r="FPB41" s="67" t="s">
        <v>974</v>
      </c>
      <c r="FPC41" s="66" t="s">
        <v>975</v>
      </c>
      <c r="FPD41" s="66" t="s">
        <v>976</v>
      </c>
      <c r="FPE41" s="65" t="s">
        <v>972</v>
      </c>
      <c r="FPF41" s="65" t="s">
        <v>977</v>
      </c>
      <c r="FPG41" s="59">
        <v>90000000</v>
      </c>
      <c r="FPH41" s="66" t="s">
        <v>144</v>
      </c>
      <c r="FPI41" s="67" t="s">
        <v>923</v>
      </c>
      <c r="FPJ41" s="67" t="s">
        <v>974</v>
      </c>
      <c r="FPK41" s="66" t="s">
        <v>975</v>
      </c>
      <c r="FPL41" s="66" t="s">
        <v>976</v>
      </c>
      <c r="FPM41" s="65" t="s">
        <v>972</v>
      </c>
      <c r="FPN41" s="65" t="s">
        <v>977</v>
      </c>
      <c r="FPO41" s="59">
        <v>90000000</v>
      </c>
      <c r="FPP41" s="66" t="s">
        <v>144</v>
      </c>
      <c r="FPQ41" s="67" t="s">
        <v>923</v>
      </c>
      <c r="FPR41" s="67" t="s">
        <v>974</v>
      </c>
      <c r="FPS41" s="66" t="s">
        <v>975</v>
      </c>
      <c r="FPT41" s="66" t="s">
        <v>976</v>
      </c>
      <c r="FPU41" s="65" t="s">
        <v>972</v>
      </c>
      <c r="FPV41" s="65" t="s">
        <v>977</v>
      </c>
      <c r="FPW41" s="59">
        <v>90000000</v>
      </c>
      <c r="FPX41" s="66" t="s">
        <v>144</v>
      </c>
      <c r="FPY41" s="67" t="s">
        <v>923</v>
      </c>
      <c r="FPZ41" s="67" t="s">
        <v>974</v>
      </c>
      <c r="FQA41" s="66" t="s">
        <v>975</v>
      </c>
      <c r="FQB41" s="66" t="s">
        <v>976</v>
      </c>
      <c r="FQC41" s="65" t="s">
        <v>972</v>
      </c>
      <c r="FQD41" s="65" t="s">
        <v>977</v>
      </c>
      <c r="FQE41" s="59">
        <v>90000000</v>
      </c>
      <c r="FQF41" s="66" t="s">
        <v>144</v>
      </c>
      <c r="FQG41" s="67" t="s">
        <v>923</v>
      </c>
      <c r="FQH41" s="67" t="s">
        <v>974</v>
      </c>
      <c r="FQI41" s="66" t="s">
        <v>975</v>
      </c>
      <c r="FQJ41" s="66" t="s">
        <v>976</v>
      </c>
      <c r="FQK41" s="65" t="s">
        <v>972</v>
      </c>
      <c r="FQL41" s="65" t="s">
        <v>977</v>
      </c>
      <c r="FQM41" s="59">
        <v>90000000</v>
      </c>
      <c r="FQN41" s="66" t="s">
        <v>144</v>
      </c>
      <c r="FQO41" s="67" t="s">
        <v>923</v>
      </c>
      <c r="FQP41" s="67" t="s">
        <v>974</v>
      </c>
      <c r="FQQ41" s="66" t="s">
        <v>975</v>
      </c>
      <c r="FQR41" s="66" t="s">
        <v>976</v>
      </c>
      <c r="FQS41" s="65" t="s">
        <v>972</v>
      </c>
      <c r="FQT41" s="65" t="s">
        <v>977</v>
      </c>
      <c r="FQU41" s="59">
        <v>90000000</v>
      </c>
      <c r="FQV41" s="66" t="s">
        <v>144</v>
      </c>
      <c r="FQW41" s="67" t="s">
        <v>923</v>
      </c>
      <c r="FQX41" s="67" t="s">
        <v>974</v>
      </c>
      <c r="FQY41" s="66" t="s">
        <v>975</v>
      </c>
      <c r="FQZ41" s="66" t="s">
        <v>976</v>
      </c>
      <c r="FRA41" s="65" t="s">
        <v>972</v>
      </c>
      <c r="FRB41" s="65" t="s">
        <v>977</v>
      </c>
      <c r="FRC41" s="59">
        <v>90000000</v>
      </c>
      <c r="FRD41" s="66" t="s">
        <v>144</v>
      </c>
      <c r="FRE41" s="67" t="s">
        <v>923</v>
      </c>
      <c r="FRF41" s="67" t="s">
        <v>974</v>
      </c>
      <c r="FRG41" s="66" t="s">
        <v>975</v>
      </c>
      <c r="FRH41" s="66" t="s">
        <v>976</v>
      </c>
      <c r="FRI41" s="65" t="s">
        <v>972</v>
      </c>
      <c r="FRJ41" s="65" t="s">
        <v>977</v>
      </c>
      <c r="FRK41" s="59">
        <v>90000000</v>
      </c>
      <c r="FRL41" s="66" t="s">
        <v>144</v>
      </c>
      <c r="FRM41" s="67" t="s">
        <v>923</v>
      </c>
      <c r="FRN41" s="67" t="s">
        <v>974</v>
      </c>
      <c r="FRO41" s="66" t="s">
        <v>975</v>
      </c>
      <c r="FRP41" s="66" t="s">
        <v>976</v>
      </c>
      <c r="FRQ41" s="65" t="s">
        <v>972</v>
      </c>
      <c r="FRR41" s="65" t="s">
        <v>977</v>
      </c>
      <c r="FRS41" s="59">
        <v>90000000</v>
      </c>
      <c r="FRT41" s="66" t="s">
        <v>144</v>
      </c>
      <c r="FRU41" s="67" t="s">
        <v>923</v>
      </c>
      <c r="FRV41" s="67" t="s">
        <v>974</v>
      </c>
      <c r="FRW41" s="66" t="s">
        <v>975</v>
      </c>
      <c r="FRX41" s="66" t="s">
        <v>976</v>
      </c>
      <c r="FRY41" s="65" t="s">
        <v>972</v>
      </c>
      <c r="FRZ41" s="65" t="s">
        <v>977</v>
      </c>
      <c r="FSA41" s="59">
        <v>90000000</v>
      </c>
      <c r="FSB41" s="66" t="s">
        <v>144</v>
      </c>
      <c r="FSC41" s="67" t="s">
        <v>923</v>
      </c>
      <c r="FSD41" s="67" t="s">
        <v>974</v>
      </c>
      <c r="FSE41" s="66" t="s">
        <v>975</v>
      </c>
      <c r="FSF41" s="66" t="s">
        <v>976</v>
      </c>
      <c r="FSG41" s="65" t="s">
        <v>972</v>
      </c>
      <c r="FSH41" s="65" t="s">
        <v>977</v>
      </c>
      <c r="FSI41" s="59">
        <v>90000000</v>
      </c>
      <c r="FSJ41" s="66" t="s">
        <v>144</v>
      </c>
      <c r="FSK41" s="67" t="s">
        <v>923</v>
      </c>
      <c r="FSL41" s="67" t="s">
        <v>974</v>
      </c>
      <c r="FSM41" s="66" t="s">
        <v>975</v>
      </c>
      <c r="FSN41" s="66" t="s">
        <v>976</v>
      </c>
      <c r="FSO41" s="65" t="s">
        <v>972</v>
      </c>
      <c r="FSP41" s="65" t="s">
        <v>977</v>
      </c>
      <c r="FSQ41" s="59">
        <v>90000000</v>
      </c>
      <c r="FSR41" s="66" t="s">
        <v>144</v>
      </c>
      <c r="FSS41" s="67" t="s">
        <v>923</v>
      </c>
      <c r="FST41" s="67" t="s">
        <v>974</v>
      </c>
      <c r="FSU41" s="66" t="s">
        <v>975</v>
      </c>
      <c r="FSV41" s="66" t="s">
        <v>976</v>
      </c>
      <c r="FSW41" s="65" t="s">
        <v>972</v>
      </c>
      <c r="FSX41" s="65" t="s">
        <v>977</v>
      </c>
      <c r="FSY41" s="59">
        <v>90000000</v>
      </c>
      <c r="FSZ41" s="66" t="s">
        <v>144</v>
      </c>
      <c r="FTA41" s="67" t="s">
        <v>923</v>
      </c>
      <c r="FTB41" s="67" t="s">
        <v>974</v>
      </c>
      <c r="FTC41" s="66" t="s">
        <v>975</v>
      </c>
      <c r="FTD41" s="66" t="s">
        <v>976</v>
      </c>
      <c r="FTE41" s="65" t="s">
        <v>972</v>
      </c>
      <c r="FTF41" s="65" t="s">
        <v>977</v>
      </c>
      <c r="FTG41" s="59">
        <v>90000000</v>
      </c>
      <c r="FTH41" s="66" t="s">
        <v>144</v>
      </c>
      <c r="FTI41" s="67" t="s">
        <v>923</v>
      </c>
      <c r="FTJ41" s="67" t="s">
        <v>974</v>
      </c>
      <c r="FTK41" s="66" t="s">
        <v>975</v>
      </c>
      <c r="FTL41" s="66" t="s">
        <v>976</v>
      </c>
      <c r="FTM41" s="65" t="s">
        <v>972</v>
      </c>
      <c r="FTN41" s="65" t="s">
        <v>977</v>
      </c>
      <c r="FTO41" s="59">
        <v>90000000</v>
      </c>
      <c r="FTP41" s="66" t="s">
        <v>144</v>
      </c>
      <c r="FTQ41" s="67" t="s">
        <v>923</v>
      </c>
      <c r="FTR41" s="67" t="s">
        <v>974</v>
      </c>
      <c r="FTS41" s="66" t="s">
        <v>975</v>
      </c>
      <c r="FTT41" s="66" t="s">
        <v>976</v>
      </c>
      <c r="FTU41" s="65" t="s">
        <v>972</v>
      </c>
      <c r="FTV41" s="65" t="s">
        <v>977</v>
      </c>
      <c r="FTW41" s="59">
        <v>90000000</v>
      </c>
      <c r="FTX41" s="66" t="s">
        <v>144</v>
      </c>
      <c r="FTY41" s="67" t="s">
        <v>923</v>
      </c>
      <c r="FTZ41" s="67" t="s">
        <v>974</v>
      </c>
      <c r="FUA41" s="66" t="s">
        <v>975</v>
      </c>
      <c r="FUB41" s="66" t="s">
        <v>976</v>
      </c>
      <c r="FUC41" s="65" t="s">
        <v>972</v>
      </c>
      <c r="FUD41" s="65" t="s">
        <v>977</v>
      </c>
      <c r="FUE41" s="59">
        <v>90000000</v>
      </c>
      <c r="FUF41" s="66" t="s">
        <v>144</v>
      </c>
      <c r="FUG41" s="67" t="s">
        <v>923</v>
      </c>
      <c r="FUH41" s="67" t="s">
        <v>974</v>
      </c>
      <c r="FUI41" s="66" t="s">
        <v>975</v>
      </c>
      <c r="FUJ41" s="66" t="s">
        <v>976</v>
      </c>
      <c r="FUK41" s="65" t="s">
        <v>972</v>
      </c>
      <c r="FUL41" s="65" t="s">
        <v>977</v>
      </c>
      <c r="FUM41" s="59">
        <v>90000000</v>
      </c>
      <c r="FUN41" s="66" t="s">
        <v>144</v>
      </c>
      <c r="FUO41" s="67" t="s">
        <v>923</v>
      </c>
      <c r="FUP41" s="67" t="s">
        <v>974</v>
      </c>
      <c r="FUQ41" s="66" t="s">
        <v>975</v>
      </c>
      <c r="FUR41" s="66" t="s">
        <v>976</v>
      </c>
      <c r="FUS41" s="65" t="s">
        <v>972</v>
      </c>
      <c r="FUT41" s="65" t="s">
        <v>977</v>
      </c>
      <c r="FUU41" s="59">
        <v>90000000</v>
      </c>
      <c r="FUV41" s="66" t="s">
        <v>144</v>
      </c>
      <c r="FUW41" s="67" t="s">
        <v>923</v>
      </c>
      <c r="FUX41" s="67" t="s">
        <v>974</v>
      </c>
      <c r="FUY41" s="66" t="s">
        <v>975</v>
      </c>
      <c r="FUZ41" s="66" t="s">
        <v>976</v>
      </c>
      <c r="FVA41" s="65" t="s">
        <v>972</v>
      </c>
      <c r="FVB41" s="65" t="s">
        <v>977</v>
      </c>
      <c r="FVC41" s="59">
        <v>90000000</v>
      </c>
      <c r="FVD41" s="66" t="s">
        <v>144</v>
      </c>
      <c r="FVE41" s="67" t="s">
        <v>923</v>
      </c>
      <c r="FVF41" s="67" t="s">
        <v>974</v>
      </c>
      <c r="FVG41" s="66" t="s">
        <v>975</v>
      </c>
      <c r="FVH41" s="66" t="s">
        <v>976</v>
      </c>
      <c r="FVI41" s="65" t="s">
        <v>972</v>
      </c>
      <c r="FVJ41" s="65" t="s">
        <v>977</v>
      </c>
      <c r="FVK41" s="59">
        <v>90000000</v>
      </c>
      <c r="FVL41" s="66" t="s">
        <v>144</v>
      </c>
      <c r="FVM41" s="67" t="s">
        <v>923</v>
      </c>
      <c r="FVN41" s="67" t="s">
        <v>974</v>
      </c>
      <c r="FVO41" s="66" t="s">
        <v>975</v>
      </c>
      <c r="FVP41" s="66" t="s">
        <v>976</v>
      </c>
      <c r="FVQ41" s="65" t="s">
        <v>972</v>
      </c>
      <c r="FVR41" s="65" t="s">
        <v>977</v>
      </c>
      <c r="FVS41" s="59">
        <v>90000000</v>
      </c>
      <c r="FVT41" s="66" t="s">
        <v>144</v>
      </c>
      <c r="FVU41" s="67" t="s">
        <v>923</v>
      </c>
      <c r="FVV41" s="67" t="s">
        <v>974</v>
      </c>
      <c r="FVW41" s="66" t="s">
        <v>975</v>
      </c>
      <c r="FVX41" s="66" t="s">
        <v>976</v>
      </c>
      <c r="FVY41" s="65" t="s">
        <v>972</v>
      </c>
      <c r="FVZ41" s="65" t="s">
        <v>977</v>
      </c>
      <c r="FWA41" s="59">
        <v>90000000</v>
      </c>
      <c r="FWB41" s="66" t="s">
        <v>144</v>
      </c>
      <c r="FWC41" s="67" t="s">
        <v>923</v>
      </c>
      <c r="FWD41" s="67" t="s">
        <v>974</v>
      </c>
      <c r="FWE41" s="66" t="s">
        <v>975</v>
      </c>
      <c r="FWF41" s="66" t="s">
        <v>976</v>
      </c>
      <c r="FWG41" s="65" t="s">
        <v>972</v>
      </c>
      <c r="FWH41" s="65" t="s">
        <v>977</v>
      </c>
      <c r="FWI41" s="59">
        <v>90000000</v>
      </c>
      <c r="FWJ41" s="66" t="s">
        <v>144</v>
      </c>
      <c r="FWK41" s="67" t="s">
        <v>923</v>
      </c>
      <c r="FWL41" s="67" t="s">
        <v>974</v>
      </c>
      <c r="FWM41" s="66" t="s">
        <v>975</v>
      </c>
      <c r="FWN41" s="66" t="s">
        <v>976</v>
      </c>
      <c r="FWO41" s="65" t="s">
        <v>972</v>
      </c>
      <c r="FWP41" s="65" t="s">
        <v>977</v>
      </c>
      <c r="FWQ41" s="59">
        <v>90000000</v>
      </c>
      <c r="FWR41" s="66" t="s">
        <v>144</v>
      </c>
      <c r="FWS41" s="67" t="s">
        <v>923</v>
      </c>
      <c r="FWT41" s="67" t="s">
        <v>974</v>
      </c>
      <c r="FWU41" s="66" t="s">
        <v>975</v>
      </c>
      <c r="FWV41" s="66" t="s">
        <v>976</v>
      </c>
      <c r="FWW41" s="65" t="s">
        <v>972</v>
      </c>
      <c r="FWX41" s="65" t="s">
        <v>977</v>
      </c>
      <c r="FWY41" s="59">
        <v>90000000</v>
      </c>
      <c r="FWZ41" s="66" t="s">
        <v>144</v>
      </c>
      <c r="FXA41" s="67" t="s">
        <v>923</v>
      </c>
      <c r="FXB41" s="67" t="s">
        <v>974</v>
      </c>
      <c r="FXC41" s="66" t="s">
        <v>975</v>
      </c>
      <c r="FXD41" s="66" t="s">
        <v>976</v>
      </c>
      <c r="FXE41" s="65" t="s">
        <v>972</v>
      </c>
      <c r="FXF41" s="65" t="s">
        <v>977</v>
      </c>
      <c r="FXG41" s="59">
        <v>90000000</v>
      </c>
      <c r="FXH41" s="66" t="s">
        <v>144</v>
      </c>
      <c r="FXI41" s="67" t="s">
        <v>923</v>
      </c>
      <c r="FXJ41" s="67" t="s">
        <v>974</v>
      </c>
      <c r="FXK41" s="66" t="s">
        <v>975</v>
      </c>
      <c r="FXL41" s="66" t="s">
        <v>976</v>
      </c>
      <c r="FXM41" s="65" t="s">
        <v>972</v>
      </c>
      <c r="FXN41" s="65" t="s">
        <v>977</v>
      </c>
      <c r="FXO41" s="59">
        <v>90000000</v>
      </c>
      <c r="FXP41" s="66" t="s">
        <v>144</v>
      </c>
      <c r="FXQ41" s="67" t="s">
        <v>923</v>
      </c>
      <c r="FXR41" s="67" t="s">
        <v>974</v>
      </c>
      <c r="FXS41" s="66" t="s">
        <v>975</v>
      </c>
      <c r="FXT41" s="66" t="s">
        <v>976</v>
      </c>
      <c r="FXU41" s="65" t="s">
        <v>972</v>
      </c>
      <c r="FXV41" s="65" t="s">
        <v>977</v>
      </c>
      <c r="FXW41" s="59">
        <v>90000000</v>
      </c>
      <c r="FXX41" s="66" t="s">
        <v>144</v>
      </c>
      <c r="FXY41" s="67" t="s">
        <v>923</v>
      </c>
      <c r="FXZ41" s="67" t="s">
        <v>974</v>
      </c>
      <c r="FYA41" s="66" t="s">
        <v>975</v>
      </c>
      <c r="FYB41" s="66" t="s">
        <v>976</v>
      </c>
      <c r="FYC41" s="65" t="s">
        <v>972</v>
      </c>
      <c r="FYD41" s="65" t="s">
        <v>977</v>
      </c>
      <c r="FYE41" s="59">
        <v>90000000</v>
      </c>
      <c r="FYF41" s="66" t="s">
        <v>144</v>
      </c>
      <c r="FYG41" s="67" t="s">
        <v>923</v>
      </c>
      <c r="FYH41" s="67" t="s">
        <v>974</v>
      </c>
      <c r="FYI41" s="66" t="s">
        <v>975</v>
      </c>
      <c r="FYJ41" s="66" t="s">
        <v>976</v>
      </c>
      <c r="FYK41" s="65" t="s">
        <v>972</v>
      </c>
      <c r="FYL41" s="65" t="s">
        <v>977</v>
      </c>
      <c r="FYM41" s="59">
        <v>90000000</v>
      </c>
      <c r="FYN41" s="66" t="s">
        <v>144</v>
      </c>
      <c r="FYO41" s="67" t="s">
        <v>923</v>
      </c>
      <c r="FYP41" s="67" t="s">
        <v>974</v>
      </c>
      <c r="FYQ41" s="66" t="s">
        <v>975</v>
      </c>
      <c r="FYR41" s="66" t="s">
        <v>976</v>
      </c>
      <c r="FYS41" s="65" t="s">
        <v>972</v>
      </c>
      <c r="FYT41" s="65" t="s">
        <v>977</v>
      </c>
      <c r="FYU41" s="59">
        <v>90000000</v>
      </c>
      <c r="FYV41" s="66" t="s">
        <v>144</v>
      </c>
      <c r="FYW41" s="67" t="s">
        <v>923</v>
      </c>
      <c r="FYX41" s="67" t="s">
        <v>974</v>
      </c>
      <c r="FYY41" s="66" t="s">
        <v>975</v>
      </c>
      <c r="FYZ41" s="66" t="s">
        <v>976</v>
      </c>
      <c r="FZA41" s="65" t="s">
        <v>972</v>
      </c>
      <c r="FZB41" s="65" t="s">
        <v>977</v>
      </c>
      <c r="FZC41" s="59">
        <v>90000000</v>
      </c>
      <c r="FZD41" s="66" t="s">
        <v>144</v>
      </c>
      <c r="FZE41" s="67" t="s">
        <v>923</v>
      </c>
      <c r="FZF41" s="67" t="s">
        <v>974</v>
      </c>
      <c r="FZG41" s="66" t="s">
        <v>975</v>
      </c>
      <c r="FZH41" s="66" t="s">
        <v>976</v>
      </c>
      <c r="FZI41" s="65" t="s">
        <v>972</v>
      </c>
      <c r="FZJ41" s="65" t="s">
        <v>977</v>
      </c>
      <c r="FZK41" s="59">
        <v>90000000</v>
      </c>
      <c r="FZL41" s="66" t="s">
        <v>144</v>
      </c>
      <c r="FZM41" s="67" t="s">
        <v>923</v>
      </c>
      <c r="FZN41" s="67" t="s">
        <v>974</v>
      </c>
      <c r="FZO41" s="66" t="s">
        <v>975</v>
      </c>
      <c r="FZP41" s="66" t="s">
        <v>976</v>
      </c>
      <c r="FZQ41" s="65" t="s">
        <v>972</v>
      </c>
      <c r="FZR41" s="65" t="s">
        <v>977</v>
      </c>
      <c r="FZS41" s="59">
        <v>90000000</v>
      </c>
      <c r="FZT41" s="66" t="s">
        <v>144</v>
      </c>
      <c r="FZU41" s="67" t="s">
        <v>923</v>
      </c>
      <c r="FZV41" s="67" t="s">
        <v>974</v>
      </c>
      <c r="FZW41" s="66" t="s">
        <v>975</v>
      </c>
      <c r="FZX41" s="66" t="s">
        <v>976</v>
      </c>
      <c r="FZY41" s="65" t="s">
        <v>972</v>
      </c>
      <c r="FZZ41" s="65" t="s">
        <v>977</v>
      </c>
      <c r="GAA41" s="59">
        <v>90000000</v>
      </c>
      <c r="GAB41" s="66" t="s">
        <v>144</v>
      </c>
      <c r="GAC41" s="67" t="s">
        <v>923</v>
      </c>
      <c r="GAD41" s="67" t="s">
        <v>974</v>
      </c>
      <c r="GAE41" s="66" t="s">
        <v>975</v>
      </c>
      <c r="GAF41" s="66" t="s">
        <v>976</v>
      </c>
      <c r="GAG41" s="65" t="s">
        <v>972</v>
      </c>
      <c r="GAH41" s="65" t="s">
        <v>977</v>
      </c>
      <c r="GAI41" s="59">
        <v>90000000</v>
      </c>
      <c r="GAJ41" s="66" t="s">
        <v>144</v>
      </c>
      <c r="GAK41" s="67" t="s">
        <v>923</v>
      </c>
      <c r="GAL41" s="67" t="s">
        <v>974</v>
      </c>
      <c r="GAM41" s="66" t="s">
        <v>975</v>
      </c>
      <c r="GAN41" s="66" t="s">
        <v>976</v>
      </c>
      <c r="GAO41" s="65" t="s">
        <v>972</v>
      </c>
      <c r="GAP41" s="65" t="s">
        <v>977</v>
      </c>
      <c r="GAQ41" s="59">
        <v>90000000</v>
      </c>
      <c r="GAR41" s="66" t="s">
        <v>144</v>
      </c>
      <c r="GAS41" s="67" t="s">
        <v>923</v>
      </c>
      <c r="GAT41" s="67" t="s">
        <v>974</v>
      </c>
      <c r="GAU41" s="66" t="s">
        <v>975</v>
      </c>
      <c r="GAV41" s="66" t="s">
        <v>976</v>
      </c>
      <c r="GAW41" s="65" t="s">
        <v>972</v>
      </c>
      <c r="GAX41" s="65" t="s">
        <v>977</v>
      </c>
      <c r="GAY41" s="59">
        <v>90000000</v>
      </c>
      <c r="GAZ41" s="66" t="s">
        <v>144</v>
      </c>
      <c r="GBA41" s="67" t="s">
        <v>923</v>
      </c>
      <c r="GBB41" s="67" t="s">
        <v>974</v>
      </c>
      <c r="GBC41" s="66" t="s">
        <v>975</v>
      </c>
      <c r="GBD41" s="66" t="s">
        <v>976</v>
      </c>
      <c r="GBE41" s="65" t="s">
        <v>972</v>
      </c>
      <c r="GBF41" s="65" t="s">
        <v>977</v>
      </c>
      <c r="GBG41" s="59">
        <v>90000000</v>
      </c>
      <c r="GBH41" s="66" t="s">
        <v>144</v>
      </c>
      <c r="GBI41" s="67" t="s">
        <v>923</v>
      </c>
      <c r="GBJ41" s="67" t="s">
        <v>974</v>
      </c>
      <c r="GBK41" s="66" t="s">
        <v>975</v>
      </c>
      <c r="GBL41" s="66" t="s">
        <v>976</v>
      </c>
      <c r="GBM41" s="65" t="s">
        <v>972</v>
      </c>
      <c r="GBN41" s="65" t="s">
        <v>977</v>
      </c>
      <c r="GBO41" s="59">
        <v>90000000</v>
      </c>
      <c r="GBP41" s="66" t="s">
        <v>144</v>
      </c>
      <c r="GBQ41" s="67" t="s">
        <v>923</v>
      </c>
      <c r="GBR41" s="67" t="s">
        <v>974</v>
      </c>
      <c r="GBS41" s="66" t="s">
        <v>975</v>
      </c>
      <c r="GBT41" s="66" t="s">
        <v>976</v>
      </c>
      <c r="GBU41" s="65" t="s">
        <v>972</v>
      </c>
      <c r="GBV41" s="65" t="s">
        <v>977</v>
      </c>
      <c r="GBW41" s="59">
        <v>90000000</v>
      </c>
      <c r="GBX41" s="66" t="s">
        <v>144</v>
      </c>
      <c r="GBY41" s="67" t="s">
        <v>923</v>
      </c>
      <c r="GBZ41" s="67" t="s">
        <v>974</v>
      </c>
      <c r="GCA41" s="66" t="s">
        <v>975</v>
      </c>
      <c r="GCB41" s="66" t="s">
        <v>976</v>
      </c>
      <c r="GCC41" s="65" t="s">
        <v>972</v>
      </c>
      <c r="GCD41" s="65" t="s">
        <v>977</v>
      </c>
      <c r="GCE41" s="59">
        <v>90000000</v>
      </c>
      <c r="GCF41" s="66" t="s">
        <v>144</v>
      </c>
      <c r="GCG41" s="67" t="s">
        <v>923</v>
      </c>
      <c r="GCH41" s="67" t="s">
        <v>974</v>
      </c>
      <c r="GCI41" s="66" t="s">
        <v>975</v>
      </c>
      <c r="GCJ41" s="66" t="s">
        <v>976</v>
      </c>
      <c r="GCK41" s="65" t="s">
        <v>972</v>
      </c>
      <c r="GCL41" s="65" t="s">
        <v>977</v>
      </c>
      <c r="GCM41" s="59">
        <v>90000000</v>
      </c>
      <c r="GCN41" s="66" t="s">
        <v>144</v>
      </c>
      <c r="GCO41" s="67" t="s">
        <v>923</v>
      </c>
      <c r="GCP41" s="67" t="s">
        <v>974</v>
      </c>
      <c r="GCQ41" s="66" t="s">
        <v>975</v>
      </c>
      <c r="GCR41" s="66" t="s">
        <v>976</v>
      </c>
      <c r="GCS41" s="65" t="s">
        <v>972</v>
      </c>
      <c r="GCT41" s="65" t="s">
        <v>977</v>
      </c>
      <c r="GCU41" s="59">
        <v>90000000</v>
      </c>
      <c r="GCV41" s="66" t="s">
        <v>144</v>
      </c>
      <c r="GCW41" s="67" t="s">
        <v>923</v>
      </c>
      <c r="GCX41" s="67" t="s">
        <v>974</v>
      </c>
      <c r="GCY41" s="66" t="s">
        <v>975</v>
      </c>
      <c r="GCZ41" s="66" t="s">
        <v>976</v>
      </c>
      <c r="GDA41" s="65" t="s">
        <v>972</v>
      </c>
      <c r="GDB41" s="65" t="s">
        <v>977</v>
      </c>
      <c r="GDC41" s="59">
        <v>90000000</v>
      </c>
      <c r="GDD41" s="66" t="s">
        <v>144</v>
      </c>
      <c r="GDE41" s="67" t="s">
        <v>923</v>
      </c>
      <c r="GDF41" s="67" t="s">
        <v>974</v>
      </c>
      <c r="GDG41" s="66" t="s">
        <v>975</v>
      </c>
      <c r="GDH41" s="66" t="s">
        <v>976</v>
      </c>
      <c r="GDI41" s="65" t="s">
        <v>972</v>
      </c>
      <c r="GDJ41" s="65" t="s">
        <v>977</v>
      </c>
      <c r="GDK41" s="59">
        <v>90000000</v>
      </c>
      <c r="GDL41" s="66" t="s">
        <v>144</v>
      </c>
      <c r="GDM41" s="67" t="s">
        <v>923</v>
      </c>
      <c r="GDN41" s="67" t="s">
        <v>974</v>
      </c>
      <c r="GDO41" s="66" t="s">
        <v>975</v>
      </c>
      <c r="GDP41" s="66" t="s">
        <v>976</v>
      </c>
      <c r="GDQ41" s="65" t="s">
        <v>972</v>
      </c>
      <c r="GDR41" s="65" t="s">
        <v>977</v>
      </c>
      <c r="GDS41" s="59">
        <v>90000000</v>
      </c>
      <c r="GDT41" s="66" t="s">
        <v>144</v>
      </c>
      <c r="GDU41" s="67" t="s">
        <v>923</v>
      </c>
      <c r="GDV41" s="67" t="s">
        <v>974</v>
      </c>
      <c r="GDW41" s="66" t="s">
        <v>975</v>
      </c>
      <c r="GDX41" s="66" t="s">
        <v>976</v>
      </c>
      <c r="GDY41" s="65" t="s">
        <v>972</v>
      </c>
      <c r="GDZ41" s="65" t="s">
        <v>977</v>
      </c>
      <c r="GEA41" s="59">
        <v>90000000</v>
      </c>
      <c r="GEB41" s="66" t="s">
        <v>144</v>
      </c>
      <c r="GEC41" s="67" t="s">
        <v>923</v>
      </c>
      <c r="GED41" s="67" t="s">
        <v>974</v>
      </c>
      <c r="GEE41" s="66" t="s">
        <v>975</v>
      </c>
      <c r="GEF41" s="66" t="s">
        <v>976</v>
      </c>
      <c r="GEG41" s="65" t="s">
        <v>972</v>
      </c>
      <c r="GEH41" s="65" t="s">
        <v>977</v>
      </c>
      <c r="GEI41" s="59">
        <v>90000000</v>
      </c>
      <c r="GEJ41" s="66" t="s">
        <v>144</v>
      </c>
      <c r="GEK41" s="67" t="s">
        <v>923</v>
      </c>
      <c r="GEL41" s="67" t="s">
        <v>974</v>
      </c>
      <c r="GEM41" s="66" t="s">
        <v>975</v>
      </c>
      <c r="GEN41" s="66" t="s">
        <v>976</v>
      </c>
      <c r="GEO41" s="65" t="s">
        <v>972</v>
      </c>
      <c r="GEP41" s="65" t="s">
        <v>977</v>
      </c>
      <c r="GEQ41" s="59">
        <v>90000000</v>
      </c>
      <c r="GER41" s="66" t="s">
        <v>144</v>
      </c>
      <c r="GES41" s="67" t="s">
        <v>923</v>
      </c>
      <c r="GET41" s="67" t="s">
        <v>974</v>
      </c>
      <c r="GEU41" s="66" t="s">
        <v>975</v>
      </c>
      <c r="GEV41" s="66" t="s">
        <v>976</v>
      </c>
      <c r="GEW41" s="65" t="s">
        <v>972</v>
      </c>
      <c r="GEX41" s="65" t="s">
        <v>977</v>
      </c>
      <c r="GEY41" s="59">
        <v>90000000</v>
      </c>
      <c r="GEZ41" s="66" t="s">
        <v>144</v>
      </c>
      <c r="GFA41" s="67" t="s">
        <v>923</v>
      </c>
      <c r="GFB41" s="67" t="s">
        <v>974</v>
      </c>
      <c r="GFC41" s="66" t="s">
        <v>975</v>
      </c>
      <c r="GFD41" s="66" t="s">
        <v>976</v>
      </c>
      <c r="GFE41" s="65" t="s">
        <v>972</v>
      </c>
      <c r="GFF41" s="65" t="s">
        <v>977</v>
      </c>
      <c r="GFG41" s="59">
        <v>90000000</v>
      </c>
      <c r="GFH41" s="66" t="s">
        <v>144</v>
      </c>
      <c r="GFI41" s="67" t="s">
        <v>923</v>
      </c>
      <c r="GFJ41" s="67" t="s">
        <v>974</v>
      </c>
      <c r="GFK41" s="66" t="s">
        <v>975</v>
      </c>
      <c r="GFL41" s="66" t="s">
        <v>976</v>
      </c>
      <c r="GFM41" s="65" t="s">
        <v>972</v>
      </c>
      <c r="GFN41" s="65" t="s">
        <v>977</v>
      </c>
      <c r="GFO41" s="59">
        <v>90000000</v>
      </c>
      <c r="GFP41" s="66" t="s">
        <v>144</v>
      </c>
      <c r="GFQ41" s="67" t="s">
        <v>923</v>
      </c>
      <c r="GFR41" s="67" t="s">
        <v>974</v>
      </c>
      <c r="GFS41" s="66" t="s">
        <v>975</v>
      </c>
      <c r="GFT41" s="66" t="s">
        <v>976</v>
      </c>
      <c r="GFU41" s="65" t="s">
        <v>972</v>
      </c>
      <c r="GFV41" s="65" t="s">
        <v>977</v>
      </c>
      <c r="GFW41" s="59">
        <v>90000000</v>
      </c>
      <c r="GFX41" s="66" t="s">
        <v>144</v>
      </c>
      <c r="GFY41" s="67" t="s">
        <v>923</v>
      </c>
      <c r="GFZ41" s="67" t="s">
        <v>974</v>
      </c>
      <c r="GGA41" s="66" t="s">
        <v>975</v>
      </c>
      <c r="GGB41" s="66" t="s">
        <v>976</v>
      </c>
      <c r="GGC41" s="65" t="s">
        <v>972</v>
      </c>
      <c r="GGD41" s="65" t="s">
        <v>977</v>
      </c>
      <c r="GGE41" s="59">
        <v>90000000</v>
      </c>
      <c r="GGF41" s="66" t="s">
        <v>144</v>
      </c>
      <c r="GGG41" s="67" t="s">
        <v>923</v>
      </c>
      <c r="GGH41" s="67" t="s">
        <v>974</v>
      </c>
      <c r="GGI41" s="66" t="s">
        <v>975</v>
      </c>
      <c r="GGJ41" s="66" t="s">
        <v>976</v>
      </c>
      <c r="GGK41" s="65" t="s">
        <v>972</v>
      </c>
      <c r="GGL41" s="65" t="s">
        <v>977</v>
      </c>
      <c r="GGM41" s="59">
        <v>90000000</v>
      </c>
      <c r="GGN41" s="66" t="s">
        <v>144</v>
      </c>
      <c r="GGO41" s="67" t="s">
        <v>923</v>
      </c>
      <c r="GGP41" s="67" t="s">
        <v>974</v>
      </c>
      <c r="GGQ41" s="66" t="s">
        <v>975</v>
      </c>
      <c r="GGR41" s="66" t="s">
        <v>976</v>
      </c>
      <c r="GGS41" s="65" t="s">
        <v>972</v>
      </c>
      <c r="GGT41" s="65" t="s">
        <v>977</v>
      </c>
      <c r="GGU41" s="59">
        <v>90000000</v>
      </c>
      <c r="GGV41" s="66" t="s">
        <v>144</v>
      </c>
      <c r="GGW41" s="67" t="s">
        <v>923</v>
      </c>
      <c r="GGX41" s="67" t="s">
        <v>974</v>
      </c>
      <c r="GGY41" s="66" t="s">
        <v>975</v>
      </c>
      <c r="GGZ41" s="66" t="s">
        <v>976</v>
      </c>
      <c r="GHA41" s="65" t="s">
        <v>972</v>
      </c>
      <c r="GHB41" s="65" t="s">
        <v>977</v>
      </c>
      <c r="GHC41" s="59">
        <v>90000000</v>
      </c>
      <c r="GHD41" s="66" t="s">
        <v>144</v>
      </c>
      <c r="GHE41" s="67" t="s">
        <v>923</v>
      </c>
      <c r="GHF41" s="67" t="s">
        <v>974</v>
      </c>
      <c r="GHG41" s="66" t="s">
        <v>975</v>
      </c>
      <c r="GHH41" s="66" t="s">
        <v>976</v>
      </c>
      <c r="GHI41" s="65" t="s">
        <v>972</v>
      </c>
      <c r="GHJ41" s="65" t="s">
        <v>977</v>
      </c>
      <c r="GHK41" s="59">
        <v>90000000</v>
      </c>
      <c r="GHL41" s="66" t="s">
        <v>144</v>
      </c>
      <c r="GHM41" s="67" t="s">
        <v>923</v>
      </c>
      <c r="GHN41" s="67" t="s">
        <v>974</v>
      </c>
      <c r="GHO41" s="66" t="s">
        <v>975</v>
      </c>
      <c r="GHP41" s="66" t="s">
        <v>976</v>
      </c>
      <c r="GHQ41" s="65" t="s">
        <v>972</v>
      </c>
      <c r="GHR41" s="65" t="s">
        <v>977</v>
      </c>
      <c r="GHS41" s="59">
        <v>90000000</v>
      </c>
      <c r="GHT41" s="66" t="s">
        <v>144</v>
      </c>
      <c r="GHU41" s="67" t="s">
        <v>923</v>
      </c>
      <c r="GHV41" s="67" t="s">
        <v>974</v>
      </c>
      <c r="GHW41" s="66" t="s">
        <v>975</v>
      </c>
      <c r="GHX41" s="66" t="s">
        <v>976</v>
      </c>
      <c r="GHY41" s="65" t="s">
        <v>972</v>
      </c>
      <c r="GHZ41" s="65" t="s">
        <v>977</v>
      </c>
      <c r="GIA41" s="59">
        <v>90000000</v>
      </c>
      <c r="GIB41" s="66" t="s">
        <v>144</v>
      </c>
      <c r="GIC41" s="67" t="s">
        <v>923</v>
      </c>
      <c r="GID41" s="67" t="s">
        <v>974</v>
      </c>
      <c r="GIE41" s="66" t="s">
        <v>975</v>
      </c>
      <c r="GIF41" s="66" t="s">
        <v>976</v>
      </c>
      <c r="GIG41" s="65" t="s">
        <v>972</v>
      </c>
      <c r="GIH41" s="65" t="s">
        <v>977</v>
      </c>
      <c r="GII41" s="59">
        <v>90000000</v>
      </c>
      <c r="GIJ41" s="66" t="s">
        <v>144</v>
      </c>
      <c r="GIK41" s="67" t="s">
        <v>923</v>
      </c>
      <c r="GIL41" s="67" t="s">
        <v>974</v>
      </c>
      <c r="GIM41" s="66" t="s">
        <v>975</v>
      </c>
      <c r="GIN41" s="66" t="s">
        <v>976</v>
      </c>
      <c r="GIO41" s="65" t="s">
        <v>972</v>
      </c>
      <c r="GIP41" s="65" t="s">
        <v>977</v>
      </c>
      <c r="GIQ41" s="59">
        <v>90000000</v>
      </c>
      <c r="GIR41" s="66" t="s">
        <v>144</v>
      </c>
      <c r="GIS41" s="67" t="s">
        <v>923</v>
      </c>
      <c r="GIT41" s="67" t="s">
        <v>974</v>
      </c>
      <c r="GIU41" s="66" t="s">
        <v>975</v>
      </c>
      <c r="GIV41" s="66" t="s">
        <v>976</v>
      </c>
      <c r="GIW41" s="65" t="s">
        <v>972</v>
      </c>
      <c r="GIX41" s="65" t="s">
        <v>977</v>
      </c>
      <c r="GIY41" s="59">
        <v>90000000</v>
      </c>
      <c r="GIZ41" s="66" t="s">
        <v>144</v>
      </c>
      <c r="GJA41" s="67" t="s">
        <v>923</v>
      </c>
      <c r="GJB41" s="67" t="s">
        <v>974</v>
      </c>
      <c r="GJC41" s="66" t="s">
        <v>975</v>
      </c>
      <c r="GJD41" s="66" t="s">
        <v>976</v>
      </c>
      <c r="GJE41" s="65" t="s">
        <v>972</v>
      </c>
      <c r="GJF41" s="65" t="s">
        <v>977</v>
      </c>
      <c r="GJG41" s="59">
        <v>90000000</v>
      </c>
      <c r="GJH41" s="66" t="s">
        <v>144</v>
      </c>
      <c r="GJI41" s="67" t="s">
        <v>923</v>
      </c>
      <c r="GJJ41" s="67" t="s">
        <v>974</v>
      </c>
      <c r="GJK41" s="66" t="s">
        <v>975</v>
      </c>
      <c r="GJL41" s="66" t="s">
        <v>976</v>
      </c>
      <c r="GJM41" s="65" t="s">
        <v>972</v>
      </c>
      <c r="GJN41" s="65" t="s">
        <v>977</v>
      </c>
      <c r="GJO41" s="59">
        <v>90000000</v>
      </c>
      <c r="GJP41" s="66" t="s">
        <v>144</v>
      </c>
      <c r="GJQ41" s="67" t="s">
        <v>923</v>
      </c>
      <c r="GJR41" s="67" t="s">
        <v>974</v>
      </c>
      <c r="GJS41" s="66" t="s">
        <v>975</v>
      </c>
      <c r="GJT41" s="66" t="s">
        <v>976</v>
      </c>
      <c r="GJU41" s="65" t="s">
        <v>972</v>
      </c>
      <c r="GJV41" s="65" t="s">
        <v>977</v>
      </c>
      <c r="GJW41" s="59">
        <v>90000000</v>
      </c>
      <c r="GJX41" s="66" t="s">
        <v>144</v>
      </c>
      <c r="GJY41" s="67" t="s">
        <v>923</v>
      </c>
      <c r="GJZ41" s="67" t="s">
        <v>974</v>
      </c>
      <c r="GKA41" s="66" t="s">
        <v>975</v>
      </c>
      <c r="GKB41" s="66" t="s">
        <v>976</v>
      </c>
      <c r="GKC41" s="65" t="s">
        <v>972</v>
      </c>
      <c r="GKD41" s="65" t="s">
        <v>977</v>
      </c>
      <c r="GKE41" s="59">
        <v>90000000</v>
      </c>
      <c r="GKF41" s="66" t="s">
        <v>144</v>
      </c>
      <c r="GKG41" s="67" t="s">
        <v>923</v>
      </c>
      <c r="GKH41" s="67" t="s">
        <v>974</v>
      </c>
      <c r="GKI41" s="66" t="s">
        <v>975</v>
      </c>
      <c r="GKJ41" s="66" t="s">
        <v>976</v>
      </c>
      <c r="GKK41" s="65" t="s">
        <v>972</v>
      </c>
      <c r="GKL41" s="65" t="s">
        <v>977</v>
      </c>
      <c r="GKM41" s="59">
        <v>90000000</v>
      </c>
      <c r="GKN41" s="66" t="s">
        <v>144</v>
      </c>
      <c r="GKO41" s="67" t="s">
        <v>923</v>
      </c>
      <c r="GKP41" s="67" t="s">
        <v>974</v>
      </c>
      <c r="GKQ41" s="66" t="s">
        <v>975</v>
      </c>
      <c r="GKR41" s="66" t="s">
        <v>976</v>
      </c>
      <c r="GKS41" s="65" t="s">
        <v>972</v>
      </c>
      <c r="GKT41" s="65" t="s">
        <v>977</v>
      </c>
      <c r="GKU41" s="59">
        <v>90000000</v>
      </c>
      <c r="GKV41" s="66" t="s">
        <v>144</v>
      </c>
      <c r="GKW41" s="67" t="s">
        <v>923</v>
      </c>
      <c r="GKX41" s="67" t="s">
        <v>974</v>
      </c>
      <c r="GKY41" s="66" t="s">
        <v>975</v>
      </c>
      <c r="GKZ41" s="66" t="s">
        <v>976</v>
      </c>
      <c r="GLA41" s="65" t="s">
        <v>972</v>
      </c>
      <c r="GLB41" s="65" t="s">
        <v>977</v>
      </c>
      <c r="GLC41" s="59">
        <v>90000000</v>
      </c>
      <c r="GLD41" s="66" t="s">
        <v>144</v>
      </c>
      <c r="GLE41" s="67" t="s">
        <v>923</v>
      </c>
      <c r="GLF41" s="67" t="s">
        <v>974</v>
      </c>
      <c r="GLG41" s="66" t="s">
        <v>975</v>
      </c>
      <c r="GLH41" s="66" t="s">
        <v>976</v>
      </c>
      <c r="GLI41" s="65" t="s">
        <v>972</v>
      </c>
      <c r="GLJ41" s="65" t="s">
        <v>977</v>
      </c>
      <c r="GLK41" s="59">
        <v>90000000</v>
      </c>
      <c r="GLL41" s="66" t="s">
        <v>144</v>
      </c>
      <c r="GLM41" s="67" t="s">
        <v>923</v>
      </c>
      <c r="GLN41" s="67" t="s">
        <v>974</v>
      </c>
      <c r="GLO41" s="66" t="s">
        <v>975</v>
      </c>
      <c r="GLP41" s="66" t="s">
        <v>976</v>
      </c>
      <c r="GLQ41" s="65" t="s">
        <v>972</v>
      </c>
      <c r="GLR41" s="65" t="s">
        <v>977</v>
      </c>
      <c r="GLS41" s="59">
        <v>90000000</v>
      </c>
      <c r="GLT41" s="66" t="s">
        <v>144</v>
      </c>
      <c r="GLU41" s="67" t="s">
        <v>923</v>
      </c>
      <c r="GLV41" s="67" t="s">
        <v>974</v>
      </c>
      <c r="GLW41" s="66" t="s">
        <v>975</v>
      </c>
      <c r="GLX41" s="66" t="s">
        <v>976</v>
      </c>
      <c r="GLY41" s="65" t="s">
        <v>972</v>
      </c>
      <c r="GLZ41" s="65" t="s">
        <v>977</v>
      </c>
      <c r="GMA41" s="59">
        <v>90000000</v>
      </c>
      <c r="GMB41" s="66" t="s">
        <v>144</v>
      </c>
      <c r="GMC41" s="67" t="s">
        <v>923</v>
      </c>
      <c r="GMD41" s="67" t="s">
        <v>974</v>
      </c>
      <c r="GME41" s="66" t="s">
        <v>975</v>
      </c>
      <c r="GMF41" s="66" t="s">
        <v>976</v>
      </c>
      <c r="GMG41" s="65" t="s">
        <v>972</v>
      </c>
      <c r="GMH41" s="65" t="s">
        <v>977</v>
      </c>
      <c r="GMI41" s="59">
        <v>90000000</v>
      </c>
      <c r="GMJ41" s="66" t="s">
        <v>144</v>
      </c>
      <c r="GMK41" s="67" t="s">
        <v>923</v>
      </c>
      <c r="GML41" s="67" t="s">
        <v>974</v>
      </c>
      <c r="GMM41" s="66" t="s">
        <v>975</v>
      </c>
      <c r="GMN41" s="66" t="s">
        <v>976</v>
      </c>
      <c r="GMO41" s="65" t="s">
        <v>972</v>
      </c>
      <c r="GMP41" s="65" t="s">
        <v>977</v>
      </c>
      <c r="GMQ41" s="59">
        <v>90000000</v>
      </c>
      <c r="GMR41" s="66" t="s">
        <v>144</v>
      </c>
      <c r="GMS41" s="67" t="s">
        <v>923</v>
      </c>
      <c r="GMT41" s="67" t="s">
        <v>974</v>
      </c>
      <c r="GMU41" s="66" t="s">
        <v>975</v>
      </c>
      <c r="GMV41" s="66" t="s">
        <v>976</v>
      </c>
      <c r="GMW41" s="65" t="s">
        <v>972</v>
      </c>
      <c r="GMX41" s="65" t="s">
        <v>977</v>
      </c>
      <c r="GMY41" s="59">
        <v>90000000</v>
      </c>
      <c r="GMZ41" s="66" t="s">
        <v>144</v>
      </c>
      <c r="GNA41" s="67" t="s">
        <v>923</v>
      </c>
      <c r="GNB41" s="67" t="s">
        <v>974</v>
      </c>
      <c r="GNC41" s="66" t="s">
        <v>975</v>
      </c>
      <c r="GND41" s="66" t="s">
        <v>976</v>
      </c>
      <c r="GNE41" s="65" t="s">
        <v>972</v>
      </c>
      <c r="GNF41" s="65" t="s">
        <v>977</v>
      </c>
      <c r="GNG41" s="59">
        <v>90000000</v>
      </c>
      <c r="GNH41" s="66" t="s">
        <v>144</v>
      </c>
      <c r="GNI41" s="67" t="s">
        <v>923</v>
      </c>
      <c r="GNJ41" s="67" t="s">
        <v>974</v>
      </c>
      <c r="GNK41" s="66" t="s">
        <v>975</v>
      </c>
      <c r="GNL41" s="66" t="s">
        <v>976</v>
      </c>
      <c r="GNM41" s="65" t="s">
        <v>972</v>
      </c>
      <c r="GNN41" s="65" t="s">
        <v>977</v>
      </c>
      <c r="GNO41" s="59">
        <v>90000000</v>
      </c>
      <c r="GNP41" s="66" t="s">
        <v>144</v>
      </c>
      <c r="GNQ41" s="67" t="s">
        <v>923</v>
      </c>
      <c r="GNR41" s="67" t="s">
        <v>974</v>
      </c>
      <c r="GNS41" s="66" t="s">
        <v>975</v>
      </c>
      <c r="GNT41" s="66" t="s">
        <v>976</v>
      </c>
      <c r="GNU41" s="65" t="s">
        <v>972</v>
      </c>
      <c r="GNV41" s="65" t="s">
        <v>977</v>
      </c>
      <c r="GNW41" s="59">
        <v>90000000</v>
      </c>
      <c r="GNX41" s="66" t="s">
        <v>144</v>
      </c>
      <c r="GNY41" s="67" t="s">
        <v>923</v>
      </c>
      <c r="GNZ41" s="67" t="s">
        <v>974</v>
      </c>
      <c r="GOA41" s="66" t="s">
        <v>975</v>
      </c>
      <c r="GOB41" s="66" t="s">
        <v>976</v>
      </c>
      <c r="GOC41" s="65" t="s">
        <v>972</v>
      </c>
      <c r="GOD41" s="65" t="s">
        <v>977</v>
      </c>
      <c r="GOE41" s="59">
        <v>90000000</v>
      </c>
      <c r="GOF41" s="66" t="s">
        <v>144</v>
      </c>
      <c r="GOG41" s="67" t="s">
        <v>923</v>
      </c>
      <c r="GOH41" s="67" t="s">
        <v>974</v>
      </c>
      <c r="GOI41" s="66" t="s">
        <v>975</v>
      </c>
      <c r="GOJ41" s="66" t="s">
        <v>976</v>
      </c>
      <c r="GOK41" s="65" t="s">
        <v>972</v>
      </c>
      <c r="GOL41" s="65" t="s">
        <v>977</v>
      </c>
      <c r="GOM41" s="59">
        <v>90000000</v>
      </c>
      <c r="GON41" s="66" t="s">
        <v>144</v>
      </c>
      <c r="GOO41" s="67" t="s">
        <v>923</v>
      </c>
      <c r="GOP41" s="67" t="s">
        <v>974</v>
      </c>
      <c r="GOQ41" s="66" t="s">
        <v>975</v>
      </c>
      <c r="GOR41" s="66" t="s">
        <v>976</v>
      </c>
      <c r="GOS41" s="65" t="s">
        <v>972</v>
      </c>
      <c r="GOT41" s="65" t="s">
        <v>977</v>
      </c>
      <c r="GOU41" s="59">
        <v>90000000</v>
      </c>
      <c r="GOV41" s="66" t="s">
        <v>144</v>
      </c>
      <c r="GOW41" s="67" t="s">
        <v>923</v>
      </c>
      <c r="GOX41" s="67" t="s">
        <v>974</v>
      </c>
      <c r="GOY41" s="66" t="s">
        <v>975</v>
      </c>
      <c r="GOZ41" s="66" t="s">
        <v>976</v>
      </c>
      <c r="GPA41" s="65" t="s">
        <v>972</v>
      </c>
      <c r="GPB41" s="65" t="s">
        <v>977</v>
      </c>
      <c r="GPC41" s="59">
        <v>90000000</v>
      </c>
      <c r="GPD41" s="66" t="s">
        <v>144</v>
      </c>
      <c r="GPE41" s="67" t="s">
        <v>923</v>
      </c>
      <c r="GPF41" s="67" t="s">
        <v>974</v>
      </c>
      <c r="GPG41" s="66" t="s">
        <v>975</v>
      </c>
      <c r="GPH41" s="66" t="s">
        <v>976</v>
      </c>
      <c r="GPI41" s="65" t="s">
        <v>972</v>
      </c>
      <c r="GPJ41" s="65" t="s">
        <v>977</v>
      </c>
      <c r="GPK41" s="59">
        <v>90000000</v>
      </c>
      <c r="GPL41" s="66" t="s">
        <v>144</v>
      </c>
      <c r="GPM41" s="67" t="s">
        <v>923</v>
      </c>
      <c r="GPN41" s="67" t="s">
        <v>974</v>
      </c>
      <c r="GPO41" s="66" t="s">
        <v>975</v>
      </c>
      <c r="GPP41" s="66" t="s">
        <v>976</v>
      </c>
      <c r="GPQ41" s="65" t="s">
        <v>972</v>
      </c>
      <c r="GPR41" s="65" t="s">
        <v>977</v>
      </c>
      <c r="GPS41" s="59">
        <v>90000000</v>
      </c>
      <c r="GPT41" s="66" t="s">
        <v>144</v>
      </c>
      <c r="GPU41" s="67" t="s">
        <v>923</v>
      </c>
      <c r="GPV41" s="67" t="s">
        <v>974</v>
      </c>
      <c r="GPW41" s="66" t="s">
        <v>975</v>
      </c>
      <c r="GPX41" s="66" t="s">
        <v>976</v>
      </c>
      <c r="GPY41" s="65" t="s">
        <v>972</v>
      </c>
      <c r="GPZ41" s="65" t="s">
        <v>977</v>
      </c>
      <c r="GQA41" s="59">
        <v>90000000</v>
      </c>
      <c r="GQB41" s="66" t="s">
        <v>144</v>
      </c>
      <c r="GQC41" s="67" t="s">
        <v>923</v>
      </c>
      <c r="GQD41" s="67" t="s">
        <v>974</v>
      </c>
      <c r="GQE41" s="66" t="s">
        <v>975</v>
      </c>
      <c r="GQF41" s="66" t="s">
        <v>976</v>
      </c>
      <c r="GQG41" s="65" t="s">
        <v>972</v>
      </c>
      <c r="GQH41" s="65" t="s">
        <v>977</v>
      </c>
      <c r="GQI41" s="59">
        <v>90000000</v>
      </c>
      <c r="GQJ41" s="66" t="s">
        <v>144</v>
      </c>
      <c r="GQK41" s="67" t="s">
        <v>923</v>
      </c>
      <c r="GQL41" s="67" t="s">
        <v>974</v>
      </c>
      <c r="GQM41" s="66" t="s">
        <v>975</v>
      </c>
      <c r="GQN41" s="66" t="s">
        <v>976</v>
      </c>
      <c r="GQO41" s="65" t="s">
        <v>972</v>
      </c>
      <c r="GQP41" s="65" t="s">
        <v>977</v>
      </c>
      <c r="GQQ41" s="59">
        <v>90000000</v>
      </c>
      <c r="GQR41" s="66" t="s">
        <v>144</v>
      </c>
      <c r="GQS41" s="67" t="s">
        <v>923</v>
      </c>
      <c r="GQT41" s="67" t="s">
        <v>974</v>
      </c>
      <c r="GQU41" s="66" t="s">
        <v>975</v>
      </c>
      <c r="GQV41" s="66" t="s">
        <v>976</v>
      </c>
      <c r="GQW41" s="65" t="s">
        <v>972</v>
      </c>
      <c r="GQX41" s="65" t="s">
        <v>977</v>
      </c>
      <c r="GQY41" s="59">
        <v>90000000</v>
      </c>
      <c r="GQZ41" s="66" t="s">
        <v>144</v>
      </c>
      <c r="GRA41" s="67" t="s">
        <v>923</v>
      </c>
      <c r="GRB41" s="67" t="s">
        <v>974</v>
      </c>
      <c r="GRC41" s="66" t="s">
        <v>975</v>
      </c>
      <c r="GRD41" s="66" t="s">
        <v>976</v>
      </c>
      <c r="GRE41" s="65" t="s">
        <v>972</v>
      </c>
      <c r="GRF41" s="65" t="s">
        <v>977</v>
      </c>
      <c r="GRG41" s="59">
        <v>90000000</v>
      </c>
      <c r="GRH41" s="66" t="s">
        <v>144</v>
      </c>
      <c r="GRI41" s="67" t="s">
        <v>923</v>
      </c>
      <c r="GRJ41" s="67" t="s">
        <v>974</v>
      </c>
      <c r="GRK41" s="66" t="s">
        <v>975</v>
      </c>
      <c r="GRL41" s="66" t="s">
        <v>976</v>
      </c>
      <c r="GRM41" s="65" t="s">
        <v>972</v>
      </c>
      <c r="GRN41" s="65" t="s">
        <v>977</v>
      </c>
      <c r="GRO41" s="59">
        <v>90000000</v>
      </c>
      <c r="GRP41" s="66" t="s">
        <v>144</v>
      </c>
      <c r="GRQ41" s="67" t="s">
        <v>923</v>
      </c>
      <c r="GRR41" s="67" t="s">
        <v>974</v>
      </c>
      <c r="GRS41" s="66" t="s">
        <v>975</v>
      </c>
      <c r="GRT41" s="66" t="s">
        <v>976</v>
      </c>
      <c r="GRU41" s="65" t="s">
        <v>972</v>
      </c>
      <c r="GRV41" s="65" t="s">
        <v>977</v>
      </c>
      <c r="GRW41" s="59">
        <v>90000000</v>
      </c>
      <c r="GRX41" s="66" t="s">
        <v>144</v>
      </c>
      <c r="GRY41" s="67" t="s">
        <v>923</v>
      </c>
      <c r="GRZ41" s="67" t="s">
        <v>974</v>
      </c>
      <c r="GSA41" s="66" t="s">
        <v>975</v>
      </c>
      <c r="GSB41" s="66" t="s">
        <v>976</v>
      </c>
      <c r="GSC41" s="65" t="s">
        <v>972</v>
      </c>
      <c r="GSD41" s="65" t="s">
        <v>977</v>
      </c>
      <c r="GSE41" s="59">
        <v>90000000</v>
      </c>
      <c r="GSF41" s="66" t="s">
        <v>144</v>
      </c>
      <c r="GSG41" s="67" t="s">
        <v>923</v>
      </c>
      <c r="GSH41" s="67" t="s">
        <v>974</v>
      </c>
      <c r="GSI41" s="66" t="s">
        <v>975</v>
      </c>
      <c r="GSJ41" s="66" t="s">
        <v>976</v>
      </c>
      <c r="GSK41" s="65" t="s">
        <v>972</v>
      </c>
      <c r="GSL41" s="65" t="s">
        <v>977</v>
      </c>
      <c r="GSM41" s="59">
        <v>90000000</v>
      </c>
      <c r="GSN41" s="66" t="s">
        <v>144</v>
      </c>
      <c r="GSO41" s="67" t="s">
        <v>923</v>
      </c>
      <c r="GSP41" s="67" t="s">
        <v>974</v>
      </c>
      <c r="GSQ41" s="66" t="s">
        <v>975</v>
      </c>
      <c r="GSR41" s="66" t="s">
        <v>976</v>
      </c>
      <c r="GSS41" s="65" t="s">
        <v>972</v>
      </c>
      <c r="GST41" s="65" t="s">
        <v>977</v>
      </c>
      <c r="GSU41" s="59">
        <v>90000000</v>
      </c>
      <c r="GSV41" s="66" t="s">
        <v>144</v>
      </c>
      <c r="GSW41" s="67" t="s">
        <v>923</v>
      </c>
      <c r="GSX41" s="67" t="s">
        <v>974</v>
      </c>
      <c r="GSY41" s="66" t="s">
        <v>975</v>
      </c>
      <c r="GSZ41" s="66" t="s">
        <v>976</v>
      </c>
      <c r="GTA41" s="65" t="s">
        <v>972</v>
      </c>
      <c r="GTB41" s="65" t="s">
        <v>977</v>
      </c>
      <c r="GTC41" s="59">
        <v>90000000</v>
      </c>
      <c r="GTD41" s="66" t="s">
        <v>144</v>
      </c>
      <c r="GTE41" s="67" t="s">
        <v>923</v>
      </c>
      <c r="GTF41" s="67" t="s">
        <v>974</v>
      </c>
      <c r="GTG41" s="66" t="s">
        <v>975</v>
      </c>
      <c r="GTH41" s="66" t="s">
        <v>976</v>
      </c>
      <c r="GTI41" s="65" t="s">
        <v>972</v>
      </c>
      <c r="GTJ41" s="65" t="s">
        <v>977</v>
      </c>
      <c r="GTK41" s="59">
        <v>90000000</v>
      </c>
      <c r="GTL41" s="66" t="s">
        <v>144</v>
      </c>
      <c r="GTM41" s="67" t="s">
        <v>923</v>
      </c>
      <c r="GTN41" s="67" t="s">
        <v>974</v>
      </c>
      <c r="GTO41" s="66" t="s">
        <v>975</v>
      </c>
      <c r="GTP41" s="66" t="s">
        <v>976</v>
      </c>
      <c r="GTQ41" s="65" t="s">
        <v>972</v>
      </c>
      <c r="GTR41" s="65" t="s">
        <v>977</v>
      </c>
      <c r="GTS41" s="59">
        <v>90000000</v>
      </c>
      <c r="GTT41" s="66" t="s">
        <v>144</v>
      </c>
      <c r="GTU41" s="67" t="s">
        <v>923</v>
      </c>
      <c r="GTV41" s="67" t="s">
        <v>974</v>
      </c>
      <c r="GTW41" s="66" t="s">
        <v>975</v>
      </c>
      <c r="GTX41" s="66" t="s">
        <v>976</v>
      </c>
      <c r="GTY41" s="65" t="s">
        <v>972</v>
      </c>
      <c r="GTZ41" s="65" t="s">
        <v>977</v>
      </c>
      <c r="GUA41" s="59">
        <v>90000000</v>
      </c>
      <c r="GUB41" s="66" t="s">
        <v>144</v>
      </c>
      <c r="GUC41" s="67" t="s">
        <v>923</v>
      </c>
      <c r="GUD41" s="67" t="s">
        <v>974</v>
      </c>
      <c r="GUE41" s="66" t="s">
        <v>975</v>
      </c>
      <c r="GUF41" s="66" t="s">
        <v>976</v>
      </c>
      <c r="GUG41" s="65" t="s">
        <v>972</v>
      </c>
      <c r="GUH41" s="65" t="s">
        <v>977</v>
      </c>
      <c r="GUI41" s="59">
        <v>90000000</v>
      </c>
      <c r="GUJ41" s="66" t="s">
        <v>144</v>
      </c>
      <c r="GUK41" s="67" t="s">
        <v>923</v>
      </c>
      <c r="GUL41" s="67" t="s">
        <v>974</v>
      </c>
      <c r="GUM41" s="66" t="s">
        <v>975</v>
      </c>
      <c r="GUN41" s="66" t="s">
        <v>976</v>
      </c>
      <c r="GUO41" s="65" t="s">
        <v>972</v>
      </c>
      <c r="GUP41" s="65" t="s">
        <v>977</v>
      </c>
      <c r="GUQ41" s="59">
        <v>90000000</v>
      </c>
      <c r="GUR41" s="66" t="s">
        <v>144</v>
      </c>
      <c r="GUS41" s="67" t="s">
        <v>923</v>
      </c>
      <c r="GUT41" s="67" t="s">
        <v>974</v>
      </c>
      <c r="GUU41" s="66" t="s">
        <v>975</v>
      </c>
      <c r="GUV41" s="66" t="s">
        <v>976</v>
      </c>
      <c r="GUW41" s="65" t="s">
        <v>972</v>
      </c>
      <c r="GUX41" s="65" t="s">
        <v>977</v>
      </c>
      <c r="GUY41" s="59">
        <v>90000000</v>
      </c>
      <c r="GUZ41" s="66" t="s">
        <v>144</v>
      </c>
      <c r="GVA41" s="67" t="s">
        <v>923</v>
      </c>
      <c r="GVB41" s="67" t="s">
        <v>974</v>
      </c>
      <c r="GVC41" s="66" t="s">
        <v>975</v>
      </c>
      <c r="GVD41" s="66" t="s">
        <v>976</v>
      </c>
      <c r="GVE41" s="65" t="s">
        <v>972</v>
      </c>
      <c r="GVF41" s="65" t="s">
        <v>977</v>
      </c>
      <c r="GVG41" s="59">
        <v>90000000</v>
      </c>
      <c r="GVH41" s="66" t="s">
        <v>144</v>
      </c>
      <c r="GVI41" s="67" t="s">
        <v>923</v>
      </c>
      <c r="GVJ41" s="67" t="s">
        <v>974</v>
      </c>
      <c r="GVK41" s="66" t="s">
        <v>975</v>
      </c>
      <c r="GVL41" s="66" t="s">
        <v>976</v>
      </c>
      <c r="GVM41" s="65" t="s">
        <v>972</v>
      </c>
      <c r="GVN41" s="65" t="s">
        <v>977</v>
      </c>
      <c r="GVO41" s="59">
        <v>90000000</v>
      </c>
      <c r="GVP41" s="66" t="s">
        <v>144</v>
      </c>
      <c r="GVQ41" s="67" t="s">
        <v>923</v>
      </c>
      <c r="GVR41" s="67" t="s">
        <v>974</v>
      </c>
      <c r="GVS41" s="66" t="s">
        <v>975</v>
      </c>
      <c r="GVT41" s="66" t="s">
        <v>976</v>
      </c>
      <c r="GVU41" s="65" t="s">
        <v>972</v>
      </c>
      <c r="GVV41" s="65" t="s">
        <v>977</v>
      </c>
      <c r="GVW41" s="59">
        <v>90000000</v>
      </c>
      <c r="GVX41" s="66" t="s">
        <v>144</v>
      </c>
      <c r="GVY41" s="67" t="s">
        <v>923</v>
      </c>
      <c r="GVZ41" s="67" t="s">
        <v>974</v>
      </c>
      <c r="GWA41" s="66" t="s">
        <v>975</v>
      </c>
      <c r="GWB41" s="66" t="s">
        <v>976</v>
      </c>
      <c r="GWC41" s="65" t="s">
        <v>972</v>
      </c>
      <c r="GWD41" s="65" t="s">
        <v>977</v>
      </c>
      <c r="GWE41" s="59">
        <v>90000000</v>
      </c>
      <c r="GWF41" s="66" t="s">
        <v>144</v>
      </c>
      <c r="GWG41" s="67" t="s">
        <v>923</v>
      </c>
      <c r="GWH41" s="67" t="s">
        <v>974</v>
      </c>
      <c r="GWI41" s="66" t="s">
        <v>975</v>
      </c>
      <c r="GWJ41" s="66" t="s">
        <v>976</v>
      </c>
      <c r="GWK41" s="65" t="s">
        <v>972</v>
      </c>
      <c r="GWL41" s="65" t="s">
        <v>977</v>
      </c>
      <c r="GWM41" s="59">
        <v>90000000</v>
      </c>
      <c r="GWN41" s="66" t="s">
        <v>144</v>
      </c>
      <c r="GWO41" s="67" t="s">
        <v>923</v>
      </c>
      <c r="GWP41" s="67" t="s">
        <v>974</v>
      </c>
      <c r="GWQ41" s="66" t="s">
        <v>975</v>
      </c>
      <c r="GWR41" s="66" t="s">
        <v>976</v>
      </c>
      <c r="GWS41" s="65" t="s">
        <v>972</v>
      </c>
      <c r="GWT41" s="65" t="s">
        <v>977</v>
      </c>
      <c r="GWU41" s="59">
        <v>90000000</v>
      </c>
      <c r="GWV41" s="66" t="s">
        <v>144</v>
      </c>
      <c r="GWW41" s="67" t="s">
        <v>923</v>
      </c>
      <c r="GWX41" s="67" t="s">
        <v>974</v>
      </c>
      <c r="GWY41" s="66" t="s">
        <v>975</v>
      </c>
      <c r="GWZ41" s="66" t="s">
        <v>976</v>
      </c>
      <c r="GXA41" s="65" t="s">
        <v>972</v>
      </c>
      <c r="GXB41" s="65" t="s">
        <v>977</v>
      </c>
      <c r="GXC41" s="59">
        <v>90000000</v>
      </c>
      <c r="GXD41" s="66" t="s">
        <v>144</v>
      </c>
      <c r="GXE41" s="67" t="s">
        <v>923</v>
      </c>
      <c r="GXF41" s="67" t="s">
        <v>974</v>
      </c>
      <c r="GXG41" s="66" t="s">
        <v>975</v>
      </c>
      <c r="GXH41" s="66" t="s">
        <v>976</v>
      </c>
      <c r="GXI41" s="65" t="s">
        <v>972</v>
      </c>
      <c r="GXJ41" s="65" t="s">
        <v>977</v>
      </c>
      <c r="GXK41" s="59">
        <v>90000000</v>
      </c>
      <c r="GXL41" s="66" t="s">
        <v>144</v>
      </c>
      <c r="GXM41" s="67" t="s">
        <v>923</v>
      </c>
      <c r="GXN41" s="67" t="s">
        <v>974</v>
      </c>
      <c r="GXO41" s="66" t="s">
        <v>975</v>
      </c>
      <c r="GXP41" s="66" t="s">
        <v>976</v>
      </c>
      <c r="GXQ41" s="65" t="s">
        <v>972</v>
      </c>
      <c r="GXR41" s="65" t="s">
        <v>977</v>
      </c>
      <c r="GXS41" s="59">
        <v>90000000</v>
      </c>
      <c r="GXT41" s="66" t="s">
        <v>144</v>
      </c>
      <c r="GXU41" s="67" t="s">
        <v>923</v>
      </c>
      <c r="GXV41" s="67" t="s">
        <v>974</v>
      </c>
      <c r="GXW41" s="66" t="s">
        <v>975</v>
      </c>
      <c r="GXX41" s="66" t="s">
        <v>976</v>
      </c>
      <c r="GXY41" s="65" t="s">
        <v>972</v>
      </c>
      <c r="GXZ41" s="65" t="s">
        <v>977</v>
      </c>
      <c r="GYA41" s="59">
        <v>90000000</v>
      </c>
      <c r="GYB41" s="66" t="s">
        <v>144</v>
      </c>
      <c r="GYC41" s="67" t="s">
        <v>923</v>
      </c>
      <c r="GYD41" s="67" t="s">
        <v>974</v>
      </c>
      <c r="GYE41" s="66" t="s">
        <v>975</v>
      </c>
      <c r="GYF41" s="66" t="s">
        <v>976</v>
      </c>
      <c r="GYG41" s="65" t="s">
        <v>972</v>
      </c>
      <c r="GYH41" s="65" t="s">
        <v>977</v>
      </c>
      <c r="GYI41" s="59">
        <v>90000000</v>
      </c>
      <c r="GYJ41" s="66" t="s">
        <v>144</v>
      </c>
      <c r="GYK41" s="67" t="s">
        <v>923</v>
      </c>
      <c r="GYL41" s="67" t="s">
        <v>974</v>
      </c>
      <c r="GYM41" s="66" t="s">
        <v>975</v>
      </c>
      <c r="GYN41" s="66" t="s">
        <v>976</v>
      </c>
      <c r="GYO41" s="65" t="s">
        <v>972</v>
      </c>
      <c r="GYP41" s="65" t="s">
        <v>977</v>
      </c>
      <c r="GYQ41" s="59">
        <v>90000000</v>
      </c>
      <c r="GYR41" s="66" t="s">
        <v>144</v>
      </c>
      <c r="GYS41" s="67" t="s">
        <v>923</v>
      </c>
      <c r="GYT41" s="67" t="s">
        <v>974</v>
      </c>
      <c r="GYU41" s="66" t="s">
        <v>975</v>
      </c>
      <c r="GYV41" s="66" t="s">
        <v>976</v>
      </c>
      <c r="GYW41" s="65" t="s">
        <v>972</v>
      </c>
      <c r="GYX41" s="65" t="s">
        <v>977</v>
      </c>
      <c r="GYY41" s="59">
        <v>90000000</v>
      </c>
      <c r="GYZ41" s="66" t="s">
        <v>144</v>
      </c>
      <c r="GZA41" s="67" t="s">
        <v>923</v>
      </c>
      <c r="GZB41" s="67" t="s">
        <v>974</v>
      </c>
      <c r="GZC41" s="66" t="s">
        <v>975</v>
      </c>
      <c r="GZD41" s="66" t="s">
        <v>976</v>
      </c>
      <c r="GZE41" s="65" t="s">
        <v>972</v>
      </c>
      <c r="GZF41" s="65" t="s">
        <v>977</v>
      </c>
      <c r="GZG41" s="59">
        <v>90000000</v>
      </c>
      <c r="GZH41" s="66" t="s">
        <v>144</v>
      </c>
      <c r="GZI41" s="67" t="s">
        <v>923</v>
      </c>
      <c r="GZJ41" s="67" t="s">
        <v>974</v>
      </c>
      <c r="GZK41" s="66" t="s">
        <v>975</v>
      </c>
      <c r="GZL41" s="66" t="s">
        <v>976</v>
      </c>
      <c r="GZM41" s="65" t="s">
        <v>972</v>
      </c>
      <c r="GZN41" s="65" t="s">
        <v>977</v>
      </c>
      <c r="GZO41" s="59">
        <v>90000000</v>
      </c>
      <c r="GZP41" s="66" t="s">
        <v>144</v>
      </c>
      <c r="GZQ41" s="67" t="s">
        <v>923</v>
      </c>
      <c r="GZR41" s="67" t="s">
        <v>974</v>
      </c>
      <c r="GZS41" s="66" t="s">
        <v>975</v>
      </c>
      <c r="GZT41" s="66" t="s">
        <v>976</v>
      </c>
      <c r="GZU41" s="65" t="s">
        <v>972</v>
      </c>
      <c r="GZV41" s="65" t="s">
        <v>977</v>
      </c>
      <c r="GZW41" s="59">
        <v>90000000</v>
      </c>
      <c r="GZX41" s="66" t="s">
        <v>144</v>
      </c>
      <c r="GZY41" s="67" t="s">
        <v>923</v>
      </c>
      <c r="GZZ41" s="67" t="s">
        <v>974</v>
      </c>
      <c r="HAA41" s="66" t="s">
        <v>975</v>
      </c>
      <c r="HAB41" s="66" t="s">
        <v>976</v>
      </c>
      <c r="HAC41" s="65" t="s">
        <v>972</v>
      </c>
      <c r="HAD41" s="65" t="s">
        <v>977</v>
      </c>
      <c r="HAE41" s="59">
        <v>90000000</v>
      </c>
      <c r="HAF41" s="66" t="s">
        <v>144</v>
      </c>
      <c r="HAG41" s="67" t="s">
        <v>923</v>
      </c>
      <c r="HAH41" s="67" t="s">
        <v>974</v>
      </c>
      <c r="HAI41" s="66" t="s">
        <v>975</v>
      </c>
      <c r="HAJ41" s="66" t="s">
        <v>976</v>
      </c>
      <c r="HAK41" s="65" t="s">
        <v>972</v>
      </c>
      <c r="HAL41" s="65" t="s">
        <v>977</v>
      </c>
      <c r="HAM41" s="59">
        <v>90000000</v>
      </c>
      <c r="HAN41" s="66" t="s">
        <v>144</v>
      </c>
      <c r="HAO41" s="67" t="s">
        <v>923</v>
      </c>
      <c r="HAP41" s="67" t="s">
        <v>974</v>
      </c>
      <c r="HAQ41" s="66" t="s">
        <v>975</v>
      </c>
      <c r="HAR41" s="66" t="s">
        <v>976</v>
      </c>
      <c r="HAS41" s="65" t="s">
        <v>972</v>
      </c>
      <c r="HAT41" s="65" t="s">
        <v>977</v>
      </c>
      <c r="HAU41" s="59">
        <v>90000000</v>
      </c>
      <c r="HAV41" s="66" t="s">
        <v>144</v>
      </c>
      <c r="HAW41" s="67" t="s">
        <v>923</v>
      </c>
      <c r="HAX41" s="67" t="s">
        <v>974</v>
      </c>
      <c r="HAY41" s="66" t="s">
        <v>975</v>
      </c>
      <c r="HAZ41" s="66" t="s">
        <v>976</v>
      </c>
      <c r="HBA41" s="65" t="s">
        <v>972</v>
      </c>
      <c r="HBB41" s="65" t="s">
        <v>977</v>
      </c>
      <c r="HBC41" s="59">
        <v>90000000</v>
      </c>
      <c r="HBD41" s="66" t="s">
        <v>144</v>
      </c>
      <c r="HBE41" s="67" t="s">
        <v>923</v>
      </c>
      <c r="HBF41" s="67" t="s">
        <v>974</v>
      </c>
      <c r="HBG41" s="66" t="s">
        <v>975</v>
      </c>
      <c r="HBH41" s="66" t="s">
        <v>976</v>
      </c>
      <c r="HBI41" s="65" t="s">
        <v>972</v>
      </c>
      <c r="HBJ41" s="65" t="s">
        <v>977</v>
      </c>
      <c r="HBK41" s="59">
        <v>90000000</v>
      </c>
      <c r="HBL41" s="66" t="s">
        <v>144</v>
      </c>
      <c r="HBM41" s="67" t="s">
        <v>923</v>
      </c>
      <c r="HBN41" s="67" t="s">
        <v>974</v>
      </c>
      <c r="HBO41" s="66" t="s">
        <v>975</v>
      </c>
      <c r="HBP41" s="66" t="s">
        <v>976</v>
      </c>
      <c r="HBQ41" s="65" t="s">
        <v>972</v>
      </c>
      <c r="HBR41" s="65" t="s">
        <v>977</v>
      </c>
      <c r="HBS41" s="59">
        <v>90000000</v>
      </c>
      <c r="HBT41" s="66" t="s">
        <v>144</v>
      </c>
      <c r="HBU41" s="67" t="s">
        <v>923</v>
      </c>
      <c r="HBV41" s="67" t="s">
        <v>974</v>
      </c>
      <c r="HBW41" s="66" t="s">
        <v>975</v>
      </c>
      <c r="HBX41" s="66" t="s">
        <v>976</v>
      </c>
      <c r="HBY41" s="65" t="s">
        <v>972</v>
      </c>
      <c r="HBZ41" s="65" t="s">
        <v>977</v>
      </c>
      <c r="HCA41" s="59">
        <v>90000000</v>
      </c>
      <c r="HCB41" s="66" t="s">
        <v>144</v>
      </c>
      <c r="HCC41" s="67" t="s">
        <v>923</v>
      </c>
      <c r="HCD41" s="67" t="s">
        <v>974</v>
      </c>
      <c r="HCE41" s="66" t="s">
        <v>975</v>
      </c>
      <c r="HCF41" s="66" t="s">
        <v>976</v>
      </c>
      <c r="HCG41" s="65" t="s">
        <v>972</v>
      </c>
      <c r="HCH41" s="65" t="s">
        <v>977</v>
      </c>
      <c r="HCI41" s="59">
        <v>90000000</v>
      </c>
      <c r="HCJ41" s="66" t="s">
        <v>144</v>
      </c>
      <c r="HCK41" s="67" t="s">
        <v>923</v>
      </c>
      <c r="HCL41" s="67" t="s">
        <v>974</v>
      </c>
      <c r="HCM41" s="66" t="s">
        <v>975</v>
      </c>
      <c r="HCN41" s="66" t="s">
        <v>976</v>
      </c>
      <c r="HCO41" s="65" t="s">
        <v>972</v>
      </c>
      <c r="HCP41" s="65" t="s">
        <v>977</v>
      </c>
      <c r="HCQ41" s="59">
        <v>90000000</v>
      </c>
      <c r="HCR41" s="66" t="s">
        <v>144</v>
      </c>
      <c r="HCS41" s="67" t="s">
        <v>923</v>
      </c>
      <c r="HCT41" s="67" t="s">
        <v>974</v>
      </c>
      <c r="HCU41" s="66" t="s">
        <v>975</v>
      </c>
      <c r="HCV41" s="66" t="s">
        <v>976</v>
      </c>
      <c r="HCW41" s="65" t="s">
        <v>972</v>
      </c>
      <c r="HCX41" s="65" t="s">
        <v>977</v>
      </c>
      <c r="HCY41" s="59">
        <v>90000000</v>
      </c>
      <c r="HCZ41" s="66" t="s">
        <v>144</v>
      </c>
      <c r="HDA41" s="67" t="s">
        <v>923</v>
      </c>
      <c r="HDB41" s="67" t="s">
        <v>974</v>
      </c>
      <c r="HDC41" s="66" t="s">
        <v>975</v>
      </c>
      <c r="HDD41" s="66" t="s">
        <v>976</v>
      </c>
      <c r="HDE41" s="65" t="s">
        <v>972</v>
      </c>
      <c r="HDF41" s="65" t="s">
        <v>977</v>
      </c>
      <c r="HDG41" s="59">
        <v>90000000</v>
      </c>
      <c r="HDH41" s="66" t="s">
        <v>144</v>
      </c>
      <c r="HDI41" s="67" t="s">
        <v>923</v>
      </c>
      <c r="HDJ41" s="67" t="s">
        <v>974</v>
      </c>
      <c r="HDK41" s="66" t="s">
        <v>975</v>
      </c>
      <c r="HDL41" s="66" t="s">
        <v>976</v>
      </c>
      <c r="HDM41" s="65" t="s">
        <v>972</v>
      </c>
      <c r="HDN41" s="65" t="s">
        <v>977</v>
      </c>
      <c r="HDO41" s="59">
        <v>90000000</v>
      </c>
      <c r="HDP41" s="66" t="s">
        <v>144</v>
      </c>
      <c r="HDQ41" s="67" t="s">
        <v>923</v>
      </c>
      <c r="HDR41" s="67" t="s">
        <v>974</v>
      </c>
      <c r="HDS41" s="66" t="s">
        <v>975</v>
      </c>
      <c r="HDT41" s="66" t="s">
        <v>976</v>
      </c>
      <c r="HDU41" s="65" t="s">
        <v>972</v>
      </c>
      <c r="HDV41" s="65" t="s">
        <v>977</v>
      </c>
      <c r="HDW41" s="59">
        <v>90000000</v>
      </c>
      <c r="HDX41" s="66" t="s">
        <v>144</v>
      </c>
      <c r="HDY41" s="67" t="s">
        <v>923</v>
      </c>
      <c r="HDZ41" s="67" t="s">
        <v>974</v>
      </c>
      <c r="HEA41" s="66" t="s">
        <v>975</v>
      </c>
      <c r="HEB41" s="66" t="s">
        <v>976</v>
      </c>
      <c r="HEC41" s="65" t="s">
        <v>972</v>
      </c>
      <c r="HED41" s="65" t="s">
        <v>977</v>
      </c>
      <c r="HEE41" s="59">
        <v>90000000</v>
      </c>
      <c r="HEF41" s="66" t="s">
        <v>144</v>
      </c>
      <c r="HEG41" s="67" t="s">
        <v>923</v>
      </c>
      <c r="HEH41" s="67" t="s">
        <v>974</v>
      </c>
      <c r="HEI41" s="66" t="s">
        <v>975</v>
      </c>
      <c r="HEJ41" s="66" t="s">
        <v>976</v>
      </c>
      <c r="HEK41" s="65" t="s">
        <v>972</v>
      </c>
      <c r="HEL41" s="65" t="s">
        <v>977</v>
      </c>
      <c r="HEM41" s="59">
        <v>90000000</v>
      </c>
      <c r="HEN41" s="66" t="s">
        <v>144</v>
      </c>
      <c r="HEO41" s="67" t="s">
        <v>923</v>
      </c>
      <c r="HEP41" s="67" t="s">
        <v>974</v>
      </c>
      <c r="HEQ41" s="66" t="s">
        <v>975</v>
      </c>
      <c r="HER41" s="66" t="s">
        <v>976</v>
      </c>
      <c r="HES41" s="65" t="s">
        <v>972</v>
      </c>
      <c r="HET41" s="65" t="s">
        <v>977</v>
      </c>
      <c r="HEU41" s="59">
        <v>90000000</v>
      </c>
      <c r="HEV41" s="66" t="s">
        <v>144</v>
      </c>
      <c r="HEW41" s="67" t="s">
        <v>923</v>
      </c>
      <c r="HEX41" s="67" t="s">
        <v>974</v>
      </c>
      <c r="HEY41" s="66" t="s">
        <v>975</v>
      </c>
      <c r="HEZ41" s="66" t="s">
        <v>976</v>
      </c>
      <c r="HFA41" s="65" t="s">
        <v>972</v>
      </c>
      <c r="HFB41" s="65" t="s">
        <v>977</v>
      </c>
      <c r="HFC41" s="59">
        <v>90000000</v>
      </c>
      <c r="HFD41" s="66" t="s">
        <v>144</v>
      </c>
      <c r="HFE41" s="67" t="s">
        <v>923</v>
      </c>
      <c r="HFF41" s="67" t="s">
        <v>974</v>
      </c>
      <c r="HFG41" s="66" t="s">
        <v>975</v>
      </c>
      <c r="HFH41" s="66" t="s">
        <v>976</v>
      </c>
      <c r="HFI41" s="65" t="s">
        <v>972</v>
      </c>
      <c r="HFJ41" s="65" t="s">
        <v>977</v>
      </c>
      <c r="HFK41" s="59">
        <v>90000000</v>
      </c>
      <c r="HFL41" s="66" t="s">
        <v>144</v>
      </c>
      <c r="HFM41" s="67" t="s">
        <v>923</v>
      </c>
      <c r="HFN41" s="67" t="s">
        <v>974</v>
      </c>
      <c r="HFO41" s="66" t="s">
        <v>975</v>
      </c>
      <c r="HFP41" s="66" t="s">
        <v>976</v>
      </c>
      <c r="HFQ41" s="65" t="s">
        <v>972</v>
      </c>
      <c r="HFR41" s="65" t="s">
        <v>977</v>
      </c>
      <c r="HFS41" s="59">
        <v>90000000</v>
      </c>
      <c r="HFT41" s="66" t="s">
        <v>144</v>
      </c>
      <c r="HFU41" s="67" t="s">
        <v>923</v>
      </c>
      <c r="HFV41" s="67" t="s">
        <v>974</v>
      </c>
      <c r="HFW41" s="66" t="s">
        <v>975</v>
      </c>
      <c r="HFX41" s="66" t="s">
        <v>976</v>
      </c>
      <c r="HFY41" s="65" t="s">
        <v>972</v>
      </c>
      <c r="HFZ41" s="65" t="s">
        <v>977</v>
      </c>
      <c r="HGA41" s="59">
        <v>90000000</v>
      </c>
      <c r="HGB41" s="66" t="s">
        <v>144</v>
      </c>
      <c r="HGC41" s="67" t="s">
        <v>923</v>
      </c>
      <c r="HGD41" s="67" t="s">
        <v>974</v>
      </c>
      <c r="HGE41" s="66" t="s">
        <v>975</v>
      </c>
      <c r="HGF41" s="66" t="s">
        <v>976</v>
      </c>
      <c r="HGG41" s="65" t="s">
        <v>972</v>
      </c>
      <c r="HGH41" s="65" t="s">
        <v>977</v>
      </c>
      <c r="HGI41" s="59">
        <v>90000000</v>
      </c>
      <c r="HGJ41" s="66" t="s">
        <v>144</v>
      </c>
      <c r="HGK41" s="67" t="s">
        <v>923</v>
      </c>
      <c r="HGL41" s="67" t="s">
        <v>974</v>
      </c>
      <c r="HGM41" s="66" t="s">
        <v>975</v>
      </c>
      <c r="HGN41" s="66" t="s">
        <v>976</v>
      </c>
      <c r="HGO41" s="65" t="s">
        <v>972</v>
      </c>
      <c r="HGP41" s="65" t="s">
        <v>977</v>
      </c>
      <c r="HGQ41" s="59">
        <v>90000000</v>
      </c>
      <c r="HGR41" s="66" t="s">
        <v>144</v>
      </c>
      <c r="HGS41" s="67" t="s">
        <v>923</v>
      </c>
      <c r="HGT41" s="67" t="s">
        <v>974</v>
      </c>
      <c r="HGU41" s="66" t="s">
        <v>975</v>
      </c>
      <c r="HGV41" s="66" t="s">
        <v>976</v>
      </c>
      <c r="HGW41" s="65" t="s">
        <v>972</v>
      </c>
      <c r="HGX41" s="65" t="s">
        <v>977</v>
      </c>
      <c r="HGY41" s="59">
        <v>90000000</v>
      </c>
      <c r="HGZ41" s="66" t="s">
        <v>144</v>
      </c>
      <c r="HHA41" s="67" t="s">
        <v>923</v>
      </c>
      <c r="HHB41" s="67" t="s">
        <v>974</v>
      </c>
      <c r="HHC41" s="66" t="s">
        <v>975</v>
      </c>
      <c r="HHD41" s="66" t="s">
        <v>976</v>
      </c>
      <c r="HHE41" s="65" t="s">
        <v>972</v>
      </c>
      <c r="HHF41" s="65" t="s">
        <v>977</v>
      </c>
      <c r="HHG41" s="59">
        <v>90000000</v>
      </c>
      <c r="HHH41" s="66" t="s">
        <v>144</v>
      </c>
      <c r="HHI41" s="67" t="s">
        <v>923</v>
      </c>
      <c r="HHJ41" s="67" t="s">
        <v>974</v>
      </c>
      <c r="HHK41" s="66" t="s">
        <v>975</v>
      </c>
      <c r="HHL41" s="66" t="s">
        <v>976</v>
      </c>
      <c r="HHM41" s="65" t="s">
        <v>972</v>
      </c>
      <c r="HHN41" s="65" t="s">
        <v>977</v>
      </c>
      <c r="HHO41" s="59">
        <v>90000000</v>
      </c>
      <c r="HHP41" s="66" t="s">
        <v>144</v>
      </c>
      <c r="HHQ41" s="67" t="s">
        <v>923</v>
      </c>
      <c r="HHR41" s="67" t="s">
        <v>974</v>
      </c>
      <c r="HHS41" s="66" t="s">
        <v>975</v>
      </c>
      <c r="HHT41" s="66" t="s">
        <v>976</v>
      </c>
      <c r="HHU41" s="65" t="s">
        <v>972</v>
      </c>
      <c r="HHV41" s="65" t="s">
        <v>977</v>
      </c>
      <c r="HHW41" s="59">
        <v>90000000</v>
      </c>
      <c r="HHX41" s="66" t="s">
        <v>144</v>
      </c>
      <c r="HHY41" s="67" t="s">
        <v>923</v>
      </c>
      <c r="HHZ41" s="67" t="s">
        <v>974</v>
      </c>
      <c r="HIA41" s="66" t="s">
        <v>975</v>
      </c>
      <c r="HIB41" s="66" t="s">
        <v>976</v>
      </c>
      <c r="HIC41" s="65" t="s">
        <v>972</v>
      </c>
      <c r="HID41" s="65" t="s">
        <v>977</v>
      </c>
      <c r="HIE41" s="59">
        <v>90000000</v>
      </c>
      <c r="HIF41" s="66" t="s">
        <v>144</v>
      </c>
      <c r="HIG41" s="67" t="s">
        <v>923</v>
      </c>
      <c r="HIH41" s="67" t="s">
        <v>974</v>
      </c>
      <c r="HII41" s="66" t="s">
        <v>975</v>
      </c>
      <c r="HIJ41" s="66" t="s">
        <v>976</v>
      </c>
      <c r="HIK41" s="65" t="s">
        <v>972</v>
      </c>
      <c r="HIL41" s="65" t="s">
        <v>977</v>
      </c>
      <c r="HIM41" s="59">
        <v>90000000</v>
      </c>
      <c r="HIN41" s="66" t="s">
        <v>144</v>
      </c>
      <c r="HIO41" s="67" t="s">
        <v>923</v>
      </c>
      <c r="HIP41" s="67" t="s">
        <v>974</v>
      </c>
      <c r="HIQ41" s="66" t="s">
        <v>975</v>
      </c>
      <c r="HIR41" s="66" t="s">
        <v>976</v>
      </c>
      <c r="HIS41" s="65" t="s">
        <v>972</v>
      </c>
      <c r="HIT41" s="65" t="s">
        <v>977</v>
      </c>
      <c r="HIU41" s="59">
        <v>90000000</v>
      </c>
      <c r="HIV41" s="66" t="s">
        <v>144</v>
      </c>
      <c r="HIW41" s="67" t="s">
        <v>923</v>
      </c>
      <c r="HIX41" s="67" t="s">
        <v>974</v>
      </c>
      <c r="HIY41" s="66" t="s">
        <v>975</v>
      </c>
      <c r="HIZ41" s="66" t="s">
        <v>976</v>
      </c>
      <c r="HJA41" s="65" t="s">
        <v>972</v>
      </c>
      <c r="HJB41" s="65" t="s">
        <v>977</v>
      </c>
      <c r="HJC41" s="59">
        <v>90000000</v>
      </c>
      <c r="HJD41" s="66" t="s">
        <v>144</v>
      </c>
      <c r="HJE41" s="67" t="s">
        <v>923</v>
      </c>
      <c r="HJF41" s="67" t="s">
        <v>974</v>
      </c>
      <c r="HJG41" s="66" t="s">
        <v>975</v>
      </c>
      <c r="HJH41" s="66" t="s">
        <v>976</v>
      </c>
      <c r="HJI41" s="65" t="s">
        <v>972</v>
      </c>
      <c r="HJJ41" s="65" t="s">
        <v>977</v>
      </c>
      <c r="HJK41" s="59">
        <v>90000000</v>
      </c>
      <c r="HJL41" s="66" t="s">
        <v>144</v>
      </c>
      <c r="HJM41" s="67" t="s">
        <v>923</v>
      </c>
      <c r="HJN41" s="67" t="s">
        <v>974</v>
      </c>
      <c r="HJO41" s="66" t="s">
        <v>975</v>
      </c>
      <c r="HJP41" s="66" t="s">
        <v>976</v>
      </c>
      <c r="HJQ41" s="65" t="s">
        <v>972</v>
      </c>
      <c r="HJR41" s="65" t="s">
        <v>977</v>
      </c>
      <c r="HJS41" s="59">
        <v>90000000</v>
      </c>
      <c r="HJT41" s="66" t="s">
        <v>144</v>
      </c>
      <c r="HJU41" s="67" t="s">
        <v>923</v>
      </c>
      <c r="HJV41" s="67" t="s">
        <v>974</v>
      </c>
      <c r="HJW41" s="66" t="s">
        <v>975</v>
      </c>
      <c r="HJX41" s="66" t="s">
        <v>976</v>
      </c>
      <c r="HJY41" s="65" t="s">
        <v>972</v>
      </c>
      <c r="HJZ41" s="65" t="s">
        <v>977</v>
      </c>
      <c r="HKA41" s="59">
        <v>90000000</v>
      </c>
      <c r="HKB41" s="66" t="s">
        <v>144</v>
      </c>
      <c r="HKC41" s="67" t="s">
        <v>923</v>
      </c>
      <c r="HKD41" s="67" t="s">
        <v>974</v>
      </c>
      <c r="HKE41" s="66" t="s">
        <v>975</v>
      </c>
      <c r="HKF41" s="66" t="s">
        <v>976</v>
      </c>
      <c r="HKG41" s="65" t="s">
        <v>972</v>
      </c>
      <c r="HKH41" s="65" t="s">
        <v>977</v>
      </c>
      <c r="HKI41" s="59">
        <v>90000000</v>
      </c>
      <c r="HKJ41" s="66" t="s">
        <v>144</v>
      </c>
      <c r="HKK41" s="67" t="s">
        <v>923</v>
      </c>
      <c r="HKL41" s="67" t="s">
        <v>974</v>
      </c>
      <c r="HKM41" s="66" t="s">
        <v>975</v>
      </c>
      <c r="HKN41" s="66" t="s">
        <v>976</v>
      </c>
      <c r="HKO41" s="65" t="s">
        <v>972</v>
      </c>
      <c r="HKP41" s="65" t="s">
        <v>977</v>
      </c>
      <c r="HKQ41" s="59">
        <v>90000000</v>
      </c>
      <c r="HKR41" s="66" t="s">
        <v>144</v>
      </c>
      <c r="HKS41" s="67" t="s">
        <v>923</v>
      </c>
      <c r="HKT41" s="67" t="s">
        <v>974</v>
      </c>
      <c r="HKU41" s="66" t="s">
        <v>975</v>
      </c>
      <c r="HKV41" s="66" t="s">
        <v>976</v>
      </c>
      <c r="HKW41" s="65" t="s">
        <v>972</v>
      </c>
      <c r="HKX41" s="65" t="s">
        <v>977</v>
      </c>
      <c r="HKY41" s="59">
        <v>90000000</v>
      </c>
      <c r="HKZ41" s="66" t="s">
        <v>144</v>
      </c>
      <c r="HLA41" s="67" t="s">
        <v>923</v>
      </c>
      <c r="HLB41" s="67" t="s">
        <v>974</v>
      </c>
      <c r="HLC41" s="66" t="s">
        <v>975</v>
      </c>
      <c r="HLD41" s="66" t="s">
        <v>976</v>
      </c>
      <c r="HLE41" s="65" t="s">
        <v>972</v>
      </c>
      <c r="HLF41" s="65" t="s">
        <v>977</v>
      </c>
      <c r="HLG41" s="59">
        <v>90000000</v>
      </c>
      <c r="HLH41" s="66" t="s">
        <v>144</v>
      </c>
      <c r="HLI41" s="67" t="s">
        <v>923</v>
      </c>
      <c r="HLJ41" s="67" t="s">
        <v>974</v>
      </c>
      <c r="HLK41" s="66" t="s">
        <v>975</v>
      </c>
      <c r="HLL41" s="66" t="s">
        <v>976</v>
      </c>
      <c r="HLM41" s="65" t="s">
        <v>972</v>
      </c>
      <c r="HLN41" s="65" t="s">
        <v>977</v>
      </c>
      <c r="HLO41" s="59">
        <v>90000000</v>
      </c>
      <c r="HLP41" s="66" t="s">
        <v>144</v>
      </c>
      <c r="HLQ41" s="67" t="s">
        <v>923</v>
      </c>
      <c r="HLR41" s="67" t="s">
        <v>974</v>
      </c>
      <c r="HLS41" s="66" t="s">
        <v>975</v>
      </c>
      <c r="HLT41" s="66" t="s">
        <v>976</v>
      </c>
      <c r="HLU41" s="65" t="s">
        <v>972</v>
      </c>
      <c r="HLV41" s="65" t="s">
        <v>977</v>
      </c>
      <c r="HLW41" s="59">
        <v>90000000</v>
      </c>
      <c r="HLX41" s="66" t="s">
        <v>144</v>
      </c>
      <c r="HLY41" s="67" t="s">
        <v>923</v>
      </c>
      <c r="HLZ41" s="67" t="s">
        <v>974</v>
      </c>
      <c r="HMA41" s="66" t="s">
        <v>975</v>
      </c>
      <c r="HMB41" s="66" t="s">
        <v>976</v>
      </c>
      <c r="HMC41" s="65" t="s">
        <v>972</v>
      </c>
      <c r="HMD41" s="65" t="s">
        <v>977</v>
      </c>
      <c r="HME41" s="59">
        <v>90000000</v>
      </c>
      <c r="HMF41" s="66" t="s">
        <v>144</v>
      </c>
      <c r="HMG41" s="67" t="s">
        <v>923</v>
      </c>
      <c r="HMH41" s="67" t="s">
        <v>974</v>
      </c>
      <c r="HMI41" s="66" t="s">
        <v>975</v>
      </c>
      <c r="HMJ41" s="66" t="s">
        <v>976</v>
      </c>
      <c r="HMK41" s="65" t="s">
        <v>972</v>
      </c>
      <c r="HML41" s="65" t="s">
        <v>977</v>
      </c>
      <c r="HMM41" s="59">
        <v>90000000</v>
      </c>
      <c r="HMN41" s="66" t="s">
        <v>144</v>
      </c>
      <c r="HMO41" s="67" t="s">
        <v>923</v>
      </c>
      <c r="HMP41" s="67" t="s">
        <v>974</v>
      </c>
      <c r="HMQ41" s="66" t="s">
        <v>975</v>
      </c>
      <c r="HMR41" s="66" t="s">
        <v>976</v>
      </c>
      <c r="HMS41" s="65" t="s">
        <v>972</v>
      </c>
      <c r="HMT41" s="65" t="s">
        <v>977</v>
      </c>
      <c r="HMU41" s="59">
        <v>90000000</v>
      </c>
      <c r="HMV41" s="66" t="s">
        <v>144</v>
      </c>
      <c r="HMW41" s="67" t="s">
        <v>923</v>
      </c>
      <c r="HMX41" s="67" t="s">
        <v>974</v>
      </c>
      <c r="HMY41" s="66" t="s">
        <v>975</v>
      </c>
      <c r="HMZ41" s="66" t="s">
        <v>976</v>
      </c>
      <c r="HNA41" s="65" t="s">
        <v>972</v>
      </c>
      <c r="HNB41" s="65" t="s">
        <v>977</v>
      </c>
      <c r="HNC41" s="59">
        <v>90000000</v>
      </c>
      <c r="HND41" s="66" t="s">
        <v>144</v>
      </c>
      <c r="HNE41" s="67" t="s">
        <v>923</v>
      </c>
      <c r="HNF41" s="67" t="s">
        <v>974</v>
      </c>
      <c r="HNG41" s="66" t="s">
        <v>975</v>
      </c>
      <c r="HNH41" s="66" t="s">
        <v>976</v>
      </c>
      <c r="HNI41" s="65" t="s">
        <v>972</v>
      </c>
      <c r="HNJ41" s="65" t="s">
        <v>977</v>
      </c>
      <c r="HNK41" s="59">
        <v>90000000</v>
      </c>
      <c r="HNL41" s="66" t="s">
        <v>144</v>
      </c>
      <c r="HNM41" s="67" t="s">
        <v>923</v>
      </c>
      <c r="HNN41" s="67" t="s">
        <v>974</v>
      </c>
      <c r="HNO41" s="66" t="s">
        <v>975</v>
      </c>
      <c r="HNP41" s="66" t="s">
        <v>976</v>
      </c>
      <c r="HNQ41" s="65" t="s">
        <v>972</v>
      </c>
      <c r="HNR41" s="65" t="s">
        <v>977</v>
      </c>
      <c r="HNS41" s="59">
        <v>90000000</v>
      </c>
      <c r="HNT41" s="66" t="s">
        <v>144</v>
      </c>
      <c r="HNU41" s="67" t="s">
        <v>923</v>
      </c>
      <c r="HNV41" s="67" t="s">
        <v>974</v>
      </c>
      <c r="HNW41" s="66" t="s">
        <v>975</v>
      </c>
      <c r="HNX41" s="66" t="s">
        <v>976</v>
      </c>
      <c r="HNY41" s="65" t="s">
        <v>972</v>
      </c>
      <c r="HNZ41" s="65" t="s">
        <v>977</v>
      </c>
      <c r="HOA41" s="59">
        <v>90000000</v>
      </c>
      <c r="HOB41" s="66" t="s">
        <v>144</v>
      </c>
      <c r="HOC41" s="67" t="s">
        <v>923</v>
      </c>
      <c r="HOD41" s="67" t="s">
        <v>974</v>
      </c>
      <c r="HOE41" s="66" t="s">
        <v>975</v>
      </c>
      <c r="HOF41" s="66" t="s">
        <v>976</v>
      </c>
      <c r="HOG41" s="65" t="s">
        <v>972</v>
      </c>
      <c r="HOH41" s="65" t="s">
        <v>977</v>
      </c>
      <c r="HOI41" s="59">
        <v>90000000</v>
      </c>
      <c r="HOJ41" s="66" t="s">
        <v>144</v>
      </c>
      <c r="HOK41" s="67" t="s">
        <v>923</v>
      </c>
      <c r="HOL41" s="67" t="s">
        <v>974</v>
      </c>
      <c r="HOM41" s="66" t="s">
        <v>975</v>
      </c>
      <c r="HON41" s="66" t="s">
        <v>976</v>
      </c>
      <c r="HOO41" s="65" t="s">
        <v>972</v>
      </c>
      <c r="HOP41" s="65" t="s">
        <v>977</v>
      </c>
      <c r="HOQ41" s="59">
        <v>90000000</v>
      </c>
      <c r="HOR41" s="66" t="s">
        <v>144</v>
      </c>
      <c r="HOS41" s="67" t="s">
        <v>923</v>
      </c>
      <c r="HOT41" s="67" t="s">
        <v>974</v>
      </c>
      <c r="HOU41" s="66" t="s">
        <v>975</v>
      </c>
      <c r="HOV41" s="66" t="s">
        <v>976</v>
      </c>
      <c r="HOW41" s="65" t="s">
        <v>972</v>
      </c>
      <c r="HOX41" s="65" t="s">
        <v>977</v>
      </c>
      <c r="HOY41" s="59">
        <v>90000000</v>
      </c>
      <c r="HOZ41" s="66" t="s">
        <v>144</v>
      </c>
      <c r="HPA41" s="67" t="s">
        <v>923</v>
      </c>
      <c r="HPB41" s="67" t="s">
        <v>974</v>
      </c>
      <c r="HPC41" s="66" t="s">
        <v>975</v>
      </c>
      <c r="HPD41" s="66" t="s">
        <v>976</v>
      </c>
      <c r="HPE41" s="65" t="s">
        <v>972</v>
      </c>
      <c r="HPF41" s="65" t="s">
        <v>977</v>
      </c>
      <c r="HPG41" s="59">
        <v>90000000</v>
      </c>
      <c r="HPH41" s="66" t="s">
        <v>144</v>
      </c>
      <c r="HPI41" s="67" t="s">
        <v>923</v>
      </c>
      <c r="HPJ41" s="67" t="s">
        <v>974</v>
      </c>
      <c r="HPK41" s="66" t="s">
        <v>975</v>
      </c>
      <c r="HPL41" s="66" t="s">
        <v>976</v>
      </c>
      <c r="HPM41" s="65" t="s">
        <v>972</v>
      </c>
      <c r="HPN41" s="65" t="s">
        <v>977</v>
      </c>
      <c r="HPO41" s="59">
        <v>90000000</v>
      </c>
      <c r="HPP41" s="66" t="s">
        <v>144</v>
      </c>
      <c r="HPQ41" s="67" t="s">
        <v>923</v>
      </c>
      <c r="HPR41" s="67" t="s">
        <v>974</v>
      </c>
      <c r="HPS41" s="66" t="s">
        <v>975</v>
      </c>
      <c r="HPT41" s="66" t="s">
        <v>976</v>
      </c>
      <c r="HPU41" s="65" t="s">
        <v>972</v>
      </c>
      <c r="HPV41" s="65" t="s">
        <v>977</v>
      </c>
      <c r="HPW41" s="59">
        <v>90000000</v>
      </c>
      <c r="HPX41" s="66" t="s">
        <v>144</v>
      </c>
      <c r="HPY41" s="67" t="s">
        <v>923</v>
      </c>
      <c r="HPZ41" s="67" t="s">
        <v>974</v>
      </c>
      <c r="HQA41" s="66" t="s">
        <v>975</v>
      </c>
      <c r="HQB41" s="66" t="s">
        <v>976</v>
      </c>
      <c r="HQC41" s="65" t="s">
        <v>972</v>
      </c>
      <c r="HQD41" s="65" t="s">
        <v>977</v>
      </c>
      <c r="HQE41" s="59">
        <v>90000000</v>
      </c>
      <c r="HQF41" s="66" t="s">
        <v>144</v>
      </c>
      <c r="HQG41" s="67" t="s">
        <v>923</v>
      </c>
      <c r="HQH41" s="67" t="s">
        <v>974</v>
      </c>
      <c r="HQI41" s="66" t="s">
        <v>975</v>
      </c>
      <c r="HQJ41" s="66" t="s">
        <v>976</v>
      </c>
      <c r="HQK41" s="65" t="s">
        <v>972</v>
      </c>
      <c r="HQL41" s="65" t="s">
        <v>977</v>
      </c>
      <c r="HQM41" s="59">
        <v>90000000</v>
      </c>
      <c r="HQN41" s="66" t="s">
        <v>144</v>
      </c>
      <c r="HQO41" s="67" t="s">
        <v>923</v>
      </c>
      <c r="HQP41" s="67" t="s">
        <v>974</v>
      </c>
      <c r="HQQ41" s="66" t="s">
        <v>975</v>
      </c>
      <c r="HQR41" s="66" t="s">
        <v>976</v>
      </c>
      <c r="HQS41" s="65" t="s">
        <v>972</v>
      </c>
      <c r="HQT41" s="65" t="s">
        <v>977</v>
      </c>
      <c r="HQU41" s="59">
        <v>90000000</v>
      </c>
      <c r="HQV41" s="66" t="s">
        <v>144</v>
      </c>
      <c r="HQW41" s="67" t="s">
        <v>923</v>
      </c>
      <c r="HQX41" s="67" t="s">
        <v>974</v>
      </c>
      <c r="HQY41" s="66" t="s">
        <v>975</v>
      </c>
      <c r="HQZ41" s="66" t="s">
        <v>976</v>
      </c>
      <c r="HRA41" s="65" t="s">
        <v>972</v>
      </c>
      <c r="HRB41" s="65" t="s">
        <v>977</v>
      </c>
      <c r="HRC41" s="59">
        <v>90000000</v>
      </c>
      <c r="HRD41" s="66" t="s">
        <v>144</v>
      </c>
      <c r="HRE41" s="67" t="s">
        <v>923</v>
      </c>
      <c r="HRF41" s="67" t="s">
        <v>974</v>
      </c>
      <c r="HRG41" s="66" t="s">
        <v>975</v>
      </c>
      <c r="HRH41" s="66" t="s">
        <v>976</v>
      </c>
      <c r="HRI41" s="65" t="s">
        <v>972</v>
      </c>
      <c r="HRJ41" s="65" t="s">
        <v>977</v>
      </c>
      <c r="HRK41" s="59">
        <v>90000000</v>
      </c>
      <c r="HRL41" s="66" t="s">
        <v>144</v>
      </c>
      <c r="HRM41" s="67" t="s">
        <v>923</v>
      </c>
      <c r="HRN41" s="67" t="s">
        <v>974</v>
      </c>
      <c r="HRO41" s="66" t="s">
        <v>975</v>
      </c>
      <c r="HRP41" s="66" t="s">
        <v>976</v>
      </c>
      <c r="HRQ41" s="65" t="s">
        <v>972</v>
      </c>
      <c r="HRR41" s="65" t="s">
        <v>977</v>
      </c>
      <c r="HRS41" s="59">
        <v>90000000</v>
      </c>
      <c r="HRT41" s="66" t="s">
        <v>144</v>
      </c>
      <c r="HRU41" s="67" t="s">
        <v>923</v>
      </c>
      <c r="HRV41" s="67" t="s">
        <v>974</v>
      </c>
      <c r="HRW41" s="66" t="s">
        <v>975</v>
      </c>
      <c r="HRX41" s="66" t="s">
        <v>976</v>
      </c>
      <c r="HRY41" s="65" t="s">
        <v>972</v>
      </c>
      <c r="HRZ41" s="65" t="s">
        <v>977</v>
      </c>
      <c r="HSA41" s="59">
        <v>90000000</v>
      </c>
      <c r="HSB41" s="66" t="s">
        <v>144</v>
      </c>
      <c r="HSC41" s="67" t="s">
        <v>923</v>
      </c>
      <c r="HSD41" s="67" t="s">
        <v>974</v>
      </c>
      <c r="HSE41" s="66" t="s">
        <v>975</v>
      </c>
      <c r="HSF41" s="66" t="s">
        <v>976</v>
      </c>
      <c r="HSG41" s="65" t="s">
        <v>972</v>
      </c>
      <c r="HSH41" s="65" t="s">
        <v>977</v>
      </c>
      <c r="HSI41" s="59">
        <v>90000000</v>
      </c>
      <c r="HSJ41" s="66" t="s">
        <v>144</v>
      </c>
      <c r="HSK41" s="67" t="s">
        <v>923</v>
      </c>
      <c r="HSL41" s="67" t="s">
        <v>974</v>
      </c>
      <c r="HSM41" s="66" t="s">
        <v>975</v>
      </c>
      <c r="HSN41" s="66" t="s">
        <v>976</v>
      </c>
      <c r="HSO41" s="65" t="s">
        <v>972</v>
      </c>
      <c r="HSP41" s="65" t="s">
        <v>977</v>
      </c>
      <c r="HSQ41" s="59">
        <v>90000000</v>
      </c>
      <c r="HSR41" s="66" t="s">
        <v>144</v>
      </c>
      <c r="HSS41" s="67" t="s">
        <v>923</v>
      </c>
      <c r="HST41" s="67" t="s">
        <v>974</v>
      </c>
      <c r="HSU41" s="66" t="s">
        <v>975</v>
      </c>
      <c r="HSV41" s="66" t="s">
        <v>976</v>
      </c>
      <c r="HSW41" s="65" t="s">
        <v>972</v>
      </c>
      <c r="HSX41" s="65" t="s">
        <v>977</v>
      </c>
      <c r="HSY41" s="59">
        <v>90000000</v>
      </c>
      <c r="HSZ41" s="66" t="s">
        <v>144</v>
      </c>
      <c r="HTA41" s="67" t="s">
        <v>923</v>
      </c>
      <c r="HTB41" s="67" t="s">
        <v>974</v>
      </c>
      <c r="HTC41" s="66" t="s">
        <v>975</v>
      </c>
      <c r="HTD41" s="66" t="s">
        <v>976</v>
      </c>
      <c r="HTE41" s="65" t="s">
        <v>972</v>
      </c>
      <c r="HTF41" s="65" t="s">
        <v>977</v>
      </c>
      <c r="HTG41" s="59">
        <v>90000000</v>
      </c>
      <c r="HTH41" s="66" t="s">
        <v>144</v>
      </c>
      <c r="HTI41" s="67" t="s">
        <v>923</v>
      </c>
      <c r="HTJ41" s="67" t="s">
        <v>974</v>
      </c>
      <c r="HTK41" s="66" t="s">
        <v>975</v>
      </c>
      <c r="HTL41" s="66" t="s">
        <v>976</v>
      </c>
      <c r="HTM41" s="65" t="s">
        <v>972</v>
      </c>
      <c r="HTN41" s="65" t="s">
        <v>977</v>
      </c>
      <c r="HTO41" s="59">
        <v>90000000</v>
      </c>
      <c r="HTP41" s="66" t="s">
        <v>144</v>
      </c>
      <c r="HTQ41" s="67" t="s">
        <v>923</v>
      </c>
      <c r="HTR41" s="67" t="s">
        <v>974</v>
      </c>
      <c r="HTS41" s="66" t="s">
        <v>975</v>
      </c>
      <c r="HTT41" s="66" t="s">
        <v>976</v>
      </c>
      <c r="HTU41" s="65" t="s">
        <v>972</v>
      </c>
      <c r="HTV41" s="65" t="s">
        <v>977</v>
      </c>
      <c r="HTW41" s="59">
        <v>90000000</v>
      </c>
      <c r="HTX41" s="66" t="s">
        <v>144</v>
      </c>
      <c r="HTY41" s="67" t="s">
        <v>923</v>
      </c>
      <c r="HTZ41" s="67" t="s">
        <v>974</v>
      </c>
      <c r="HUA41" s="66" t="s">
        <v>975</v>
      </c>
      <c r="HUB41" s="66" t="s">
        <v>976</v>
      </c>
      <c r="HUC41" s="65" t="s">
        <v>972</v>
      </c>
      <c r="HUD41" s="65" t="s">
        <v>977</v>
      </c>
      <c r="HUE41" s="59">
        <v>90000000</v>
      </c>
      <c r="HUF41" s="66" t="s">
        <v>144</v>
      </c>
      <c r="HUG41" s="67" t="s">
        <v>923</v>
      </c>
      <c r="HUH41" s="67" t="s">
        <v>974</v>
      </c>
      <c r="HUI41" s="66" t="s">
        <v>975</v>
      </c>
      <c r="HUJ41" s="66" t="s">
        <v>976</v>
      </c>
      <c r="HUK41" s="65" t="s">
        <v>972</v>
      </c>
      <c r="HUL41" s="65" t="s">
        <v>977</v>
      </c>
      <c r="HUM41" s="59">
        <v>90000000</v>
      </c>
      <c r="HUN41" s="66" t="s">
        <v>144</v>
      </c>
      <c r="HUO41" s="67" t="s">
        <v>923</v>
      </c>
      <c r="HUP41" s="67" t="s">
        <v>974</v>
      </c>
      <c r="HUQ41" s="66" t="s">
        <v>975</v>
      </c>
      <c r="HUR41" s="66" t="s">
        <v>976</v>
      </c>
      <c r="HUS41" s="65" t="s">
        <v>972</v>
      </c>
      <c r="HUT41" s="65" t="s">
        <v>977</v>
      </c>
      <c r="HUU41" s="59">
        <v>90000000</v>
      </c>
      <c r="HUV41" s="66" t="s">
        <v>144</v>
      </c>
      <c r="HUW41" s="67" t="s">
        <v>923</v>
      </c>
      <c r="HUX41" s="67" t="s">
        <v>974</v>
      </c>
      <c r="HUY41" s="66" t="s">
        <v>975</v>
      </c>
      <c r="HUZ41" s="66" t="s">
        <v>976</v>
      </c>
      <c r="HVA41" s="65" t="s">
        <v>972</v>
      </c>
      <c r="HVB41" s="65" t="s">
        <v>977</v>
      </c>
      <c r="HVC41" s="59">
        <v>90000000</v>
      </c>
      <c r="HVD41" s="66" t="s">
        <v>144</v>
      </c>
      <c r="HVE41" s="67" t="s">
        <v>923</v>
      </c>
      <c r="HVF41" s="67" t="s">
        <v>974</v>
      </c>
      <c r="HVG41" s="66" t="s">
        <v>975</v>
      </c>
      <c r="HVH41" s="66" t="s">
        <v>976</v>
      </c>
      <c r="HVI41" s="65" t="s">
        <v>972</v>
      </c>
      <c r="HVJ41" s="65" t="s">
        <v>977</v>
      </c>
      <c r="HVK41" s="59">
        <v>90000000</v>
      </c>
      <c r="HVL41" s="66" t="s">
        <v>144</v>
      </c>
      <c r="HVM41" s="67" t="s">
        <v>923</v>
      </c>
      <c r="HVN41" s="67" t="s">
        <v>974</v>
      </c>
      <c r="HVO41" s="66" t="s">
        <v>975</v>
      </c>
      <c r="HVP41" s="66" t="s">
        <v>976</v>
      </c>
      <c r="HVQ41" s="65" t="s">
        <v>972</v>
      </c>
      <c r="HVR41" s="65" t="s">
        <v>977</v>
      </c>
      <c r="HVS41" s="59">
        <v>90000000</v>
      </c>
      <c r="HVT41" s="66" t="s">
        <v>144</v>
      </c>
      <c r="HVU41" s="67" t="s">
        <v>923</v>
      </c>
      <c r="HVV41" s="67" t="s">
        <v>974</v>
      </c>
      <c r="HVW41" s="66" t="s">
        <v>975</v>
      </c>
      <c r="HVX41" s="66" t="s">
        <v>976</v>
      </c>
      <c r="HVY41" s="65" t="s">
        <v>972</v>
      </c>
      <c r="HVZ41" s="65" t="s">
        <v>977</v>
      </c>
      <c r="HWA41" s="59">
        <v>90000000</v>
      </c>
      <c r="HWB41" s="66" t="s">
        <v>144</v>
      </c>
      <c r="HWC41" s="67" t="s">
        <v>923</v>
      </c>
      <c r="HWD41" s="67" t="s">
        <v>974</v>
      </c>
      <c r="HWE41" s="66" t="s">
        <v>975</v>
      </c>
      <c r="HWF41" s="66" t="s">
        <v>976</v>
      </c>
      <c r="HWG41" s="65" t="s">
        <v>972</v>
      </c>
      <c r="HWH41" s="65" t="s">
        <v>977</v>
      </c>
      <c r="HWI41" s="59">
        <v>90000000</v>
      </c>
      <c r="HWJ41" s="66" t="s">
        <v>144</v>
      </c>
      <c r="HWK41" s="67" t="s">
        <v>923</v>
      </c>
      <c r="HWL41" s="67" t="s">
        <v>974</v>
      </c>
      <c r="HWM41" s="66" t="s">
        <v>975</v>
      </c>
      <c r="HWN41" s="66" t="s">
        <v>976</v>
      </c>
      <c r="HWO41" s="65" t="s">
        <v>972</v>
      </c>
      <c r="HWP41" s="65" t="s">
        <v>977</v>
      </c>
      <c r="HWQ41" s="59">
        <v>90000000</v>
      </c>
      <c r="HWR41" s="66" t="s">
        <v>144</v>
      </c>
      <c r="HWS41" s="67" t="s">
        <v>923</v>
      </c>
      <c r="HWT41" s="67" t="s">
        <v>974</v>
      </c>
      <c r="HWU41" s="66" t="s">
        <v>975</v>
      </c>
      <c r="HWV41" s="66" t="s">
        <v>976</v>
      </c>
      <c r="HWW41" s="65" t="s">
        <v>972</v>
      </c>
      <c r="HWX41" s="65" t="s">
        <v>977</v>
      </c>
      <c r="HWY41" s="59">
        <v>90000000</v>
      </c>
      <c r="HWZ41" s="66" t="s">
        <v>144</v>
      </c>
      <c r="HXA41" s="67" t="s">
        <v>923</v>
      </c>
      <c r="HXB41" s="67" t="s">
        <v>974</v>
      </c>
      <c r="HXC41" s="66" t="s">
        <v>975</v>
      </c>
      <c r="HXD41" s="66" t="s">
        <v>976</v>
      </c>
      <c r="HXE41" s="65" t="s">
        <v>972</v>
      </c>
      <c r="HXF41" s="65" t="s">
        <v>977</v>
      </c>
      <c r="HXG41" s="59">
        <v>90000000</v>
      </c>
      <c r="HXH41" s="66" t="s">
        <v>144</v>
      </c>
      <c r="HXI41" s="67" t="s">
        <v>923</v>
      </c>
      <c r="HXJ41" s="67" t="s">
        <v>974</v>
      </c>
      <c r="HXK41" s="66" t="s">
        <v>975</v>
      </c>
      <c r="HXL41" s="66" t="s">
        <v>976</v>
      </c>
      <c r="HXM41" s="65" t="s">
        <v>972</v>
      </c>
      <c r="HXN41" s="65" t="s">
        <v>977</v>
      </c>
      <c r="HXO41" s="59">
        <v>90000000</v>
      </c>
      <c r="HXP41" s="66" t="s">
        <v>144</v>
      </c>
      <c r="HXQ41" s="67" t="s">
        <v>923</v>
      </c>
      <c r="HXR41" s="67" t="s">
        <v>974</v>
      </c>
      <c r="HXS41" s="66" t="s">
        <v>975</v>
      </c>
      <c r="HXT41" s="66" t="s">
        <v>976</v>
      </c>
      <c r="HXU41" s="65" t="s">
        <v>972</v>
      </c>
      <c r="HXV41" s="65" t="s">
        <v>977</v>
      </c>
      <c r="HXW41" s="59">
        <v>90000000</v>
      </c>
      <c r="HXX41" s="66" t="s">
        <v>144</v>
      </c>
      <c r="HXY41" s="67" t="s">
        <v>923</v>
      </c>
      <c r="HXZ41" s="67" t="s">
        <v>974</v>
      </c>
      <c r="HYA41" s="66" t="s">
        <v>975</v>
      </c>
      <c r="HYB41" s="66" t="s">
        <v>976</v>
      </c>
      <c r="HYC41" s="65" t="s">
        <v>972</v>
      </c>
      <c r="HYD41" s="65" t="s">
        <v>977</v>
      </c>
      <c r="HYE41" s="59">
        <v>90000000</v>
      </c>
      <c r="HYF41" s="66" t="s">
        <v>144</v>
      </c>
      <c r="HYG41" s="67" t="s">
        <v>923</v>
      </c>
      <c r="HYH41" s="67" t="s">
        <v>974</v>
      </c>
      <c r="HYI41" s="66" t="s">
        <v>975</v>
      </c>
      <c r="HYJ41" s="66" t="s">
        <v>976</v>
      </c>
      <c r="HYK41" s="65" t="s">
        <v>972</v>
      </c>
      <c r="HYL41" s="65" t="s">
        <v>977</v>
      </c>
      <c r="HYM41" s="59">
        <v>90000000</v>
      </c>
      <c r="HYN41" s="66" t="s">
        <v>144</v>
      </c>
      <c r="HYO41" s="67" t="s">
        <v>923</v>
      </c>
      <c r="HYP41" s="67" t="s">
        <v>974</v>
      </c>
      <c r="HYQ41" s="66" t="s">
        <v>975</v>
      </c>
      <c r="HYR41" s="66" t="s">
        <v>976</v>
      </c>
      <c r="HYS41" s="65" t="s">
        <v>972</v>
      </c>
      <c r="HYT41" s="65" t="s">
        <v>977</v>
      </c>
      <c r="HYU41" s="59">
        <v>90000000</v>
      </c>
      <c r="HYV41" s="66" t="s">
        <v>144</v>
      </c>
      <c r="HYW41" s="67" t="s">
        <v>923</v>
      </c>
      <c r="HYX41" s="67" t="s">
        <v>974</v>
      </c>
      <c r="HYY41" s="66" t="s">
        <v>975</v>
      </c>
      <c r="HYZ41" s="66" t="s">
        <v>976</v>
      </c>
      <c r="HZA41" s="65" t="s">
        <v>972</v>
      </c>
      <c r="HZB41" s="65" t="s">
        <v>977</v>
      </c>
      <c r="HZC41" s="59">
        <v>90000000</v>
      </c>
      <c r="HZD41" s="66" t="s">
        <v>144</v>
      </c>
      <c r="HZE41" s="67" t="s">
        <v>923</v>
      </c>
      <c r="HZF41" s="67" t="s">
        <v>974</v>
      </c>
      <c r="HZG41" s="66" t="s">
        <v>975</v>
      </c>
      <c r="HZH41" s="66" t="s">
        <v>976</v>
      </c>
      <c r="HZI41" s="65" t="s">
        <v>972</v>
      </c>
      <c r="HZJ41" s="65" t="s">
        <v>977</v>
      </c>
      <c r="HZK41" s="59">
        <v>90000000</v>
      </c>
      <c r="HZL41" s="66" t="s">
        <v>144</v>
      </c>
      <c r="HZM41" s="67" t="s">
        <v>923</v>
      </c>
      <c r="HZN41" s="67" t="s">
        <v>974</v>
      </c>
      <c r="HZO41" s="66" t="s">
        <v>975</v>
      </c>
      <c r="HZP41" s="66" t="s">
        <v>976</v>
      </c>
      <c r="HZQ41" s="65" t="s">
        <v>972</v>
      </c>
      <c r="HZR41" s="65" t="s">
        <v>977</v>
      </c>
      <c r="HZS41" s="59">
        <v>90000000</v>
      </c>
      <c r="HZT41" s="66" t="s">
        <v>144</v>
      </c>
      <c r="HZU41" s="67" t="s">
        <v>923</v>
      </c>
      <c r="HZV41" s="67" t="s">
        <v>974</v>
      </c>
      <c r="HZW41" s="66" t="s">
        <v>975</v>
      </c>
      <c r="HZX41" s="66" t="s">
        <v>976</v>
      </c>
      <c r="HZY41" s="65" t="s">
        <v>972</v>
      </c>
      <c r="HZZ41" s="65" t="s">
        <v>977</v>
      </c>
      <c r="IAA41" s="59">
        <v>90000000</v>
      </c>
      <c r="IAB41" s="66" t="s">
        <v>144</v>
      </c>
      <c r="IAC41" s="67" t="s">
        <v>923</v>
      </c>
      <c r="IAD41" s="67" t="s">
        <v>974</v>
      </c>
      <c r="IAE41" s="66" t="s">
        <v>975</v>
      </c>
      <c r="IAF41" s="66" t="s">
        <v>976</v>
      </c>
      <c r="IAG41" s="65" t="s">
        <v>972</v>
      </c>
      <c r="IAH41" s="65" t="s">
        <v>977</v>
      </c>
      <c r="IAI41" s="59">
        <v>90000000</v>
      </c>
      <c r="IAJ41" s="66" t="s">
        <v>144</v>
      </c>
      <c r="IAK41" s="67" t="s">
        <v>923</v>
      </c>
      <c r="IAL41" s="67" t="s">
        <v>974</v>
      </c>
      <c r="IAM41" s="66" t="s">
        <v>975</v>
      </c>
      <c r="IAN41" s="66" t="s">
        <v>976</v>
      </c>
      <c r="IAO41" s="65" t="s">
        <v>972</v>
      </c>
      <c r="IAP41" s="65" t="s">
        <v>977</v>
      </c>
      <c r="IAQ41" s="59">
        <v>90000000</v>
      </c>
      <c r="IAR41" s="66" t="s">
        <v>144</v>
      </c>
      <c r="IAS41" s="67" t="s">
        <v>923</v>
      </c>
      <c r="IAT41" s="67" t="s">
        <v>974</v>
      </c>
      <c r="IAU41" s="66" t="s">
        <v>975</v>
      </c>
      <c r="IAV41" s="66" t="s">
        <v>976</v>
      </c>
      <c r="IAW41" s="65" t="s">
        <v>972</v>
      </c>
      <c r="IAX41" s="65" t="s">
        <v>977</v>
      </c>
      <c r="IAY41" s="59">
        <v>90000000</v>
      </c>
      <c r="IAZ41" s="66" t="s">
        <v>144</v>
      </c>
      <c r="IBA41" s="67" t="s">
        <v>923</v>
      </c>
      <c r="IBB41" s="67" t="s">
        <v>974</v>
      </c>
      <c r="IBC41" s="66" t="s">
        <v>975</v>
      </c>
      <c r="IBD41" s="66" t="s">
        <v>976</v>
      </c>
      <c r="IBE41" s="65" t="s">
        <v>972</v>
      </c>
      <c r="IBF41" s="65" t="s">
        <v>977</v>
      </c>
      <c r="IBG41" s="59">
        <v>90000000</v>
      </c>
      <c r="IBH41" s="66" t="s">
        <v>144</v>
      </c>
      <c r="IBI41" s="67" t="s">
        <v>923</v>
      </c>
      <c r="IBJ41" s="67" t="s">
        <v>974</v>
      </c>
      <c r="IBK41" s="66" t="s">
        <v>975</v>
      </c>
      <c r="IBL41" s="66" t="s">
        <v>976</v>
      </c>
      <c r="IBM41" s="65" t="s">
        <v>972</v>
      </c>
      <c r="IBN41" s="65" t="s">
        <v>977</v>
      </c>
      <c r="IBO41" s="59">
        <v>90000000</v>
      </c>
      <c r="IBP41" s="66" t="s">
        <v>144</v>
      </c>
      <c r="IBQ41" s="67" t="s">
        <v>923</v>
      </c>
      <c r="IBR41" s="67" t="s">
        <v>974</v>
      </c>
      <c r="IBS41" s="66" t="s">
        <v>975</v>
      </c>
      <c r="IBT41" s="66" t="s">
        <v>976</v>
      </c>
      <c r="IBU41" s="65" t="s">
        <v>972</v>
      </c>
      <c r="IBV41" s="65" t="s">
        <v>977</v>
      </c>
      <c r="IBW41" s="59">
        <v>90000000</v>
      </c>
      <c r="IBX41" s="66" t="s">
        <v>144</v>
      </c>
      <c r="IBY41" s="67" t="s">
        <v>923</v>
      </c>
      <c r="IBZ41" s="67" t="s">
        <v>974</v>
      </c>
      <c r="ICA41" s="66" t="s">
        <v>975</v>
      </c>
      <c r="ICB41" s="66" t="s">
        <v>976</v>
      </c>
      <c r="ICC41" s="65" t="s">
        <v>972</v>
      </c>
      <c r="ICD41" s="65" t="s">
        <v>977</v>
      </c>
      <c r="ICE41" s="59">
        <v>90000000</v>
      </c>
      <c r="ICF41" s="66" t="s">
        <v>144</v>
      </c>
      <c r="ICG41" s="67" t="s">
        <v>923</v>
      </c>
      <c r="ICH41" s="67" t="s">
        <v>974</v>
      </c>
      <c r="ICI41" s="66" t="s">
        <v>975</v>
      </c>
      <c r="ICJ41" s="66" t="s">
        <v>976</v>
      </c>
      <c r="ICK41" s="65" t="s">
        <v>972</v>
      </c>
      <c r="ICL41" s="65" t="s">
        <v>977</v>
      </c>
      <c r="ICM41" s="59">
        <v>90000000</v>
      </c>
      <c r="ICN41" s="66" t="s">
        <v>144</v>
      </c>
      <c r="ICO41" s="67" t="s">
        <v>923</v>
      </c>
      <c r="ICP41" s="67" t="s">
        <v>974</v>
      </c>
      <c r="ICQ41" s="66" t="s">
        <v>975</v>
      </c>
      <c r="ICR41" s="66" t="s">
        <v>976</v>
      </c>
      <c r="ICS41" s="65" t="s">
        <v>972</v>
      </c>
      <c r="ICT41" s="65" t="s">
        <v>977</v>
      </c>
      <c r="ICU41" s="59">
        <v>90000000</v>
      </c>
      <c r="ICV41" s="66" t="s">
        <v>144</v>
      </c>
      <c r="ICW41" s="67" t="s">
        <v>923</v>
      </c>
      <c r="ICX41" s="67" t="s">
        <v>974</v>
      </c>
      <c r="ICY41" s="66" t="s">
        <v>975</v>
      </c>
      <c r="ICZ41" s="66" t="s">
        <v>976</v>
      </c>
      <c r="IDA41" s="65" t="s">
        <v>972</v>
      </c>
      <c r="IDB41" s="65" t="s">
        <v>977</v>
      </c>
      <c r="IDC41" s="59">
        <v>90000000</v>
      </c>
      <c r="IDD41" s="66" t="s">
        <v>144</v>
      </c>
      <c r="IDE41" s="67" t="s">
        <v>923</v>
      </c>
      <c r="IDF41" s="67" t="s">
        <v>974</v>
      </c>
      <c r="IDG41" s="66" t="s">
        <v>975</v>
      </c>
      <c r="IDH41" s="66" t="s">
        <v>976</v>
      </c>
      <c r="IDI41" s="65" t="s">
        <v>972</v>
      </c>
      <c r="IDJ41" s="65" t="s">
        <v>977</v>
      </c>
      <c r="IDK41" s="59">
        <v>90000000</v>
      </c>
      <c r="IDL41" s="66" t="s">
        <v>144</v>
      </c>
      <c r="IDM41" s="67" t="s">
        <v>923</v>
      </c>
      <c r="IDN41" s="67" t="s">
        <v>974</v>
      </c>
      <c r="IDO41" s="66" t="s">
        <v>975</v>
      </c>
      <c r="IDP41" s="66" t="s">
        <v>976</v>
      </c>
      <c r="IDQ41" s="65" t="s">
        <v>972</v>
      </c>
      <c r="IDR41" s="65" t="s">
        <v>977</v>
      </c>
      <c r="IDS41" s="59">
        <v>90000000</v>
      </c>
      <c r="IDT41" s="66" t="s">
        <v>144</v>
      </c>
      <c r="IDU41" s="67" t="s">
        <v>923</v>
      </c>
      <c r="IDV41" s="67" t="s">
        <v>974</v>
      </c>
      <c r="IDW41" s="66" t="s">
        <v>975</v>
      </c>
      <c r="IDX41" s="66" t="s">
        <v>976</v>
      </c>
      <c r="IDY41" s="65" t="s">
        <v>972</v>
      </c>
      <c r="IDZ41" s="65" t="s">
        <v>977</v>
      </c>
      <c r="IEA41" s="59">
        <v>90000000</v>
      </c>
      <c r="IEB41" s="66" t="s">
        <v>144</v>
      </c>
      <c r="IEC41" s="67" t="s">
        <v>923</v>
      </c>
      <c r="IED41" s="67" t="s">
        <v>974</v>
      </c>
      <c r="IEE41" s="66" t="s">
        <v>975</v>
      </c>
      <c r="IEF41" s="66" t="s">
        <v>976</v>
      </c>
      <c r="IEG41" s="65" t="s">
        <v>972</v>
      </c>
      <c r="IEH41" s="65" t="s">
        <v>977</v>
      </c>
      <c r="IEI41" s="59">
        <v>90000000</v>
      </c>
      <c r="IEJ41" s="66" t="s">
        <v>144</v>
      </c>
      <c r="IEK41" s="67" t="s">
        <v>923</v>
      </c>
      <c r="IEL41" s="67" t="s">
        <v>974</v>
      </c>
      <c r="IEM41" s="66" t="s">
        <v>975</v>
      </c>
      <c r="IEN41" s="66" t="s">
        <v>976</v>
      </c>
      <c r="IEO41" s="65" t="s">
        <v>972</v>
      </c>
      <c r="IEP41" s="65" t="s">
        <v>977</v>
      </c>
      <c r="IEQ41" s="59">
        <v>90000000</v>
      </c>
      <c r="IER41" s="66" t="s">
        <v>144</v>
      </c>
      <c r="IES41" s="67" t="s">
        <v>923</v>
      </c>
      <c r="IET41" s="67" t="s">
        <v>974</v>
      </c>
      <c r="IEU41" s="66" t="s">
        <v>975</v>
      </c>
      <c r="IEV41" s="66" t="s">
        <v>976</v>
      </c>
      <c r="IEW41" s="65" t="s">
        <v>972</v>
      </c>
      <c r="IEX41" s="65" t="s">
        <v>977</v>
      </c>
      <c r="IEY41" s="59">
        <v>90000000</v>
      </c>
      <c r="IEZ41" s="66" t="s">
        <v>144</v>
      </c>
      <c r="IFA41" s="67" t="s">
        <v>923</v>
      </c>
      <c r="IFB41" s="67" t="s">
        <v>974</v>
      </c>
      <c r="IFC41" s="66" t="s">
        <v>975</v>
      </c>
      <c r="IFD41" s="66" t="s">
        <v>976</v>
      </c>
      <c r="IFE41" s="65" t="s">
        <v>972</v>
      </c>
      <c r="IFF41" s="65" t="s">
        <v>977</v>
      </c>
      <c r="IFG41" s="59">
        <v>90000000</v>
      </c>
      <c r="IFH41" s="66" t="s">
        <v>144</v>
      </c>
      <c r="IFI41" s="67" t="s">
        <v>923</v>
      </c>
      <c r="IFJ41" s="67" t="s">
        <v>974</v>
      </c>
      <c r="IFK41" s="66" t="s">
        <v>975</v>
      </c>
      <c r="IFL41" s="66" t="s">
        <v>976</v>
      </c>
      <c r="IFM41" s="65" t="s">
        <v>972</v>
      </c>
      <c r="IFN41" s="65" t="s">
        <v>977</v>
      </c>
      <c r="IFO41" s="59">
        <v>90000000</v>
      </c>
      <c r="IFP41" s="66" t="s">
        <v>144</v>
      </c>
      <c r="IFQ41" s="67" t="s">
        <v>923</v>
      </c>
      <c r="IFR41" s="67" t="s">
        <v>974</v>
      </c>
      <c r="IFS41" s="66" t="s">
        <v>975</v>
      </c>
      <c r="IFT41" s="66" t="s">
        <v>976</v>
      </c>
      <c r="IFU41" s="65" t="s">
        <v>972</v>
      </c>
      <c r="IFV41" s="65" t="s">
        <v>977</v>
      </c>
      <c r="IFW41" s="59">
        <v>90000000</v>
      </c>
      <c r="IFX41" s="66" t="s">
        <v>144</v>
      </c>
      <c r="IFY41" s="67" t="s">
        <v>923</v>
      </c>
      <c r="IFZ41" s="67" t="s">
        <v>974</v>
      </c>
      <c r="IGA41" s="66" t="s">
        <v>975</v>
      </c>
      <c r="IGB41" s="66" t="s">
        <v>976</v>
      </c>
      <c r="IGC41" s="65" t="s">
        <v>972</v>
      </c>
      <c r="IGD41" s="65" t="s">
        <v>977</v>
      </c>
      <c r="IGE41" s="59">
        <v>90000000</v>
      </c>
      <c r="IGF41" s="66" t="s">
        <v>144</v>
      </c>
      <c r="IGG41" s="67" t="s">
        <v>923</v>
      </c>
      <c r="IGH41" s="67" t="s">
        <v>974</v>
      </c>
      <c r="IGI41" s="66" t="s">
        <v>975</v>
      </c>
      <c r="IGJ41" s="66" t="s">
        <v>976</v>
      </c>
      <c r="IGK41" s="65" t="s">
        <v>972</v>
      </c>
      <c r="IGL41" s="65" t="s">
        <v>977</v>
      </c>
      <c r="IGM41" s="59">
        <v>90000000</v>
      </c>
      <c r="IGN41" s="66" t="s">
        <v>144</v>
      </c>
      <c r="IGO41" s="67" t="s">
        <v>923</v>
      </c>
      <c r="IGP41" s="67" t="s">
        <v>974</v>
      </c>
      <c r="IGQ41" s="66" t="s">
        <v>975</v>
      </c>
      <c r="IGR41" s="66" t="s">
        <v>976</v>
      </c>
      <c r="IGS41" s="65" t="s">
        <v>972</v>
      </c>
      <c r="IGT41" s="65" t="s">
        <v>977</v>
      </c>
      <c r="IGU41" s="59">
        <v>90000000</v>
      </c>
      <c r="IGV41" s="66" t="s">
        <v>144</v>
      </c>
      <c r="IGW41" s="67" t="s">
        <v>923</v>
      </c>
      <c r="IGX41" s="67" t="s">
        <v>974</v>
      </c>
      <c r="IGY41" s="66" t="s">
        <v>975</v>
      </c>
      <c r="IGZ41" s="66" t="s">
        <v>976</v>
      </c>
      <c r="IHA41" s="65" t="s">
        <v>972</v>
      </c>
      <c r="IHB41" s="65" t="s">
        <v>977</v>
      </c>
      <c r="IHC41" s="59">
        <v>90000000</v>
      </c>
      <c r="IHD41" s="66" t="s">
        <v>144</v>
      </c>
      <c r="IHE41" s="67" t="s">
        <v>923</v>
      </c>
      <c r="IHF41" s="67" t="s">
        <v>974</v>
      </c>
      <c r="IHG41" s="66" t="s">
        <v>975</v>
      </c>
      <c r="IHH41" s="66" t="s">
        <v>976</v>
      </c>
      <c r="IHI41" s="65" t="s">
        <v>972</v>
      </c>
      <c r="IHJ41" s="65" t="s">
        <v>977</v>
      </c>
      <c r="IHK41" s="59">
        <v>90000000</v>
      </c>
      <c r="IHL41" s="66" t="s">
        <v>144</v>
      </c>
      <c r="IHM41" s="67" t="s">
        <v>923</v>
      </c>
      <c r="IHN41" s="67" t="s">
        <v>974</v>
      </c>
      <c r="IHO41" s="66" t="s">
        <v>975</v>
      </c>
      <c r="IHP41" s="66" t="s">
        <v>976</v>
      </c>
      <c r="IHQ41" s="65" t="s">
        <v>972</v>
      </c>
      <c r="IHR41" s="65" t="s">
        <v>977</v>
      </c>
      <c r="IHS41" s="59">
        <v>90000000</v>
      </c>
      <c r="IHT41" s="66" t="s">
        <v>144</v>
      </c>
      <c r="IHU41" s="67" t="s">
        <v>923</v>
      </c>
      <c r="IHV41" s="67" t="s">
        <v>974</v>
      </c>
      <c r="IHW41" s="66" t="s">
        <v>975</v>
      </c>
      <c r="IHX41" s="66" t="s">
        <v>976</v>
      </c>
      <c r="IHY41" s="65" t="s">
        <v>972</v>
      </c>
      <c r="IHZ41" s="65" t="s">
        <v>977</v>
      </c>
      <c r="IIA41" s="59">
        <v>90000000</v>
      </c>
      <c r="IIB41" s="66" t="s">
        <v>144</v>
      </c>
      <c r="IIC41" s="67" t="s">
        <v>923</v>
      </c>
      <c r="IID41" s="67" t="s">
        <v>974</v>
      </c>
      <c r="IIE41" s="66" t="s">
        <v>975</v>
      </c>
      <c r="IIF41" s="66" t="s">
        <v>976</v>
      </c>
      <c r="IIG41" s="65" t="s">
        <v>972</v>
      </c>
      <c r="IIH41" s="65" t="s">
        <v>977</v>
      </c>
      <c r="III41" s="59">
        <v>90000000</v>
      </c>
      <c r="IIJ41" s="66" t="s">
        <v>144</v>
      </c>
      <c r="IIK41" s="67" t="s">
        <v>923</v>
      </c>
      <c r="IIL41" s="67" t="s">
        <v>974</v>
      </c>
      <c r="IIM41" s="66" t="s">
        <v>975</v>
      </c>
      <c r="IIN41" s="66" t="s">
        <v>976</v>
      </c>
      <c r="IIO41" s="65" t="s">
        <v>972</v>
      </c>
      <c r="IIP41" s="65" t="s">
        <v>977</v>
      </c>
      <c r="IIQ41" s="59">
        <v>90000000</v>
      </c>
      <c r="IIR41" s="66" t="s">
        <v>144</v>
      </c>
      <c r="IIS41" s="67" t="s">
        <v>923</v>
      </c>
      <c r="IIT41" s="67" t="s">
        <v>974</v>
      </c>
      <c r="IIU41" s="66" t="s">
        <v>975</v>
      </c>
      <c r="IIV41" s="66" t="s">
        <v>976</v>
      </c>
      <c r="IIW41" s="65" t="s">
        <v>972</v>
      </c>
      <c r="IIX41" s="65" t="s">
        <v>977</v>
      </c>
      <c r="IIY41" s="59">
        <v>90000000</v>
      </c>
      <c r="IIZ41" s="66" t="s">
        <v>144</v>
      </c>
      <c r="IJA41" s="67" t="s">
        <v>923</v>
      </c>
      <c r="IJB41" s="67" t="s">
        <v>974</v>
      </c>
      <c r="IJC41" s="66" t="s">
        <v>975</v>
      </c>
      <c r="IJD41" s="66" t="s">
        <v>976</v>
      </c>
      <c r="IJE41" s="65" t="s">
        <v>972</v>
      </c>
      <c r="IJF41" s="65" t="s">
        <v>977</v>
      </c>
      <c r="IJG41" s="59">
        <v>90000000</v>
      </c>
      <c r="IJH41" s="66" t="s">
        <v>144</v>
      </c>
      <c r="IJI41" s="67" t="s">
        <v>923</v>
      </c>
      <c r="IJJ41" s="67" t="s">
        <v>974</v>
      </c>
      <c r="IJK41" s="66" t="s">
        <v>975</v>
      </c>
      <c r="IJL41" s="66" t="s">
        <v>976</v>
      </c>
      <c r="IJM41" s="65" t="s">
        <v>972</v>
      </c>
      <c r="IJN41" s="65" t="s">
        <v>977</v>
      </c>
      <c r="IJO41" s="59">
        <v>90000000</v>
      </c>
      <c r="IJP41" s="66" t="s">
        <v>144</v>
      </c>
      <c r="IJQ41" s="67" t="s">
        <v>923</v>
      </c>
      <c r="IJR41" s="67" t="s">
        <v>974</v>
      </c>
      <c r="IJS41" s="66" t="s">
        <v>975</v>
      </c>
      <c r="IJT41" s="66" t="s">
        <v>976</v>
      </c>
      <c r="IJU41" s="65" t="s">
        <v>972</v>
      </c>
      <c r="IJV41" s="65" t="s">
        <v>977</v>
      </c>
      <c r="IJW41" s="59">
        <v>90000000</v>
      </c>
      <c r="IJX41" s="66" t="s">
        <v>144</v>
      </c>
      <c r="IJY41" s="67" t="s">
        <v>923</v>
      </c>
      <c r="IJZ41" s="67" t="s">
        <v>974</v>
      </c>
      <c r="IKA41" s="66" t="s">
        <v>975</v>
      </c>
      <c r="IKB41" s="66" t="s">
        <v>976</v>
      </c>
      <c r="IKC41" s="65" t="s">
        <v>972</v>
      </c>
      <c r="IKD41" s="65" t="s">
        <v>977</v>
      </c>
      <c r="IKE41" s="59">
        <v>90000000</v>
      </c>
      <c r="IKF41" s="66" t="s">
        <v>144</v>
      </c>
      <c r="IKG41" s="67" t="s">
        <v>923</v>
      </c>
      <c r="IKH41" s="67" t="s">
        <v>974</v>
      </c>
      <c r="IKI41" s="66" t="s">
        <v>975</v>
      </c>
      <c r="IKJ41" s="66" t="s">
        <v>976</v>
      </c>
      <c r="IKK41" s="65" t="s">
        <v>972</v>
      </c>
      <c r="IKL41" s="65" t="s">
        <v>977</v>
      </c>
      <c r="IKM41" s="59">
        <v>90000000</v>
      </c>
      <c r="IKN41" s="66" t="s">
        <v>144</v>
      </c>
      <c r="IKO41" s="67" t="s">
        <v>923</v>
      </c>
      <c r="IKP41" s="67" t="s">
        <v>974</v>
      </c>
      <c r="IKQ41" s="66" t="s">
        <v>975</v>
      </c>
      <c r="IKR41" s="66" t="s">
        <v>976</v>
      </c>
      <c r="IKS41" s="65" t="s">
        <v>972</v>
      </c>
      <c r="IKT41" s="65" t="s">
        <v>977</v>
      </c>
      <c r="IKU41" s="59">
        <v>90000000</v>
      </c>
      <c r="IKV41" s="66" t="s">
        <v>144</v>
      </c>
      <c r="IKW41" s="67" t="s">
        <v>923</v>
      </c>
      <c r="IKX41" s="67" t="s">
        <v>974</v>
      </c>
      <c r="IKY41" s="66" t="s">
        <v>975</v>
      </c>
      <c r="IKZ41" s="66" t="s">
        <v>976</v>
      </c>
      <c r="ILA41" s="65" t="s">
        <v>972</v>
      </c>
      <c r="ILB41" s="65" t="s">
        <v>977</v>
      </c>
      <c r="ILC41" s="59">
        <v>90000000</v>
      </c>
      <c r="ILD41" s="66" t="s">
        <v>144</v>
      </c>
      <c r="ILE41" s="67" t="s">
        <v>923</v>
      </c>
      <c r="ILF41" s="67" t="s">
        <v>974</v>
      </c>
      <c r="ILG41" s="66" t="s">
        <v>975</v>
      </c>
      <c r="ILH41" s="66" t="s">
        <v>976</v>
      </c>
      <c r="ILI41" s="65" t="s">
        <v>972</v>
      </c>
      <c r="ILJ41" s="65" t="s">
        <v>977</v>
      </c>
      <c r="ILK41" s="59">
        <v>90000000</v>
      </c>
      <c r="ILL41" s="66" t="s">
        <v>144</v>
      </c>
      <c r="ILM41" s="67" t="s">
        <v>923</v>
      </c>
      <c r="ILN41" s="67" t="s">
        <v>974</v>
      </c>
      <c r="ILO41" s="66" t="s">
        <v>975</v>
      </c>
      <c r="ILP41" s="66" t="s">
        <v>976</v>
      </c>
      <c r="ILQ41" s="65" t="s">
        <v>972</v>
      </c>
      <c r="ILR41" s="65" t="s">
        <v>977</v>
      </c>
      <c r="ILS41" s="59">
        <v>90000000</v>
      </c>
      <c r="ILT41" s="66" t="s">
        <v>144</v>
      </c>
      <c r="ILU41" s="67" t="s">
        <v>923</v>
      </c>
      <c r="ILV41" s="67" t="s">
        <v>974</v>
      </c>
      <c r="ILW41" s="66" t="s">
        <v>975</v>
      </c>
      <c r="ILX41" s="66" t="s">
        <v>976</v>
      </c>
      <c r="ILY41" s="65" t="s">
        <v>972</v>
      </c>
      <c r="ILZ41" s="65" t="s">
        <v>977</v>
      </c>
      <c r="IMA41" s="59">
        <v>90000000</v>
      </c>
      <c r="IMB41" s="66" t="s">
        <v>144</v>
      </c>
      <c r="IMC41" s="67" t="s">
        <v>923</v>
      </c>
      <c r="IMD41" s="67" t="s">
        <v>974</v>
      </c>
      <c r="IME41" s="66" t="s">
        <v>975</v>
      </c>
      <c r="IMF41" s="66" t="s">
        <v>976</v>
      </c>
      <c r="IMG41" s="65" t="s">
        <v>972</v>
      </c>
      <c r="IMH41" s="65" t="s">
        <v>977</v>
      </c>
      <c r="IMI41" s="59">
        <v>90000000</v>
      </c>
      <c r="IMJ41" s="66" t="s">
        <v>144</v>
      </c>
      <c r="IMK41" s="67" t="s">
        <v>923</v>
      </c>
      <c r="IML41" s="67" t="s">
        <v>974</v>
      </c>
      <c r="IMM41" s="66" t="s">
        <v>975</v>
      </c>
      <c r="IMN41" s="66" t="s">
        <v>976</v>
      </c>
      <c r="IMO41" s="65" t="s">
        <v>972</v>
      </c>
      <c r="IMP41" s="65" t="s">
        <v>977</v>
      </c>
      <c r="IMQ41" s="59">
        <v>90000000</v>
      </c>
      <c r="IMR41" s="66" t="s">
        <v>144</v>
      </c>
      <c r="IMS41" s="67" t="s">
        <v>923</v>
      </c>
      <c r="IMT41" s="67" t="s">
        <v>974</v>
      </c>
      <c r="IMU41" s="66" t="s">
        <v>975</v>
      </c>
      <c r="IMV41" s="66" t="s">
        <v>976</v>
      </c>
      <c r="IMW41" s="65" t="s">
        <v>972</v>
      </c>
      <c r="IMX41" s="65" t="s">
        <v>977</v>
      </c>
      <c r="IMY41" s="59">
        <v>90000000</v>
      </c>
      <c r="IMZ41" s="66" t="s">
        <v>144</v>
      </c>
      <c r="INA41" s="67" t="s">
        <v>923</v>
      </c>
      <c r="INB41" s="67" t="s">
        <v>974</v>
      </c>
      <c r="INC41" s="66" t="s">
        <v>975</v>
      </c>
      <c r="IND41" s="66" t="s">
        <v>976</v>
      </c>
      <c r="INE41" s="65" t="s">
        <v>972</v>
      </c>
      <c r="INF41" s="65" t="s">
        <v>977</v>
      </c>
      <c r="ING41" s="59">
        <v>90000000</v>
      </c>
      <c r="INH41" s="66" t="s">
        <v>144</v>
      </c>
      <c r="INI41" s="67" t="s">
        <v>923</v>
      </c>
      <c r="INJ41" s="67" t="s">
        <v>974</v>
      </c>
      <c r="INK41" s="66" t="s">
        <v>975</v>
      </c>
      <c r="INL41" s="66" t="s">
        <v>976</v>
      </c>
      <c r="INM41" s="65" t="s">
        <v>972</v>
      </c>
      <c r="INN41" s="65" t="s">
        <v>977</v>
      </c>
      <c r="INO41" s="59">
        <v>90000000</v>
      </c>
      <c r="INP41" s="66" t="s">
        <v>144</v>
      </c>
      <c r="INQ41" s="67" t="s">
        <v>923</v>
      </c>
      <c r="INR41" s="67" t="s">
        <v>974</v>
      </c>
      <c r="INS41" s="66" t="s">
        <v>975</v>
      </c>
      <c r="INT41" s="66" t="s">
        <v>976</v>
      </c>
      <c r="INU41" s="65" t="s">
        <v>972</v>
      </c>
      <c r="INV41" s="65" t="s">
        <v>977</v>
      </c>
      <c r="INW41" s="59">
        <v>90000000</v>
      </c>
      <c r="INX41" s="66" t="s">
        <v>144</v>
      </c>
      <c r="INY41" s="67" t="s">
        <v>923</v>
      </c>
      <c r="INZ41" s="67" t="s">
        <v>974</v>
      </c>
      <c r="IOA41" s="66" t="s">
        <v>975</v>
      </c>
      <c r="IOB41" s="66" t="s">
        <v>976</v>
      </c>
      <c r="IOC41" s="65" t="s">
        <v>972</v>
      </c>
      <c r="IOD41" s="65" t="s">
        <v>977</v>
      </c>
      <c r="IOE41" s="59">
        <v>90000000</v>
      </c>
      <c r="IOF41" s="66" t="s">
        <v>144</v>
      </c>
      <c r="IOG41" s="67" t="s">
        <v>923</v>
      </c>
      <c r="IOH41" s="67" t="s">
        <v>974</v>
      </c>
      <c r="IOI41" s="66" t="s">
        <v>975</v>
      </c>
      <c r="IOJ41" s="66" t="s">
        <v>976</v>
      </c>
      <c r="IOK41" s="65" t="s">
        <v>972</v>
      </c>
      <c r="IOL41" s="65" t="s">
        <v>977</v>
      </c>
      <c r="IOM41" s="59">
        <v>90000000</v>
      </c>
      <c r="ION41" s="66" t="s">
        <v>144</v>
      </c>
      <c r="IOO41" s="67" t="s">
        <v>923</v>
      </c>
      <c r="IOP41" s="67" t="s">
        <v>974</v>
      </c>
      <c r="IOQ41" s="66" t="s">
        <v>975</v>
      </c>
      <c r="IOR41" s="66" t="s">
        <v>976</v>
      </c>
      <c r="IOS41" s="65" t="s">
        <v>972</v>
      </c>
      <c r="IOT41" s="65" t="s">
        <v>977</v>
      </c>
      <c r="IOU41" s="59">
        <v>90000000</v>
      </c>
      <c r="IOV41" s="66" t="s">
        <v>144</v>
      </c>
      <c r="IOW41" s="67" t="s">
        <v>923</v>
      </c>
      <c r="IOX41" s="67" t="s">
        <v>974</v>
      </c>
      <c r="IOY41" s="66" t="s">
        <v>975</v>
      </c>
      <c r="IOZ41" s="66" t="s">
        <v>976</v>
      </c>
      <c r="IPA41" s="65" t="s">
        <v>972</v>
      </c>
      <c r="IPB41" s="65" t="s">
        <v>977</v>
      </c>
      <c r="IPC41" s="59">
        <v>90000000</v>
      </c>
      <c r="IPD41" s="66" t="s">
        <v>144</v>
      </c>
      <c r="IPE41" s="67" t="s">
        <v>923</v>
      </c>
      <c r="IPF41" s="67" t="s">
        <v>974</v>
      </c>
      <c r="IPG41" s="66" t="s">
        <v>975</v>
      </c>
      <c r="IPH41" s="66" t="s">
        <v>976</v>
      </c>
      <c r="IPI41" s="65" t="s">
        <v>972</v>
      </c>
      <c r="IPJ41" s="65" t="s">
        <v>977</v>
      </c>
      <c r="IPK41" s="59">
        <v>90000000</v>
      </c>
      <c r="IPL41" s="66" t="s">
        <v>144</v>
      </c>
      <c r="IPM41" s="67" t="s">
        <v>923</v>
      </c>
      <c r="IPN41" s="67" t="s">
        <v>974</v>
      </c>
      <c r="IPO41" s="66" t="s">
        <v>975</v>
      </c>
      <c r="IPP41" s="66" t="s">
        <v>976</v>
      </c>
      <c r="IPQ41" s="65" t="s">
        <v>972</v>
      </c>
      <c r="IPR41" s="65" t="s">
        <v>977</v>
      </c>
      <c r="IPS41" s="59">
        <v>90000000</v>
      </c>
      <c r="IPT41" s="66" t="s">
        <v>144</v>
      </c>
      <c r="IPU41" s="67" t="s">
        <v>923</v>
      </c>
      <c r="IPV41" s="67" t="s">
        <v>974</v>
      </c>
      <c r="IPW41" s="66" t="s">
        <v>975</v>
      </c>
      <c r="IPX41" s="66" t="s">
        <v>976</v>
      </c>
      <c r="IPY41" s="65" t="s">
        <v>972</v>
      </c>
      <c r="IPZ41" s="65" t="s">
        <v>977</v>
      </c>
      <c r="IQA41" s="59">
        <v>90000000</v>
      </c>
      <c r="IQB41" s="66" t="s">
        <v>144</v>
      </c>
      <c r="IQC41" s="67" t="s">
        <v>923</v>
      </c>
      <c r="IQD41" s="67" t="s">
        <v>974</v>
      </c>
      <c r="IQE41" s="66" t="s">
        <v>975</v>
      </c>
      <c r="IQF41" s="66" t="s">
        <v>976</v>
      </c>
      <c r="IQG41" s="65" t="s">
        <v>972</v>
      </c>
      <c r="IQH41" s="65" t="s">
        <v>977</v>
      </c>
      <c r="IQI41" s="59">
        <v>90000000</v>
      </c>
      <c r="IQJ41" s="66" t="s">
        <v>144</v>
      </c>
      <c r="IQK41" s="67" t="s">
        <v>923</v>
      </c>
      <c r="IQL41" s="67" t="s">
        <v>974</v>
      </c>
      <c r="IQM41" s="66" t="s">
        <v>975</v>
      </c>
      <c r="IQN41" s="66" t="s">
        <v>976</v>
      </c>
      <c r="IQO41" s="65" t="s">
        <v>972</v>
      </c>
      <c r="IQP41" s="65" t="s">
        <v>977</v>
      </c>
      <c r="IQQ41" s="59">
        <v>90000000</v>
      </c>
      <c r="IQR41" s="66" t="s">
        <v>144</v>
      </c>
      <c r="IQS41" s="67" t="s">
        <v>923</v>
      </c>
      <c r="IQT41" s="67" t="s">
        <v>974</v>
      </c>
      <c r="IQU41" s="66" t="s">
        <v>975</v>
      </c>
      <c r="IQV41" s="66" t="s">
        <v>976</v>
      </c>
      <c r="IQW41" s="65" t="s">
        <v>972</v>
      </c>
      <c r="IQX41" s="65" t="s">
        <v>977</v>
      </c>
      <c r="IQY41" s="59">
        <v>90000000</v>
      </c>
      <c r="IQZ41" s="66" t="s">
        <v>144</v>
      </c>
      <c r="IRA41" s="67" t="s">
        <v>923</v>
      </c>
      <c r="IRB41" s="67" t="s">
        <v>974</v>
      </c>
      <c r="IRC41" s="66" t="s">
        <v>975</v>
      </c>
      <c r="IRD41" s="66" t="s">
        <v>976</v>
      </c>
      <c r="IRE41" s="65" t="s">
        <v>972</v>
      </c>
      <c r="IRF41" s="65" t="s">
        <v>977</v>
      </c>
      <c r="IRG41" s="59">
        <v>90000000</v>
      </c>
      <c r="IRH41" s="66" t="s">
        <v>144</v>
      </c>
      <c r="IRI41" s="67" t="s">
        <v>923</v>
      </c>
      <c r="IRJ41" s="67" t="s">
        <v>974</v>
      </c>
      <c r="IRK41" s="66" t="s">
        <v>975</v>
      </c>
      <c r="IRL41" s="66" t="s">
        <v>976</v>
      </c>
      <c r="IRM41" s="65" t="s">
        <v>972</v>
      </c>
      <c r="IRN41" s="65" t="s">
        <v>977</v>
      </c>
      <c r="IRO41" s="59">
        <v>90000000</v>
      </c>
      <c r="IRP41" s="66" t="s">
        <v>144</v>
      </c>
      <c r="IRQ41" s="67" t="s">
        <v>923</v>
      </c>
      <c r="IRR41" s="67" t="s">
        <v>974</v>
      </c>
      <c r="IRS41" s="66" t="s">
        <v>975</v>
      </c>
      <c r="IRT41" s="66" t="s">
        <v>976</v>
      </c>
      <c r="IRU41" s="65" t="s">
        <v>972</v>
      </c>
      <c r="IRV41" s="65" t="s">
        <v>977</v>
      </c>
      <c r="IRW41" s="59">
        <v>90000000</v>
      </c>
      <c r="IRX41" s="66" t="s">
        <v>144</v>
      </c>
      <c r="IRY41" s="67" t="s">
        <v>923</v>
      </c>
      <c r="IRZ41" s="67" t="s">
        <v>974</v>
      </c>
      <c r="ISA41" s="66" t="s">
        <v>975</v>
      </c>
      <c r="ISB41" s="66" t="s">
        <v>976</v>
      </c>
      <c r="ISC41" s="65" t="s">
        <v>972</v>
      </c>
      <c r="ISD41" s="65" t="s">
        <v>977</v>
      </c>
      <c r="ISE41" s="59">
        <v>90000000</v>
      </c>
      <c r="ISF41" s="66" t="s">
        <v>144</v>
      </c>
      <c r="ISG41" s="67" t="s">
        <v>923</v>
      </c>
      <c r="ISH41" s="67" t="s">
        <v>974</v>
      </c>
      <c r="ISI41" s="66" t="s">
        <v>975</v>
      </c>
      <c r="ISJ41" s="66" t="s">
        <v>976</v>
      </c>
      <c r="ISK41" s="65" t="s">
        <v>972</v>
      </c>
      <c r="ISL41" s="65" t="s">
        <v>977</v>
      </c>
      <c r="ISM41" s="59">
        <v>90000000</v>
      </c>
      <c r="ISN41" s="66" t="s">
        <v>144</v>
      </c>
      <c r="ISO41" s="67" t="s">
        <v>923</v>
      </c>
      <c r="ISP41" s="67" t="s">
        <v>974</v>
      </c>
      <c r="ISQ41" s="66" t="s">
        <v>975</v>
      </c>
      <c r="ISR41" s="66" t="s">
        <v>976</v>
      </c>
      <c r="ISS41" s="65" t="s">
        <v>972</v>
      </c>
      <c r="IST41" s="65" t="s">
        <v>977</v>
      </c>
      <c r="ISU41" s="59">
        <v>90000000</v>
      </c>
      <c r="ISV41" s="66" t="s">
        <v>144</v>
      </c>
      <c r="ISW41" s="67" t="s">
        <v>923</v>
      </c>
      <c r="ISX41" s="67" t="s">
        <v>974</v>
      </c>
      <c r="ISY41" s="66" t="s">
        <v>975</v>
      </c>
      <c r="ISZ41" s="66" t="s">
        <v>976</v>
      </c>
      <c r="ITA41" s="65" t="s">
        <v>972</v>
      </c>
      <c r="ITB41" s="65" t="s">
        <v>977</v>
      </c>
      <c r="ITC41" s="59">
        <v>90000000</v>
      </c>
      <c r="ITD41" s="66" t="s">
        <v>144</v>
      </c>
      <c r="ITE41" s="67" t="s">
        <v>923</v>
      </c>
      <c r="ITF41" s="67" t="s">
        <v>974</v>
      </c>
      <c r="ITG41" s="66" t="s">
        <v>975</v>
      </c>
      <c r="ITH41" s="66" t="s">
        <v>976</v>
      </c>
      <c r="ITI41" s="65" t="s">
        <v>972</v>
      </c>
      <c r="ITJ41" s="65" t="s">
        <v>977</v>
      </c>
      <c r="ITK41" s="59">
        <v>90000000</v>
      </c>
      <c r="ITL41" s="66" t="s">
        <v>144</v>
      </c>
      <c r="ITM41" s="67" t="s">
        <v>923</v>
      </c>
      <c r="ITN41" s="67" t="s">
        <v>974</v>
      </c>
      <c r="ITO41" s="66" t="s">
        <v>975</v>
      </c>
      <c r="ITP41" s="66" t="s">
        <v>976</v>
      </c>
      <c r="ITQ41" s="65" t="s">
        <v>972</v>
      </c>
      <c r="ITR41" s="65" t="s">
        <v>977</v>
      </c>
      <c r="ITS41" s="59">
        <v>90000000</v>
      </c>
      <c r="ITT41" s="66" t="s">
        <v>144</v>
      </c>
      <c r="ITU41" s="67" t="s">
        <v>923</v>
      </c>
      <c r="ITV41" s="67" t="s">
        <v>974</v>
      </c>
      <c r="ITW41" s="66" t="s">
        <v>975</v>
      </c>
      <c r="ITX41" s="66" t="s">
        <v>976</v>
      </c>
      <c r="ITY41" s="65" t="s">
        <v>972</v>
      </c>
      <c r="ITZ41" s="65" t="s">
        <v>977</v>
      </c>
      <c r="IUA41" s="59">
        <v>90000000</v>
      </c>
      <c r="IUB41" s="66" t="s">
        <v>144</v>
      </c>
      <c r="IUC41" s="67" t="s">
        <v>923</v>
      </c>
      <c r="IUD41" s="67" t="s">
        <v>974</v>
      </c>
      <c r="IUE41" s="66" t="s">
        <v>975</v>
      </c>
      <c r="IUF41" s="66" t="s">
        <v>976</v>
      </c>
      <c r="IUG41" s="65" t="s">
        <v>972</v>
      </c>
      <c r="IUH41" s="65" t="s">
        <v>977</v>
      </c>
      <c r="IUI41" s="59">
        <v>90000000</v>
      </c>
      <c r="IUJ41" s="66" t="s">
        <v>144</v>
      </c>
      <c r="IUK41" s="67" t="s">
        <v>923</v>
      </c>
      <c r="IUL41" s="67" t="s">
        <v>974</v>
      </c>
      <c r="IUM41" s="66" t="s">
        <v>975</v>
      </c>
      <c r="IUN41" s="66" t="s">
        <v>976</v>
      </c>
      <c r="IUO41" s="65" t="s">
        <v>972</v>
      </c>
      <c r="IUP41" s="65" t="s">
        <v>977</v>
      </c>
      <c r="IUQ41" s="59">
        <v>90000000</v>
      </c>
      <c r="IUR41" s="66" t="s">
        <v>144</v>
      </c>
      <c r="IUS41" s="67" t="s">
        <v>923</v>
      </c>
      <c r="IUT41" s="67" t="s">
        <v>974</v>
      </c>
      <c r="IUU41" s="66" t="s">
        <v>975</v>
      </c>
      <c r="IUV41" s="66" t="s">
        <v>976</v>
      </c>
      <c r="IUW41" s="65" t="s">
        <v>972</v>
      </c>
      <c r="IUX41" s="65" t="s">
        <v>977</v>
      </c>
      <c r="IUY41" s="59">
        <v>90000000</v>
      </c>
      <c r="IUZ41" s="66" t="s">
        <v>144</v>
      </c>
      <c r="IVA41" s="67" t="s">
        <v>923</v>
      </c>
      <c r="IVB41" s="67" t="s">
        <v>974</v>
      </c>
      <c r="IVC41" s="66" t="s">
        <v>975</v>
      </c>
      <c r="IVD41" s="66" t="s">
        <v>976</v>
      </c>
      <c r="IVE41" s="65" t="s">
        <v>972</v>
      </c>
      <c r="IVF41" s="65" t="s">
        <v>977</v>
      </c>
      <c r="IVG41" s="59">
        <v>90000000</v>
      </c>
      <c r="IVH41" s="66" t="s">
        <v>144</v>
      </c>
      <c r="IVI41" s="67" t="s">
        <v>923</v>
      </c>
      <c r="IVJ41" s="67" t="s">
        <v>974</v>
      </c>
      <c r="IVK41" s="66" t="s">
        <v>975</v>
      </c>
      <c r="IVL41" s="66" t="s">
        <v>976</v>
      </c>
      <c r="IVM41" s="65" t="s">
        <v>972</v>
      </c>
      <c r="IVN41" s="65" t="s">
        <v>977</v>
      </c>
      <c r="IVO41" s="59">
        <v>90000000</v>
      </c>
      <c r="IVP41" s="66" t="s">
        <v>144</v>
      </c>
      <c r="IVQ41" s="67" t="s">
        <v>923</v>
      </c>
      <c r="IVR41" s="67" t="s">
        <v>974</v>
      </c>
      <c r="IVS41" s="66" t="s">
        <v>975</v>
      </c>
      <c r="IVT41" s="66" t="s">
        <v>976</v>
      </c>
      <c r="IVU41" s="65" t="s">
        <v>972</v>
      </c>
      <c r="IVV41" s="65" t="s">
        <v>977</v>
      </c>
      <c r="IVW41" s="59">
        <v>90000000</v>
      </c>
      <c r="IVX41" s="66" t="s">
        <v>144</v>
      </c>
      <c r="IVY41" s="67" t="s">
        <v>923</v>
      </c>
      <c r="IVZ41" s="67" t="s">
        <v>974</v>
      </c>
      <c r="IWA41" s="66" t="s">
        <v>975</v>
      </c>
      <c r="IWB41" s="66" t="s">
        <v>976</v>
      </c>
      <c r="IWC41" s="65" t="s">
        <v>972</v>
      </c>
      <c r="IWD41" s="65" t="s">
        <v>977</v>
      </c>
      <c r="IWE41" s="59">
        <v>90000000</v>
      </c>
      <c r="IWF41" s="66" t="s">
        <v>144</v>
      </c>
      <c r="IWG41" s="67" t="s">
        <v>923</v>
      </c>
      <c r="IWH41" s="67" t="s">
        <v>974</v>
      </c>
      <c r="IWI41" s="66" t="s">
        <v>975</v>
      </c>
      <c r="IWJ41" s="66" t="s">
        <v>976</v>
      </c>
      <c r="IWK41" s="65" t="s">
        <v>972</v>
      </c>
      <c r="IWL41" s="65" t="s">
        <v>977</v>
      </c>
      <c r="IWM41" s="59">
        <v>90000000</v>
      </c>
      <c r="IWN41" s="66" t="s">
        <v>144</v>
      </c>
      <c r="IWO41" s="67" t="s">
        <v>923</v>
      </c>
      <c r="IWP41" s="67" t="s">
        <v>974</v>
      </c>
      <c r="IWQ41" s="66" t="s">
        <v>975</v>
      </c>
      <c r="IWR41" s="66" t="s">
        <v>976</v>
      </c>
      <c r="IWS41" s="65" t="s">
        <v>972</v>
      </c>
      <c r="IWT41" s="65" t="s">
        <v>977</v>
      </c>
      <c r="IWU41" s="59">
        <v>90000000</v>
      </c>
      <c r="IWV41" s="66" t="s">
        <v>144</v>
      </c>
      <c r="IWW41" s="67" t="s">
        <v>923</v>
      </c>
      <c r="IWX41" s="67" t="s">
        <v>974</v>
      </c>
      <c r="IWY41" s="66" t="s">
        <v>975</v>
      </c>
      <c r="IWZ41" s="66" t="s">
        <v>976</v>
      </c>
      <c r="IXA41" s="65" t="s">
        <v>972</v>
      </c>
      <c r="IXB41" s="65" t="s">
        <v>977</v>
      </c>
      <c r="IXC41" s="59">
        <v>90000000</v>
      </c>
      <c r="IXD41" s="66" t="s">
        <v>144</v>
      </c>
      <c r="IXE41" s="67" t="s">
        <v>923</v>
      </c>
      <c r="IXF41" s="67" t="s">
        <v>974</v>
      </c>
      <c r="IXG41" s="66" t="s">
        <v>975</v>
      </c>
      <c r="IXH41" s="66" t="s">
        <v>976</v>
      </c>
      <c r="IXI41" s="65" t="s">
        <v>972</v>
      </c>
      <c r="IXJ41" s="65" t="s">
        <v>977</v>
      </c>
      <c r="IXK41" s="59">
        <v>90000000</v>
      </c>
      <c r="IXL41" s="66" t="s">
        <v>144</v>
      </c>
      <c r="IXM41" s="67" t="s">
        <v>923</v>
      </c>
      <c r="IXN41" s="67" t="s">
        <v>974</v>
      </c>
      <c r="IXO41" s="66" t="s">
        <v>975</v>
      </c>
      <c r="IXP41" s="66" t="s">
        <v>976</v>
      </c>
      <c r="IXQ41" s="65" t="s">
        <v>972</v>
      </c>
      <c r="IXR41" s="65" t="s">
        <v>977</v>
      </c>
      <c r="IXS41" s="59">
        <v>90000000</v>
      </c>
      <c r="IXT41" s="66" t="s">
        <v>144</v>
      </c>
      <c r="IXU41" s="67" t="s">
        <v>923</v>
      </c>
      <c r="IXV41" s="67" t="s">
        <v>974</v>
      </c>
      <c r="IXW41" s="66" t="s">
        <v>975</v>
      </c>
      <c r="IXX41" s="66" t="s">
        <v>976</v>
      </c>
      <c r="IXY41" s="65" t="s">
        <v>972</v>
      </c>
      <c r="IXZ41" s="65" t="s">
        <v>977</v>
      </c>
      <c r="IYA41" s="59">
        <v>90000000</v>
      </c>
      <c r="IYB41" s="66" t="s">
        <v>144</v>
      </c>
      <c r="IYC41" s="67" t="s">
        <v>923</v>
      </c>
      <c r="IYD41" s="67" t="s">
        <v>974</v>
      </c>
      <c r="IYE41" s="66" t="s">
        <v>975</v>
      </c>
      <c r="IYF41" s="66" t="s">
        <v>976</v>
      </c>
      <c r="IYG41" s="65" t="s">
        <v>972</v>
      </c>
      <c r="IYH41" s="65" t="s">
        <v>977</v>
      </c>
      <c r="IYI41" s="59">
        <v>90000000</v>
      </c>
      <c r="IYJ41" s="66" t="s">
        <v>144</v>
      </c>
      <c r="IYK41" s="67" t="s">
        <v>923</v>
      </c>
      <c r="IYL41" s="67" t="s">
        <v>974</v>
      </c>
      <c r="IYM41" s="66" t="s">
        <v>975</v>
      </c>
      <c r="IYN41" s="66" t="s">
        <v>976</v>
      </c>
      <c r="IYO41" s="65" t="s">
        <v>972</v>
      </c>
      <c r="IYP41" s="65" t="s">
        <v>977</v>
      </c>
      <c r="IYQ41" s="59">
        <v>90000000</v>
      </c>
      <c r="IYR41" s="66" t="s">
        <v>144</v>
      </c>
      <c r="IYS41" s="67" t="s">
        <v>923</v>
      </c>
      <c r="IYT41" s="67" t="s">
        <v>974</v>
      </c>
      <c r="IYU41" s="66" t="s">
        <v>975</v>
      </c>
      <c r="IYV41" s="66" t="s">
        <v>976</v>
      </c>
      <c r="IYW41" s="65" t="s">
        <v>972</v>
      </c>
      <c r="IYX41" s="65" t="s">
        <v>977</v>
      </c>
      <c r="IYY41" s="59">
        <v>90000000</v>
      </c>
      <c r="IYZ41" s="66" t="s">
        <v>144</v>
      </c>
      <c r="IZA41" s="67" t="s">
        <v>923</v>
      </c>
      <c r="IZB41" s="67" t="s">
        <v>974</v>
      </c>
      <c r="IZC41" s="66" t="s">
        <v>975</v>
      </c>
      <c r="IZD41" s="66" t="s">
        <v>976</v>
      </c>
      <c r="IZE41" s="65" t="s">
        <v>972</v>
      </c>
      <c r="IZF41" s="65" t="s">
        <v>977</v>
      </c>
      <c r="IZG41" s="59">
        <v>90000000</v>
      </c>
      <c r="IZH41" s="66" t="s">
        <v>144</v>
      </c>
      <c r="IZI41" s="67" t="s">
        <v>923</v>
      </c>
      <c r="IZJ41" s="67" t="s">
        <v>974</v>
      </c>
      <c r="IZK41" s="66" t="s">
        <v>975</v>
      </c>
      <c r="IZL41" s="66" t="s">
        <v>976</v>
      </c>
      <c r="IZM41" s="65" t="s">
        <v>972</v>
      </c>
      <c r="IZN41" s="65" t="s">
        <v>977</v>
      </c>
      <c r="IZO41" s="59">
        <v>90000000</v>
      </c>
      <c r="IZP41" s="66" t="s">
        <v>144</v>
      </c>
      <c r="IZQ41" s="67" t="s">
        <v>923</v>
      </c>
      <c r="IZR41" s="67" t="s">
        <v>974</v>
      </c>
      <c r="IZS41" s="66" t="s">
        <v>975</v>
      </c>
      <c r="IZT41" s="66" t="s">
        <v>976</v>
      </c>
      <c r="IZU41" s="65" t="s">
        <v>972</v>
      </c>
      <c r="IZV41" s="65" t="s">
        <v>977</v>
      </c>
      <c r="IZW41" s="59">
        <v>90000000</v>
      </c>
      <c r="IZX41" s="66" t="s">
        <v>144</v>
      </c>
      <c r="IZY41" s="67" t="s">
        <v>923</v>
      </c>
      <c r="IZZ41" s="67" t="s">
        <v>974</v>
      </c>
      <c r="JAA41" s="66" t="s">
        <v>975</v>
      </c>
      <c r="JAB41" s="66" t="s">
        <v>976</v>
      </c>
      <c r="JAC41" s="65" t="s">
        <v>972</v>
      </c>
      <c r="JAD41" s="65" t="s">
        <v>977</v>
      </c>
      <c r="JAE41" s="59">
        <v>90000000</v>
      </c>
      <c r="JAF41" s="66" t="s">
        <v>144</v>
      </c>
      <c r="JAG41" s="67" t="s">
        <v>923</v>
      </c>
      <c r="JAH41" s="67" t="s">
        <v>974</v>
      </c>
      <c r="JAI41" s="66" t="s">
        <v>975</v>
      </c>
      <c r="JAJ41" s="66" t="s">
        <v>976</v>
      </c>
      <c r="JAK41" s="65" t="s">
        <v>972</v>
      </c>
      <c r="JAL41" s="65" t="s">
        <v>977</v>
      </c>
      <c r="JAM41" s="59">
        <v>90000000</v>
      </c>
      <c r="JAN41" s="66" t="s">
        <v>144</v>
      </c>
      <c r="JAO41" s="67" t="s">
        <v>923</v>
      </c>
      <c r="JAP41" s="67" t="s">
        <v>974</v>
      </c>
      <c r="JAQ41" s="66" t="s">
        <v>975</v>
      </c>
      <c r="JAR41" s="66" t="s">
        <v>976</v>
      </c>
      <c r="JAS41" s="65" t="s">
        <v>972</v>
      </c>
      <c r="JAT41" s="65" t="s">
        <v>977</v>
      </c>
      <c r="JAU41" s="59">
        <v>90000000</v>
      </c>
      <c r="JAV41" s="66" t="s">
        <v>144</v>
      </c>
      <c r="JAW41" s="67" t="s">
        <v>923</v>
      </c>
      <c r="JAX41" s="67" t="s">
        <v>974</v>
      </c>
      <c r="JAY41" s="66" t="s">
        <v>975</v>
      </c>
      <c r="JAZ41" s="66" t="s">
        <v>976</v>
      </c>
      <c r="JBA41" s="65" t="s">
        <v>972</v>
      </c>
      <c r="JBB41" s="65" t="s">
        <v>977</v>
      </c>
      <c r="JBC41" s="59">
        <v>90000000</v>
      </c>
      <c r="JBD41" s="66" t="s">
        <v>144</v>
      </c>
      <c r="JBE41" s="67" t="s">
        <v>923</v>
      </c>
      <c r="JBF41" s="67" t="s">
        <v>974</v>
      </c>
      <c r="JBG41" s="66" t="s">
        <v>975</v>
      </c>
      <c r="JBH41" s="66" t="s">
        <v>976</v>
      </c>
      <c r="JBI41" s="65" t="s">
        <v>972</v>
      </c>
      <c r="JBJ41" s="65" t="s">
        <v>977</v>
      </c>
      <c r="JBK41" s="59">
        <v>90000000</v>
      </c>
      <c r="JBL41" s="66" t="s">
        <v>144</v>
      </c>
      <c r="JBM41" s="67" t="s">
        <v>923</v>
      </c>
      <c r="JBN41" s="67" t="s">
        <v>974</v>
      </c>
      <c r="JBO41" s="66" t="s">
        <v>975</v>
      </c>
      <c r="JBP41" s="66" t="s">
        <v>976</v>
      </c>
      <c r="JBQ41" s="65" t="s">
        <v>972</v>
      </c>
      <c r="JBR41" s="65" t="s">
        <v>977</v>
      </c>
      <c r="JBS41" s="59">
        <v>90000000</v>
      </c>
      <c r="JBT41" s="66" t="s">
        <v>144</v>
      </c>
      <c r="JBU41" s="67" t="s">
        <v>923</v>
      </c>
      <c r="JBV41" s="67" t="s">
        <v>974</v>
      </c>
      <c r="JBW41" s="66" t="s">
        <v>975</v>
      </c>
      <c r="JBX41" s="66" t="s">
        <v>976</v>
      </c>
      <c r="JBY41" s="65" t="s">
        <v>972</v>
      </c>
      <c r="JBZ41" s="65" t="s">
        <v>977</v>
      </c>
      <c r="JCA41" s="59">
        <v>90000000</v>
      </c>
      <c r="JCB41" s="66" t="s">
        <v>144</v>
      </c>
      <c r="JCC41" s="67" t="s">
        <v>923</v>
      </c>
      <c r="JCD41" s="67" t="s">
        <v>974</v>
      </c>
      <c r="JCE41" s="66" t="s">
        <v>975</v>
      </c>
      <c r="JCF41" s="66" t="s">
        <v>976</v>
      </c>
      <c r="JCG41" s="65" t="s">
        <v>972</v>
      </c>
      <c r="JCH41" s="65" t="s">
        <v>977</v>
      </c>
      <c r="JCI41" s="59">
        <v>90000000</v>
      </c>
      <c r="JCJ41" s="66" t="s">
        <v>144</v>
      </c>
      <c r="JCK41" s="67" t="s">
        <v>923</v>
      </c>
      <c r="JCL41" s="67" t="s">
        <v>974</v>
      </c>
      <c r="JCM41" s="66" t="s">
        <v>975</v>
      </c>
      <c r="JCN41" s="66" t="s">
        <v>976</v>
      </c>
      <c r="JCO41" s="65" t="s">
        <v>972</v>
      </c>
      <c r="JCP41" s="65" t="s">
        <v>977</v>
      </c>
      <c r="JCQ41" s="59">
        <v>90000000</v>
      </c>
      <c r="JCR41" s="66" t="s">
        <v>144</v>
      </c>
      <c r="JCS41" s="67" t="s">
        <v>923</v>
      </c>
      <c r="JCT41" s="67" t="s">
        <v>974</v>
      </c>
      <c r="JCU41" s="66" t="s">
        <v>975</v>
      </c>
      <c r="JCV41" s="66" t="s">
        <v>976</v>
      </c>
      <c r="JCW41" s="65" t="s">
        <v>972</v>
      </c>
      <c r="JCX41" s="65" t="s">
        <v>977</v>
      </c>
      <c r="JCY41" s="59">
        <v>90000000</v>
      </c>
      <c r="JCZ41" s="66" t="s">
        <v>144</v>
      </c>
      <c r="JDA41" s="67" t="s">
        <v>923</v>
      </c>
      <c r="JDB41" s="67" t="s">
        <v>974</v>
      </c>
      <c r="JDC41" s="66" t="s">
        <v>975</v>
      </c>
      <c r="JDD41" s="66" t="s">
        <v>976</v>
      </c>
      <c r="JDE41" s="65" t="s">
        <v>972</v>
      </c>
      <c r="JDF41" s="65" t="s">
        <v>977</v>
      </c>
      <c r="JDG41" s="59">
        <v>90000000</v>
      </c>
      <c r="JDH41" s="66" t="s">
        <v>144</v>
      </c>
      <c r="JDI41" s="67" t="s">
        <v>923</v>
      </c>
      <c r="JDJ41" s="67" t="s">
        <v>974</v>
      </c>
      <c r="JDK41" s="66" t="s">
        <v>975</v>
      </c>
      <c r="JDL41" s="66" t="s">
        <v>976</v>
      </c>
      <c r="JDM41" s="65" t="s">
        <v>972</v>
      </c>
      <c r="JDN41" s="65" t="s">
        <v>977</v>
      </c>
      <c r="JDO41" s="59">
        <v>90000000</v>
      </c>
      <c r="JDP41" s="66" t="s">
        <v>144</v>
      </c>
      <c r="JDQ41" s="67" t="s">
        <v>923</v>
      </c>
      <c r="JDR41" s="67" t="s">
        <v>974</v>
      </c>
      <c r="JDS41" s="66" t="s">
        <v>975</v>
      </c>
      <c r="JDT41" s="66" t="s">
        <v>976</v>
      </c>
      <c r="JDU41" s="65" t="s">
        <v>972</v>
      </c>
      <c r="JDV41" s="65" t="s">
        <v>977</v>
      </c>
      <c r="JDW41" s="59">
        <v>90000000</v>
      </c>
      <c r="JDX41" s="66" t="s">
        <v>144</v>
      </c>
      <c r="JDY41" s="67" t="s">
        <v>923</v>
      </c>
      <c r="JDZ41" s="67" t="s">
        <v>974</v>
      </c>
      <c r="JEA41" s="66" t="s">
        <v>975</v>
      </c>
      <c r="JEB41" s="66" t="s">
        <v>976</v>
      </c>
      <c r="JEC41" s="65" t="s">
        <v>972</v>
      </c>
      <c r="JED41" s="65" t="s">
        <v>977</v>
      </c>
      <c r="JEE41" s="59">
        <v>90000000</v>
      </c>
      <c r="JEF41" s="66" t="s">
        <v>144</v>
      </c>
      <c r="JEG41" s="67" t="s">
        <v>923</v>
      </c>
      <c r="JEH41" s="67" t="s">
        <v>974</v>
      </c>
      <c r="JEI41" s="66" t="s">
        <v>975</v>
      </c>
      <c r="JEJ41" s="66" t="s">
        <v>976</v>
      </c>
      <c r="JEK41" s="65" t="s">
        <v>972</v>
      </c>
      <c r="JEL41" s="65" t="s">
        <v>977</v>
      </c>
      <c r="JEM41" s="59">
        <v>90000000</v>
      </c>
      <c r="JEN41" s="66" t="s">
        <v>144</v>
      </c>
      <c r="JEO41" s="67" t="s">
        <v>923</v>
      </c>
      <c r="JEP41" s="67" t="s">
        <v>974</v>
      </c>
      <c r="JEQ41" s="66" t="s">
        <v>975</v>
      </c>
      <c r="JER41" s="66" t="s">
        <v>976</v>
      </c>
      <c r="JES41" s="65" t="s">
        <v>972</v>
      </c>
      <c r="JET41" s="65" t="s">
        <v>977</v>
      </c>
      <c r="JEU41" s="59">
        <v>90000000</v>
      </c>
      <c r="JEV41" s="66" t="s">
        <v>144</v>
      </c>
      <c r="JEW41" s="67" t="s">
        <v>923</v>
      </c>
      <c r="JEX41" s="67" t="s">
        <v>974</v>
      </c>
      <c r="JEY41" s="66" t="s">
        <v>975</v>
      </c>
      <c r="JEZ41" s="66" t="s">
        <v>976</v>
      </c>
      <c r="JFA41" s="65" t="s">
        <v>972</v>
      </c>
      <c r="JFB41" s="65" t="s">
        <v>977</v>
      </c>
      <c r="JFC41" s="59">
        <v>90000000</v>
      </c>
      <c r="JFD41" s="66" t="s">
        <v>144</v>
      </c>
      <c r="JFE41" s="67" t="s">
        <v>923</v>
      </c>
      <c r="JFF41" s="67" t="s">
        <v>974</v>
      </c>
      <c r="JFG41" s="66" t="s">
        <v>975</v>
      </c>
      <c r="JFH41" s="66" t="s">
        <v>976</v>
      </c>
      <c r="JFI41" s="65" t="s">
        <v>972</v>
      </c>
      <c r="JFJ41" s="65" t="s">
        <v>977</v>
      </c>
      <c r="JFK41" s="59">
        <v>90000000</v>
      </c>
      <c r="JFL41" s="66" t="s">
        <v>144</v>
      </c>
      <c r="JFM41" s="67" t="s">
        <v>923</v>
      </c>
      <c r="JFN41" s="67" t="s">
        <v>974</v>
      </c>
      <c r="JFO41" s="66" t="s">
        <v>975</v>
      </c>
      <c r="JFP41" s="66" t="s">
        <v>976</v>
      </c>
      <c r="JFQ41" s="65" t="s">
        <v>972</v>
      </c>
      <c r="JFR41" s="65" t="s">
        <v>977</v>
      </c>
      <c r="JFS41" s="59">
        <v>90000000</v>
      </c>
      <c r="JFT41" s="66" t="s">
        <v>144</v>
      </c>
      <c r="JFU41" s="67" t="s">
        <v>923</v>
      </c>
      <c r="JFV41" s="67" t="s">
        <v>974</v>
      </c>
      <c r="JFW41" s="66" t="s">
        <v>975</v>
      </c>
      <c r="JFX41" s="66" t="s">
        <v>976</v>
      </c>
      <c r="JFY41" s="65" t="s">
        <v>972</v>
      </c>
      <c r="JFZ41" s="65" t="s">
        <v>977</v>
      </c>
      <c r="JGA41" s="59">
        <v>90000000</v>
      </c>
      <c r="JGB41" s="66" t="s">
        <v>144</v>
      </c>
      <c r="JGC41" s="67" t="s">
        <v>923</v>
      </c>
      <c r="JGD41" s="67" t="s">
        <v>974</v>
      </c>
      <c r="JGE41" s="66" t="s">
        <v>975</v>
      </c>
      <c r="JGF41" s="66" t="s">
        <v>976</v>
      </c>
      <c r="JGG41" s="65" t="s">
        <v>972</v>
      </c>
      <c r="JGH41" s="65" t="s">
        <v>977</v>
      </c>
      <c r="JGI41" s="59">
        <v>90000000</v>
      </c>
      <c r="JGJ41" s="66" t="s">
        <v>144</v>
      </c>
      <c r="JGK41" s="67" t="s">
        <v>923</v>
      </c>
      <c r="JGL41" s="67" t="s">
        <v>974</v>
      </c>
      <c r="JGM41" s="66" t="s">
        <v>975</v>
      </c>
      <c r="JGN41" s="66" t="s">
        <v>976</v>
      </c>
      <c r="JGO41" s="65" t="s">
        <v>972</v>
      </c>
      <c r="JGP41" s="65" t="s">
        <v>977</v>
      </c>
      <c r="JGQ41" s="59">
        <v>90000000</v>
      </c>
      <c r="JGR41" s="66" t="s">
        <v>144</v>
      </c>
      <c r="JGS41" s="67" t="s">
        <v>923</v>
      </c>
      <c r="JGT41" s="67" t="s">
        <v>974</v>
      </c>
      <c r="JGU41" s="66" t="s">
        <v>975</v>
      </c>
      <c r="JGV41" s="66" t="s">
        <v>976</v>
      </c>
      <c r="JGW41" s="65" t="s">
        <v>972</v>
      </c>
      <c r="JGX41" s="65" t="s">
        <v>977</v>
      </c>
      <c r="JGY41" s="59">
        <v>90000000</v>
      </c>
      <c r="JGZ41" s="66" t="s">
        <v>144</v>
      </c>
      <c r="JHA41" s="67" t="s">
        <v>923</v>
      </c>
      <c r="JHB41" s="67" t="s">
        <v>974</v>
      </c>
      <c r="JHC41" s="66" t="s">
        <v>975</v>
      </c>
      <c r="JHD41" s="66" t="s">
        <v>976</v>
      </c>
      <c r="JHE41" s="65" t="s">
        <v>972</v>
      </c>
      <c r="JHF41" s="65" t="s">
        <v>977</v>
      </c>
      <c r="JHG41" s="59">
        <v>90000000</v>
      </c>
      <c r="JHH41" s="66" t="s">
        <v>144</v>
      </c>
      <c r="JHI41" s="67" t="s">
        <v>923</v>
      </c>
      <c r="JHJ41" s="67" t="s">
        <v>974</v>
      </c>
      <c r="JHK41" s="66" t="s">
        <v>975</v>
      </c>
      <c r="JHL41" s="66" t="s">
        <v>976</v>
      </c>
      <c r="JHM41" s="65" t="s">
        <v>972</v>
      </c>
      <c r="JHN41" s="65" t="s">
        <v>977</v>
      </c>
      <c r="JHO41" s="59">
        <v>90000000</v>
      </c>
      <c r="JHP41" s="66" t="s">
        <v>144</v>
      </c>
      <c r="JHQ41" s="67" t="s">
        <v>923</v>
      </c>
      <c r="JHR41" s="67" t="s">
        <v>974</v>
      </c>
      <c r="JHS41" s="66" t="s">
        <v>975</v>
      </c>
      <c r="JHT41" s="66" t="s">
        <v>976</v>
      </c>
      <c r="JHU41" s="65" t="s">
        <v>972</v>
      </c>
      <c r="JHV41" s="65" t="s">
        <v>977</v>
      </c>
      <c r="JHW41" s="59">
        <v>90000000</v>
      </c>
      <c r="JHX41" s="66" t="s">
        <v>144</v>
      </c>
      <c r="JHY41" s="67" t="s">
        <v>923</v>
      </c>
      <c r="JHZ41" s="67" t="s">
        <v>974</v>
      </c>
      <c r="JIA41" s="66" t="s">
        <v>975</v>
      </c>
      <c r="JIB41" s="66" t="s">
        <v>976</v>
      </c>
      <c r="JIC41" s="65" t="s">
        <v>972</v>
      </c>
      <c r="JID41" s="65" t="s">
        <v>977</v>
      </c>
      <c r="JIE41" s="59">
        <v>90000000</v>
      </c>
      <c r="JIF41" s="66" t="s">
        <v>144</v>
      </c>
      <c r="JIG41" s="67" t="s">
        <v>923</v>
      </c>
      <c r="JIH41" s="67" t="s">
        <v>974</v>
      </c>
      <c r="JII41" s="66" t="s">
        <v>975</v>
      </c>
      <c r="JIJ41" s="66" t="s">
        <v>976</v>
      </c>
      <c r="JIK41" s="65" t="s">
        <v>972</v>
      </c>
      <c r="JIL41" s="65" t="s">
        <v>977</v>
      </c>
      <c r="JIM41" s="59">
        <v>90000000</v>
      </c>
      <c r="JIN41" s="66" t="s">
        <v>144</v>
      </c>
      <c r="JIO41" s="67" t="s">
        <v>923</v>
      </c>
      <c r="JIP41" s="67" t="s">
        <v>974</v>
      </c>
      <c r="JIQ41" s="66" t="s">
        <v>975</v>
      </c>
      <c r="JIR41" s="66" t="s">
        <v>976</v>
      </c>
      <c r="JIS41" s="65" t="s">
        <v>972</v>
      </c>
      <c r="JIT41" s="65" t="s">
        <v>977</v>
      </c>
      <c r="JIU41" s="59">
        <v>90000000</v>
      </c>
      <c r="JIV41" s="66" t="s">
        <v>144</v>
      </c>
      <c r="JIW41" s="67" t="s">
        <v>923</v>
      </c>
      <c r="JIX41" s="67" t="s">
        <v>974</v>
      </c>
      <c r="JIY41" s="66" t="s">
        <v>975</v>
      </c>
      <c r="JIZ41" s="66" t="s">
        <v>976</v>
      </c>
      <c r="JJA41" s="65" t="s">
        <v>972</v>
      </c>
      <c r="JJB41" s="65" t="s">
        <v>977</v>
      </c>
      <c r="JJC41" s="59">
        <v>90000000</v>
      </c>
      <c r="JJD41" s="66" t="s">
        <v>144</v>
      </c>
      <c r="JJE41" s="67" t="s">
        <v>923</v>
      </c>
      <c r="JJF41" s="67" t="s">
        <v>974</v>
      </c>
      <c r="JJG41" s="66" t="s">
        <v>975</v>
      </c>
      <c r="JJH41" s="66" t="s">
        <v>976</v>
      </c>
      <c r="JJI41" s="65" t="s">
        <v>972</v>
      </c>
      <c r="JJJ41" s="65" t="s">
        <v>977</v>
      </c>
      <c r="JJK41" s="59">
        <v>90000000</v>
      </c>
      <c r="JJL41" s="66" t="s">
        <v>144</v>
      </c>
      <c r="JJM41" s="67" t="s">
        <v>923</v>
      </c>
      <c r="JJN41" s="67" t="s">
        <v>974</v>
      </c>
      <c r="JJO41" s="66" t="s">
        <v>975</v>
      </c>
      <c r="JJP41" s="66" t="s">
        <v>976</v>
      </c>
      <c r="JJQ41" s="65" t="s">
        <v>972</v>
      </c>
      <c r="JJR41" s="65" t="s">
        <v>977</v>
      </c>
      <c r="JJS41" s="59">
        <v>90000000</v>
      </c>
      <c r="JJT41" s="66" t="s">
        <v>144</v>
      </c>
      <c r="JJU41" s="67" t="s">
        <v>923</v>
      </c>
      <c r="JJV41" s="67" t="s">
        <v>974</v>
      </c>
      <c r="JJW41" s="66" t="s">
        <v>975</v>
      </c>
      <c r="JJX41" s="66" t="s">
        <v>976</v>
      </c>
      <c r="JJY41" s="65" t="s">
        <v>972</v>
      </c>
      <c r="JJZ41" s="65" t="s">
        <v>977</v>
      </c>
      <c r="JKA41" s="59">
        <v>90000000</v>
      </c>
      <c r="JKB41" s="66" t="s">
        <v>144</v>
      </c>
      <c r="JKC41" s="67" t="s">
        <v>923</v>
      </c>
      <c r="JKD41" s="67" t="s">
        <v>974</v>
      </c>
      <c r="JKE41" s="66" t="s">
        <v>975</v>
      </c>
      <c r="JKF41" s="66" t="s">
        <v>976</v>
      </c>
      <c r="JKG41" s="65" t="s">
        <v>972</v>
      </c>
      <c r="JKH41" s="65" t="s">
        <v>977</v>
      </c>
      <c r="JKI41" s="59">
        <v>90000000</v>
      </c>
      <c r="JKJ41" s="66" t="s">
        <v>144</v>
      </c>
      <c r="JKK41" s="67" t="s">
        <v>923</v>
      </c>
      <c r="JKL41" s="67" t="s">
        <v>974</v>
      </c>
      <c r="JKM41" s="66" t="s">
        <v>975</v>
      </c>
      <c r="JKN41" s="66" t="s">
        <v>976</v>
      </c>
      <c r="JKO41" s="65" t="s">
        <v>972</v>
      </c>
      <c r="JKP41" s="65" t="s">
        <v>977</v>
      </c>
      <c r="JKQ41" s="59">
        <v>90000000</v>
      </c>
      <c r="JKR41" s="66" t="s">
        <v>144</v>
      </c>
      <c r="JKS41" s="67" t="s">
        <v>923</v>
      </c>
      <c r="JKT41" s="67" t="s">
        <v>974</v>
      </c>
      <c r="JKU41" s="66" t="s">
        <v>975</v>
      </c>
      <c r="JKV41" s="66" t="s">
        <v>976</v>
      </c>
      <c r="JKW41" s="65" t="s">
        <v>972</v>
      </c>
      <c r="JKX41" s="65" t="s">
        <v>977</v>
      </c>
      <c r="JKY41" s="59">
        <v>90000000</v>
      </c>
      <c r="JKZ41" s="66" t="s">
        <v>144</v>
      </c>
      <c r="JLA41" s="67" t="s">
        <v>923</v>
      </c>
      <c r="JLB41" s="67" t="s">
        <v>974</v>
      </c>
      <c r="JLC41" s="66" t="s">
        <v>975</v>
      </c>
      <c r="JLD41" s="66" t="s">
        <v>976</v>
      </c>
      <c r="JLE41" s="65" t="s">
        <v>972</v>
      </c>
      <c r="JLF41" s="65" t="s">
        <v>977</v>
      </c>
      <c r="JLG41" s="59">
        <v>90000000</v>
      </c>
      <c r="JLH41" s="66" t="s">
        <v>144</v>
      </c>
      <c r="JLI41" s="67" t="s">
        <v>923</v>
      </c>
      <c r="JLJ41" s="67" t="s">
        <v>974</v>
      </c>
      <c r="JLK41" s="66" t="s">
        <v>975</v>
      </c>
      <c r="JLL41" s="66" t="s">
        <v>976</v>
      </c>
      <c r="JLM41" s="65" t="s">
        <v>972</v>
      </c>
      <c r="JLN41" s="65" t="s">
        <v>977</v>
      </c>
      <c r="JLO41" s="59">
        <v>90000000</v>
      </c>
      <c r="JLP41" s="66" t="s">
        <v>144</v>
      </c>
      <c r="JLQ41" s="67" t="s">
        <v>923</v>
      </c>
      <c r="JLR41" s="67" t="s">
        <v>974</v>
      </c>
      <c r="JLS41" s="66" t="s">
        <v>975</v>
      </c>
      <c r="JLT41" s="66" t="s">
        <v>976</v>
      </c>
      <c r="JLU41" s="65" t="s">
        <v>972</v>
      </c>
      <c r="JLV41" s="65" t="s">
        <v>977</v>
      </c>
      <c r="JLW41" s="59">
        <v>90000000</v>
      </c>
      <c r="JLX41" s="66" t="s">
        <v>144</v>
      </c>
      <c r="JLY41" s="67" t="s">
        <v>923</v>
      </c>
      <c r="JLZ41" s="67" t="s">
        <v>974</v>
      </c>
      <c r="JMA41" s="66" t="s">
        <v>975</v>
      </c>
      <c r="JMB41" s="66" t="s">
        <v>976</v>
      </c>
      <c r="JMC41" s="65" t="s">
        <v>972</v>
      </c>
      <c r="JMD41" s="65" t="s">
        <v>977</v>
      </c>
      <c r="JME41" s="59">
        <v>90000000</v>
      </c>
      <c r="JMF41" s="66" t="s">
        <v>144</v>
      </c>
      <c r="JMG41" s="67" t="s">
        <v>923</v>
      </c>
      <c r="JMH41" s="67" t="s">
        <v>974</v>
      </c>
      <c r="JMI41" s="66" t="s">
        <v>975</v>
      </c>
      <c r="JMJ41" s="66" t="s">
        <v>976</v>
      </c>
      <c r="JMK41" s="65" t="s">
        <v>972</v>
      </c>
      <c r="JML41" s="65" t="s">
        <v>977</v>
      </c>
      <c r="JMM41" s="59">
        <v>90000000</v>
      </c>
      <c r="JMN41" s="66" t="s">
        <v>144</v>
      </c>
      <c r="JMO41" s="67" t="s">
        <v>923</v>
      </c>
      <c r="JMP41" s="67" t="s">
        <v>974</v>
      </c>
      <c r="JMQ41" s="66" t="s">
        <v>975</v>
      </c>
      <c r="JMR41" s="66" t="s">
        <v>976</v>
      </c>
      <c r="JMS41" s="65" t="s">
        <v>972</v>
      </c>
      <c r="JMT41" s="65" t="s">
        <v>977</v>
      </c>
      <c r="JMU41" s="59">
        <v>90000000</v>
      </c>
      <c r="JMV41" s="66" t="s">
        <v>144</v>
      </c>
      <c r="JMW41" s="67" t="s">
        <v>923</v>
      </c>
      <c r="JMX41" s="67" t="s">
        <v>974</v>
      </c>
      <c r="JMY41" s="66" t="s">
        <v>975</v>
      </c>
      <c r="JMZ41" s="66" t="s">
        <v>976</v>
      </c>
      <c r="JNA41" s="65" t="s">
        <v>972</v>
      </c>
      <c r="JNB41" s="65" t="s">
        <v>977</v>
      </c>
      <c r="JNC41" s="59">
        <v>90000000</v>
      </c>
      <c r="JND41" s="66" t="s">
        <v>144</v>
      </c>
      <c r="JNE41" s="67" t="s">
        <v>923</v>
      </c>
      <c r="JNF41" s="67" t="s">
        <v>974</v>
      </c>
      <c r="JNG41" s="66" t="s">
        <v>975</v>
      </c>
      <c r="JNH41" s="66" t="s">
        <v>976</v>
      </c>
      <c r="JNI41" s="65" t="s">
        <v>972</v>
      </c>
      <c r="JNJ41" s="65" t="s">
        <v>977</v>
      </c>
      <c r="JNK41" s="59">
        <v>90000000</v>
      </c>
      <c r="JNL41" s="66" t="s">
        <v>144</v>
      </c>
      <c r="JNM41" s="67" t="s">
        <v>923</v>
      </c>
      <c r="JNN41" s="67" t="s">
        <v>974</v>
      </c>
      <c r="JNO41" s="66" t="s">
        <v>975</v>
      </c>
      <c r="JNP41" s="66" t="s">
        <v>976</v>
      </c>
      <c r="JNQ41" s="65" t="s">
        <v>972</v>
      </c>
      <c r="JNR41" s="65" t="s">
        <v>977</v>
      </c>
      <c r="JNS41" s="59">
        <v>90000000</v>
      </c>
      <c r="JNT41" s="66" t="s">
        <v>144</v>
      </c>
      <c r="JNU41" s="67" t="s">
        <v>923</v>
      </c>
      <c r="JNV41" s="67" t="s">
        <v>974</v>
      </c>
      <c r="JNW41" s="66" t="s">
        <v>975</v>
      </c>
      <c r="JNX41" s="66" t="s">
        <v>976</v>
      </c>
      <c r="JNY41" s="65" t="s">
        <v>972</v>
      </c>
      <c r="JNZ41" s="65" t="s">
        <v>977</v>
      </c>
      <c r="JOA41" s="59">
        <v>90000000</v>
      </c>
      <c r="JOB41" s="66" t="s">
        <v>144</v>
      </c>
      <c r="JOC41" s="67" t="s">
        <v>923</v>
      </c>
      <c r="JOD41" s="67" t="s">
        <v>974</v>
      </c>
      <c r="JOE41" s="66" t="s">
        <v>975</v>
      </c>
      <c r="JOF41" s="66" t="s">
        <v>976</v>
      </c>
      <c r="JOG41" s="65" t="s">
        <v>972</v>
      </c>
      <c r="JOH41" s="65" t="s">
        <v>977</v>
      </c>
      <c r="JOI41" s="59">
        <v>90000000</v>
      </c>
      <c r="JOJ41" s="66" t="s">
        <v>144</v>
      </c>
      <c r="JOK41" s="67" t="s">
        <v>923</v>
      </c>
      <c r="JOL41" s="67" t="s">
        <v>974</v>
      </c>
      <c r="JOM41" s="66" t="s">
        <v>975</v>
      </c>
      <c r="JON41" s="66" t="s">
        <v>976</v>
      </c>
      <c r="JOO41" s="65" t="s">
        <v>972</v>
      </c>
      <c r="JOP41" s="65" t="s">
        <v>977</v>
      </c>
      <c r="JOQ41" s="59">
        <v>90000000</v>
      </c>
      <c r="JOR41" s="66" t="s">
        <v>144</v>
      </c>
      <c r="JOS41" s="67" t="s">
        <v>923</v>
      </c>
      <c r="JOT41" s="67" t="s">
        <v>974</v>
      </c>
      <c r="JOU41" s="66" t="s">
        <v>975</v>
      </c>
      <c r="JOV41" s="66" t="s">
        <v>976</v>
      </c>
      <c r="JOW41" s="65" t="s">
        <v>972</v>
      </c>
      <c r="JOX41" s="65" t="s">
        <v>977</v>
      </c>
      <c r="JOY41" s="59">
        <v>90000000</v>
      </c>
      <c r="JOZ41" s="66" t="s">
        <v>144</v>
      </c>
      <c r="JPA41" s="67" t="s">
        <v>923</v>
      </c>
      <c r="JPB41" s="67" t="s">
        <v>974</v>
      </c>
      <c r="JPC41" s="66" t="s">
        <v>975</v>
      </c>
      <c r="JPD41" s="66" t="s">
        <v>976</v>
      </c>
      <c r="JPE41" s="65" t="s">
        <v>972</v>
      </c>
      <c r="JPF41" s="65" t="s">
        <v>977</v>
      </c>
      <c r="JPG41" s="59">
        <v>90000000</v>
      </c>
      <c r="JPH41" s="66" t="s">
        <v>144</v>
      </c>
      <c r="JPI41" s="67" t="s">
        <v>923</v>
      </c>
      <c r="JPJ41" s="67" t="s">
        <v>974</v>
      </c>
      <c r="JPK41" s="66" t="s">
        <v>975</v>
      </c>
      <c r="JPL41" s="66" t="s">
        <v>976</v>
      </c>
      <c r="JPM41" s="65" t="s">
        <v>972</v>
      </c>
      <c r="JPN41" s="65" t="s">
        <v>977</v>
      </c>
      <c r="JPO41" s="59">
        <v>90000000</v>
      </c>
      <c r="JPP41" s="66" t="s">
        <v>144</v>
      </c>
      <c r="JPQ41" s="67" t="s">
        <v>923</v>
      </c>
      <c r="JPR41" s="67" t="s">
        <v>974</v>
      </c>
      <c r="JPS41" s="66" t="s">
        <v>975</v>
      </c>
      <c r="JPT41" s="66" t="s">
        <v>976</v>
      </c>
      <c r="JPU41" s="65" t="s">
        <v>972</v>
      </c>
      <c r="JPV41" s="65" t="s">
        <v>977</v>
      </c>
      <c r="JPW41" s="59">
        <v>90000000</v>
      </c>
      <c r="JPX41" s="66" t="s">
        <v>144</v>
      </c>
      <c r="JPY41" s="67" t="s">
        <v>923</v>
      </c>
      <c r="JPZ41" s="67" t="s">
        <v>974</v>
      </c>
      <c r="JQA41" s="66" t="s">
        <v>975</v>
      </c>
      <c r="JQB41" s="66" t="s">
        <v>976</v>
      </c>
      <c r="JQC41" s="65" t="s">
        <v>972</v>
      </c>
      <c r="JQD41" s="65" t="s">
        <v>977</v>
      </c>
      <c r="JQE41" s="59">
        <v>90000000</v>
      </c>
      <c r="JQF41" s="66" t="s">
        <v>144</v>
      </c>
      <c r="JQG41" s="67" t="s">
        <v>923</v>
      </c>
      <c r="JQH41" s="67" t="s">
        <v>974</v>
      </c>
      <c r="JQI41" s="66" t="s">
        <v>975</v>
      </c>
      <c r="JQJ41" s="66" t="s">
        <v>976</v>
      </c>
      <c r="JQK41" s="65" t="s">
        <v>972</v>
      </c>
      <c r="JQL41" s="65" t="s">
        <v>977</v>
      </c>
      <c r="JQM41" s="59">
        <v>90000000</v>
      </c>
      <c r="JQN41" s="66" t="s">
        <v>144</v>
      </c>
      <c r="JQO41" s="67" t="s">
        <v>923</v>
      </c>
      <c r="JQP41" s="67" t="s">
        <v>974</v>
      </c>
      <c r="JQQ41" s="66" t="s">
        <v>975</v>
      </c>
      <c r="JQR41" s="66" t="s">
        <v>976</v>
      </c>
      <c r="JQS41" s="65" t="s">
        <v>972</v>
      </c>
      <c r="JQT41" s="65" t="s">
        <v>977</v>
      </c>
      <c r="JQU41" s="59">
        <v>90000000</v>
      </c>
      <c r="JQV41" s="66" t="s">
        <v>144</v>
      </c>
      <c r="JQW41" s="67" t="s">
        <v>923</v>
      </c>
      <c r="JQX41" s="67" t="s">
        <v>974</v>
      </c>
      <c r="JQY41" s="66" t="s">
        <v>975</v>
      </c>
      <c r="JQZ41" s="66" t="s">
        <v>976</v>
      </c>
      <c r="JRA41" s="65" t="s">
        <v>972</v>
      </c>
      <c r="JRB41" s="65" t="s">
        <v>977</v>
      </c>
      <c r="JRC41" s="59">
        <v>90000000</v>
      </c>
      <c r="JRD41" s="66" t="s">
        <v>144</v>
      </c>
      <c r="JRE41" s="67" t="s">
        <v>923</v>
      </c>
      <c r="JRF41" s="67" t="s">
        <v>974</v>
      </c>
      <c r="JRG41" s="66" t="s">
        <v>975</v>
      </c>
      <c r="JRH41" s="66" t="s">
        <v>976</v>
      </c>
      <c r="JRI41" s="65" t="s">
        <v>972</v>
      </c>
      <c r="JRJ41" s="65" t="s">
        <v>977</v>
      </c>
      <c r="JRK41" s="59">
        <v>90000000</v>
      </c>
      <c r="JRL41" s="66" t="s">
        <v>144</v>
      </c>
      <c r="JRM41" s="67" t="s">
        <v>923</v>
      </c>
      <c r="JRN41" s="67" t="s">
        <v>974</v>
      </c>
      <c r="JRO41" s="66" t="s">
        <v>975</v>
      </c>
      <c r="JRP41" s="66" t="s">
        <v>976</v>
      </c>
      <c r="JRQ41" s="65" t="s">
        <v>972</v>
      </c>
      <c r="JRR41" s="65" t="s">
        <v>977</v>
      </c>
      <c r="JRS41" s="59">
        <v>90000000</v>
      </c>
      <c r="JRT41" s="66" t="s">
        <v>144</v>
      </c>
      <c r="JRU41" s="67" t="s">
        <v>923</v>
      </c>
      <c r="JRV41" s="67" t="s">
        <v>974</v>
      </c>
      <c r="JRW41" s="66" t="s">
        <v>975</v>
      </c>
      <c r="JRX41" s="66" t="s">
        <v>976</v>
      </c>
      <c r="JRY41" s="65" t="s">
        <v>972</v>
      </c>
      <c r="JRZ41" s="65" t="s">
        <v>977</v>
      </c>
      <c r="JSA41" s="59">
        <v>90000000</v>
      </c>
      <c r="JSB41" s="66" t="s">
        <v>144</v>
      </c>
      <c r="JSC41" s="67" t="s">
        <v>923</v>
      </c>
      <c r="JSD41" s="67" t="s">
        <v>974</v>
      </c>
      <c r="JSE41" s="66" t="s">
        <v>975</v>
      </c>
      <c r="JSF41" s="66" t="s">
        <v>976</v>
      </c>
      <c r="JSG41" s="65" t="s">
        <v>972</v>
      </c>
      <c r="JSH41" s="65" t="s">
        <v>977</v>
      </c>
      <c r="JSI41" s="59">
        <v>90000000</v>
      </c>
      <c r="JSJ41" s="66" t="s">
        <v>144</v>
      </c>
      <c r="JSK41" s="67" t="s">
        <v>923</v>
      </c>
      <c r="JSL41" s="67" t="s">
        <v>974</v>
      </c>
      <c r="JSM41" s="66" t="s">
        <v>975</v>
      </c>
      <c r="JSN41" s="66" t="s">
        <v>976</v>
      </c>
      <c r="JSO41" s="65" t="s">
        <v>972</v>
      </c>
      <c r="JSP41" s="65" t="s">
        <v>977</v>
      </c>
      <c r="JSQ41" s="59">
        <v>90000000</v>
      </c>
      <c r="JSR41" s="66" t="s">
        <v>144</v>
      </c>
      <c r="JSS41" s="67" t="s">
        <v>923</v>
      </c>
      <c r="JST41" s="67" t="s">
        <v>974</v>
      </c>
      <c r="JSU41" s="66" t="s">
        <v>975</v>
      </c>
      <c r="JSV41" s="66" t="s">
        <v>976</v>
      </c>
      <c r="JSW41" s="65" t="s">
        <v>972</v>
      </c>
      <c r="JSX41" s="65" t="s">
        <v>977</v>
      </c>
      <c r="JSY41" s="59">
        <v>90000000</v>
      </c>
      <c r="JSZ41" s="66" t="s">
        <v>144</v>
      </c>
      <c r="JTA41" s="67" t="s">
        <v>923</v>
      </c>
      <c r="JTB41" s="67" t="s">
        <v>974</v>
      </c>
      <c r="JTC41" s="66" t="s">
        <v>975</v>
      </c>
      <c r="JTD41" s="66" t="s">
        <v>976</v>
      </c>
      <c r="JTE41" s="65" t="s">
        <v>972</v>
      </c>
      <c r="JTF41" s="65" t="s">
        <v>977</v>
      </c>
      <c r="JTG41" s="59">
        <v>90000000</v>
      </c>
      <c r="JTH41" s="66" t="s">
        <v>144</v>
      </c>
      <c r="JTI41" s="67" t="s">
        <v>923</v>
      </c>
      <c r="JTJ41" s="67" t="s">
        <v>974</v>
      </c>
      <c r="JTK41" s="66" t="s">
        <v>975</v>
      </c>
      <c r="JTL41" s="66" t="s">
        <v>976</v>
      </c>
      <c r="JTM41" s="65" t="s">
        <v>972</v>
      </c>
      <c r="JTN41" s="65" t="s">
        <v>977</v>
      </c>
      <c r="JTO41" s="59">
        <v>90000000</v>
      </c>
      <c r="JTP41" s="66" t="s">
        <v>144</v>
      </c>
      <c r="JTQ41" s="67" t="s">
        <v>923</v>
      </c>
      <c r="JTR41" s="67" t="s">
        <v>974</v>
      </c>
      <c r="JTS41" s="66" t="s">
        <v>975</v>
      </c>
      <c r="JTT41" s="66" t="s">
        <v>976</v>
      </c>
      <c r="JTU41" s="65" t="s">
        <v>972</v>
      </c>
      <c r="JTV41" s="65" t="s">
        <v>977</v>
      </c>
      <c r="JTW41" s="59">
        <v>90000000</v>
      </c>
      <c r="JTX41" s="66" t="s">
        <v>144</v>
      </c>
      <c r="JTY41" s="67" t="s">
        <v>923</v>
      </c>
      <c r="JTZ41" s="67" t="s">
        <v>974</v>
      </c>
      <c r="JUA41" s="66" t="s">
        <v>975</v>
      </c>
      <c r="JUB41" s="66" t="s">
        <v>976</v>
      </c>
      <c r="JUC41" s="65" t="s">
        <v>972</v>
      </c>
      <c r="JUD41" s="65" t="s">
        <v>977</v>
      </c>
      <c r="JUE41" s="59">
        <v>90000000</v>
      </c>
      <c r="JUF41" s="66" t="s">
        <v>144</v>
      </c>
      <c r="JUG41" s="67" t="s">
        <v>923</v>
      </c>
      <c r="JUH41" s="67" t="s">
        <v>974</v>
      </c>
      <c r="JUI41" s="66" t="s">
        <v>975</v>
      </c>
      <c r="JUJ41" s="66" t="s">
        <v>976</v>
      </c>
      <c r="JUK41" s="65" t="s">
        <v>972</v>
      </c>
      <c r="JUL41" s="65" t="s">
        <v>977</v>
      </c>
      <c r="JUM41" s="59">
        <v>90000000</v>
      </c>
      <c r="JUN41" s="66" t="s">
        <v>144</v>
      </c>
      <c r="JUO41" s="67" t="s">
        <v>923</v>
      </c>
      <c r="JUP41" s="67" t="s">
        <v>974</v>
      </c>
      <c r="JUQ41" s="66" t="s">
        <v>975</v>
      </c>
      <c r="JUR41" s="66" t="s">
        <v>976</v>
      </c>
      <c r="JUS41" s="65" t="s">
        <v>972</v>
      </c>
      <c r="JUT41" s="65" t="s">
        <v>977</v>
      </c>
      <c r="JUU41" s="59">
        <v>90000000</v>
      </c>
      <c r="JUV41" s="66" t="s">
        <v>144</v>
      </c>
      <c r="JUW41" s="67" t="s">
        <v>923</v>
      </c>
      <c r="JUX41" s="67" t="s">
        <v>974</v>
      </c>
      <c r="JUY41" s="66" t="s">
        <v>975</v>
      </c>
      <c r="JUZ41" s="66" t="s">
        <v>976</v>
      </c>
      <c r="JVA41" s="65" t="s">
        <v>972</v>
      </c>
      <c r="JVB41" s="65" t="s">
        <v>977</v>
      </c>
      <c r="JVC41" s="59">
        <v>90000000</v>
      </c>
      <c r="JVD41" s="66" t="s">
        <v>144</v>
      </c>
      <c r="JVE41" s="67" t="s">
        <v>923</v>
      </c>
      <c r="JVF41" s="67" t="s">
        <v>974</v>
      </c>
      <c r="JVG41" s="66" t="s">
        <v>975</v>
      </c>
      <c r="JVH41" s="66" t="s">
        <v>976</v>
      </c>
      <c r="JVI41" s="65" t="s">
        <v>972</v>
      </c>
      <c r="JVJ41" s="65" t="s">
        <v>977</v>
      </c>
      <c r="JVK41" s="59">
        <v>90000000</v>
      </c>
      <c r="JVL41" s="66" t="s">
        <v>144</v>
      </c>
      <c r="JVM41" s="67" t="s">
        <v>923</v>
      </c>
      <c r="JVN41" s="67" t="s">
        <v>974</v>
      </c>
      <c r="JVO41" s="66" t="s">
        <v>975</v>
      </c>
      <c r="JVP41" s="66" t="s">
        <v>976</v>
      </c>
      <c r="JVQ41" s="65" t="s">
        <v>972</v>
      </c>
      <c r="JVR41" s="65" t="s">
        <v>977</v>
      </c>
      <c r="JVS41" s="59">
        <v>90000000</v>
      </c>
      <c r="JVT41" s="66" t="s">
        <v>144</v>
      </c>
      <c r="JVU41" s="67" t="s">
        <v>923</v>
      </c>
      <c r="JVV41" s="67" t="s">
        <v>974</v>
      </c>
      <c r="JVW41" s="66" t="s">
        <v>975</v>
      </c>
      <c r="JVX41" s="66" t="s">
        <v>976</v>
      </c>
      <c r="JVY41" s="65" t="s">
        <v>972</v>
      </c>
      <c r="JVZ41" s="65" t="s">
        <v>977</v>
      </c>
      <c r="JWA41" s="59">
        <v>90000000</v>
      </c>
      <c r="JWB41" s="66" t="s">
        <v>144</v>
      </c>
      <c r="JWC41" s="67" t="s">
        <v>923</v>
      </c>
      <c r="JWD41" s="67" t="s">
        <v>974</v>
      </c>
      <c r="JWE41" s="66" t="s">
        <v>975</v>
      </c>
      <c r="JWF41" s="66" t="s">
        <v>976</v>
      </c>
      <c r="JWG41" s="65" t="s">
        <v>972</v>
      </c>
      <c r="JWH41" s="65" t="s">
        <v>977</v>
      </c>
      <c r="JWI41" s="59">
        <v>90000000</v>
      </c>
      <c r="JWJ41" s="66" t="s">
        <v>144</v>
      </c>
      <c r="JWK41" s="67" t="s">
        <v>923</v>
      </c>
      <c r="JWL41" s="67" t="s">
        <v>974</v>
      </c>
      <c r="JWM41" s="66" t="s">
        <v>975</v>
      </c>
      <c r="JWN41" s="66" t="s">
        <v>976</v>
      </c>
      <c r="JWO41" s="65" t="s">
        <v>972</v>
      </c>
      <c r="JWP41" s="65" t="s">
        <v>977</v>
      </c>
      <c r="JWQ41" s="59">
        <v>90000000</v>
      </c>
      <c r="JWR41" s="66" t="s">
        <v>144</v>
      </c>
      <c r="JWS41" s="67" t="s">
        <v>923</v>
      </c>
      <c r="JWT41" s="67" t="s">
        <v>974</v>
      </c>
      <c r="JWU41" s="66" t="s">
        <v>975</v>
      </c>
      <c r="JWV41" s="66" t="s">
        <v>976</v>
      </c>
      <c r="JWW41" s="65" t="s">
        <v>972</v>
      </c>
      <c r="JWX41" s="65" t="s">
        <v>977</v>
      </c>
      <c r="JWY41" s="59">
        <v>90000000</v>
      </c>
      <c r="JWZ41" s="66" t="s">
        <v>144</v>
      </c>
      <c r="JXA41" s="67" t="s">
        <v>923</v>
      </c>
      <c r="JXB41" s="67" t="s">
        <v>974</v>
      </c>
      <c r="JXC41" s="66" t="s">
        <v>975</v>
      </c>
      <c r="JXD41" s="66" t="s">
        <v>976</v>
      </c>
      <c r="JXE41" s="65" t="s">
        <v>972</v>
      </c>
      <c r="JXF41" s="65" t="s">
        <v>977</v>
      </c>
      <c r="JXG41" s="59">
        <v>90000000</v>
      </c>
      <c r="JXH41" s="66" t="s">
        <v>144</v>
      </c>
      <c r="JXI41" s="67" t="s">
        <v>923</v>
      </c>
      <c r="JXJ41" s="67" t="s">
        <v>974</v>
      </c>
      <c r="JXK41" s="66" t="s">
        <v>975</v>
      </c>
      <c r="JXL41" s="66" t="s">
        <v>976</v>
      </c>
      <c r="JXM41" s="65" t="s">
        <v>972</v>
      </c>
      <c r="JXN41" s="65" t="s">
        <v>977</v>
      </c>
      <c r="JXO41" s="59">
        <v>90000000</v>
      </c>
      <c r="JXP41" s="66" t="s">
        <v>144</v>
      </c>
      <c r="JXQ41" s="67" t="s">
        <v>923</v>
      </c>
      <c r="JXR41" s="67" t="s">
        <v>974</v>
      </c>
      <c r="JXS41" s="66" t="s">
        <v>975</v>
      </c>
      <c r="JXT41" s="66" t="s">
        <v>976</v>
      </c>
      <c r="JXU41" s="65" t="s">
        <v>972</v>
      </c>
      <c r="JXV41" s="65" t="s">
        <v>977</v>
      </c>
      <c r="JXW41" s="59">
        <v>90000000</v>
      </c>
      <c r="JXX41" s="66" t="s">
        <v>144</v>
      </c>
      <c r="JXY41" s="67" t="s">
        <v>923</v>
      </c>
      <c r="JXZ41" s="67" t="s">
        <v>974</v>
      </c>
      <c r="JYA41" s="66" t="s">
        <v>975</v>
      </c>
      <c r="JYB41" s="66" t="s">
        <v>976</v>
      </c>
      <c r="JYC41" s="65" t="s">
        <v>972</v>
      </c>
      <c r="JYD41" s="65" t="s">
        <v>977</v>
      </c>
      <c r="JYE41" s="59">
        <v>90000000</v>
      </c>
      <c r="JYF41" s="66" t="s">
        <v>144</v>
      </c>
      <c r="JYG41" s="67" t="s">
        <v>923</v>
      </c>
      <c r="JYH41" s="67" t="s">
        <v>974</v>
      </c>
      <c r="JYI41" s="66" t="s">
        <v>975</v>
      </c>
      <c r="JYJ41" s="66" t="s">
        <v>976</v>
      </c>
      <c r="JYK41" s="65" t="s">
        <v>972</v>
      </c>
      <c r="JYL41" s="65" t="s">
        <v>977</v>
      </c>
      <c r="JYM41" s="59">
        <v>90000000</v>
      </c>
      <c r="JYN41" s="66" t="s">
        <v>144</v>
      </c>
      <c r="JYO41" s="67" t="s">
        <v>923</v>
      </c>
      <c r="JYP41" s="67" t="s">
        <v>974</v>
      </c>
      <c r="JYQ41" s="66" t="s">
        <v>975</v>
      </c>
      <c r="JYR41" s="66" t="s">
        <v>976</v>
      </c>
      <c r="JYS41" s="65" t="s">
        <v>972</v>
      </c>
      <c r="JYT41" s="65" t="s">
        <v>977</v>
      </c>
      <c r="JYU41" s="59">
        <v>90000000</v>
      </c>
      <c r="JYV41" s="66" t="s">
        <v>144</v>
      </c>
      <c r="JYW41" s="67" t="s">
        <v>923</v>
      </c>
      <c r="JYX41" s="67" t="s">
        <v>974</v>
      </c>
      <c r="JYY41" s="66" t="s">
        <v>975</v>
      </c>
      <c r="JYZ41" s="66" t="s">
        <v>976</v>
      </c>
      <c r="JZA41" s="65" t="s">
        <v>972</v>
      </c>
      <c r="JZB41" s="65" t="s">
        <v>977</v>
      </c>
      <c r="JZC41" s="59">
        <v>90000000</v>
      </c>
      <c r="JZD41" s="66" t="s">
        <v>144</v>
      </c>
      <c r="JZE41" s="67" t="s">
        <v>923</v>
      </c>
      <c r="JZF41" s="67" t="s">
        <v>974</v>
      </c>
      <c r="JZG41" s="66" t="s">
        <v>975</v>
      </c>
      <c r="JZH41" s="66" t="s">
        <v>976</v>
      </c>
      <c r="JZI41" s="65" t="s">
        <v>972</v>
      </c>
      <c r="JZJ41" s="65" t="s">
        <v>977</v>
      </c>
      <c r="JZK41" s="59">
        <v>90000000</v>
      </c>
      <c r="JZL41" s="66" t="s">
        <v>144</v>
      </c>
      <c r="JZM41" s="67" t="s">
        <v>923</v>
      </c>
      <c r="JZN41" s="67" t="s">
        <v>974</v>
      </c>
      <c r="JZO41" s="66" t="s">
        <v>975</v>
      </c>
      <c r="JZP41" s="66" t="s">
        <v>976</v>
      </c>
      <c r="JZQ41" s="65" t="s">
        <v>972</v>
      </c>
      <c r="JZR41" s="65" t="s">
        <v>977</v>
      </c>
      <c r="JZS41" s="59">
        <v>90000000</v>
      </c>
      <c r="JZT41" s="66" t="s">
        <v>144</v>
      </c>
      <c r="JZU41" s="67" t="s">
        <v>923</v>
      </c>
      <c r="JZV41" s="67" t="s">
        <v>974</v>
      </c>
      <c r="JZW41" s="66" t="s">
        <v>975</v>
      </c>
      <c r="JZX41" s="66" t="s">
        <v>976</v>
      </c>
      <c r="JZY41" s="65" t="s">
        <v>972</v>
      </c>
      <c r="JZZ41" s="65" t="s">
        <v>977</v>
      </c>
      <c r="KAA41" s="59">
        <v>90000000</v>
      </c>
      <c r="KAB41" s="66" t="s">
        <v>144</v>
      </c>
      <c r="KAC41" s="67" t="s">
        <v>923</v>
      </c>
      <c r="KAD41" s="67" t="s">
        <v>974</v>
      </c>
      <c r="KAE41" s="66" t="s">
        <v>975</v>
      </c>
      <c r="KAF41" s="66" t="s">
        <v>976</v>
      </c>
      <c r="KAG41" s="65" t="s">
        <v>972</v>
      </c>
      <c r="KAH41" s="65" t="s">
        <v>977</v>
      </c>
      <c r="KAI41" s="59">
        <v>90000000</v>
      </c>
      <c r="KAJ41" s="66" t="s">
        <v>144</v>
      </c>
      <c r="KAK41" s="67" t="s">
        <v>923</v>
      </c>
      <c r="KAL41" s="67" t="s">
        <v>974</v>
      </c>
      <c r="KAM41" s="66" t="s">
        <v>975</v>
      </c>
      <c r="KAN41" s="66" t="s">
        <v>976</v>
      </c>
      <c r="KAO41" s="65" t="s">
        <v>972</v>
      </c>
      <c r="KAP41" s="65" t="s">
        <v>977</v>
      </c>
      <c r="KAQ41" s="59">
        <v>90000000</v>
      </c>
      <c r="KAR41" s="66" t="s">
        <v>144</v>
      </c>
      <c r="KAS41" s="67" t="s">
        <v>923</v>
      </c>
      <c r="KAT41" s="67" t="s">
        <v>974</v>
      </c>
      <c r="KAU41" s="66" t="s">
        <v>975</v>
      </c>
      <c r="KAV41" s="66" t="s">
        <v>976</v>
      </c>
      <c r="KAW41" s="65" t="s">
        <v>972</v>
      </c>
      <c r="KAX41" s="65" t="s">
        <v>977</v>
      </c>
      <c r="KAY41" s="59">
        <v>90000000</v>
      </c>
      <c r="KAZ41" s="66" t="s">
        <v>144</v>
      </c>
      <c r="KBA41" s="67" t="s">
        <v>923</v>
      </c>
      <c r="KBB41" s="67" t="s">
        <v>974</v>
      </c>
      <c r="KBC41" s="66" t="s">
        <v>975</v>
      </c>
      <c r="KBD41" s="66" t="s">
        <v>976</v>
      </c>
      <c r="KBE41" s="65" t="s">
        <v>972</v>
      </c>
      <c r="KBF41" s="65" t="s">
        <v>977</v>
      </c>
      <c r="KBG41" s="59">
        <v>90000000</v>
      </c>
      <c r="KBH41" s="66" t="s">
        <v>144</v>
      </c>
      <c r="KBI41" s="67" t="s">
        <v>923</v>
      </c>
      <c r="KBJ41" s="67" t="s">
        <v>974</v>
      </c>
      <c r="KBK41" s="66" t="s">
        <v>975</v>
      </c>
      <c r="KBL41" s="66" t="s">
        <v>976</v>
      </c>
      <c r="KBM41" s="65" t="s">
        <v>972</v>
      </c>
      <c r="KBN41" s="65" t="s">
        <v>977</v>
      </c>
      <c r="KBO41" s="59">
        <v>90000000</v>
      </c>
      <c r="KBP41" s="66" t="s">
        <v>144</v>
      </c>
      <c r="KBQ41" s="67" t="s">
        <v>923</v>
      </c>
      <c r="KBR41" s="67" t="s">
        <v>974</v>
      </c>
      <c r="KBS41" s="66" t="s">
        <v>975</v>
      </c>
      <c r="KBT41" s="66" t="s">
        <v>976</v>
      </c>
      <c r="KBU41" s="65" t="s">
        <v>972</v>
      </c>
      <c r="KBV41" s="65" t="s">
        <v>977</v>
      </c>
      <c r="KBW41" s="59">
        <v>90000000</v>
      </c>
      <c r="KBX41" s="66" t="s">
        <v>144</v>
      </c>
      <c r="KBY41" s="67" t="s">
        <v>923</v>
      </c>
      <c r="KBZ41" s="67" t="s">
        <v>974</v>
      </c>
      <c r="KCA41" s="66" t="s">
        <v>975</v>
      </c>
      <c r="KCB41" s="66" t="s">
        <v>976</v>
      </c>
      <c r="KCC41" s="65" t="s">
        <v>972</v>
      </c>
      <c r="KCD41" s="65" t="s">
        <v>977</v>
      </c>
      <c r="KCE41" s="59">
        <v>90000000</v>
      </c>
      <c r="KCF41" s="66" t="s">
        <v>144</v>
      </c>
      <c r="KCG41" s="67" t="s">
        <v>923</v>
      </c>
      <c r="KCH41" s="67" t="s">
        <v>974</v>
      </c>
      <c r="KCI41" s="66" t="s">
        <v>975</v>
      </c>
      <c r="KCJ41" s="66" t="s">
        <v>976</v>
      </c>
      <c r="KCK41" s="65" t="s">
        <v>972</v>
      </c>
      <c r="KCL41" s="65" t="s">
        <v>977</v>
      </c>
      <c r="KCM41" s="59">
        <v>90000000</v>
      </c>
      <c r="KCN41" s="66" t="s">
        <v>144</v>
      </c>
      <c r="KCO41" s="67" t="s">
        <v>923</v>
      </c>
      <c r="KCP41" s="67" t="s">
        <v>974</v>
      </c>
      <c r="KCQ41" s="66" t="s">
        <v>975</v>
      </c>
      <c r="KCR41" s="66" t="s">
        <v>976</v>
      </c>
      <c r="KCS41" s="65" t="s">
        <v>972</v>
      </c>
      <c r="KCT41" s="65" t="s">
        <v>977</v>
      </c>
      <c r="KCU41" s="59">
        <v>90000000</v>
      </c>
      <c r="KCV41" s="66" t="s">
        <v>144</v>
      </c>
      <c r="KCW41" s="67" t="s">
        <v>923</v>
      </c>
      <c r="KCX41" s="67" t="s">
        <v>974</v>
      </c>
      <c r="KCY41" s="66" t="s">
        <v>975</v>
      </c>
      <c r="KCZ41" s="66" t="s">
        <v>976</v>
      </c>
      <c r="KDA41" s="65" t="s">
        <v>972</v>
      </c>
      <c r="KDB41" s="65" t="s">
        <v>977</v>
      </c>
      <c r="KDC41" s="59">
        <v>90000000</v>
      </c>
      <c r="KDD41" s="66" t="s">
        <v>144</v>
      </c>
      <c r="KDE41" s="67" t="s">
        <v>923</v>
      </c>
      <c r="KDF41" s="67" t="s">
        <v>974</v>
      </c>
      <c r="KDG41" s="66" t="s">
        <v>975</v>
      </c>
      <c r="KDH41" s="66" t="s">
        <v>976</v>
      </c>
      <c r="KDI41" s="65" t="s">
        <v>972</v>
      </c>
      <c r="KDJ41" s="65" t="s">
        <v>977</v>
      </c>
      <c r="KDK41" s="59">
        <v>90000000</v>
      </c>
      <c r="KDL41" s="66" t="s">
        <v>144</v>
      </c>
      <c r="KDM41" s="67" t="s">
        <v>923</v>
      </c>
      <c r="KDN41" s="67" t="s">
        <v>974</v>
      </c>
      <c r="KDO41" s="66" t="s">
        <v>975</v>
      </c>
      <c r="KDP41" s="66" t="s">
        <v>976</v>
      </c>
      <c r="KDQ41" s="65" t="s">
        <v>972</v>
      </c>
      <c r="KDR41" s="65" t="s">
        <v>977</v>
      </c>
      <c r="KDS41" s="59">
        <v>90000000</v>
      </c>
      <c r="KDT41" s="66" t="s">
        <v>144</v>
      </c>
      <c r="KDU41" s="67" t="s">
        <v>923</v>
      </c>
      <c r="KDV41" s="67" t="s">
        <v>974</v>
      </c>
      <c r="KDW41" s="66" t="s">
        <v>975</v>
      </c>
      <c r="KDX41" s="66" t="s">
        <v>976</v>
      </c>
      <c r="KDY41" s="65" t="s">
        <v>972</v>
      </c>
      <c r="KDZ41" s="65" t="s">
        <v>977</v>
      </c>
      <c r="KEA41" s="59">
        <v>90000000</v>
      </c>
      <c r="KEB41" s="66" t="s">
        <v>144</v>
      </c>
      <c r="KEC41" s="67" t="s">
        <v>923</v>
      </c>
      <c r="KED41" s="67" t="s">
        <v>974</v>
      </c>
      <c r="KEE41" s="66" t="s">
        <v>975</v>
      </c>
      <c r="KEF41" s="66" t="s">
        <v>976</v>
      </c>
      <c r="KEG41" s="65" t="s">
        <v>972</v>
      </c>
      <c r="KEH41" s="65" t="s">
        <v>977</v>
      </c>
      <c r="KEI41" s="59">
        <v>90000000</v>
      </c>
      <c r="KEJ41" s="66" t="s">
        <v>144</v>
      </c>
      <c r="KEK41" s="67" t="s">
        <v>923</v>
      </c>
      <c r="KEL41" s="67" t="s">
        <v>974</v>
      </c>
      <c r="KEM41" s="66" t="s">
        <v>975</v>
      </c>
      <c r="KEN41" s="66" t="s">
        <v>976</v>
      </c>
      <c r="KEO41" s="65" t="s">
        <v>972</v>
      </c>
      <c r="KEP41" s="65" t="s">
        <v>977</v>
      </c>
      <c r="KEQ41" s="59">
        <v>90000000</v>
      </c>
      <c r="KER41" s="66" t="s">
        <v>144</v>
      </c>
      <c r="KES41" s="67" t="s">
        <v>923</v>
      </c>
      <c r="KET41" s="67" t="s">
        <v>974</v>
      </c>
      <c r="KEU41" s="66" t="s">
        <v>975</v>
      </c>
      <c r="KEV41" s="66" t="s">
        <v>976</v>
      </c>
      <c r="KEW41" s="65" t="s">
        <v>972</v>
      </c>
      <c r="KEX41" s="65" t="s">
        <v>977</v>
      </c>
      <c r="KEY41" s="59">
        <v>90000000</v>
      </c>
      <c r="KEZ41" s="66" t="s">
        <v>144</v>
      </c>
      <c r="KFA41" s="67" t="s">
        <v>923</v>
      </c>
      <c r="KFB41" s="67" t="s">
        <v>974</v>
      </c>
      <c r="KFC41" s="66" t="s">
        <v>975</v>
      </c>
      <c r="KFD41" s="66" t="s">
        <v>976</v>
      </c>
      <c r="KFE41" s="65" t="s">
        <v>972</v>
      </c>
      <c r="KFF41" s="65" t="s">
        <v>977</v>
      </c>
      <c r="KFG41" s="59">
        <v>90000000</v>
      </c>
      <c r="KFH41" s="66" t="s">
        <v>144</v>
      </c>
      <c r="KFI41" s="67" t="s">
        <v>923</v>
      </c>
      <c r="KFJ41" s="67" t="s">
        <v>974</v>
      </c>
      <c r="KFK41" s="66" t="s">
        <v>975</v>
      </c>
      <c r="KFL41" s="66" t="s">
        <v>976</v>
      </c>
      <c r="KFM41" s="65" t="s">
        <v>972</v>
      </c>
      <c r="KFN41" s="65" t="s">
        <v>977</v>
      </c>
      <c r="KFO41" s="59">
        <v>90000000</v>
      </c>
      <c r="KFP41" s="66" t="s">
        <v>144</v>
      </c>
      <c r="KFQ41" s="67" t="s">
        <v>923</v>
      </c>
      <c r="KFR41" s="67" t="s">
        <v>974</v>
      </c>
      <c r="KFS41" s="66" t="s">
        <v>975</v>
      </c>
      <c r="KFT41" s="66" t="s">
        <v>976</v>
      </c>
      <c r="KFU41" s="65" t="s">
        <v>972</v>
      </c>
      <c r="KFV41" s="65" t="s">
        <v>977</v>
      </c>
      <c r="KFW41" s="59">
        <v>90000000</v>
      </c>
      <c r="KFX41" s="66" t="s">
        <v>144</v>
      </c>
      <c r="KFY41" s="67" t="s">
        <v>923</v>
      </c>
      <c r="KFZ41" s="67" t="s">
        <v>974</v>
      </c>
      <c r="KGA41" s="66" t="s">
        <v>975</v>
      </c>
      <c r="KGB41" s="66" t="s">
        <v>976</v>
      </c>
      <c r="KGC41" s="65" t="s">
        <v>972</v>
      </c>
      <c r="KGD41" s="65" t="s">
        <v>977</v>
      </c>
      <c r="KGE41" s="59">
        <v>90000000</v>
      </c>
      <c r="KGF41" s="66" t="s">
        <v>144</v>
      </c>
      <c r="KGG41" s="67" t="s">
        <v>923</v>
      </c>
      <c r="KGH41" s="67" t="s">
        <v>974</v>
      </c>
      <c r="KGI41" s="66" t="s">
        <v>975</v>
      </c>
      <c r="KGJ41" s="66" t="s">
        <v>976</v>
      </c>
      <c r="KGK41" s="65" t="s">
        <v>972</v>
      </c>
      <c r="KGL41" s="65" t="s">
        <v>977</v>
      </c>
      <c r="KGM41" s="59">
        <v>90000000</v>
      </c>
      <c r="KGN41" s="66" t="s">
        <v>144</v>
      </c>
      <c r="KGO41" s="67" t="s">
        <v>923</v>
      </c>
      <c r="KGP41" s="67" t="s">
        <v>974</v>
      </c>
      <c r="KGQ41" s="66" t="s">
        <v>975</v>
      </c>
      <c r="KGR41" s="66" t="s">
        <v>976</v>
      </c>
      <c r="KGS41" s="65" t="s">
        <v>972</v>
      </c>
      <c r="KGT41" s="65" t="s">
        <v>977</v>
      </c>
      <c r="KGU41" s="59">
        <v>90000000</v>
      </c>
      <c r="KGV41" s="66" t="s">
        <v>144</v>
      </c>
      <c r="KGW41" s="67" t="s">
        <v>923</v>
      </c>
      <c r="KGX41" s="67" t="s">
        <v>974</v>
      </c>
      <c r="KGY41" s="66" t="s">
        <v>975</v>
      </c>
      <c r="KGZ41" s="66" t="s">
        <v>976</v>
      </c>
      <c r="KHA41" s="65" t="s">
        <v>972</v>
      </c>
      <c r="KHB41" s="65" t="s">
        <v>977</v>
      </c>
      <c r="KHC41" s="59">
        <v>90000000</v>
      </c>
      <c r="KHD41" s="66" t="s">
        <v>144</v>
      </c>
      <c r="KHE41" s="67" t="s">
        <v>923</v>
      </c>
      <c r="KHF41" s="67" t="s">
        <v>974</v>
      </c>
      <c r="KHG41" s="66" t="s">
        <v>975</v>
      </c>
      <c r="KHH41" s="66" t="s">
        <v>976</v>
      </c>
      <c r="KHI41" s="65" t="s">
        <v>972</v>
      </c>
      <c r="KHJ41" s="65" t="s">
        <v>977</v>
      </c>
      <c r="KHK41" s="59">
        <v>90000000</v>
      </c>
      <c r="KHL41" s="66" t="s">
        <v>144</v>
      </c>
      <c r="KHM41" s="67" t="s">
        <v>923</v>
      </c>
      <c r="KHN41" s="67" t="s">
        <v>974</v>
      </c>
      <c r="KHO41" s="66" t="s">
        <v>975</v>
      </c>
      <c r="KHP41" s="66" t="s">
        <v>976</v>
      </c>
      <c r="KHQ41" s="65" t="s">
        <v>972</v>
      </c>
      <c r="KHR41" s="65" t="s">
        <v>977</v>
      </c>
      <c r="KHS41" s="59">
        <v>90000000</v>
      </c>
      <c r="KHT41" s="66" t="s">
        <v>144</v>
      </c>
      <c r="KHU41" s="67" t="s">
        <v>923</v>
      </c>
      <c r="KHV41" s="67" t="s">
        <v>974</v>
      </c>
      <c r="KHW41" s="66" t="s">
        <v>975</v>
      </c>
      <c r="KHX41" s="66" t="s">
        <v>976</v>
      </c>
      <c r="KHY41" s="65" t="s">
        <v>972</v>
      </c>
      <c r="KHZ41" s="65" t="s">
        <v>977</v>
      </c>
      <c r="KIA41" s="59">
        <v>90000000</v>
      </c>
      <c r="KIB41" s="66" t="s">
        <v>144</v>
      </c>
      <c r="KIC41" s="67" t="s">
        <v>923</v>
      </c>
      <c r="KID41" s="67" t="s">
        <v>974</v>
      </c>
      <c r="KIE41" s="66" t="s">
        <v>975</v>
      </c>
      <c r="KIF41" s="66" t="s">
        <v>976</v>
      </c>
      <c r="KIG41" s="65" t="s">
        <v>972</v>
      </c>
      <c r="KIH41" s="65" t="s">
        <v>977</v>
      </c>
      <c r="KII41" s="59">
        <v>90000000</v>
      </c>
      <c r="KIJ41" s="66" t="s">
        <v>144</v>
      </c>
      <c r="KIK41" s="67" t="s">
        <v>923</v>
      </c>
      <c r="KIL41" s="67" t="s">
        <v>974</v>
      </c>
      <c r="KIM41" s="66" t="s">
        <v>975</v>
      </c>
      <c r="KIN41" s="66" t="s">
        <v>976</v>
      </c>
      <c r="KIO41" s="65" t="s">
        <v>972</v>
      </c>
      <c r="KIP41" s="65" t="s">
        <v>977</v>
      </c>
      <c r="KIQ41" s="59">
        <v>90000000</v>
      </c>
      <c r="KIR41" s="66" t="s">
        <v>144</v>
      </c>
      <c r="KIS41" s="67" t="s">
        <v>923</v>
      </c>
      <c r="KIT41" s="67" t="s">
        <v>974</v>
      </c>
      <c r="KIU41" s="66" t="s">
        <v>975</v>
      </c>
      <c r="KIV41" s="66" t="s">
        <v>976</v>
      </c>
      <c r="KIW41" s="65" t="s">
        <v>972</v>
      </c>
      <c r="KIX41" s="65" t="s">
        <v>977</v>
      </c>
      <c r="KIY41" s="59">
        <v>90000000</v>
      </c>
      <c r="KIZ41" s="66" t="s">
        <v>144</v>
      </c>
      <c r="KJA41" s="67" t="s">
        <v>923</v>
      </c>
      <c r="KJB41" s="67" t="s">
        <v>974</v>
      </c>
      <c r="KJC41" s="66" t="s">
        <v>975</v>
      </c>
      <c r="KJD41" s="66" t="s">
        <v>976</v>
      </c>
      <c r="KJE41" s="65" t="s">
        <v>972</v>
      </c>
      <c r="KJF41" s="65" t="s">
        <v>977</v>
      </c>
      <c r="KJG41" s="59">
        <v>90000000</v>
      </c>
      <c r="KJH41" s="66" t="s">
        <v>144</v>
      </c>
      <c r="KJI41" s="67" t="s">
        <v>923</v>
      </c>
      <c r="KJJ41" s="67" t="s">
        <v>974</v>
      </c>
      <c r="KJK41" s="66" t="s">
        <v>975</v>
      </c>
      <c r="KJL41" s="66" t="s">
        <v>976</v>
      </c>
      <c r="KJM41" s="65" t="s">
        <v>972</v>
      </c>
      <c r="KJN41" s="65" t="s">
        <v>977</v>
      </c>
      <c r="KJO41" s="59">
        <v>90000000</v>
      </c>
      <c r="KJP41" s="66" t="s">
        <v>144</v>
      </c>
      <c r="KJQ41" s="67" t="s">
        <v>923</v>
      </c>
      <c r="KJR41" s="67" t="s">
        <v>974</v>
      </c>
      <c r="KJS41" s="66" t="s">
        <v>975</v>
      </c>
      <c r="KJT41" s="66" t="s">
        <v>976</v>
      </c>
      <c r="KJU41" s="65" t="s">
        <v>972</v>
      </c>
      <c r="KJV41" s="65" t="s">
        <v>977</v>
      </c>
      <c r="KJW41" s="59">
        <v>90000000</v>
      </c>
      <c r="KJX41" s="66" t="s">
        <v>144</v>
      </c>
      <c r="KJY41" s="67" t="s">
        <v>923</v>
      </c>
      <c r="KJZ41" s="67" t="s">
        <v>974</v>
      </c>
      <c r="KKA41" s="66" t="s">
        <v>975</v>
      </c>
      <c r="KKB41" s="66" t="s">
        <v>976</v>
      </c>
      <c r="KKC41" s="65" t="s">
        <v>972</v>
      </c>
      <c r="KKD41" s="65" t="s">
        <v>977</v>
      </c>
      <c r="KKE41" s="59">
        <v>90000000</v>
      </c>
      <c r="KKF41" s="66" t="s">
        <v>144</v>
      </c>
      <c r="KKG41" s="67" t="s">
        <v>923</v>
      </c>
      <c r="KKH41" s="67" t="s">
        <v>974</v>
      </c>
      <c r="KKI41" s="66" t="s">
        <v>975</v>
      </c>
      <c r="KKJ41" s="66" t="s">
        <v>976</v>
      </c>
      <c r="KKK41" s="65" t="s">
        <v>972</v>
      </c>
      <c r="KKL41" s="65" t="s">
        <v>977</v>
      </c>
      <c r="KKM41" s="59">
        <v>90000000</v>
      </c>
      <c r="KKN41" s="66" t="s">
        <v>144</v>
      </c>
      <c r="KKO41" s="67" t="s">
        <v>923</v>
      </c>
      <c r="KKP41" s="67" t="s">
        <v>974</v>
      </c>
      <c r="KKQ41" s="66" t="s">
        <v>975</v>
      </c>
      <c r="KKR41" s="66" t="s">
        <v>976</v>
      </c>
      <c r="KKS41" s="65" t="s">
        <v>972</v>
      </c>
      <c r="KKT41" s="65" t="s">
        <v>977</v>
      </c>
      <c r="KKU41" s="59">
        <v>90000000</v>
      </c>
      <c r="KKV41" s="66" t="s">
        <v>144</v>
      </c>
      <c r="KKW41" s="67" t="s">
        <v>923</v>
      </c>
      <c r="KKX41" s="67" t="s">
        <v>974</v>
      </c>
      <c r="KKY41" s="66" t="s">
        <v>975</v>
      </c>
      <c r="KKZ41" s="66" t="s">
        <v>976</v>
      </c>
      <c r="KLA41" s="65" t="s">
        <v>972</v>
      </c>
      <c r="KLB41" s="65" t="s">
        <v>977</v>
      </c>
      <c r="KLC41" s="59">
        <v>90000000</v>
      </c>
      <c r="KLD41" s="66" t="s">
        <v>144</v>
      </c>
      <c r="KLE41" s="67" t="s">
        <v>923</v>
      </c>
      <c r="KLF41" s="67" t="s">
        <v>974</v>
      </c>
      <c r="KLG41" s="66" t="s">
        <v>975</v>
      </c>
      <c r="KLH41" s="66" t="s">
        <v>976</v>
      </c>
      <c r="KLI41" s="65" t="s">
        <v>972</v>
      </c>
      <c r="KLJ41" s="65" t="s">
        <v>977</v>
      </c>
      <c r="KLK41" s="59">
        <v>90000000</v>
      </c>
      <c r="KLL41" s="66" t="s">
        <v>144</v>
      </c>
      <c r="KLM41" s="67" t="s">
        <v>923</v>
      </c>
      <c r="KLN41" s="67" t="s">
        <v>974</v>
      </c>
      <c r="KLO41" s="66" t="s">
        <v>975</v>
      </c>
      <c r="KLP41" s="66" t="s">
        <v>976</v>
      </c>
      <c r="KLQ41" s="65" t="s">
        <v>972</v>
      </c>
      <c r="KLR41" s="65" t="s">
        <v>977</v>
      </c>
      <c r="KLS41" s="59">
        <v>90000000</v>
      </c>
      <c r="KLT41" s="66" t="s">
        <v>144</v>
      </c>
      <c r="KLU41" s="67" t="s">
        <v>923</v>
      </c>
      <c r="KLV41" s="67" t="s">
        <v>974</v>
      </c>
      <c r="KLW41" s="66" t="s">
        <v>975</v>
      </c>
      <c r="KLX41" s="66" t="s">
        <v>976</v>
      </c>
      <c r="KLY41" s="65" t="s">
        <v>972</v>
      </c>
      <c r="KLZ41" s="65" t="s">
        <v>977</v>
      </c>
      <c r="KMA41" s="59">
        <v>90000000</v>
      </c>
      <c r="KMB41" s="66" t="s">
        <v>144</v>
      </c>
      <c r="KMC41" s="67" t="s">
        <v>923</v>
      </c>
      <c r="KMD41" s="67" t="s">
        <v>974</v>
      </c>
      <c r="KME41" s="66" t="s">
        <v>975</v>
      </c>
      <c r="KMF41" s="66" t="s">
        <v>976</v>
      </c>
      <c r="KMG41" s="65" t="s">
        <v>972</v>
      </c>
      <c r="KMH41" s="65" t="s">
        <v>977</v>
      </c>
      <c r="KMI41" s="59">
        <v>90000000</v>
      </c>
      <c r="KMJ41" s="66" t="s">
        <v>144</v>
      </c>
      <c r="KMK41" s="67" t="s">
        <v>923</v>
      </c>
      <c r="KML41" s="67" t="s">
        <v>974</v>
      </c>
      <c r="KMM41" s="66" t="s">
        <v>975</v>
      </c>
      <c r="KMN41" s="66" t="s">
        <v>976</v>
      </c>
      <c r="KMO41" s="65" t="s">
        <v>972</v>
      </c>
      <c r="KMP41" s="65" t="s">
        <v>977</v>
      </c>
      <c r="KMQ41" s="59">
        <v>90000000</v>
      </c>
      <c r="KMR41" s="66" t="s">
        <v>144</v>
      </c>
      <c r="KMS41" s="67" t="s">
        <v>923</v>
      </c>
      <c r="KMT41" s="67" t="s">
        <v>974</v>
      </c>
      <c r="KMU41" s="66" t="s">
        <v>975</v>
      </c>
      <c r="KMV41" s="66" t="s">
        <v>976</v>
      </c>
      <c r="KMW41" s="65" t="s">
        <v>972</v>
      </c>
      <c r="KMX41" s="65" t="s">
        <v>977</v>
      </c>
      <c r="KMY41" s="59">
        <v>90000000</v>
      </c>
      <c r="KMZ41" s="66" t="s">
        <v>144</v>
      </c>
      <c r="KNA41" s="67" t="s">
        <v>923</v>
      </c>
      <c r="KNB41" s="67" t="s">
        <v>974</v>
      </c>
      <c r="KNC41" s="66" t="s">
        <v>975</v>
      </c>
      <c r="KND41" s="66" t="s">
        <v>976</v>
      </c>
      <c r="KNE41" s="65" t="s">
        <v>972</v>
      </c>
      <c r="KNF41" s="65" t="s">
        <v>977</v>
      </c>
      <c r="KNG41" s="59">
        <v>90000000</v>
      </c>
      <c r="KNH41" s="66" t="s">
        <v>144</v>
      </c>
      <c r="KNI41" s="67" t="s">
        <v>923</v>
      </c>
      <c r="KNJ41" s="67" t="s">
        <v>974</v>
      </c>
      <c r="KNK41" s="66" t="s">
        <v>975</v>
      </c>
      <c r="KNL41" s="66" t="s">
        <v>976</v>
      </c>
      <c r="KNM41" s="65" t="s">
        <v>972</v>
      </c>
      <c r="KNN41" s="65" t="s">
        <v>977</v>
      </c>
      <c r="KNO41" s="59">
        <v>90000000</v>
      </c>
      <c r="KNP41" s="66" t="s">
        <v>144</v>
      </c>
      <c r="KNQ41" s="67" t="s">
        <v>923</v>
      </c>
      <c r="KNR41" s="67" t="s">
        <v>974</v>
      </c>
      <c r="KNS41" s="66" t="s">
        <v>975</v>
      </c>
      <c r="KNT41" s="66" t="s">
        <v>976</v>
      </c>
      <c r="KNU41" s="65" t="s">
        <v>972</v>
      </c>
      <c r="KNV41" s="65" t="s">
        <v>977</v>
      </c>
      <c r="KNW41" s="59">
        <v>90000000</v>
      </c>
      <c r="KNX41" s="66" t="s">
        <v>144</v>
      </c>
      <c r="KNY41" s="67" t="s">
        <v>923</v>
      </c>
      <c r="KNZ41" s="67" t="s">
        <v>974</v>
      </c>
      <c r="KOA41" s="66" t="s">
        <v>975</v>
      </c>
      <c r="KOB41" s="66" t="s">
        <v>976</v>
      </c>
      <c r="KOC41" s="65" t="s">
        <v>972</v>
      </c>
      <c r="KOD41" s="65" t="s">
        <v>977</v>
      </c>
      <c r="KOE41" s="59">
        <v>90000000</v>
      </c>
      <c r="KOF41" s="66" t="s">
        <v>144</v>
      </c>
      <c r="KOG41" s="67" t="s">
        <v>923</v>
      </c>
      <c r="KOH41" s="67" t="s">
        <v>974</v>
      </c>
      <c r="KOI41" s="66" t="s">
        <v>975</v>
      </c>
      <c r="KOJ41" s="66" t="s">
        <v>976</v>
      </c>
      <c r="KOK41" s="65" t="s">
        <v>972</v>
      </c>
      <c r="KOL41" s="65" t="s">
        <v>977</v>
      </c>
      <c r="KOM41" s="59">
        <v>90000000</v>
      </c>
      <c r="KON41" s="66" t="s">
        <v>144</v>
      </c>
      <c r="KOO41" s="67" t="s">
        <v>923</v>
      </c>
      <c r="KOP41" s="67" t="s">
        <v>974</v>
      </c>
      <c r="KOQ41" s="66" t="s">
        <v>975</v>
      </c>
      <c r="KOR41" s="66" t="s">
        <v>976</v>
      </c>
      <c r="KOS41" s="65" t="s">
        <v>972</v>
      </c>
      <c r="KOT41" s="65" t="s">
        <v>977</v>
      </c>
      <c r="KOU41" s="59">
        <v>90000000</v>
      </c>
      <c r="KOV41" s="66" t="s">
        <v>144</v>
      </c>
      <c r="KOW41" s="67" t="s">
        <v>923</v>
      </c>
      <c r="KOX41" s="67" t="s">
        <v>974</v>
      </c>
      <c r="KOY41" s="66" t="s">
        <v>975</v>
      </c>
      <c r="KOZ41" s="66" t="s">
        <v>976</v>
      </c>
      <c r="KPA41" s="65" t="s">
        <v>972</v>
      </c>
      <c r="KPB41" s="65" t="s">
        <v>977</v>
      </c>
      <c r="KPC41" s="59">
        <v>90000000</v>
      </c>
      <c r="KPD41" s="66" t="s">
        <v>144</v>
      </c>
      <c r="KPE41" s="67" t="s">
        <v>923</v>
      </c>
      <c r="KPF41" s="67" t="s">
        <v>974</v>
      </c>
      <c r="KPG41" s="66" t="s">
        <v>975</v>
      </c>
      <c r="KPH41" s="66" t="s">
        <v>976</v>
      </c>
      <c r="KPI41" s="65" t="s">
        <v>972</v>
      </c>
      <c r="KPJ41" s="65" t="s">
        <v>977</v>
      </c>
      <c r="KPK41" s="59">
        <v>90000000</v>
      </c>
      <c r="KPL41" s="66" t="s">
        <v>144</v>
      </c>
      <c r="KPM41" s="67" t="s">
        <v>923</v>
      </c>
      <c r="KPN41" s="67" t="s">
        <v>974</v>
      </c>
      <c r="KPO41" s="66" t="s">
        <v>975</v>
      </c>
      <c r="KPP41" s="66" t="s">
        <v>976</v>
      </c>
      <c r="KPQ41" s="65" t="s">
        <v>972</v>
      </c>
      <c r="KPR41" s="65" t="s">
        <v>977</v>
      </c>
      <c r="KPS41" s="59">
        <v>90000000</v>
      </c>
      <c r="KPT41" s="66" t="s">
        <v>144</v>
      </c>
      <c r="KPU41" s="67" t="s">
        <v>923</v>
      </c>
      <c r="KPV41" s="67" t="s">
        <v>974</v>
      </c>
      <c r="KPW41" s="66" t="s">
        <v>975</v>
      </c>
      <c r="KPX41" s="66" t="s">
        <v>976</v>
      </c>
      <c r="KPY41" s="65" t="s">
        <v>972</v>
      </c>
      <c r="KPZ41" s="65" t="s">
        <v>977</v>
      </c>
      <c r="KQA41" s="59">
        <v>90000000</v>
      </c>
      <c r="KQB41" s="66" t="s">
        <v>144</v>
      </c>
      <c r="KQC41" s="67" t="s">
        <v>923</v>
      </c>
      <c r="KQD41" s="67" t="s">
        <v>974</v>
      </c>
      <c r="KQE41" s="66" t="s">
        <v>975</v>
      </c>
      <c r="KQF41" s="66" t="s">
        <v>976</v>
      </c>
      <c r="KQG41" s="65" t="s">
        <v>972</v>
      </c>
      <c r="KQH41" s="65" t="s">
        <v>977</v>
      </c>
      <c r="KQI41" s="59">
        <v>90000000</v>
      </c>
      <c r="KQJ41" s="66" t="s">
        <v>144</v>
      </c>
      <c r="KQK41" s="67" t="s">
        <v>923</v>
      </c>
      <c r="KQL41" s="67" t="s">
        <v>974</v>
      </c>
      <c r="KQM41" s="66" t="s">
        <v>975</v>
      </c>
      <c r="KQN41" s="66" t="s">
        <v>976</v>
      </c>
      <c r="KQO41" s="65" t="s">
        <v>972</v>
      </c>
      <c r="KQP41" s="65" t="s">
        <v>977</v>
      </c>
      <c r="KQQ41" s="59">
        <v>90000000</v>
      </c>
      <c r="KQR41" s="66" t="s">
        <v>144</v>
      </c>
      <c r="KQS41" s="67" t="s">
        <v>923</v>
      </c>
      <c r="KQT41" s="67" t="s">
        <v>974</v>
      </c>
      <c r="KQU41" s="66" t="s">
        <v>975</v>
      </c>
      <c r="KQV41" s="66" t="s">
        <v>976</v>
      </c>
      <c r="KQW41" s="65" t="s">
        <v>972</v>
      </c>
      <c r="KQX41" s="65" t="s">
        <v>977</v>
      </c>
      <c r="KQY41" s="59">
        <v>90000000</v>
      </c>
      <c r="KQZ41" s="66" t="s">
        <v>144</v>
      </c>
      <c r="KRA41" s="67" t="s">
        <v>923</v>
      </c>
      <c r="KRB41" s="67" t="s">
        <v>974</v>
      </c>
      <c r="KRC41" s="66" t="s">
        <v>975</v>
      </c>
      <c r="KRD41" s="66" t="s">
        <v>976</v>
      </c>
      <c r="KRE41" s="65" t="s">
        <v>972</v>
      </c>
      <c r="KRF41" s="65" t="s">
        <v>977</v>
      </c>
      <c r="KRG41" s="59">
        <v>90000000</v>
      </c>
      <c r="KRH41" s="66" t="s">
        <v>144</v>
      </c>
      <c r="KRI41" s="67" t="s">
        <v>923</v>
      </c>
      <c r="KRJ41" s="67" t="s">
        <v>974</v>
      </c>
      <c r="KRK41" s="66" t="s">
        <v>975</v>
      </c>
      <c r="KRL41" s="66" t="s">
        <v>976</v>
      </c>
      <c r="KRM41" s="65" t="s">
        <v>972</v>
      </c>
      <c r="KRN41" s="65" t="s">
        <v>977</v>
      </c>
      <c r="KRO41" s="59">
        <v>90000000</v>
      </c>
      <c r="KRP41" s="66" t="s">
        <v>144</v>
      </c>
      <c r="KRQ41" s="67" t="s">
        <v>923</v>
      </c>
      <c r="KRR41" s="67" t="s">
        <v>974</v>
      </c>
      <c r="KRS41" s="66" t="s">
        <v>975</v>
      </c>
      <c r="KRT41" s="66" t="s">
        <v>976</v>
      </c>
      <c r="KRU41" s="65" t="s">
        <v>972</v>
      </c>
      <c r="KRV41" s="65" t="s">
        <v>977</v>
      </c>
      <c r="KRW41" s="59">
        <v>90000000</v>
      </c>
      <c r="KRX41" s="66" t="s">
        <v>144</v>
      </c>
      <c r="KRY41" s="67" t="s">
        <v>923</v>
      </c>
      <c r="KRZ41" s="67" t="s">
        <v>974</v>
      </c>
      <c r="KSA41" s="66" t="s">
        <v>975</v>
      </c>
      <c r="KSB41" s="66" t="s">
        <v>976</v>
      </c>
      <c r="KSC41" s="65" t="s">
        <v>972</v>
      </c>
      <c r="KSD41" s="65" t="s">
        <v>977</v>
      </c>
      <c r="KSE41" s="59">
        <v>90000000</v>
      </c>
      <c r="KSF41" s="66" t="s">
        <v>144</v>
      </c>
      <c r="KSG41" s="67" t="s">
        <v>923</v>
      </c>
      <c r="KSH41" s="67" t="s">
        <v>974</v>
      </c>
      <c r="KSI41" s="66" t="s">
        <v>975</v>
      </c>
      <c r="KSJ41" s="66" t="s">
        <v>976</v>
      </c>
      <c r="KSK41" s="65" t="s">
        <v>972</v>
      </c>
      <c r="KSL41" s="65" t="s">
        <v>977</v>
      </c>
      <c r="KSM41" s="59">
        <v>90000000</v>
      </c>
      <c r="KSN41" s="66" t="s">
        <v>144</v>
      </c>
      <c r="KSO41" s="67" t="s">
        <v>923</v>
      </c>
      <c r="KSP41" s="67" t="s">
        <v>974</v>
      </c>
      <c r="KSQ41" s="66" t="s">
        <v>975</v>
      </c>
      <c r="KSR41" s="66" t="s">
        <v>976</v>
      </c>
      <c r="KSS41" s="65" t="s">
        <v>972</v>
      </c>
      <c r="KST41" s="65" t="s">
        <v>977</v>
      </c>
      <c r="KSU41" s="59">
        <v>90000000</v>
      </c>
      <c r="KSV41" s="66" t="s">
        <v>144</v>
      </c>
      <c r="KSW41" s="67" t="s">
        <v>923</v>
      </c>
      <c r="KSX41" s="67" t="s">
        <v>974</v>
      </c>
      <c r="KSY41" s="66" t="s">
        <v>975</v>
      </c>
      <c r="KSZ41" s="66" t="s">
        <v>976</v>
      </c>
      <c r="KTA41" s="65" t="s">
        <v>972</v>
      </c>
      <c r="KTB41" s="65" t="s">
        <v>977</v>
      </c>
      <c r="KTC41" s="59">
        <v>90000000</v>
      </c>
      <c r="KTD41" s="66" t="s">
        <v>144</v>
      </c>
      <c r="KTE41" s="67" t="s">
        <v>923</v>
      </c>
      <c r="KTF41" s="67" t="s">
        <v>974</v>
      </c>
      <c r="KTG41" s="66" t="s">
        <v>975</v>
      </c>
      <c r="KTH41" s="66" t="s">
        <v>976</v>
      </c>
      <c r="KTI41" s="65" t="s">
        <v>972</v>
      </c>
      <c r="KTJ41" s="65" t="s">
        <v>977</v>
      </c>
      <c r="KTK41" s="59">
        <v>90000000</v>
      </c>
      <c r="KTL41" s="66" t="s">
        <v>144</v>
      </c>
      <c r="KTM41" s="67" t="s">
        <v>923</v>
      </c>
      <c r="KTN41" s="67" t="s">
        <v>974</v>
      </c>
      <c r="KTO41" s="66" t="s">
        <v>975</v>
      </c>
      <c r="KTP41" s="66" t="s">
        <v>976</v>
      </c>
      <c r="KTQ41" s="65" t="s">
        <v>972</v>
      </c>
      <c r="KTR41" s="65" t="s">
        <v>977</v>
      </c>
      <c r="KTS41" s="59">
        <v>90000000</v>
      </c>
      <c r="KTT41" s="66" t="s">
        <v>144</v>
      </c>
      <c r="KTU41" s="67" t="s">
        <v>923</v>
      </c>
      <c r="KTV41" s="67" t="s">
        <v>974</v>
      </c>
      <c r="KTW41" s="66" t="s">
        <v>975</v>
      </c>
      <c r="KTX41" s="66" t="s">
        <v>976</v>
      </c>
      <c r="KTY41" s="65" t="s">
        <v>972</v>
      </c>
      <c r="KTZ41" s="65" t="s">
        <v>977</v>
      </c>
      <c r="KUA41" s="59">
        <v>90000000</v>
      </c>
      <c r="KUB41" s="66" t="s">
        <v>144</v>
      </c>
      <c r="KUC41" s="67" t="s">
        <v>923</v>
      </c>
      <c r="KUD41" s="67" t="s">
        <v>974</v>
      </c>
      <c r="KUE41" s="66" t="s">
        <v>975</v>
      </c>
      <c r="KUF41" s="66" t="s">
        <v>976</v>
      </c>
      <c r="KUG41" s="65" t="s">
        <v>972</v>
      </c>
      <c r="KUH41" s="65" t="s">
        <v>977</v>
      </c>
      <c r="KUI41" s="59">
        <v>90000000</v>
      </c>
      <c r="KUJ41" s="66" t="s">
        <v>144</v>
      </c>
      <c r="KUK41" s="67" t="s">
        <v>923</v>
      </c>
      <c r="KUL41" s="67" t="s">
        <v>974</v>
      </c>
      <c r="KUM41" s="66" t="s">
        <v>975</v>
      </c>
      <c r="KUN41" s="66" t="s">
        <v>976</v>
      </c>
      <c r="KUO41" s="65" t="s">
        <v>972</v>
      </c>
      <c r="KUP41" s="65" t="s">
        <v>977</v>
      </c>
      <c r="KUQ41" s="59">
        <v>90000000</v>
      </c>
      <c r="KUR41" s="66" t="s">
        <v>144</v>
      </c>
      <c r="KUS41" s="67" t="s">
        <v>923</v>
      </c>
      <c r="KUT41" s="67" t="s">
        <v>974</v>
      </c>
      <c r="KUU41" s="66" t="s">
        <v>975</v>
      </c>
      <c r="KUV41" s="66" t="s">
        <v>976</v>
      </c>
      <c r="KUW41" s="65" t="s">
        <v>972</v>
      </c>
      <c r="KUX41" s="65" t="s">
        <v>977</v>
      </c>
      <c r="KUY41" s="59">
        <v>90000000</v>
      </c>
      <c r="KUZ41" s="66" t="s">
        <v>144</v>
      </c>
      <c r="KVA41" s="67" t="s">
        <v>923</v>
      </c>
      <c r="KVB41" s="67" t="s">
        <v>974</v>
      </c>
      <c r="KVC41" s="66" t="s">
        <v>975</v>
      </c>
      <c r="KVD41" s="66" t="s">
        <v>976</v>
      </c>
      <c r="KVE41" s="65" t="s">
        <v>972</v>
      </c>
      <c r="KVF41" s="65" t="s">
        <v>977</v>
      </c>
      <c r="KVG41" s="59">
        <v>90000000</v>
      </c>
      <c r="KVH41" s="66" t="s">
        <v>144</v>
      </c>
      <c r="KVI41" s="67" t="s">
        <v>923</v>
      </c>
      <c r="KVJ41" s="67" t="s">
        <v>974</v>
      </c>
      <c r="KVK41" s="66" t="s">
        <v>975</v>
      </c>
      <c r="KVL41" s="66" t="s">
        <v>976</v>
      </c>
      <c r="KVM41" s="65" t="s">
        <v>972</v>
      </c>
      <c r="KVN41" s="65" t="s">
        <v>977</v>
      </c>
      <c r="KVO41" s="59">
        <v>90000000</v>
      </c>
      <c r="KVP41" s="66" t="s">
        <v>144</v>
      </c>
      <c r="KVQ41" s="67" t="s">
        <v>923</v>
      </c>
      <c r="KVR41" s="67" t="s">
        <v>974</v>
      </c>
      <c r="KVS41" s="66" t="s">
        <v>975</v>
      </c>
      <c r="KVT41" s="66" t="s">
        <v>976</v>
      </c>
      <c r="KVU41" s="65" t="s">
        <v>972</v>
      </c>
      <c r="KVV41" s="65" t="s">
        <v>977</v>
      </c>
      <c r="KVW41" s="59">
        <v>90000000</v>
      </c>
      <c r="KVX41" s="66" t="s">
        <v>144</v>
      </c>
      <c r="KVY41" s="67" t="s">
        <v>923</v>
      </c>
      <c r="KVZ41" s="67" t="s">
        <v>974</v>
      </c>
      <c r="KWA41" s="66" t="s">
        <v>975</v>
      </c>
      <c r="KWB41" s="66" t="s">
        <v>976</v>
      </c>
      <c r="KWC41" s="65" t="s">
        <v>972</v>
      </c>
      <c r="KWD41" s="65" t="s">
        <v>977</v>
      </c>
      <c r="KWE41" s="59">
        <v>90000000</v>
      </c>
      <c r="KWF41" s="66" t="s">
        <v>144</v>
      </c>
      <c r="KWG41" s="67" t="s">
        <v>923</v>
      </c>
      <c r="KWH41" s="67" t="s">
        <v>974</v>
      </c>
      <c r="KWI41" s="66" t="s">
        <v>975</v>
      </c>
      <c r="KWJ41" s="66" t="s">
        <v>976</v>
      </c>
      <c r="KWK41" s="65" t="s">
        <v>972</v>
      </c>
      <c r="KWL41" s="65" t="s">
        <v>977</v>
      </c>
      <c r="KWM41" s="59">
        <v>90000000</v>
      </c>
      <c r="KWN41" s="66" t="s">
        <v>144</v>
      </c>
      <c r="KWO41" s="67" t="s">
        <v>923</v>
      </c>
      <c r="KWP41" s="67" t="s">
        <v>974</v>
      </c>
      <c r="KWQ41" s="66" t="s">
        <v>975</v>
      </c>
      <c r="KWR41" s="66" t="s">
        <v>976</v>
      </c>
      <c r="KWS41" s="65" t="s">
        <v>972</v>
      </c>
      <c r="KWT41" s="65" t="s">
        <v>977</v>
      </c>
      <c r="KWU41" s="59">
        <v>90000000</v>
      </c>
      <c r="KWV41" s="66" t="s">
        <v>144</v>
      </c>
      <c r="KWW41" s="67" t="s">
        <v>923</v>
      </c>
      <c r="KWX41" s="67" t="s">
        <v>974</v>
      </c>
      <c r="KWY41" s="66" t="s">
        <v>975</v>
      </c>
      <c r="KWZ41" s="66" t="s">
        <v>976</v>
      </c>
      <c r="KXA41" s="65" t="s">
        <v>972</v>
      </c>
      <c r="KXB41" s="65" t="s">
        <v>977</v>
      </c>
      <c r="KXC41" s="59">
        <v>90000000</v>
      </c>
      <c r="KXD41" s="66" t="s">
        <v>144</v>
      </c>
      <c r="KXE41" s="67" t="s">
        <v>923</v>
      </c>
      <c r="KXF41" s="67" t="s">
        <v>974</v>
      </c>
      <c r="KXG41" s="66" t="s">
        <v>975</v>
      </c>
      <c r="KXH41" s="66" t="s">
        <v>976</v>
      </c>
      <c r="KXI41" s="65" t="s">
        <v>972</v>
      </c>
      <c r="KXJ41" s="65" t="s">
        <v>977</v>
      </c>
      <c r="KXK41" s="59">
        <v>90000000</v>
      </c>
      <c r="KXL41" s="66" t="s">
        <v>144</v>
      </c>
      <c r="KXM41" s="67" t="s">
        <v>923</v>
      </c>
      <c r="KXN41" s="67" t="s">
        <v>974</v>
      </c>
      <c r="KXO41" s="66" t="s">
        <v>975</v>
      </c>
      <c r="KXP41" s="66" t="s">
        <v>976</v>
      </c>
      <c r="KXQ41" s="65" t="s">
        <v>972</v>
      </c>
      <c r="KXR41" s="65" t="s">
        <v>977</v>
      </c>
      <c r="KXS41" s="59">
        <v>90000000</v>
      </c>
      <c r="KXT41" s="66" t="s">
        <v>144</v>
      </c>
      <c r="KXU41" s="67" t="s">
        <v>923</v>
      </c>
      <c r="KXV41" s="67" t="s">
        <v>974</v>
      </c>
      <c r="KXW41" s="66" t="s">
        <v>975</v>
      </c>
      <c r="KXX41" s="66" t="s">
        <v>976</v>
      </c>
      <c r="KXY41" s="65" t="s">
        <v>972</v>
      </c>
      <c r="KXZ41" s="65" t="s">
        <v>977</v>
      </c>
      <c r="KYA41" s="59">
        <v>90000000</v>
      </c>
      <c r="KYB41" s="66" t="s">
        <v>144</v>
      </c>
      <c r="KYC41" s="67" t="s">
        <v>923</v>
      </c>
      <c r="KYD41" s="67" t="s">
        <v>974</v>
      </c>
      <c r="KYE41" s="66" t="s">
        <v>975</v>
      </c>
      <c r="KYF41" s="66" t="s">
        <v>976</v>
      </c>
      <c r="KYG41" s="65" t="s">
        <v>972</v>
      </c>
      <c r="KYH41" s="65" t="s">
        <v>977</v>
      </c>
      <c r="KYI41" s="59">
        <v>90000000</v>
      </c>
      <c r="KYJ41" s="66" t="s">
        <v>144</v>
      </c>
      <c r="KYK41" s="67" t="s">
        <v>923</v>
      </c>
      <c r="KYL41" s="67" t="s">
        <v>974</v>
      </c>
      <c r="KYM41" s="66" t="s">
        <v>975</v>
      </c>
      <c r="KYN41" s="66" t="s">
        <v>976</v>
      </c>
      <c r="KYO41" s="65" t="s">
        <v>972</v>
      </c>
      <c r="KYP41" s="65" t="s">
        <v>977</v>
      </c>
      <c r="KYQ41" s="59">
        <v>90000000</v>
      </c>
      <c r="KYR41" s="66" t="s">
        <v>144</v>
      </c>
      <c r="KYS41" s="67" t="s">
        <v>923</v>
      </c>
      <c r="KYT41" s="67" t="s">
        <v>974</v>
      </c>
      <c r="KYU41" s="66" t="s">
        <v>975</v>
      </c>
      <c r="KYV41" s="66" t="s">
        <v>976</v>
      </c>
      <c r="KYW41" s="65" t="s">
        <v>972</v>
      </c>
      <c r="KYX41" s="65" t="s">
        <v>977</v>
      </c>
      <c r="KYY41" s="59">
        <v>90000000</v>
      </c>
      <c r="KYZ41" s="66" t="s">
        <v>144</v>
      </c>
      <c r="KZA41" s="67" t="s">
        <v>923</v>
      </c>
      <c r="KZB41" s="67" t="s">
        <v>974</v>
      </c>
      <c r="KZC41" s="66" t="s">
        <v>975</v>
      </c>
      <c r="KZD41" s="66" t="s">
        <v>976</v>
      </c>
      <c r="KZE41" s="65" t="s">
        <v>972</v>
      </c>
      <c r="KZF41" s="65" t="s">
        <v>977</v>
      </c>
      <c r="KZG41" s="59">
        <v>90000000</v>
      </c>
      <c r="KZH41" s="66" t="s">
        <v>144</v>
      </c>
      <c r="KZI41" s="67" t="s">
        <v>923</v>
      </c>
      <c r="KZJ41" s="67" t="s">
        <v>974</v>
      </c>
      <c r="KZK41" s="66" t="s">
        <v>975</v>
      </c>
      <c r="KZL41" s="66" t="s">
        <v>976</v>
      </c>
      <c r="KZM41" s="65" t="s">
        <v>972</v>
      </c>
      <c r="KZN41" s="65" t="s">
        <v>977</v>
      </c>
      <c r="KZO41" s="59">
        <v>90000000</v>
      </c>
      <c r="KZP41" s="66" t="s">
        <v>144</v>
      </c>
      <c r="KZQ41" s="67" t="s">
        <v>923</v>
      </c>
      <c r="KZR41" s="67" t="s">
        <v>974</v>
      </c>
      <c r="KZS41" s="66" t="s">
        <v>975</v>
      </c>
      <c r="KZT41" s="66" t="s">
        <v>976</v>
      </c>
      <c r="KZU41" s="65" t="s">
        <v>972</v>
      </c>
      <c r="KZV41" s="65" t="s">
        <v>977</v>
      </c>
      <c r="KZW41" s="59">
        <v>90000000</v>
      </c>
      <c r="KZX41" s="66" t="s">
        <v>144</v>
      </c>
      <c r="KZY41" s="67" t="s">
        <v>923</v>
      </c>
      <c r="KZZ41" s="67" t="s">
        <v>974</v>
      </c>
      <c r="LAA41" s="66" t="s">
        <v>975</v>
      </c>
      <c r="LAB41" s="66" t="s">
        <v>976</v>
      </c>
      <c r="LAC41" s="65" t="s">
        <v>972</v>
      </c>
      <c r="LAD41" s="65" t="s">
        <v>977</v>
      </c>
      <c r="LAE41" s="59">
        <v>90000000</v>
      </c>
      <c r="LAF41" s="66" t="s">
        <v>144</v>
      </c>
      <c r="LAG41" s="67" t="s">
        <v>923</v>
      </c>
      <c r="LAH41" s="67" t="s">
        <v>974</v>
      </c>
      <c r="LAI41" s="66" t="s">
        <v>975</v>
      </c>
      <c r="LAJ41" s="66" t="s">
        <v>976</v>
      </c>
      <c r="LAK41" s="65" t="s">
        <v>972</v>
      </c>
      <c r="LAL41" s="65" t="s">
        <v>977</v>
      </c>
      <c r="LAM41" s="59">
        <v>90000000</v>
      </c>
      <c r="LAN41" s="66" t="s">
        <v>144</v>
      </c>
      <c r="LAO41" s="67" t="s">
        <v>923</v>
      </c>
      <c r="LAP41" s="67" t="s">
        <v>974</v>
      </c>
      <c r="LAQ41" s="66" t="s">
        <v>975</v>
      </c>
      <c r="LAR41" s="66" t="s">
        <v>976</v>
      </c>
      <c r="LAS41" s="65" t="s">
        <v>972</v>
      </c>
      <c r="LAT41" s="65" t="s">
        <v>977</v>
      </c>
      <c r="LAU41" s="59">
        <v>90000000</v>
      </c>
      <c r="LAV41" s="66" t="s">
        <v>144</v>
      </c>
      <c r="LAW41" s="67" t="s">
        <v>923</v>
      </c>
      <c r="LAX41" s="67" t="s">
        <v>974</v>
      </c>
      <c r="LAY41" s="66" t="s">
        <v>975</v>
      </c>
      <c r="LAZ41" s="66" t="s">
        <v>976</v>
      </c>
      <c r="LBA41" s="65" t="s">
        <v>972</v>
      </c>
      <c r="LBB41" s="65" t="s">
        <v>977</v>
      </c>
      <c r="LBC41" s="59">
        <v>90000000</v>
      </c>
      <c r="LBD41" s="66" t="s">
        <v>144</v>
      </c>
      <c r="LBE41" s="67" t="s">
        <v>923</v>
      </c>
      <c r="LBF41" s="67" t="s">
        <v>974</v>
      </c>
      <c r="LBG41" s="66" t="s">
        <v>975</v>
      </c>
      <c r="LBH41" s="66" t="s">
        <v>976</v>
      </c>
      <c r="LBI41" s="65" t="s">
        <v>972</v>
      </c>
      <c r="LBJ41" s="65" t="s">
        <v>977</v>
      </c>
      <c r="LBK41" s="59">
        <v>90000000</v>
      </c>
      <c r="LBL41" s="66" t="s">
        <v>144</v>
      </c>
      <c r="LBM41" s="67" t="s">
        <v>923</v>
      </c>
      <c r="LBN41" s="67" t="s">
        <v>974</v>
      </c>
      <c r="LBO41" s="66" t="s">
        <v>975</v>
      </c>
      <c r="LBP41" s="66" t="s">
        <v>976</v>
      </c>
      <c r="LBQ41" s="65" t="s">
        <v>972</v>
      </c>
      <c r="LBR41" s="65" t="s">
        <v>977</v>
      </c>
      <c r="LBS41" s="59">
        <v>90000000</v>
      </c>
      <c r="LBT41" s="66" t="s">
        <v>144</v>
      </c>
      <c r="LBU41" s="67" t="s">
        <v>923</v>
      </c>
      <c r="LBV41" s="67" t="s">
        <v>974</v>
      </c>
      <c r="LBW41" s="66" t="s">
        <v>975</v>
      </c>
      <c r="LBX41" s="66" t="s">
        <v>976</v>
      </c>
      <c r="LBY41" s="65" t="s">
        <v>972</v>
      </c>
      <c r="LBZ41" s="65" t="s">
        <v>977</v>
      </c>
      <c r="LCA41" s="59">
        <v>90000000</v>
      </c>
      <c r="LCB41" s="66" t="s">
        <v>144</v>
      </c>
      <c r="LCC41" s="67" t="s">
        <v>923</v>
      </c>
      <c r="LCD41" s="67" t="s">
        <v>974</v>
      </c>
      <c r="LCE41" s="66" t="s">
        <v>975</v>
      </c>
      <c r="LCF41" s="66" t="s">
        <v>976</v>
      </c>
      <c r="LCG41" s="65" t="s">
        <v>972</v>
      </c>
      <c r="LCH41" s="65" t="s">
        <v>977</v>
      </c>
      <c r="LCI41" s="59">
        <v>90000000</v>
      </c>
      <c r="LCJ41" s="66" t="s">
        <v>144</v>
      </c>
      <c r="LCK41" s="67" t="s">
        <v>923</v>
      </c>
      <c r="LCL41" s="67" t="s">
        <v>974</v>
      </c>
      <c r="LCM41" s="66" t="s">
        <v>975</v>
      </c>
      <c r="LCN41" s="66" t="s">
        <v>976</v>
      </c>
      <c r="LCO41" s="65" t="s">
        <v>972</v>
      </c>
      <c r="LCP41" s="65" t="s">
        <v>977</v>
      </c>
      <c r="LCQ41" s="59">
        <v>90000000</v>
      </c>
      <c r="LCR41" s="66" t="s">
        <v>144</v>
      </c>
      <c r="LCS41" s="67" t="s">
        <v>923</v>
      </c>
      <c r="LCT41" s="67" t="s">
        <v>974</v>
      </c>
      <c r="LCU41" s="66" t="s">
        <v>975</v>
      </c>
      <c r="LCV41" s="66" t="s">
        <v>976</v>
      </c>
      <c r="LCW41" s="65" t="s">
        <v>972</v>
      </c>
      <c r="LCX41" s="65" t="s">
        <v>977</v>
      </c>
      <c r="LCY41" s="59">
        <v>90000000</v>
      </c>
      <c r="LCZ41" s="66" t="s">
        <v>144</v>
      </c>
      <c r="LDA41" s="67" t="s">
        <v>923</v>
      </c>
      <c r="LDB41" s="67" t="s">
        <v>974</v>
      </c>
      <c r="LDC41" s="66" t="s">
        <v>975</v>
      </c>
      <c r="LDD41" s="66" t="s">
        <v>976</v>
      </c>
      <c r="LDE41" s="65" t="s">
        <v>972</v>
      </c>
      <c r="LDF41" s="65" t="s">
        <v>977</v>
      </c>
      <c r="LDG41" s="59">
        <v>90000000</v>
      </c>
      <c r="LDH41" s="66" t="s">
        <v>144</v>
      </c>
      <c r="LDI41" s="67" t="s">
        <v>923</v>
      </c>
      <c r="LDJ41" s="67" t="s">
        <v>974</v>
      </c>
      <c r="LDK41" s="66" t="s">
        <v>975</v>
      </c>
      <c r="LDL41" s="66" t="s">
        <v>976</v>
      </c>
      <c r="LDM41" s="65" t="s">
        <v>972</v>
      </c>
      <c r="LDN41" s="65" t="s">
        <v>977</v>
      </c>
      <c r="LDO41" s="59">
        <v>90000000</v>
      </c>
      <c r="LDP41" s="66" t="s">
        <v>144</v>
      </c>
      <c r="LDQ41" s="67" t="s">
        <v>923</v>
      </c>
      <c r="LDR41" s="67" t="s">
        <v>974</v>
      </c>
      <c r="LDS41" s="66" t="s">
        <v>975</v>
      </c>
      <c r="LDT41" s="66" t="s">
        <v>976</v>
      </c>
      <c r="LDU41" s="65" t="s">
        <v>972</v>
      </c>
      <c r="LDV41" s="65" t="s">
        <v>977</v>
      </c>
      <c r="LDW41" s="59">
        <v>90000000</v>
      </c>
      <c r="LDX41" s="66" t="s">
        <v>144</v>
      </c>
      <c r="LDY41" s="67" t="s">
        <v>923</v>
      </c>
      <c r="LDZ41" s="67" t="s">
        <v>974</v>
      </c>
      <c r="LEA41" s="66" t="s">
        <v>975</v>
      </c>
      <c r="LEB41" s="66" t="s">
        <v>976</v>
      </c>
      <c r="LEC41" s="65" t="s">
        <v>972</v>
      </c>
      <c r="LED41" s="65" t="s">
        <v>977</v>
      </c>
      <c r="LEE41" s="59">
        <v>90000000</v>
      </c>
      <c r="LEF41" s="66" t="s">
        <v>144</v>
      </c>
      <c r="LEG41" s="67" t="s">
        <v>923</v>
      </c>
      <c r="LEH41" s="67" t="s">
        <v>974</v>
      </c>
      <c r="LEI41" s="66" t="s">
        <v>975</v>
      </c>
      <c r="LEJ41" s="66" t="s">
        <v>976</v>
      </c>
      <c r="LEK41" s="65" t="s">
        <v>972</v>
      </c>
      <c r="LEL41" s="65" t="s">
        <v>977</v>
      </c>
      <c r="LEM41" s="59">
        <v>90000000</v>
      </c>
      <c r="LEN41" s="66" t="s">
        <v>144</v>
      </c>
      <c r="LEO41" s="67" t="s">
        <v>923</v>
      </c>
      <c r="LEP41" s="67" t="s">
        <v>974</v>
      </c>
      <c r="LEQ41" s="66" t="s">
        <v>975</v>
      </c>
      <c r="LER41" s="66" t="s">
        <v>976</v>
      </c>
      <c r="LES41" s="65" t="s">
        <v>972</v>
      </c>
      <c r="LET41" s="65" t="s">
        <v>977</v>
      </c>
      <c r="LEU41" s="59">
        <v>90000000</v>
      </c>
      <c r="LEV41" s="66" t="s">
        <v>144</v>
      </c>
      <c r="LEW41" s="67" t="s">
        <v>923</v>
      </c>
      <c r="LEX41" s="67" t="s">
        <v>974</v>
      </c>
      <c r="LEY41" s="66" t="s">
        <v>975</v>
      </c>
      <c r="LEZ41" s="66" t="s">
        <v>976</v>
      </c>
      <c r="LFA41" s="65" t="s">
        <v>972</v>
      </c>
      <c r="LFB41" s="65" t="s">
        <v>977</v>
      </c>
      <c r="LFC41" s="59">
        <v>90000000</v>
      </c>
      <c r="LFD41" s="66" t="s">
        <v>144</v>
      </c>
      <c r="LFE41" s="67" t="s">
        <v>923</v>
      </c>
      <c r="LFF41" s="67" t="s">
        <v>974</v>
      </c>
      <c r="LFG41" s="66" t="s">
        <v>975</v>
      </c>
      <c r="LFH41" s="66" t="s">
        <v>976</v>
      </c>
      <c r="LFI41" s="65" t="s">
        <v>972</v>
      </c>
      <c r="LFJ41" s="65" t="s">
        <v>977</v>
      </c>
      <c r="LFK41" s="59">
        <v>90000000</v>
      </c>
      <c r="LFL41" s="66" t="s">
        <v>144</v>
      </c>
      <c r="LFM41" s="67" t="s">
        <v>923</v>
      </c>
      <c r="LFN41" s="67" t="s">
        <v>974</v>
      </c>
      <c r="LFO41" s="66" t="s">
        <v>975</v>
      </c>
      <c r="LFP41" s="66" t="s">
        <v>976</v>
      </c>
      <c r="LFQ41" s="65" t="s">
        <v>972</v>
      </c>
      <c r="LFR41" s="65" t="s">
        <v>977</v>
      </c>
      <c r="LFS41" s="59">
        <v>90000000</v>
      </c>
      <c r="LFT41" s="66" t="s">
        <v>144</v>
      </c>
      <c r="LFU41" s="67" t="s">
        <v>923</v>
      </c>
      <c r="LFV41" s="67" t="s">
        <v>974</v>
      </c>
      <c r="LFW41" s="66" t="s">
        <v>975</v>
      </c>
      <c r="LFX41" s="66" t="s">
        <v>976</v>
      </c>
      <c r="LFY41" s="65" t="s">
        <v>972</v>
      </c>
      <c r="LFZ41" s="65" t="s">
        <v>977</v>
      </c>
      <c r="LGA41" s="59">
        <v>90000000</v>
      </c>
      <c r="LGB41" s="66" t="s">
        <v>144</v>
      </c>
      <c r="LGC41" s="67" t="s">
        <v>923</v>
      </c>
      <c r="LGD41" s="67" t="s">
        <v>974</v>
      </c>
      <c r="LGE41" s="66" t="s">
        <v>975</v>
      </c>
      <c r="LGF41" s="66" t="s">
        <v>976</v>
      </c>
      <c r="LGG41" s="65" t="s">
        <v>972</v>
      </c>
      <c r="LGH41" s="65" t="s">
        <v>977</v>
      </c>
      <c r="LGI41" s="59">
        <v>90000000</v>
      </c>
      <c r="LGJ41" s="66" t="s">
        <v>144</v>
      </c>
      <c r="LGK41" s="67" t="s">
        <v>923</v>
      </c>
      <c r="LGL41" s="67" t="s">
        <v>974</v>
      </c>
      <c r="LGM41" s="66" t="s">
        <v>975</v>
      </c>
      <c r="LGN41" s="66" t="s">
        <v>976</v>
      </c>
      <c r="LGO41" s="65" t="s">
        <v>972</v>
      </c>
      <c r="LGP41" s="65" t="s">
        <v>977</v>
      </c>
      <c r="LGQ41" s="59">
        <v>90000000</v>
      </c>
      <c r="LGR41" s="66" t="s">
        <v>144</v>
      </c>
      <c r="LGS41" s="67" t="s">
        <v>923</v>
      </c>
      <c r="LGT41" s="67" t="s">
        <v>974</v>
      </c>
      <c r="LGU41" s="66" t="s">
        <v>975</v>
      </c>
      <c r="LGV41" s="66" t="s">
        <v>976</v>
      </c>
      <c r="LGW41" s="65" t="s">
        <v>972</v>
      </c>
      <c r="LGX41" s="65" t="s">
        <v>977</v>
      </c>
      <c r="LGY41" s="59">
        <v>90000000</v>
      </c>
      <c r="LGZ41" s="66" t="s">
        <v>144</v>
      </c>
      <c r="LHA41" s="67" t="s">
        <v>923</v>
      </c>
      <c r="LHB41" s="67" t="s">
        <v>974</v>
      </c>
      <c r="LHC41" s="66" t="s">
        <v>975</v>
      </c>
      <c r="LHD41" s="66" t="s">
        <v>976</v>
      </c>
      <c r="LHE41" s="65" t="s">
        <v>972</v>
      </c>
      <c r="LHF41" s="65" t="s">
        <v>977</v>
      </c>
      <c r="LHG41" s="59">
        <v>90000000</v>
      </c>
      <c r="LHH41" s="66" t="s">
        <v>144</v>
      </c>
      <c r="LHI41" s="67" t="s">
        <v>923</v>
      </c>
      <c r="LHJ41" s="67" t="s">
        <v>974</v>
      </c>
      <c r="LHK41" s="66" t="s">
        <v>975</v>
      </c>
      <c r="LHL41" s="66" t="s">
        <v>976</v>
      </c>
      <c r="LHM41" s="65" t="s">
        <v>972</v>
      </c>
      <c r="LHN41" s="65" t="s">
        <v>977</v>
      </c>
      <c r="LHO41" s="59">
        <v>90000000</v>
      </c>
      <c r="LHP41" s="66" t="s">
        <v>144</v>
      </c>
      <c r="LHQ41" s="67" t="s">
        <v>923</v>
      </c>
      <c r="LHR41" s="67" t="s">
        <v>974</v>
      </c>
      <c r="LHS41" s="66" t="s">
        <v>975</v>
      </c>
      <c r="LHT41" s="66" t="s">
        <v>976</v>
      </c>
      <c r="LHU41" s="65" t="s">
        <v>972</v>
      </c>
      <c r="LHV41" s="65" t="s">
        <v>977</v>
      </c>
      <c r="LHW41" s="59">
        <v>90000000</v>
      </c>
      <c r="LHX41" s="66" t="s">
        <v>144</v>
      </c>
      <c r="LHY41" s="67" t="s">
        <v>923</v>
      </c>
      <c r="LHZ41" s="67" t="s">
        <v>974</v>
      </c>
      <c r="LIA41" s="66" t="s">
        <v>975</v>
      </c>
      <c r="LIB41" s="66" t="s">
        <v>976</v>
      </c>
      <c r="LIC41" s="65" t="s">
        <v>972</v>
      </c>
      <c r="LID41" s="65" t="s">
        <v>977</v>
      </c>
      <c r="LIE41" s="59">
        <v>90000000</v>
      </c>
      <c r="LIF41" s="66" t="s">
        <v>144</v>
      </c>
      <c r="LIG41" s="67" t="s">
        <v>923</v>
      </c>
      <c r="LIH41" s="67" t="s">
        <v>974</v>
      </c>
      <c r="LII41" s="66" t="s">
        <v>975</v>
      </c>
      <c r="LIJ41" s="66" t="s">
        <v>976</v>
      </c>
      <c r="LIK41" s="65" t="s">
        <v>972</v>
      </c>
      <c r="LIL41" s="65" t="s">
        <v>977</v>
      </c>
      <c r="LIM41" s="59">
        <v>90000000</v>
      </c>
      <c r="LIN41" s="66" t="s">
        <v>144</v>
      </c>
      <c r="LIO41" s="67" t="s">
        <v>923</v>
      </c>
      <c r="LIP41" s="67" t="s">
        <v>974</v>
      </c>
      <c r="LIQ41" s="66" t="s">
        <v>975</v>
      </c>
      <c r="LIR41" s="66" t="s">
        <v>976</v>
      </c>
      <c r="LIS41" s="65" t="s">
        <v>972</v>
      </c>
      <c r="LIT41" s="65" t="s">
        <v>977</v>
      </c>
      <c r="LIU41" s="59">
        <v>90000000</v>
      </c>
      <c r="LIV41" s="66" t="s">
        <v>144</v>
      </c>
      <c r="LIW41" s="67" t="s">
        <v>923</v>
      </c>
      <c r="LIX41" s="67" t="s">
        <v>974</v>
      </c>
      <c r="LIY41" s="66" t="s">
        <v>975</v>
      </c>
      <c r="LIZ41" s="66" t="s">
        <v>976</v>
      </c>
      <c r="LJA41" s="65" t="s">
        <v>972</v>
      </c>
      <c r="LJB41" s="65" t="s">
        <v>977</v>
      </c>
      <c r="LJC41" s="59">
        <v>90000000</v>
      </c>
      <c r="LJD41" s="66" t="s">
        <v>144</v>
      </c>
      <c r="LJE41" s="67" t="s">
        <v>923</v>
      </c>
      <c r="LJF41" s="67" t="s">
        <v>974</v>
      </c>
      <c r="LJG41" s="66" t="s">
        <v>975</v>
      </c>
      <c r="LJH41" s="66" t="s">
        <v>976</v>
      </c>
      <c r="LJI41" s="65" t="s">
        <v>972</v>
      </c>
      <c r="LJJ41" s="65" t="s">
        <v>977</v>
      </c>
      <c r="LJK41" s="59">
        <v>90000000</v>
      </c>
      <c r="LJL41" s="66" t="s">
        <v>144</v>
      </c>
      <c r="LJM41" s="67" t="s">
        <v>923</v>
      </c>
      <c r="LJN41" s="67" t="s">
        <v>974</v>
      </c>
      <c r="LJO41" s="66" t="s">
        <v>975</v>
      </c>
      <c r="LJP41" s="66" t="s">
        <v>976</v>
      </c>
      <c r="LJQ41" s="65" t="s">
        <v>972</v>
      </c>
      <c r="LJR41" s="65" t="s">
        <v>977</v>
      </c>
      <c r="LJS41" s="59">
        <v>90000000</v>
      </c>
      <c r="LJT41" s="66" t="s">
        <v>144</v>
      </c>
      <c r="LJU41" s="67" t="s">
        <v>923</v>
      </c>
      <c r="LJV41" s="67" t="s">
        <v>974</v>
      </c>
      <c r="LJW41" s="66" t="s">
        <v>975</v>
      </c>
      <c r="LJX41" s="66" t="s">
        <v>976</v>
      </c>
      <c r="LJY41" s="65" t="s">
        <v>972</v>
      </c>
      <c r="LJZ41" s="65" t="s">
        <v>977</v>
      </c>
      <c r="LKA41" s="59">
        <v>90000000</v>
      </c>
      <c r="LKB41" s="66" t="s">
        <v>144</v>
      </c>
      <c r="LKC41" s="67" t="s">
        <v>923</v>
      </c>
      <c r="LKD41" s="67" t="s">
        <v>974</v>
      </c>
      <c r="LKE41" s="66" t="s">
        <v>975</v>
      </c>
      <c r="LKF41" s="66" t="s">
        <v>976</v>
      </c>
      <c r="LKG41" s="65" t="s">
        <v>972</v>
      </c>
      <c r="LKH41" s="65" t="s">
        <v>977</v>
      </c>
      <c r="LKI41" s="59">
        <v>90000000</v>
      </c>
      <c r="LKJ41" s="66" t="s">
        <v>144</v>
      </c>
      <c r="LKK41" s="67" t="s">
        <v>923</v>
      </c>
      <c r="LKL41" s="67" t="s">
        <v>974</v>
      </c>
      <c r="LKM41" s="66" t="s">
        <v>975</v>
      </c>
      <c r="LKN41" s="66" t="s">
        <v>976</v>
      </c>
      <c r="LKO41" s="65" t="s">
        <v>972</v>
      </c>
      <c r="LKP41" s="65" t="s">
        <v>977</v>
      </c>
      <c r="LKQ41" s="59">
        <v>90000000</v>
      </c>
      <c r="LKR41" s="66" t="s">
        <v>144</v>
      </c>
      <c r="LKS41" s="67" t="s">
        <v>923</v>
      </c>
      <c r="LKT41" s="67" t="s">
        <v>974</v>
      </c>
      <c r="LKU41" s="66" t="s">
        <v>975</v>
      </c>
      <c r="LKV41" s="66" t="s">
        <v>976</v>
      </c>
      <c r="LKW41" s="65" t="s">
        <v>972</v>
      </c>
      <c r="LKX41" s="65" t="s">
        <v>977</v>
      </c>
      <c r="LKY41" s="59">
        <v>90000000</v>
      </c>
      <c r="LKZ41" s="66" t="s">
        <v>144</v>
      </c>
      <c r="LLA41" s="67" t="s">
        <v>923</v>
      </c>
      <c r="LLB41" s="67" t="s">
        <v>974</v>
      </c>
      <c r="LLC41" s="66" t="s">
        <v>975</v>
      </c>
      <c r="LLD41" s="66" t="s">
        <v>976</v>
      </c>
      <c r="LLE41" s="65" t="s">
        <v>972</v>
      </c>
      <c r="LLF41" s="65" t="s">
        <v>977</v>
      </c>
      <c r="LLG41" s="59">
        <v>90000000</v>
      </c>
      <c r="LLH41" s="66" t="s">
        <v>144</v>
      </c>
      <c r="LLI41" s="67" t="s">
        <v>923</v>
      </c>
      <c r="LLJ41" s="67" t="s">
        <v>974</v>
      </c>
      <c r="LLK41" s="66" t="s">
        <v>975</v>
      </c>
      <c r="LLL41" s="66" t="s">
        <v>976</v>
      </c>
      <c r="LLM41" s="65" t="s">
        <v>972</v>
      </c>
      <c r="LLN41" s="65" t="s">
        <v>977</v>
      </c>
      <c r="LLO41" s="59">
        <v>90000000</v>
      </c>
      <c r="LLP41" s="66" t="s">
        <v>144</v>
      </c>
      <c r="LLQ41" s="67" t="s">
        <v>923</v>
      </c>
      <c r="LLR41" s="67" t="s">
        <v>974</v>
      </c>
      <c r="LLS41" s="66" t="s">
        <v>975</v>
      </c>
      <c r="LLT41" s="66" t="s">
        <v>976</v>
      </c>
      <c r="LLU41" s="65" t="s">
        <v>972</v>
      </c>
      <c r="LLV41" s="65" t="s">
        <v>977</v>
      </c>
      <c r="LLW41" s="59">
        <v>90000000</v>
      </c>
      <c r="LLX41" s="66" t="s">
        <v>144</v>
      </c>
      <c r="LLY41" s="67" t="s">
        <v>923</v>
      </c>
      <c r="LLZ41" s="67" t="s">
        <v>974</v>
      </c>
      <c r="LMA41" s="66" t="s">
        <v>975</v>
      </c>
      <c r="LMB41" s="66" t="s">
        <v>976</v>
      </c>
      <c r="LMC41" s="65" t="s">
        <v>972</v>
      </c>
      <c r="LMD41" s="65" t="s">
        <v>977</v>
      </c>
      <c r="LME41" s="59">
        <v>90000000</v>
      </c>
      <c r="LMF41" s="66" t="s">
        <v>144</v>
      </c>
      <c r="LMG41" s="67" t="s">
        <v>923</v>
      </c>
      <c r="LMH41" s="67" t="s">
        <v>974</v>
      </c>
      <c r="LMI41" s="66" t="s">
        <v>975</v>
      </c>
      <c r="LMJ41" s="66" t="s">
        <v>976</v>
      </c>
      <c r="LMK41" s="65" t="s">
        <v>972</v>
      </c>
      <c r="LML41" s="65" t="s">
        <v>977</v>
      </c>
      <c r="LMM41" s="59">
        <v>90000000</v>
      </c>
      <c r="LMN41" s="66" t="s">
        <v>144</v>
      </c>
      <c r="LMO41" s="67" t="s">
        <v>923</v>
      </c>
      <c r="LMP41" s="67" t="s">
        <v>974</v>
      </c>
      <c r="LMQ41" s="66" t="s">
        <v>975</v>
      </c>
      <c r="LMR41" s="66" t="s">
        <v>976</v>
      </c>
      <c r="LMS41" s="65" t="s">
        <v>972</v>
      </c>
      <c r="LMT41" s="65" t="s">
        <v>977</v>
      </c>
      <c r="LMU41" s="59">
        <v>90000000</v>
      </c>
      <c r="LMV41" s="66" t="s">
        <v>144</v>
      </c>
      <c r="LMW41" s="67" t="s">
        <v>923</v>
      </c>
      <c r="LMX41" s="67" t="s">
        <v>974</v>
      </c>
      <c r="LMY41" s="66" t="s">
        <v>975</v>
      </c>
      <c r="LMZ41" s="66" t="s">
        <v>976</v>
      </c>
      <c r="LNA41" s="65" t="s">
        <v>972</v>
      </c>
      <c r="LNB41" s="65" t="s">
        <v>977</v>
      </c>
      <c r="LNC41" s="59">
        <v>90000000</v>
      </c>
      <c r="LND41" s="66" t="s">
        <v>144</v>
      </c>
      <c r="LNE41" s="67" t="s">
        <v>923</v>
      </c>
      <c r="LNF41" s="67" t="s">
        <v>974</v>
      </c>
      <c r="LNG41" s="66" t="s">
        <v>975</v>
      </c>
      <c r="LNH41" s="66" t="s">
        <v>976</v>
      </c>
      <c r="LNI41" s="65" t="s">
        <v>972</v>
      </c>
      <c r="LNJ41" s="65" t="s">
        <v>977</v>
      </c>
      <c r="LNK41" s="59">
        <v>90000000</v>
      </c>
      <c r="LNL41" s="66" t="s">
        <v>144</v>
      </c>
      <c r="LNM41" s="67" t="s">
        <v>923</v>
      </c>
      <c r="LNN41" s="67" t="s">
        <v>974</v>
      </c>
      <c r="LNO41" s="66" t="s">
        <v>975</v>
      </c>
      <c r="LNP41" s="66" t="s">
        <v>976</v>
      </c>
      <c r="LNQ41" s="65" t="s">
        <v>972</v>
      </c>
      <c r="LNR41" s="65" t="s">
        <v>977</v>
      </c>
      <c r="LNS41" s="59">
        <v>90000000</v>
      </c>
      <c r="LNT41" s="66" t="s">
        <v>144</v>
      </c>
      <c r="LNU41" s="67" t="s">
        <v>923</v>
      </c>
      <c r="LNV41" s="67" t="s">
        <v>974</v>
      </c>
      <c r="LNW41" s="66" t="s">
        <v>975</v>
      </c>
      <c r="LNX41" s="66" t="s">
        <v>976</v>
      </c>
      <c r="LNY41" s="65" t="s">
        <v>972</v>
      </c>
      <c r="LNZ41" s="65" t="s">
        <v>977</v>
      </c>
      <c r="LOA41" s="59">
        <v>90000000</v>
      </c>
      <c r="LOB41" s="66" t="s">
        <v>144</v>
      </c>
      <c r="LOC41" s="67" t="s">
        <v>923</v>
      </c>
      <c r="LOD41" s="67" t="s">
        <v>974</v>
      </c>
      <c r="LOE41" s="66" t="s">
        <v>975</v>
      </c>
      <c r="LOF41" s="66" t="s">
        <v>976</v>
      </c>
      <c r="LOG41" s="65" t="s">
        <v>972</v>
      </c>
      <c r="LOH41" s="65" t="s">
        <v>977</v>
      </c>
      <c r="LOI41" s="59">
        <v>90000000</v>
      </c>
      <c r="LOJ41" s="66" t="s">
        <v>144</v>
      </c>
      <c r="LOK41" s="67" t="s">
        <v>923</v>
      </c>
      <c r="LOL41" s="67" t="s">
        <v>974</v>
      </c>
      <c r="LOM41" s="66" t="s">
        <v>975</v>
      </c>
      <c r="LON41" s="66" t="s">
        <v>976</v>
      </c>
      <c r="LOO41" s="65" t="s">
        <v>972</v>
      </c>
      <c r="LOP41" s="65" t="s">
        <v>977</v>
      </c>
      <c r="LOQ41" s="59">
        <v>90000000</v>
      </c>
      <c r="LOR41" s="66" t="s">
        <v>144</v>
      </c>
      <c r="LOS41" s="67" t="s">
        <v>923</v>
      </c>
      <c r="LOT41" s="67" t="s">
        <v>974</v>
      </c>
      <c r="LOU41" s="66" t="s">
        <v>975</v>
      </c>
      <c r="LOV41" s="66" t="s">
        <v>976</v>
      </c>
      <c r="LOW41" s="65" t="s">
        <v>972</v>
      </c>
      <c r="LOX41" s="65" t="s">
        <v>977</v>
      </c>
      <c r="LOY41" s="59">
        <v>90000000</v>
      </c>
      <c r="LOZ41" s="66" t="s">
        <v>144</v>
      </c>
      <c r="LPA41" s="67" t="s">
        <v>923</v>
      </c>
      <c r="LPB41" s="67" t="s">
        <v>974</v>
      </c>
      <c r="LPC41" s="66" t="s">
        <v>975</v>
      </c>
      <c r="LPD41" s="66" t="s">
        <v>976</v>
      </c>
      <c r="LPE41" s="65" t="s">
        <v>972</v>
      </c>
      <c r="LPF41" s="65" t="s">
        <v>977</v>
      </c>
      <c r="LPG41" s="59">
        <v>90000000</v>
      </c>
      <c r="LPH41" s="66" t="s">
        <v>144</v>
      </c>
      <c r="LPI41" s="67" t="s">
        <v>923</v>
      </c>
      <c r="LPJ41" s="67" t="s">
        <v>974</v>
      </c>
      <c r="LPK41" s="66" t="s">
        <v>975</v>
      </c>
      <c r="LPL41" s="66" t="s">
        <v>976</v>
      </c>
      <c r="LPM41" s="65" t="s">
        <v>972</v>
      </c>
      <c r="LPN41" s="65" t="s">
        <v>977</v>
      </c>
      <c r="LPO41" s="59">
        <v>90000000</v>
      </c>
      <c r="LPP41" s="66" t="s">
        <v>144</v>
      </c>
      <c r="LPQ41" s="67" t="s">
        <v>923</v>
      </c>
      <c r="LPR41" s="67" t="s">
        <v>974</v>
      </c>
      <c r="LPS41" s="66" t="s">
        <v>975</v>
      </c>
      <c r="LPT41" s="66" t="s">
        <v>976</v>
      </c>
      <c r="LPU41" s="65" t="s">
        <v>972</v>
      </c>
      <c r="LPV41" s="65" t="s">
        <v>977</v>
      </c>
      <c r="LPW41" s="59">
        <v>90000000</v>
      </c>
      <c r="LPX41" s="66" t="s">
        <v>144</v>
      </c>
      <c r="LPY41" s="67" t="s">
        <v>923</v>
      </c>
      <c r="LPZ41" s="67" t="s">
        <v>974</v>
      </c>
      <c r="LQA41" s="66" t="s">
        <v>975</v>
      </c>
      <c r="LQB41" s="66" t="s">
        <v>976</v>
      </c>
      <c r="LQC41" s="65" t="s">
        <v>972</v>
      </c>
      <c r="LQD41" s="65" t="s">
        <v>977</v>
      </c>
      <c r="LQE41" s="59">
        <v>90000000</v>
      </c>
      <c r="LQF41" s="66" t="s">
        <v>144</v>
      </c>
      <c r="LQG41" s="67" t="s">
        <v>923</v>
      </c>
      <c r="LQH41" s="67" t="s">
        <v>974</v>
      </c>
      <c r="LQI41" s="66" t="s">
        <v>975</v>
      </c>
      <c r="LQJ41" s="66" t="s">
        <v>976</v>
      </c>
      <c r="LQK41" s="65" t="s">
        <v>972</v>
      </c>
      <c r="LQL41" s="65" t="s">
        <v>977</v>
      </c>
      <c r="LQM41" s="59">
        <v>90000000</v>
      </c>
      <c r="LQN41" s="66" t="s">
        <v>144</v>
      </c>
      <c r="LQO41" s="67" t="s">
        <v>923</v>
      </c>
      <c r="LQP41" s="67" t="s">
        <v>974</v>
      </c>
      <c r="LQQ41" s="66" t="s">
        <v>975</v>
      </c>
      <c r="LQR41" s="66" t="s">
        <v>976</v>
      </c>
      <c r="LQS41" s="65" t="s">
        <v>972</v>
      </c>
      <c r="LQT41" s="65" t="s">
        <v>977</v>
      </c>
      <c r="LQU41" s="59">
        <v>90000000</v>
      </c>
      <c r="LQV41" s="66" t="s">
        <v>144</v>
      </c>
      <c r="LQW41" s="67" t="s">
        <v>923</v>
      </c>
      <c r="LQX41" s="67" t="s">
        <v>974</v>
      </c>
      <c r="LQY41" s="66" t="s">
        <v>975</v>
      </c>
      <c r="LQZ41" s="66" t="s">
        <v>976</v>
      </c>
      <c r="LRA41" s="65" t="s">
        <v>972</v>
      </c>
      <c r="LRB41" s="65" t="s">
        <v>977</v>
      </c>
      <c r="LRC41" s="59">
        <v>90000000</v>
      </c>
      <c r="LRD41" s="66" t="s">
        <v>144</v>
      </c>
      <c r="LRE41" s="67" t="s">
        <v>923</v>
      </c>
      <c r="LRF41" s="67" t="s">
        <v>974</v>
      </c>
      <c r="LRG41" s="66" t="s">
        <v>975</v>
      </c>
      <c r="LRH41" s="66" t="s">
        <v>976</v>
      </c>
      <c r="LRI41" s="65" t="s">
        <v>972</v>
      </c>
      <c r="LRJ41" s="65" t="s">
        <v>977</v>
      </c>
      <c r="LRK41" s="59">
        <v>90000000</v>
      </c>
      <c r="LRL41" s="66" t="s">
        <v>144</v>
      </c>
      <c r="LRM41" s="67" t="s">
        <v>923</v>
      </c>
      <c r="LRN41" s="67" t="s">
        <v>974</v>
      </c>
      <c r="LRO41" s="66" t="s">
        <v>975</v>
      </c>
      <c r="LRP41" s="66" t="s">
        <v>976</v>
      </c>
      <c r="LRQ41" s="65" t="s">
        <v>972</v>
      </c>
      <c r="LRR41" s="65" t="s">
        <v>977</v>
      </c>
      <c r="LRS41" s="59">
        <v>90000000</v>
      </c>
      <c r="LRT41" s="66" t="s">
        <v>144</v>
      </c>
      <c r="LRU41" s="67" t="s">
        <v>923</v>
      </c>
      <c r="LRV41" s="67" t="s">
        <v>974</v>
      </c>
      <c r="LRW41" s="66" t="s">
        <v>975</v>
      </c>
      <c r="LRX41" s="66" t="s">
        <v>976</v>
      </c>
      <c r="LRY41" s="65" t="s">
        <v>972</v>
      </c>
      <c r="LRZ41" s="65" t="s">
        <v>977</v>
      </c>
      <c r="LSA41" s="59">
        <v>90000000</v>
      </c>
      <c r="LSB41" s="66" t="s">
        <v>144</v>
      </c>
      <c r="LSC41" s="67" t="s">
        <v>923</v>
      </c>
      <c r="LSD41" s="67" t="s">
        <v>974</v>
      </c>
      <c r="LSE41" s="66" t="s">
        <v>975</v>
      </c>
      <c r="LSF41" s="66" t="s">
        <v>976</v>
      </c>
      <c r="LSG41" s="65" t="s">
        <v>972</v>
      </c>
      <c r="LSH41" s="65" t="s">
        <v>977</v>
      </c>
      <c r="LSI41" s="59">
        <v>90000000</v>
      </c>
      <c r="LSJ41" s="66" t="s">
        <v>144</v>
      </c>
      <c r="LSK41" s="67" t="s">
        <v>923</v>
      </c>
      <c r="LSL41" s="67" t="s">
        <v>974</v>
      </c>
      <c r="LSM41" s="66" t="s">
        <v>975</v>
      </c>
      <c r="LSN41" s="66" t="s">
        <v>976</v>
      </c>
      <c r="LSO41" s="65" t="s">
        <v>972</v>
      </c>
      <c r="LSP41" s="65" t="s">
        <v>977</v>
      </c>
      <c r="LSQ41" s="59">
        <v>90000000</v>
      </c>
      <c r="LSR41" s="66" t="s">
        <v>144</v>
      </c>
      <c r="LSS41" s="67" t="s">
        <v>923</v>
      </c>
      <c r="LST41" s="67" t="s">
        <v>974</v>
      </c>
      <c r="LSU41" s="66" t="s">
        <v>975</v>
      </c>
      <c r="LSV41" s="66" t="s">
        <v>976</v>
      </c>
      <c r="LSW41" s="65" t="s">
        <v>972</v>
      </c>
      <c r="LSX41" s="65" t="s">
        <v>977</v>
      </c>
      <c r="LSY41" s="59">
        <v>90000000</v>
      </c>
      <c r="LSZ41" s="66" t="s">
        <v>144</v>
      </c>
      <c r="LTA41" s="67" t="s">
        <v>923</v>
      </c>
      <c r="LTB41" s="67" t="s">
        <v>974</v>
      </c>
      <c r="LTC41" s="66" t="s">
        <v>975</v>
      </c>
      <c r="LTD41" s="66" t="s">
        <v>976</v>
      </c>
      <c r="LTE41" s="65" t="s">
        <v>972</v>
      </c>
      <c r="LTF41" s="65" t="s">
        <v>977</v>
      </c>
      <c r="LTG41" s="59">
        <v>90000000</v>
      </c>
      <c r="LTH41" s="66" t="s">
        <v>144</v>
      </c>
      <c r="LTI41" s="67" t="s">
        <v>923</v>
      </c>
      <c r="LTJ41" s="67" t="s">
        <v>974</v>
      </c>
      <c r="LTK41" s="66" t="s">
        <v>975</v>
      </c>
      <c r="LTL41" s="66" t="s">
        <v>976</v>
      </c>
      <c r="LTM41" s="65" t="s">
        <v>972</v>
      </c>
      <c r="LTN41" s="65" t="s">
        <v>977</v>
      </c>
      <c r="LTO41" s="59">
        <v>90000000</v>
      </c>
      <c r="LTP41" s="66" t="s">
        <v>144</v>
      </c>
      <c r="LTQ41" s="67" t="s">
        <v>923</v>
      </c>
      <c r="LTR41" s="67" t="s">
        <v>974</v>
      </c>
      <c r="LTS41" s="66" t="s">
        <v>975</v>
      </c>
      <c r="LTT41" s="66" t="s">
        <v>976</v>
      </c>
      <c r="LTU41" s="65" t="s">
        <v>972</v>
      </c>
      <c r="LTV41" s="65" t="s">
        <v>977</v>
      </c>
      <c r="LTW41" s="59">
        <v>90000000</v>
      </c>
      <c r="LTX41" s="66" t="s">
        <v>144</v>
      </c>
      <c r="LTY41" s="67" t="s">
        <v>923</v>
      </c>
      <c r="LTZ41" s="67" t="s">
        <v>974</v>
      </c>
      <c r="LUA41" s="66" t="s">
        <v>975</v>
      </c>
      <c r="LUB41" s="66" t="s">
        <v>976</v>
      </c>
      <c r="LUC41" s="65" t="s">
        <v>972</v>
      </c>
      <c r="LUD41" s="65" t="s">
        <v>977</v>
      </c>
      <c r="LUE41" s="59">
        <v>90000000</v>
      </c>
      <c r="LUF41" s="66" t="s">
        <v>144</v>
      </c>
      <c r="LUG41" s="67" t="s">
        <v>923</v>
      </c>
      <c r="LUH41" s="67" t="s">
        <v>974</v>
      </c>
      <c r="LUI41" s="66" t="s">
        <v>975</v>
      </c>
      <c r="LUJ41" s="66" t="s">
        <v>976</v>
      </c>
      <c r="LUK41" s="65" t="s">
        <v>972</v>
      </c>
      <c r="LUL41" s="65" t="s">
        <v>977</v>
      </c>
      <c r="LUM41" s="59">
        <v>90000000</v>
      </c>
      <c r="LUN41" s="66" t="s">
        <v>144</v>
      </c>
      <c r="LUO41" s="67" t="s">
        <v>923</v>
      </c>
      <c r="LUP41" s="67" t="s">
        <v>974</v>
      </c>
      <c r="LUQ41" s="66" t="s">
        <v>975</v>
      </c>
      <c r="LUR41" s="66" t="s">
        <v>976</v>
      </c>
      <c r="LUS41" s="65" t="s">
        <v>972</v>
      </c>
      <c r="LUT41" s="65" t="s">
        <v>977</v>
      </c>
      <c r="LUU41" s="59">
        <v>90000000</v>
      </c>
      <c r="LUV41" s="66" t="s">
        <v>144</v>
      </c>
      <c r="LUW41" s="67" t="s">
        <v>923</v>
      </c>
      <c r="LUX41" s="67" t="s">
        <v>974</v>
      </c>
      <c r="LUY41" s="66" t="s">
        <v>975</v>
      </c>
      <c r="LUZ41" s="66" t="s">
        <v>976</v>
      </c>
      <c r="LVA41" s="65" t="s">
        <v>972</v>
      </c>
      <c r="LVB41" s="65" t="s">
        <v>977</v>
      </c>
      <c r="LVC41" s="59">
        <v>90000000</v>
      </c>
      <c r="LVD41" s="66" t="s">
        <v>144</v>
      </c>
      <c r="LVE41" s="67" t="s">
        <v>923</v>
      </c>
      <c r="LVF41" s="67" t="s">
        <v>974</v>
      </c>
      <c r="LVG41" s="66" t="s">
        <v>975</v>
      </c>
      <c r="LVH41" s="66" t="s">
        <v>976</v>
      </c>
      <c r="LVI41" s="65" t="s">
        <v>972</v>
      </c>
      <c r="LVJ41" s="65" t="s">
        <v>977</v>
      </c>
      <c r="LVK41" s="59">
        <v>90000000</v>
      </c>
      <c r="LVL41" s="66" t="s">
        <v>144</v>
      </c>
      <c r="LVM41" s="67" t="s">
        <v>923</v>
      </c>
      <c r="LVN41" s="67" t="s">
        <v>974</v>
      </c>
      <c r="LVO41" s="66" t="s">
        <v>975</v>
      </c>
      <c r="LVP41" s="66" t="s">
        <v>976</v>
      </c>
      <c r="LVQ41" s="65" t="s">
        <v>972</v>
      </c>
      <c r="LVR41" s="65" t="s">
        <v>977</v>
      </c>
      <c r="LVS41" s="59">
        <v>90000000</v>
      </c>
      <c r="LVT41" s="66" t="s">
        <v>144</v>
      </c>
      <c r="LVU41" s="67" t="s">
        <v>923</v>
      </c>
      <c r="LVV41" s="67" t="s">
        <v>974</v>
      </c>
      <c r="LVW41" s="66" t="s">
        <v>975</v>
      </c>
      <c r="LVX41" s="66" t="s">
        <v>976</v>
      </c>
      <c r="LVY41" s="65" t="s">
        <v>972</v>
      </c>
      <c r="LVZ41" s="65" t="s">
        <v>977</v>
      </c>
      <c r="LWA41" s="59">
        <v>90000000</v>
      </c>
      <c r="LWB41" s="66" t="s">
        <v>144</v>
      </c>
      <c r="LWC41" s="67" t="s">
        <v>923</v>
      </c>
      <c r="LWD41" s="67" t="s">
        <v>974</v>
      </c>
      <c r="LWE41" s="66" t="s">
        <v>975</v>
      </c>
      <c r="LWF41" s="66" t="s">
        <v>976</v>
      </c>
      <c r="LWG41" s="65" t="s">
        <v>972</v>
      </c>
      <c r="LWH41" s="65" t="s">
        <v>977</v>
      </c>
      <c r="LWI41" s="59">
        <v>90000000</v>
      </c>
      <c r="LWJ41" s="66" t="s">
        <v>144</v>
      </c>
      <c r="LWK41" s="67" t="s">
        <v>923</v>
      </c>
      <c r="LWL41" s="67" t="s">
        <v>974</v>
      </c>
      <c r="LWM41" s="66" t="s">
        <v>975</v>
      </c>
      <c r="LWN41" s="66" t="s">
        <v>976</v>
      </c>
      <c r="LWO41" s="65" t="s">
        <v>972</v>
      </c>
      <c r="LWP41" s="65" t="s">
        <v>977</v>
      </c>
      <c r="LWQ41" s="59">
        <v>90000000</v>
      </c>
      <c r="LWR41" s="66" t="s">
        <v>144</v>
      </c>
      <c r="LWS41" s="67" t="s">
        <v>923</v>
      </c>
      <c r="LWT41" s="67" t="s">
        <v>974</v>
      </c>
      <c r="LWU41" s="66" t="s">
        <v>975</v>
      </c>
      <c r="LWV41" s="66" t="s">
        <v>976</v>
      </c>
      <c r="LWW41" s="65" t="s">
        <v>972</v>
      </c>
      <c r="LWX41" s="65" t="s">
        <v>977</v>
      </c>
      <c r="LWY41" s="59">
        <v>90000000</v>
      </c>
      <c r="LWZ41" s="66" t="s">
        <v>144</v>
      </c>
      <c r="LXA41" s="67" t="s">
        <v>923</v>
      </c>
      <c r="LXB41" s="67" t="s">
        <v>974</v>
      </c>
      <c r="LXC41" s="66" t="s">
        <v>975</v>
      </c>
      <c r="LXD41" s="66" t="s">
        <v>976</v>
      </c>
      <c r="LXE41" s="65" t="s">
        <v>972</v>
      </c>
      <c r="LXF41" s="65" t="s">
        <v>977</v>
      </c>
      <c r="LXG41" s="59">
        <v>90000000</v>
      </c>
      <c r="LXH41" s="66" t="s">
        <v>144</v>
      </c>
      <c r="LXI41" s="67" t="s">
        <v>923</v>
      </c>
      <c r="LXJ41" s="67" t="s">
        <v>974</v>
      </c>
      <c r="LXK41" s="66" t="s">
        <v>975</v>
      </c>
      <c r="LXL41" s="66" t="s">
        <v>976</v>
      </c>
      <c r="LXM41" s="65" t="s">
        <v>972</v>
      </c>
      <c r="LXN41" s="65" t="s">
        <v>977</v>
      </c>
      <c r="LXO41" s="59">
        <v>90000000</v>
      </c>
      <c r="LXP41" s="66" t="s">
        <v>144</v>
      </c>
      <c r="LXQ41" s="67" t="s">
        <v>923</v>
      </c>
      <c r="LXR41" s="67" t="s">
        <v>974</v>
      </c>
      <c r="LXS41" s="66" t="s">
        <v>975</v>
      </c>
      <c r="LXT41" s="66" t="s">
        <v>976</v>
      </c>
      <c r="LXU41" s="65" t="s">
        <v>972</v>
      </c>
      <c r="LXV41" s="65" t="s">
        <v>977</v>
      </c>
      <c r="LXW41" s="59">
        <v>90000000</v>
      </c>
      <c r="LXX41" s="66" t="s">
        <v>144</v>
      </c>
      <c r="LXY41" s="67" t="s">
        <v>923</v>
      </c>
      <c r="LXZ41" s="67" t="s">
        <v>974</v>
      </c>
      <c r="LYA41" s="66" t="s">
        <v>975</v>
      </c>
      <c r="LYB41" s="66" t="s">
        <v>976</v>
      </c>
      <c r="LYC41" s="65" t="s">
        <v>972</v>
      </c>
      <c r="LYD41" s="65" t="s">
        <v>977</v>
      </c>
      <c r="LYE41" s="59">
        <v>90000000</v>
      </c>
      <c r="LYF41" s="66" t="s">
        <v>144</v>
      </c>
      <c r="LYG41" s="67" t="s">
        <v>923</v>
      </c>
      <c r="LYH41" s="67" t="s">
        <v>974</v>
      </c>
      <c r="LYI41" s="66" t="s">
        <v>975</v>
      </c>
      <c r="LYJ41" s="66" t="s">
        <v>976</v>
      </c>
      <c r="LYK41" s="65" t="s">
        <v>972</v>
      </c>
      <c r="LYL41" s="65" t="s">
        <v>977</v>
      </c>
      <c r="LYM41" s="59">
        <v>90000000</v>
      </c>
      <c r="LYN41" s="66" t="s">
        <v>144</v>
      </c>
      <c r="LYO41" s="67" t="s">
        <v>923</v>
      </c>
      <c r="LYP41" s="67" t="s">
        <v>974</v>
      </c>
      <c r="LYQ41" s="66" t="s">
        <v>975</v>
      </c>
      <c r="LYR41" s="66" t="s">
        <v>976</v>
      </c>
      <c r="LYS41" s="65" t="s">
        <v>972</v>
      </c>
      <c r="LYT41" s="65" t="s">
        <v>977</v>
      </c>
      <c r="LYU41" s="59">
        <v>90000000</v>
      </c>
      <c r="LYV41" s="66" t="s">
        <v>144</v>
      </c>
      <c r="LYW41" s="67" t="s">
        <v>923</v>
      </c>
      <c r="LYX41" s="67" t="s">
        <v>974</v>
      </c>
      <c r="LYY41" s="66" t="s">
        <v>975</v>
      </c>
      <c r="LYZ41" s="66" t="s">
        <v>976</v>
      </c>
      <c r="LZA41" s="65" t="s">
        <v>972</v>
      </c>
      <c r="LZB41" s="65" t="s">
        <v>977</v>
      </c>
      <c r="LZC41" s="59">
        <v>90000000</v>
      </c>
      <c r="LZD41" s="66" t="s">
        <v>144</v>
      </c>
      <c r="LZE41" s="67" t="s">
        <v>923</v>
      </c>
      <c r="LZF41" s="67" t="s">
        <v>974</v>
      </c>
      <c r="LZG41" s="66" t="s">
        <v>975</v>
      </c>
      <c r="LZH41" s="66" t="s">
        <v>976</v>
      </c>
      <c r="LZI41" s="65" t="s">
        <v>972</v>
      </c>
      <c r="LZJ41" s="65" t="s">
        <v>977</v>
      </c>
      <c r="LZK41" s="59">
        <v>90000000</v>
      </c>
      <c r="LZL41" s="66" t="s">
        <v>144</v>
      </c>
      <c r="LZM41" s="67" t="s">
        <v>923</v>
      </c>
      <c r="LZN41" s="67" t="s">
        <v>974</v>
      </c>
      <c r="LZO41" s="66" t="s">
        <v>975</v>
      </c>
      <c r="LZP41" s="66" t="s">
        <v>976</v>
      </c>
      <c r="LZQ41" s="65" t="s">
        <v>972</v>
      </c>
      <c r="LZR41" s="65" t="s">
        <v>977</v>
      </c>
      <c r="LZS41" s="59">
        <v>90000000</v>
      </c>
      <c r="LZT41" s="66" t="s">
        <v>144</v>
      </c>
      <c r="LZU41" s="67" t="s">
        <v>923</v>
      </c>
      <c r="LZV41" s="67" t="s">
        <v>974</v>
      </c>
      <c r="LZW41" s="66" t="s">
        <v>975</v>
      </c>
      <c r="LZX41" s="66" t="s">
        <v>976</v>
      </c>
      <c r="LZY41" s="65" t="s">
        <v>972</v>
      </c>
      <c r="LZZ41" s="65" t="s">
        <v>977</v>
      </c>
      <c r="MAA41" s="59">
        <v>90000000</v>
      </c>
      <c r="MAB41" s="66" t="s">
        <v>144</v>
      </c>
      <c r="MAC41" s="67" t="s">
        <v>923</v>
      </c>
      <c r="MAD41" s="67" t="s">
        <v>974</v>
      </c>
      <c r="MAE41" s="66" t="s">
        <v>975</v>
      </c>
      <c r="MAF41" s="66" t="s">
        <v>976</v>
      </c>
      <c r="MAG41" s="65" t="s">
        <v>972</v>
      </c>
      <c r="MAH41" s="65" t="s">
        <v>977</v>
      </c>
      <c r="MAI41" s="59">
        <v>90000000</v>
      </c>
      <c r="MAJ41" s="66" t="s">
        <v>144</v>
      </c>
      <c r="MAK41" s="67" t="s">
        <v>923</v>
      </c>
      <c r="MAL41" s="67" t="s">
        <v>974</v>
      </c>
      <c r="MAM41" s="66" t="s">
        <v>975</v>
      </c>
      <c r="MAN41" s="66" t="s">
        <v>976</v>
      </c>
      <c r="MAO41" s="65" t="s">
        <v>972</v>
      </c>
      <c r="MAP41" s="65" t="s">
        <v>977</v>
      </c>
      <c r="MAQ41" s="59">
        <v>90000000</v>
      </c>
      <c r="MAR41" s="66" t="s">
        <v>144</v>
      </c>
      <c r="MAS41" s="67" t="s">
        <v>923</v>
      </c>
      <c r="MAT41" s="67" t="s">
        <v>974</v>
      </c>
      <c r="MAU41" s="66" t="s">
        <v>975</v>
      </c>
      <c r="MAV41" s="66" t="s">
        <v>976</v>
      </c>
      <c r="MAW41" s="65" t="s">
        <v>972</v>
      </c>
      <c r="MAX41" s="65" t="s">
        <v>977</v>
      </c>
      <c r="MAY41" s="59">
        <v>90000000</v>
      </c>
      <c r="MAZ41" s="66" t="s">
        <v>144</v>
      </c>
      <c r="MBA41" s="67" t="s">
        <v>923</v>
      </c>
      <c r="MBB41" s="67" t="s">
        <v>974</v>
      </c>
      <c r="MBC41" s="66" t="s">
        <v>975</v>
      </c>
      <c r="MBD41" s="66" t="s">
        <v>976</v>
      </c>
      <c r="MBE41" s="65" t="s">
        <v>972</v>
      </c>
      <c r="MBF41" s="65" t="s">
        <v>977</v>
      </c>
      <c r="MBG41" s="59">
        <v>90000000</v>
      </c>
      <c r="MBH41" s="66" t="s">
        <v>144</v>
      </c>
      <c r="MBI41" s="67" t="s">
        <v>923</v>
      </c>
      <c r="MBJ41" s="67" t="s">
        <v>974</v>
      </c>
      <c r="MBK41" s="66" t="s">
        <v>975</v>
      </c>
      <c r="MBL41" s="66" t="s">
        <v>976</v>
      </c>
      <c r="MBM41" s="65" t="s">
        <v>972</v>
      </c>
      <c r="MBN41" s="65" t="s">
        <v>977</v>
      </c>
      <c r="MBO41" s="59">
        <v>90000000</v>
      </c>
      <c r="MBP41" s="66" t="s">
        <v>144</v>
      </c>
      <c r="MBQ41" s="67" t="s">
        <v>923</v>
      </c>
      <c r="MBR41" s="67" t="s">
        <v>974</v>
      </c>
      <c r="MBS41" s="66" t="s">
        <v>975</v>
      </c>
      <c r="MBT41" s="66" t="s">
        <v>976</v>
      </c>
      <c r="MBU41" s="65" t="s">
        <v>972</v>
      </c>
      <c r="MBV41" s="65" t="s">
        <v>977</v>
      </c>
      <c r="MBW41" s="59">
        <v>90000000</v>
      </c>
      <c r="MBX41" s="66" t="s">
        <v>144</v>
      </c>
      <c r="MBY41" s="67" t="s">
        <v>923</v>
      </c>
      <c r="MBZ41" s="67" t="s">
        <v>974</v>
      </c>
      <c r="MCA41" s="66" t="s">
        <v>975</v>
      </c>
      <c r="MCB41" s="66" t="s">
        <v>976</v>
      </c>
      <c r="MCC41" s="65" t="s">
        <v>972</v>
      </c>
      <c r="MCD41" s="65" t="s">
        <v>977</v>
      </c>
      <c r="MCE41" s="59">
        <v>90000000</v>
      </c>
      <c r="MCF41" s="66" t="s">
        <v>144</v>
      </c>
      <c r="MCG41" s="67" t="s">
        <v>923</v>
      </c>
      <c r="MCH41" s="67" t="s">
        <v>974</v>
      </c>
      <c r="MCI41" s="66" t="s">
        <v>975</v>
      </c>
      <c r="MCJ41" s="66" t="s">
        <v>976</v>
      </c>
      <c r="MCK41" s="65" t="s">
        <v>972</v>
      </c>
      <c r="MCL41" s="65" t="s">
        <v>977</v>
      </c>
      <c r="MCM41" s="59">
        <v>90000000</v>
      </c>
      <c r="MCN41" s="66" t="s">
        <v>144</v>
      </c>
      <c r="MCO41" s="67" t="s">
        <v>923</v>
      </c>
      <c r="MCP41" s="67" t="s">
        <v>974</v>
      </c>
      <c r="MCQ41" s="66" t="s">
        <v>975</v>
      </c>
      <c r="MCR41" s="66" t="s">
        <v>976</v>
      </c>
      <c r="MCS41" s="65" t="s">
        <v>972</v>
      </c>
      <c r="MCT41" s="65" t="s">
        <v>977</v>
      </c>
      <c r="MCU41" s="59">
        <v>90000000</v>
      </c>
      <c r="MCV41" s="66" t="s">
        <v>144</v>
      </c>
      <c r="MCW41" s="67" t="s">
        <v>923</v>
      </c>
      <c r="MCX41" s="67" t="s">
        <v>974</v>
      </c>
      <c r="MCY41" s="66" t="s">
        <v>975</v>
      </c>
      <c r="MCZ41" s="66" t="s">
        <v>976</v>
      </c>
      <c r="MDA41" s="65" t="s">
        <v>972</v>
      </c>
      <c r="MDB41" s="65" t="s">
        <v>977</v>
      </c>
      <c r="MDC41" s="59">
        <v>90000000</v>
      </c>
      <c r="MDD41" s="66" t="s">
        <v>144</v>
      </c>
      <c r="MDE41" s="67" t="s">
        <v>923</v>
      </c>
      <c r="MDF41" s="67" t="s">
        <v>974</v>
      </c>
      <c r="MDG41" s="66" t="s">
        <v>975</v>
      </c>
      <c r="MDH41" s="66" t="s">
        <v>976</v>
      </c>
      <c r="MDI41" s="65" t="s">
        <v>972</v>
      </c>
      <c r="MDJ41" s="65" t="s">
        <v>977</v>
      </c>
      <c r="MDK41" s="59">
        <v>90000000</v>
      </c>
      <c r="MDL41" s="66" t="s">
        <v>144</v>
      </c>
      <c r="MDM41" s="67" t="s">
        <v>923</v>
      </c>
      <c r="MDN41" s="67" t="s">
        <v>974</v>
      </c>
      <c r="MDO41" s="66" t="s">
        <v>975</v>
      </c>
      <c r="MDP41" s="66" t="s">
        <v>976</v>
      </c>
      <c r="MDQ41" s="65" t="s">
        <v>972</v>
      </c>
      <c r="MDR41" s="65" t="s">
        <v>977</v>
      </c>
      <c r="MDS41" s="59">
        <v>90000000</v>
      </c>
      <c r="MDT41" s="66" t="s">
        <v>144</v>
      </c>
      <c r="MDU41" s="67" t="s">
        <v>923</v>
      </c>
      <c r="MDV41" s="67" t="s">
        <v>974</v>
      </c>
      <c r="MDW41" s="66" t="s">
        <v>975</v>
      </c>
      <c r="MDX41" s="66" t="s">
        <v>976</v>
      </c>
      <c r="MDY41" s="65" t="s">
        <v>972</v>
      </c>
      <c r="MDZ41" s="65" t="s">
        <v>977</v>
      </c>
      <c r="MEA41" s="59">
        <v>90000000</v>
      </c>
      <c r="MEB41" s="66" t="s">
        <v>144</v>
      </c>
      <c r="MEC41" s="67" t="s">
        <v>923</v>
      </c>
      <c r="MED41" s="67" t="s">
        <v>974</v>
      </c>
      <c r="MEE41" s="66" t="s">
        <v>975</v>
      </c>
      <c r="MEF41" s="66" t="s">
        <v>976</v>
      </c>
      <c r="MEG41" s="65" t="s">
        <v>972</v>
      </c>
      <c r="MEH41" s="65" t="s">
        <v>977</v>
      </c>
      <c r="MEI41" s="59">
        <v>90000000</v>
      </c>
      <c r="MEJ41" s="66" t="s">
        <v>144</v>
      </c>
      <c r="MEK41" s="67" t="s">
        <v>923</v>
      </c>
      <c r="MEL41" s="67" t="s">
        <v>974</v>
      </c>
      <c r="MEM41" s="66" t="s">
        <v>975</v>
      </c>
      <c r="MEN41" s="66" t="s">
        <v>976</v>
      </c>
      <c r="MEO41" s="65" t="s">
        <v>972</v>
      </c>
      <c r="MEP41" s="65" t="s">
        <v>977</v>
      </c>
      <c r="MEQ41" s="59">
        <v>90000000</v>
      </c>
      <c r="MER41" s="66" t="s">
        <v>144</v>
      </c>
      <c r="MES41" s="67" t="s">
        <v>923</v>
      </c>
      <c r="MET41" s="67" t="s">
        <v>974</v>
      </c>
      <c r="MEU41" s="66" t="s">
        <v>975</v>
      </c>
      <c r="MEV41" s="66" t="s">
        <v>976</v>
      </c>
      <c r="MEW41" s="65" t="s">
        <v>972</v>
      </c>
      <c r="MEX41" s="65" t="s">
        <v>977</v>
      </c>
      <c r="MEY41" s="59">
        <v>90000000</v>
      </c>
      <c r="MEZ41" s="66" t="s">
        <v>144</v>
      </c>
      <c r="MFA41" s="67" t="s">
        <v>923</v>
      </c>
      <c r="MFB41" s="67" t="s">
        <v>974</v>
      </c>
      <c r="MFC41" s="66" t="s">
        <v>975</v>
      </c>
      <c r="MFD41" s="66" t="s">
        <v>976</v>
      </c>
      <c r="MFE41" s="65" t="s">
        <v>972</v>
      </c>
      <c r="MFF41" s="65" t="s">
        <v>977</v>
      </c>
      <c r="MFG41" s="59">
        <v>90000000</v>
      </c>
      <c r="MFH41" s="66" t="s">
        <v>144</v>
      </c>
      <c r="MFI41" s="67" t="s">
        <v>923</v>
      </c>
      <c r="MFJ41" s="67" t="s">
        <v>974</v>
      </c>
      <c r="MFK41" s="66" t="s">
        <v>975</v>
      </c>
      <c r="MFL41" s="66" t="s">
        <v>976</v>
      </c>
      <c r="MFM41" s="65" t="s">
        <v>972</v>
      </c>
      <c r="MFN41" s="65" t="s">
        <v>977</v>
      </c>
      <c r="MFO41" s="59">
        <v>90000000</v>
      </c>
      <c r="MFP41" s="66" t="s">
        <v>144</v>
      </c>
      <c r="MFQ41" s="67" t="s">
        <v>923</v>
      </c>
      <c r="MFR41" s="67" t="s">
        <v>974</v>
      </c>
      <c r="MFS41" s="66" t="s">
        <v>975</v>
      </c>
      <c r="MFT41" s="66" t="s">
        <v>976</v>
      </c>
      <c r="MFU41" s="65" t="s">
        <v>972</v>
      </c>
      <c r="MFV41" s="65" t="s">
        <v>977</v>
      </c>
      <c r="MFW41" s="59">
        <v>90000000</v>
      </c>
      <c r="MFX41" s="66" t="s">
        <v>144</v>
      </c>
      <c r="MFY41" s="67" t="s">
        <v>923</v>
      </c>
      <c r="MFZ41" s="67" t="s">
        <v>974</v>
      </c>
      <c r="MGA41" s="66" t="s">
        <v>975</v>
      </c>
      <c r="MGB41" s="66" t="s">
        <v>976</v>
      </c>
      <c r="MGC41" s="65" t="s">
        <v>972</v>
      </c>
      <c r="MGD41" s="65" t="s">
        <v>977</v>
      </c>
      <c r="MGE41" s="59">
        <v>90000000</v>
      </c>
      <c r="MGF41" s="66" t="s">
        <v>144</v>
      </c>
      <c r="MGG41" s="67" t="s">
        <v>923</v>
      </c>
      <c r="MGH41" s="67" t="s">
        <v>974</v>
      </c>
      <c r="MGI41" s="66" t="s">
        <v>975</v>
      </c>
      <c r="MGJ41" s="66" t="s">
        <v>976</v>
      </c>
      <c r="MGK41" s="65" t="s">
        <v>972</v>
      </c>
      <c r="MGL41" s="65" t="s">
        <v>977</v>
      </c>
      <c r="MGM41" s="59">
        <v>90000000</v>
      </c>
      <c r="MGN41" s="66" t="s">
        <v>144</v>
      </c>
      <c r="MGO41" s="67" t="s">
        <v>923</v>
      </c>
      <c r="MGP41" s="67" t="s">
        <v>974</v>
      </c>
      <c r="MGQ41" s="66" t="s">
        <v>975</v>
      </c>
      <c r="MGR41" s="66" t="s">
        <v>976</v>
      </c>
      <c r="MGS41" s="65" t="s">
        <v>972</v>
      </c>
      <c r="MGT41" s="65" t="s">
        <v>977</v>
      </c>
      <c r="MGU41" s="59">
        <v>90000000</v>
      </c>
      <c r="MGV41" s="66" t="s">
        <v>144</v>
      </c>
      <c r="MGW41" s="67" t="s">
        <v>923</v>
      </c>
      <c r="MGX41" s="67" t="s">
        <v>974</v>
      </c>
      <c r="MGY41" s="66" t="s">
        <v>975</v>
      </c>
      <c r="MGZ41" s="66" t="s">
        <v>976</v>
      </c>
      <c r="MHA41" s="65" t="s">
        <v>972</v>
      </c>
      <c r="MHB41" s="65" t="s">
        <v>977</v>
      </c>
      <c r="MHC41" s="59">
        <v>90000000</v>
      </c>
      <c r="MHD41" s="66" t="s">
        <v>144</v>
      </c>
      <c r="MHE41" s="67" t="s">
        <v>923</v>
      </c>
      <c r="MHF41" s="67" t="s">
        <v>974</v>
      </c>
      <c r="MHG41" s="66" t="s">
        <v>975</v>
      </c>
      <c r="MHH41" s="66" t="s">
        <v>976</v>
      </c>
      <c r="MHI41" s="65" t="s">
        <v>972</v>
      </c>
      <c r="MHJ41" s="65" t="s">
        <v>977</v>
      </c>
      <c r="MHK41" s="59">
        <v>90000000</v>
      </c>
      <c r="MHL41" s="66" t="s">
        <v>144</v>
      </c>
      <c r="MHM41" s="67" t="s">
        <v>923</v>
      </c>
      <c r="MHN41" s="67" t="s">
        <v>974</v>
      </c>
      <c r="MHO41" s="66" t="s">
        <v>975</v>
      </c>
      <c r="MHP41" s="66" t="s">
        <v>976</v>
      </c>
      <c r="MHQ41" s="65" t="s">
        <v>972</v>
      </c>
      <c r="MHR41" s="65" t="s">
        <v>977</v>
      </c>
      <c r="MHS41" s="59">
        <v>90000000</v>
      </c>
      <c r="MHT41" s="66" t="s">
        <v>144</v>
      </c>
      <c r="MHU41" s="67" t="s">
        <v>923</v>
      </c>
      <c r="MHV41" s="67" t="s">
        <v>974</v>
      </c>
      <c r="MHW41" s="66" t="s">
        <v>975</v>
      </c>
      <c r="MHX41" s="66" t="s">
        <v>976</v>
      </c>
      <c r="MHY41" s="65" t="s">
        <v>972</v>
      </c>
      <c r="MHZ41" s="65" t="s">
        <v>977</v>
      </c>
      <c r="MIA41" s="59">
        <v>90000000</v>
      </c>
      <c r="MIB41" s="66" t="s">
        <v>144</v>
      </c>
      <c r="MIC41" s="67" t="s">
        <v>923</v>
      </c>
      <c r="MID41" s="67" t="s">
        <v>974</v>
      </c>
      <c r="MIE41" s="66" t="s">
        <v>975</v>
      </c>
      <c r="MIF41" s="66" t="s">
        <v>976</v>
      </c>
      <c r="MIG41" s="65" t="s">
        <v>972</v>
      </c>
      <c r="MIH41" s="65" t="s">
        <v>977</v>
      </c>
      <c r="MII41" s="59">
        <v>90000000</v>
      </c>
      <c r="MIJ41" s="66" t="s">
        <v>144</v>
      </c>
      <c r="MIK41" s="67" t="s">
        <v>923</v>
      </c>
      <c r="MIL41" s="67" t="s">
        <v>974</v>
      </c>
      <c r="MIM41" s="66" t="s">
        <v>975</v>
      </c>
      <c r="MIN41" s="66" t="s">
        <v>976</v>
      </c>
      <c r="MIO41" s="65" t="s">
        <v>972</v>
      </c>
      <c r="MIP41" s="65" t="s">
        <v>977</v>
      </c>
      <c r="MIQ41" s="59">
        <v>90000000</v>
      </c>
      <c r="MIR41" s="66" t="s">
        <v>144</v>
      </c>
      <c r="MIS41" s="67" t="s">
        <v>923</v>
      </c>
      <c r="MIT41" s="67" t="s">
        <v>974</v>
      </c>
      <c r="MIU41" s="66" t="s">
        <v>975</v>
      </c>
      <c r="MIV41" s="66" t="s">
        <v>976</v>
      </c>
      <c r="MIW41" s="65" t="s">
        <v>972</v>
      </c>
      <c r="MIX41" s="65" t="s">
        <v>977</v>
      </c>
      <c r="MIY41" s="59">
        <v>90000000</v>
      </c>
      <c r="MIZ41" s="66" t="s">
        <v>144</v>
      </c>
      <c r="MJA41" s="67" t="s">
        <v>923</v>
      </c>
      <c r="MJB41" s="67" t="s">
        <v>974</v>
      </c>
      <c r="MJC41" s="66" t="s">
        <v>975</v>
      </c>
      <c r="MJD41" s="66" t="s">
        <v>976</v>
      </c>
      <c r="MJE41" s="65" t="s">
        <v>972</v>
      </c>
      <c r="MJF41" s="65" t="s">
        <v>977</v>
      </c>
      <c r="MJG41" s="59">
        <v>90000000</v>
      </c>
      <c r="MJH41" s="66" t="s">
        <v>144</v>
      </c>
      <c r="MJI41" s="67" t="s">
        <v>923</v>
      </c>
      <c r="MJJ41" s="67" t="s">
        <v>974</v>
      </c>
      <c r="MJK41" s="66" t="s">
        <v>975</v>
      </c>
      <c r="MJL41" s="66" t="s">
        <v>976</v>
      </c>
      <c r="MJM41" s="65" t="s">
        <v>972</v>
      </c>
      <c r="MJN41" s="65" t="s">
        <v>977</v>
      </c>
      <c r="MJO41" s="59">
        <v>90000000</v>
      </c>
      <c r="MJP41" s="66" t="s">
        <v>144</v>
      </c>
      <c r="MJQ41" s="67" t="s">
        <v>923</v>
      </c>
      <c r="MJR41" s="67" t="s">
        <v>974</v>
      </c>
      <c r="MJS41" s="66" t="s">
        <v>975</v>
      </c>
      <c r="MJT41" s="66" t="s">
        <v>976</v>
      </c>
      <c r="MJU41" s="65" t="s">
        <v>972</v>
      </c>
      <c r="MJV41" s="65" t="s">
        <v>977</v>
      </c>
      <c r="MJW41" s="59">
        <v>90000000</v>
      </c>
      <c r="MJX41" s="66" t="s">
        <v>144</v>
      </c>
      <c r="MJY41" s="67" t="s">
        <v>923</v>
      </c>
      <c r="MJZ41" s="67" t="s">
        <v>974</v>
      </c>
      <c r="MKA41" s="66" t="s">
        <v>975</v>
      </c>
      <c r="MKB41" s="66" t="s">
        <v>976</v>
      </c>
      <c r="MKC41" s="65" t="s">
        <v>972</v>
      </c>
      <c r="MKD41" s="65" t="s">
        <v>977</v>
      </c>
      <c r="MKE41" s="59">
        <v>90000000</v>
      </c>
      <c r="MKF41" s="66" t="s">
        <v>144</v>
      </c>
      <c r="MKG41" s="67" t="s">
        <v>923</v>
      </c>
      <c r="MKH41" s="67" t="s">
        <v>974</v>
      </c>
      <c r="MKI41" s="66" t="s">
        <v>975</v>
      </c>
      <c r="MKJ41" s="66" t="s">
        <v>976</v>
      </c>
      <c r="MKK41" s="65" t="s">
        <v>972</v>
      </c>
      <c r="MKL41" s="65" t="s">
        <v>977</v>
      </c>
      <c r="MKM41" s="59">
        <v>90000000</v>
      </c>
      <c r="MKN41" s="66" t="s">
        <v>144</v>
      </c>
      <c r="MKO41" s="67" t="s">
        <v>923</v>
      </c>
      <c r="MKP41" s="67" t="s">
        <v>974</v>
      </c>
      <c r="MKQ41" s="66" t="s">
        <v>975</v>
      </c>
      <c r="MKR41" s="66" t="s">
        <v>976</v>
      </c>
      <c r="MKS41" s="65" t="s">
        <v>972</v>
      </c>
      <c r="MKT41" s="65" t="s">
        <v>977</v>
      </c>
      <c r="MKU41" s="59">
        <v>90000000</v>
      </c>
      <c r="MKV41" s="66" t="s">
        <v>144</v>
      </c>
      <c r="MKW41" s="67" t="s">
        <v>923</v>
      </c>
      <c r="MKX41" s="67" t="s">
        <v>974</v>
      </c>
      <c r="MKY41" s="66" t="s">
        <v>975</v>
      </c>
      <c r="MKZ41" s="66" t="s">
        <v>976</v>
      </c>
      <c r="MLA41" s="65" t="s">
        <v>972</v>
      </c>
      <c r="MLB41" s="65" t="s">
        <v>977</v>
      </c>
      <c r="MLC41" s="59">
        <v>90000000</v>
      </c>
      <c r="MLD41" s="66" t="s">
        <v>144</v>
      </c>
      <c r="MLE41" s="67" t="s">
        <v>923</v>
      </c>
      <c r="MLF41" s="67" t="s">
        <v>974</v>
      </c>
      <c r="MLG41" s="66" t="s">
        <v>975</v>
      </c>
      <c r="MLH41" s="66" t="s">
        <v>976</v>
      </c>
      <c r="MLI41" s="65" t="s">
        <v>972</v>
      </c>
      <c r="MLJ41" s="65" t="s">
        <v>977</v>
      </c>
      <c r="MLK41" s="59">
        <v>90000000</v>
      </c>
      <c r="MLL41" s="66" t="s">
        <v>144</v>
      </c>
      <c r="MLM41" s="67" t="s">
        <v>923</v>
      </c>
      <c r="MLN41" s="67" t="s">
        <v>974</v>
      </c>
      <c r="MLO41" s="66" t="s">
        <v>975</v>
      </c>
      <c r="MLP41" s="66" t="s">
        <v>976</v>
      </c>
      <c r="MLQ41" s="65" t="s">
        <v>972</v>
      </c>
      <c r="MLR41" s="65" t="s">
        <v>977</v>
      </c>
      <c r="MLS41" s="59">
        <v>90000000</v>
      </c>
      <c r="MLT41" s="66" t="s">
        <v>144</v>
      </c>
      <c r="MLU41" s="67" t="s">
        <v>923</v>
      </c>
      <c r="MLV41" s="67" t="s">
        <v>974</v>
      </c>
      <c r="MLW41" s="66" t="s">
        <v>975</v>
      </c>
      <c r="MLX41" s="66" t="s">
        <v>976</v>
      </c>
      <c r="MLY41" s="65" t="s">
        <v>972</v>
      </c>
      <c r="MLZ41" s="65" t="s">
        <v>977</v>
      </c>
      <c r="MMA41" s="59">
        <v>90000000</v>
      </c>
      <c r="MMB41" s="66" t="s">
        <v>144</v>
      </c>
      <c r="MMC41" s="67" t="s">
        <v>923</v>
      </c>
      <c r="MMD41" s="67" t="s">
        <v>974</v>
      </c>
      <c r="MME41" s="66" t="s">
        <v>975</v>
      </c>
      <c r="MMF41" s="66" t="s">
        <v>976</v>
      </c>
      <c r="MMG41" s="65" t="s">
        <v>972</v>
      </c>
      <c r="MMH41" s="65" t="s">
        <v>977</v>
      </c>
      <c r="MMI41" s="59">
        <v>90000000</v>
      </c>
      <c r="MMJ41" s="66" t="s">
        <v>144</v>
      </c>
      <c r="MMK41" s="67" t="s">
        <v>923</v>
      </c>
      <c r="MML41" s="67" t="s">
        <v>974</v>
      </c>
      <c r="MMM41" s="66" t="s">
        <v>975</v>
      </c>
      <c r="MMN41" s="66" t="s">
        <v>976</v>
      </c>
      <c r="MMO41" s="65" t="s">
        <v>972</v>
      </c>
      <c r="MMP41" s="65" t="s">
        <v>977</v>
      </c>
      <c r="MMQ41" s="59">
        <v>90000000</v>
      </c>
      <c r="MMR41" s="66" t="s">
        <v>144</v>
      </c>
      <c r="MMS41" s="67" t="s">
        <v>923</v>
      </c>
      <c r="MMT41" s="67" t="s">
        <v>974</v>
      </c>
      <c r="MMU41" s="66" t="s">
        <v>975</v>
      </c>
      <c r="MMV41" s="66" t="s">
        <v>976</v>
      </c>
      <c r="MMW41" s="65" t="s">
        <v>972</v>
      </c>
      <c r="MMX41" s="65" t="s">
        <v>977</v>
      </c>
      <c r="MMY41" s="59">
        <v>90000000</v>
      </c>
      <c r="MMZ41" s="66" t="s">
        <v>144</v>
      </c>
      <c r="MNA41" s="67" t="s">
        <v>923</v>
      </c>
      <c r="MNB41" s="67" t="s">
        <v>974</v>
      </c>
      <c r="MNC41" s="66" t="s">
        <v>975</v>
      </c>
      <c r="MND41" s="66" t="s">
        <v>976</v>
      </c>
      <c r="MNE41" s="65" t="s">
        <v>972</v>
      </c>
      <c r="MNF41" s="65" t="s">
        <v>977</v>
      </c>
      <c r="MNG41" s="59">
        <v>90000000</v>
      </c>
      <c r="MNH41" s="66" t="s">
        <v>144</v>
      </c>
      <c r="MNI41" s="67" t="s">
        <v>923</v>
      </c>
      <c r="MNJ41" s="67" t="s">
        <v>974</v>
      </c>
      <c r="MNK41" s="66" t="s">
        <v>975</v>
      </c>
      <c r="MNL41" s="66" t="s">
        <v>976</v>
      </c>
      <c r="MNM41" s="65" t="s">
        <v>972</v>
      </c>
      <c r="MNN41" s="65" t="s">
        <v>977</v>
      </c>
      <c r="MNO41" s="59">
        <v>90000000</v>
      </c>
      <c r="MNP41" s="66" t="s">
        <v>144</v>
      </c>
      <c r="MNQ41" s="67" t="s">
        <v>923</v>
      </c>
      <c r="MNR41" s="67" t="s">
        <v>974</v>
      </c>
      <c r="MNS41" s="66" t="s">
        <v>975</v>
      </c>
      <c r="MNT41" s="66" t="s">
        <v>976</v>
      </c>
      <c r="MNU41" s="65" t="s">
        <v>972</v>
      </c>
      <c r="MNV41" s="65" t="s">
        <v>977</v>
      </c>
      <c r="MNW41" s="59">
        <v>90000000</v>
      </c>
      <c r="MNX41" s="66" t="s">
        <v>144</v>
      </c>
      <c r="MNY41" s="67" t="s">
        <v>923</v>
      </c>
      <c r="MNZ41" s="67" t="s">
        <v>974</v>
      </c>
      <c r="MOA41" s="66" t="s">
        <v>975</v>
      </c>
      <c r="MOB41" s="66" t="s">
        <v>976</v>
      </c>
      <c r="MOC41" s="65" t="s">
        <v>972</v>
      </c>
      <c r="MOD41" s="65" t="s">
        <v>977</v>
      </c>
      <c r="MOE41" s="59">
        <v>90000000</v>
      </c>
      <c r="MOF41" s="66" t="s">
        <v>144</v>
      </c>
      <c r="MOG41" s="67" t="s">
        <v>923</v>
      </c>
      <c r="MOH41" s="67" t="s">
        <v>974</v>
      </c>
      <c r="MOI41" s="66" t="s">
        <v>975</v>
      </c>
      <c r="MOJ41" s="66" t="s">
        <v>976</v>
      </c>
      <c r="MOK41" s="65" t="s">
        <v>972</v>
      </c>
      <c r="MOL41" s="65" t="s">
        <v>977</v>
      </c>
      <c r="MOM41" s="59">
        <v>90000000</v>
      </c>
      <c r="MON41" s="66" t="s">
        <v>144</v>
      </c>
      <c r="MOO41" s="67" t="s">
        <v>923</v>
      </c>
      <c r="MOP41" s="67" t="s">
        <v>974</v>
      </c>
      <c r="MOQ41" s="66" t="s">
        <v>975</v>
      </c>
      <c r="MOR41" s="66" t="s">
        <v>976</v>
      </c>
      <c r="MOS41" s="65" t="s">
        <v>972</v>
      </c>
      <c r="MOT41" s="65" t="s">
        <v>977</v>
      </c>
      <c r="MOU41" s="59">
        <v>90000000</v>
      </c>
      <c r="MOV41" s="66" t="s">
        <v>144</v>
      </c>
      <c r="MOW41" s="67" t="s">
        <v>923</v>
      </c>
      <c r="MOX41" s="67" t="s">
        <v>974</v>
      </c>
      <c r="MOY41" s="66" t="s">
        <v>975</v>
      </c>
      <c r="MOZ41" s="66" t="s">
        <v>976</v>
      </c>
      <c r="MPA41" s="65" t="s">
        <v>972</v>
      </c>
      <c r="MPB41" s="65" t="s">
        <v>977</v>
      </c>
      <c r="MPC41" s="59">
        <v>90000000</v>
      </c>
      <c r="MPD41" s="66" t="s">
        <v>144</v>
      </c>
      <c r="MPE41" s="67" t="s">
        <v>923</v>
      </c>
      <c r="MPF41" s="67" t="s">
        <v>974</v>
      </c>
      <c r="MPG41" s="66" t="s">
        <v>975</v>
      </c>
      <c r="MPH41" s="66" t="s">
        <v>976</v>
      </c>
      <c r="MPI41" s="65" t="s">
        <v>972</v>
      </c>
      <c r="MPJ41" s="65" t="s">
        <v>977</v>
      </c>
      <c r="MPK41" s="59">
        <v>90000000</v>
      </c>
      <c r="MPL41" s="66" t="s">
        <v>144</v>
      </c>
      <c r="MPM41" s="67" t="s">
        <v>923</v>
      </c>
      <c r="MPN41" s="67" t="s">
        <v>974</v>
      </c>
      <c r="MPO41" s="66" t="s">
        <v>975</v>
      </c>
      <c r="MPP41" s="66" t="s">
        <v>976</v>
      </c>
      <c r="MPQ41" s="65" t="s">
        <v>972</v>
      </c>
      <c r="MPR41" s="65" t="s">
        <v>977</v>
      </c>
      <c r="MPS41" s="59">
        <v>90000000</v>
      </c>
      <c r="MPT41" s="66" t="s">
        <v>144</v>
      </c>
      <c r="MPU41" s="67" t="s">
        <v>923</v>
      </c>
      <c r="MPV41" s="67" t="s">
        <v>974</v>
      </c>
      <c r="MPW41" s="66" t="s">
        <v>975</v>
      </c>
      <c r="MPX41" s="66" t="s">
        <v>976</v>
      </c>
      <c r="MPY41" s="65" t="s">
        <v>972</v>
      </c>
      <c r="MPZ41" s="65" t="s">
        <v>977</v>
      </c>
      <c r="MQA41" s="59">
        <v>90000000</v>
      </c>
      <c r="MQB41" s="66" t="s">
        <v>144</v>
      </c>
      <c r="MQC41" s="67" t="s">
        <v>923</v>
      </c>
      <c r="MQD41" s="67" t="s">
        <v>974</v>
      </c>
      <c r="MQE41" s="66" t="s">
        <v>975</v>
      </c>
      <c r="MQF41" s="66" t="s">
        <v>976</v>
      </c>
      <c r="MQG41" s="65" t="s">
        <v>972</v>
      </c>
      <c r="MQH41" s="65" t="s">
        <v>977</v>
      </c>
      <c r="MQI41" s="59">
        <v>90000000</v>
      </c>
      <c r="MQJ41" s="66" t="s">
        <v>144</v>
      </c>
      <c r="MQK41" s="67" t="s">
        <v>923</v>
      </c>
      <c r="MQL41" s="67" t="s">
        <v>974</v>
      </c>
      <c r="MQM41" s="66" t="s">
        <v>975</v>
      </c>
      <c r="MQN41" s="66" t="s">
        <v>976</v>
      </c>
      <c r="MQO41" s="65" t="s">
        <v>972</v>
      </c>
      <c r="MQP41" s="65" t="s">
        <v>977</v>
      </c>
      <c r="MQQ41" s="59">
        <v>90000000</v>
      </c>
      <c r="MQR41" s="66" t="s">
        <v>144</v>
      </c>
      <c r="MQS41" s="67" t="s">
        <v>923</v>
      </c>
      <c r="MQT41" s="67" t="s">
        <v>974</v>
      </c>
      <c r="MQU41" s="66" t="s">
        <v>975</v>
      </c>
      <c r="MQV41" s="66" t="s">
        <v>976</v>
      </c>
      <c r="MQW41" s="65" t="s">
        <v>972</v>
      </c>
      <c r="MQX41" s="65" t="s">
        <v>977</v>
      </c>
      <c r="MQY41" s="59">
        <v>90000000</v>
      </c>
      <c r="MQZ41" s="66" t="s">
        <v>144</v>
      </c>
      <c r="MRA41" s="67" t="s">
        <v>923</v>
      </c>
      <c r="MRB41" s="67" t="s">
        <v>974</v>
      </c>
      <c r="MRC41" s="66" t="s">
        <v>975</v>
      </c>
      <c r="MRD41" s="66" t="s">
        <v>976</v>
      </c>
      <c r="MRE41" s="65" t="s">
        <v>972</v>
      </c>
      <c r="MRF41" s="65" t="s">
        <v>977</v>
      </c>
      <c r="MRG41" s="59">
        <v>90000000</v>
      </c>
      <c r="MRH41" s="66" t="s">
        <v>144</v>
      </c>
      <c r="MRI41" s="67" t="s">
        <v>923</v>
      </c>
      <c r="MRJ41" s="67" t="s">
        <v>974</v>
      </c>
      <c r="MRK41" s="66" t="s">
        <v>975</v>
      </c>
      <c r="MRL41" s="66" t="s">
        <v>976</v>
      </c>
      <c r="MRM41" s="65" t="s">
        <v>972</v>
      </c>
      <c r="MRN41" s="65" t="s">
        <v>977</v>
      </c>
      <c r="MRO41" s="59">
        <v>90000000</v>
      </c>
      <c r="MRP41" s="66" t="s">
        <v>144</v>
      </c>
      <c r="MRQ41" s="67" t="s">
        <v>923</v>
      </c>
      <c r="MRR41" s="67" t="s">
        <v>974</v>
      </c>
      <c r="MRS41" s="66" t="s">
        <v>975</v>
      </c>
      <c r="MRT41" s="66" t="s">
        <v>976</v>
      </c>
      <c r="MRU41" s="65" t="s">
        <v>972</v>
      </c>
      <c r="MRV41" s="65" t="s">
        <v>977</v>
      </c>
      <c r="MRW41" s="59">
        <v>90000000</v>
      </c>
      <c r="MRX41" s="66" t="s">
        <v>144</v>
      </c>
      <c r="MRY41" s="67" t="s">
        <v>923</v>
      </c>
      <c r="MRZ41" s="67" t="s">
        <v>974</v>
      </c>
      <c r="MSA41" s="66" t="s">
        <v>975</v>
      </c>
      <c r="MSB41" s="66" t="s">
        <v>976</v>
      </c>
      <c r="MSC41" s="65" t="s">
        <v>972</v>
      </c>
      <c r="MSD41" s="65" t="s">
        <v>977</v>
      </c>
      <c r="MSE41" s="59">
        <v>90000000</v>
      </c>
      <c r="MSF41" s="66" t="s">
        <v>144</v>
      </c>
      <c r="MSG41" s="67" t="s">
        <v>923</v>
      </c>
      <c r="MSH41" s="67" t="s">
        <v>974</v>
      </c>
      <c r="MSI41" s="66" t="s">
        <v>975</v>
      </c>
      <c r="MSJ41" s="66" t="s">
        <v>976</v>
      </c>
      <c r="MSK41" s="65" t="s">
        <v>972</v>
      </c>
      <c r="MSL41" s="65" t="s">
        <v>977</v>
      </c>
      <c r="MSM41" s="59">
        <v>90000000</v>
      </c>
      <c r="MSN41" s="66" t="s">
        <v>144</v>
      </c>
      <c r="MSO41" s="67" t="s">
        <v>923</v>
      </c>
      <c r="MSP41" s="67" t="s">
        <v>974</v>
      </c>
      <c r="MSQ41" s="66" t="s">
        <v>975</v>
      </c>
      <c r="MSR41" s="66" t="s">
        <v>976</v>
      </c>
      <c r="MSS41" s="65" t="s">
        <v>972</v>
      </c>
      <c r="MST41" s="65" t="s">
        <v>977</v>
      </c>
      <c r="MSU41" s="59">
        <v>90000000</v>
      </c>
      <c r="MSV41" s="66" t="s">
        <v>144</v>
      </c>
      <c r="MSW41" s="67" t="s">
        <v>923</v>
      </c>
      <c r="MSX41" s="67" t="s">
        <v>974</v>
      </c>
      <c r="MSY41" s="66" t="s">
        <v>975</v>
      </c>
      <c r="MSZ41" s="66" t="s">
        <v>976</v>
      </c>
      <c r="MTA41" s="65" t="s">
        <v>972</v>
      </c>
      <c r="MTB41" s="65" t="s">
        <v>977</v>
      </c>
      <c r="MTC41" s="59">
        <v>90000000</v>
      </c>
      <c r="MTD41" s="66" t="s">
        <v>144</v>
      </c>
      <c r="MTE41" s="67" t="s">
        <v>923</v>
      </c>
      <c r="MTF41" s="67" t="s">
        <v>974</v>
      </c>
      <c r="MTG41" s="66" t="s">
        <v>975</v>
      </c>
      <c r="MTH41" s="66" t="s">
        <v>976</v>
      </c>
      <c r="MTI41" s="65" t="s">
        <v>972</v>
      </c>
      <c r="MTJ41" s="65" t="s">
        <v>977</v>
      </c>
      <c r="MTK41" s="59">
        <v>90000000</v>
      </c>
      <c r="MTL41" s="66" t="s">
        <v>144</v>
      </c>
      <c r="MTM41" s="67" t="s">
        <v>923</v>
      </c>
      <c r="MTN41" s="67" t="s">
        <v>974</v>
      </c>
      <c r="MTO41" s="66" t="s">
        <v>975</v>
      </c>
      <c r="MTP41" s="66" t="s">
        <v>976</v>
      </c>
      <c r="MTQ41" s="65" t="s">
        <v>972</v>
      </c>
      <c r="MTR41" s="65" t="s">
        <v>977</v>
      </c>
      <c r="MTS41" s="59">
        <v>90000000</v>
      </c>
      <c r="MTT41" s="66" t="s">
        <v>144</v>
      </c>
      <c r="MTU41" s="67" t="s">
        <v>923</v>
      </c>
      <c r="MTV41" s="67" t="s">
        <v>974</v>
      </c>
      <c r="MTW41" s="66" t="s">
        <v>975</v>
      </c>
      <c r="MTX41" s="66" t="s">
        <v>976</v>
      </c>
      <c r="MTY41" s="65" t="s">
        <v>972</v>
      </c>
      <c r="MTZ41" s="65" t="s">
        <v>977</v>
      </c>
      <c r="MUA41" s="59">
        <v>90000000</v>
      </c>
      <c r="MUB41" s="66" t="s">
        <v>144</v>
      </c>
      <c r="MUC41" s="67" t="s">
        <v>923</v>
      </c>
      <c r="MUD41" s="67" t="s">
        <v>974</v>
      </c>
      <c r="MUE41" s="66" t="s">
        <v>975</v>
      </c>
      <c r="MUF41" s="66" t="s">
        <v>976</v>
      </c>
      <c r="MUG41" s="65" t="s">
        <v>972</v>
      </c>
      <c r="MUH41" s="65" t="s">
        <v>977</v>
      </c>
      <c r="MUI41" s="59">
        <v>90000000</v>
      </c>
      <c r="MUJ41" s="66" t="s">
        <v>144</v>
      </c>
      <c r="MUK41" s="67" t="s">
        <v>923</v>
      </c>
      <c r="MUL41" s="67" t="s">
        <v>974</v>
      </c>
      <c r="MUM41" s="66" t="s">
        <v>975</v>
      </c>
      <c r="MUN41" s="66" t="s">
        <v>976</v>
      </c>
      <c r="MUO41" s="65" t="s">
        <v>972</v>
      </c>
      <c r="MUP41" s="65" t="s">
        <v>977</v>
      </c>
      <c r="MUQ41" s="59">
        <v>90000000</v>
      </c>
      <c r="MUR41" s="66" t="s">
        <v>144</v>
      </c>
      <c r="MUS41" s="67" t="s">
        <v>923</v>
      </c>
      <c r="MUT41" s="67" t="s">
        <v>974</v>
      </c>
      <c r="MUU41" s="66" t="s">
        <v>975</v>
      </c>
      <c r="MUV41" s="66" t="s">
        <v>976</v>
      </c>
      <c r="MUW41" s="65" t="s">
        <v>972</v>
      </c>
      <c r="MUX41" s="65" t="s">
        <v>977</v>
      </c>
      <c r="MUY41" s="59">
        <v>90000000</v>
      </c>
      <c r="MUZ41" s="66" t="s">
        <v>144</v>
      </c>
      <c r="MVA41" s="67" t="s">
        <v>923</v>
      </c>
      <c r="MVB41" s="67" t="s">
        <v>974</v>
      </c>
      <c r="MVC41" s="66" t="s">
        <v>975</v>
      </c>
      <c r="MVD41" s="66" t="s">
        <v>976</v>
      </c>
      <c r="MVE41" s="65" t="s">
        <v>972</v>
      </c>
      <c r="MVF41" s="65" t="s">
        <v>977</v>
      </c>
      <c r="MVG41" s="59">
        <v>90000000</v>
      </c>
      <c r="MVH41" s="66" t="s">
        <v>144</v>
      </c>
      <c r="MVI41" s="67" t="s">
        <v>923</v>
      </c>
      <c r="MVJ41" s="67" t="s">
        <v>974</v>
      </c>
      <c r="MVK41" s="66" t="s">
        <v>975</v>
      </c>
      <c r="MVL41" s="66" t="s">
        <v>976</v>
      </c>
      <c r="MVM41" s="65" t="s">
        <v>972</v>
      </c>
      <c r="MVN41" s="65" t="s">
        <v>977</v>
      </c>
      <c r="MVO41" s="59">
        <v>90000000</v>
      </c>
      <c r="MVP41" s="66" t="s">
        <v>144</v>
      </c>
      <c r="MVQ41" s="67" t="s">
        <v>923</v>
      </c>
      <c r="MVR41" s="67" t="s">
        <v>974</v>
      </c>
      <c r="MVS41" s="66" t="s">
        <v>975</v>
      </c>
      <c r="MVT41" s="66" t="s">
        <v>976</v>
      </c>
      <c r="MVU41" s="65" t="s">
        <v>972</v>
      </c>
      <c r="MVV41" s="65" t="s">
        <v>977</v>
      </c>
      <c r="MVW41" s="59">
        <v>90000000</v>
      </c>
      <c r="MVX41" s="66" t="s">
        <v>144</v>
      </c>
      <c r="MVY41" s="67" t="s">
        <v>923</v>
      </c>
      <c r="MVZ41" s="67" t="s">
        <v>974</v>
      </c>
      <c r="MWA41" s="66" t="s">
        <v>975</v>
      </c>
      <c r="MWB41" s="66" t="s">
        <v>976</v>
      </c>
      <c r="MWC41" s="65" t="s">
        <v>972</v>
      </c>
      <c r="MWD41" s="65" t="s">
        <v>977</v>
      </c>
      <c r="MWE41" s="59">
        <v>90000000</v>
      </c>
      <c r="MWF41" s="66" t="s">
        <v>144</v>
      </c>
      <c r="MWG41" s="67" t="s">
        <v>923</v>
      </c>
      <c r="MWH41" s="67" t="s">
        <v>974</v>
      </c>
      <c r="MWI41" s="66" t="s">
        <v>975</v>
      </c>
      <c r="MWJ41" s="66" t="s">
        <v>976</v>
      </c>
      <c r="MWK41" s="65" t="s">
        <v>972</v>
      </c>
      <c r="MWL41" s="65" t="s">
        <v>977</v>
      </c>
      <c r="MWM41" s="59">
        <v>90000000</v>
      </c>
      <c r="MWN41" s="66" t="s">
        <v>144</v>
      </c>
      <c r="MWO41" s="67" t="s">
        <v>923</v>
      </c>
      <c r="MWP41" s="67" t="s">
        <v>974</v>
      </c>
      <c r="MWQ41" s="66" t="s">
        <v>975</v>
      </c>
      <c r="MWR41" s="66" t="s">
        <v>976</v>
      </c>
      <c r="MWS41" s="65" t="s">
        <v>972</v>
      </c>
      <c r="MWT41" s="65" t="s">
        <v>977</v>
      </c>
      <c r="MWU41" s="59">
        <v>90000000</v>
      </c>
      <c r="MWV41" s="66" t="s">
        <v>144</v>
      </c>
      <c r="MWW41" s="67" t="s">
        <v>923</v>
      </c>
      <c r="MWX41" s="67" t="s">
        <v>974</v>
      </c>
      <c r="MWY41" s="66" t="s">
        <v>975</v>
      </c>
      <c r="MWZ41" s="66" t="s">
        <v>976</v>
      </c>
      <c r="MXA41" s="65" t="s">
        <v>972</v>
      </c>
      <c r="MXB41" s="65" t="s">
        <v>977</v>
      </c>
      <c r="MXC41" s="59">
        <v>90000000</v>
      </c>
      <c r="MXD41" s="66" t="s">
        <v>144</v>
      </c>
      <c r="MXE41" s="67" t="s">
        <v>923</v>
      </c>
      <c r="MXF41" s="67" t="s">
        <v>974</v>
      </c>
      <c r="MXG41" s="66" t="s">
        <v>975</v>
      </c>
      <c r="MXH41" s="66" t="s">
        <v>976</v>
      </c>
      <c r="MXI41" s="65" t="s">
        <v>972</v>
      </c>
      <c r="MXJ41" s="65" t="s">
        <v>977</v>
      </c>
      <c r="MXK41" s="59">
        <v>90000000</v>
      </c>
      <c r="MXL41" s="66" t="s">
        <v>144</v>
      </c>
      <c r="MXM41" s="67" t="s">
        <v>923</v>
      </c>
      <c r="MXN41" s="67" t="s">
        <v>974</v>
      </c>
      <c r="MXO41" s="66" t="s">
        <v>975</v>
      </c>
      <c r="MXP41" s="66" t="s">
        <v>976</v>
      </c>
      <c r="MXQ41" s="65" t="s">
        <v>972</v>
      </c>
      <c r="MXR41" s="65" t="s">
        <v>977</v>
      </c>
      <c r="MXS41" s="59">
        <v>90000000</v>
      </c>
      <c r="MXT41" s="66" t="s">
        <v>144</v>
      </c>
      <c r="MXU41" s="67" t="s">
        <v>923</v>
      </c>
      <c r="MXV41" s="67" t="s">
        <v>974</v>
      </c>
      <c r="MXW41" s="66" t="s">
        <v>975</v>
      </c>
      <c r="MXX41" s="66" t="s">
        <v>976</v>
      </c>
      <c r="MXY41" s="65" t="s">
        <v>972</v>
      </c>
      <c r="MXZ41" s="65" t="s">
        <v>977</v>
      </c>
      <c r="MYA41" s="59">
        <v>90000000</v>
      </c>
      <c r="MYB41" s="66" t="s">
        <v>144</v>
      </c>
      <c r="MYC41" s="67" t="s">
        <v>923</v>
      </c>
      <c r="MYD41" s="67" t="s">
        <v>974</v>
      </c>
      <c r="MYE41" s="66" t="s">
        <v>975</v>
      </c>
      <c r="MYF41" s="66" t="s">
        <v>976</v>
      </c>
      <c r="MYG41" s="65" t="s">
        <v>972</v>
      </c>
      <c r="MYH41" s="65" t="s">
        <v>977</v>
      </c>
      <c r="MYI41" s="59">
        <v>90000000</v>
      </c>
      <c r="MYJ41" s="66" t="s">
        <v>144</v>
      </c>
      <c r="MYK41" s="67" t="s">
        <v>923</v>
      </c>
      <c r="MYL41" s="67" t="s">
        <v>974</v>
      </c>
      <c r="MYM41" s="66" t="s">
        <v>975</v>
      </c>
      <c r="MYN41" s="66" t="s">
        <v>976</v>
      </c>
      <c r="MYO41" s="65" t="s">
        <v>972</v>
      </c>
      <c r="MYP41" s="65" t="s">
        <v>977</v>
      </c>
      <c r="MYQ41" s="59">
        <v>90000000</v>
      </c>
      <c r="MYR41" s="66" t="s">
        <v>144</v>
      </c>
      <c r="MYS41" s="67" t="s">
        <v>923</v>
      </c>
      <c r="MYT41" s="67" t="s">
        <v>974</v>
      </c>
      <c r="MYU41" s="66" t="s">
        <v>975</v>
      </c>
      <c r="MYV41" s="66" t="s">
        <v>976</v>
      </c>
      <c r="MYW41" s="65" t="s">
        <v>972</v>
      </c>
      <c r="MYX41" s="65" t="s">
        <v>977</v>
      </c>
      <c r="MYY41" s="59">
        <v>90000000</v>
      </c>
      <c r="MYZ41" s="66" t="s">
        <v>144</v>
      </c>
      <c r="MZA41" s="67" t="s">
        <v>923</v>
      </c>
      <c r="MZB41" s="67" t="s">
        <v>974</v>
      </c>
      <c r="MZC41" s="66" t="s">
        <v>975</v>
      </c>
      <c r="MZD41" s="66" t="s">
        <v>976</v>
      </c>
      <c r="MZE41" s="65" t="s">
        <v>972</v>
      </c>
      <c r="MZF41" s="65" t="s">
        <v>977</v>
      </c>
      <c r="MZG41" s="59">
        <v>90000000</v>
      </c>
      <c r="MZH41" s="66" t="s">
        <v>144</v>
      </c>
      <c r="MZI41" s="67" t="s">
        <v>923</v>
      </c>
      <c r="MZJ41" s="67" t="s">
        <v>974</v>
      </c>
      <c r="MZK41" s="66" t="s">
        <v>975</v>
      </c>
      <c r="MZL41" s="66" t="s">
        <v>976</v>
      </c>
      <c r="MZM41" s="65" t="s">
        <v>972</v>
      </c>
      <c r="MZN41" s="65" t="s">
        <v>977</v>
      </c>
      <c r="MZO41" s="59">
        <v>90000000</v>
      </c>
      <c r="MZP41" s="66" t="s">
        <v>144</v>
      </c>
      <c r="MZQ41" s="67" t="s">
        <v>923</v>
      </c>
      <c r="MZR41" s="67" t="s">
        <v>974</v>
      </c>
      <c r="MZS41" s="66" t="s">
        <v>975</v>
      </c>
      <c r="MZT41" s="66" t="s">
        <v>976</v>
      </c>
      <c r="MZU41" s="65" t="s">
        <v>972</v>
      </c>
      <c r="MZV41" s="65" t="s">
        <v>977</v>
      </c>
      <c r="MZW41" s="59">
        <v>90000000</v>
      </c>
      <c r="MZX41" s="66" t="s">
        <v>144</v>
      </c>
      <c r="MZY41" s="67" t="s">
        <v>923</v>
      </c>
      <c r="MZZ41" s="67" t="s">
        <v>974</v>
      </c>
      <c r="NAA41" s="66" t="s">
        <v>975</v>
      </c>
      <c r="NAB41" s="66" t="s">
        <v>976</v>
      </c>
      <c r="NAC41" s="65" t="s">
        <v>972</v>
      </c>
      <c r="NAD41" s="65" t="s">
        <v>977</v>
      </c>
      <c r="NAE41" s="59">
        <v>90000000</v>
      </c>
      <c r="NAF41" s="66" t="s">
        <v>144</v>
      </c>
      <c r="NAG41" s="67" t="s">
        <v>923</v>
      </c>
      <c r="NAH41" s="67" t="s">
        <v>974</v>
      </c>
      <c r="NAI41" s="66" t="s">
        <v>975</v>
      </c>
      <c r="NAJ41" s="66" t="s">
        <v>976</v>
      </c>
      <c r="NAK41" s="65" t="s">
        <v>972</v>
      </c>
      <c r="NAL41" s="65" t="s">
        <v>977</v>
      </c>
      <c r="NAM41" s="59">
        <v>90000000</v>
      </c>
      <c r="NAN41" s="66" t="s">
        <v>144</v>
      </c>
      <c r="NAO41" s="67" t="s">
        <v>923</v>
      </c>
      <c r="NAP41" s="67" t="s">
        <v>974</v>
      </c>
      <c r="NAQ41" s="66" t="s">
        <v>975</v>
      </c>
      <c r="NAR41" s="66" t="s">
        <v>976</v>
      </c>
      <c r="NAS41" s="65" t="s">
        <v>972</v>
      </c>
      <c r="NAT41" s="65" t="s">
        <v>977</v>
      </c>
      <c r="NAU41" s="59">
        <v>90000000</v>
      </c>
      <c r="NAV41" s="66" t="s">
        <v>144</v>
      </c>
      <c r="NAW41" s="67" t="s">
        <v>923</v>
      </c>
      <c r="NAX41" s="67" t="s">
        <v>974</v>
      </c>
      <c r="NAY41" s="66" t="s">
        <v>975</v>
      </c>
      <c r="NAZ41" s="66" t="s">
        <v>976</v>
      </c>
      <c r="NBA41" s="65" t="s">
        <v>972</v>
      </c>
      <c r="NBB41" s="65" t="s">
        <v>977</v>
      </c>
      <c r="NBC41" s="59">
        <v>90000000</v>
      </c>
      <c r="NBD41" s="66" t="s">
        <v>144</v>
      </c>
      <c r="NBE41" s="67" t="s">
        <v>923</v>
      </c>
      <c r="NBF41" s="67" t="s">
        <v>974</v>
      </c>
      <c r="NBG41" s="66" t="s">
        <v>975</v>
      </c>
      <c r="NBH41" s="66" t="s">
        <v>976</v>
      </c>
      <c r="NBI41" s="65" t="s">
        <v>972</v>
      </c>
      <c r="NBJ41" s="65" t="s">
        <v>977</v>
      </c>
      <c r="NBK41" s="59">
        <v>90000000</v>
      </c>
      <c r="NBL41" s="66" t="s">
        <v>144</v>
      </c>
      <c r="NBM41" s="67" t="s">
        <v>923</v>
      </c>
      <c r="NBN41" s="67" t="s">
        <v>974</v>
      </c>
      <c r="NBO41" s="66" t="s">
        <v>975</v>
      </c>
      <c r="NBP41" s="66" t="s">
        <v>976</v>
      </c>
      <c r="NBQ41" s="65" t="s">
        <v>972</v>
      </c>
      <c r="NBR41" s="65" t="s">
        <v>977</v>
      </c>
      <c r="NBS41" s="59">
        <v>90000000</v>
      </c>
      <c r="NBT41" s="66" t="s">
        <v>144</v>
      </c>
      <c r="NBU41" s="67" t="s">
        <v>923</v>
      </c>
      <c r="NBV41" s="67" t="s">
        <v>974</v>
      </c>
      <c r="NBW41" s="66" t="s">
        <v>975</v>
      </c>
      <c r="NBX41" s="66" t="s">
        <v>976</v>
      </c>
      <c r="NBY41" s="65" t="s">
        <v>972</v>
      </c>
      <c r="NBZ41" s="65" t="s">
        <v>977</v>
      </c>
      <c r="NCA41" s="59">
        <v>90000000</v>
      </c>
      <c r="NCB41" s="66" t="s">
        <v>144</v>
      </c>
      <c r="NCC41" s="67" t="s">
        <v>923</v>
      </c>
      <c r="NCD41" s="67" t="s">
        <v>974</v>
      </c>
      <c r="NCE41" s="66" t="s">
        <v>975</v>
      </c>
      <c r="NCF41" s="66" t="s">
        <v>976</v>
      </c>
      <c r="NCG41" s="65" t="s">
        <v>972</v>
      </c>
      <c r="NCH41" s="65" t="s">
        <v>977</v>
      </c>
      <c r="NCI41" s="59">
        <v>90000000</v>
      </c>
      <c r="NCJ41" s="66" t="s">
        <v>144</v>
      </c>
      <c r="NCK41" s="67" t="s">
        <v>923</v>
      </c>
      <c r="NCL41" s="67" t="s">
        <v>974</v>
      </c>
      <c r="NCM41" s="66" t="s">
        <v>975</v>
      </c>
      <c r="NCN41" s="66" t="s">
        <v>976</v>
      </c>
      <c r="NCO41" s="65" t="s">
        <v>972</v>
      </c>
      <c r="NCP41" s="65" t="s">
        <v>977</v>
      </c>
      <c r="NCQ41" s="59">
        <v>90000000</v>
      </c>
      <c r="NCR41" s="66" t="s">
        <v>144</v>
      </c>
      <c r="NCS41" s="67" t="s">
        <v>923</v>
      </c>
      <c r="NCT41" s="67" t="s">
        <v>974</v>
      </c>
      <c r="NCU41" s="66" t="s">
        <v>975</v>
      </c>
      <c r="NCV41" s="66" t="s">
        <v>976</v>
      </c>
      <c r="NCW41" s="65" t="s">
        <v>972</v>
      </c>
      <c r="NCX41" s="65" t="s">
        <v>977</v>
      </c>
      <c r="NCY41" s="59">
        <v>90000000</v>
      </c>
      <c r="NCZ41" s="66" t="s">
        <v>144</v>
      </c>
      <c r="NDA41" s="67" t="s">
        <v>923</v>
      </c>
      <c r="NDB41" s="67" t="s">
        <v>974</v>
      </c>
      <c r="NDC41" s="66" t="s">
        <v>975</v>
      </c>
      <c r="NDD41" s="66" t="s">
        <v>976</v>
      </c>
      <c r="NDE41" s="65" t="s">
        <v>972</v>
      </c>
      <c r="NDF41" s="65" t="s">
        <v>977</v>
      </c>
      <c r="NDG41" s="59">
        <v>90000000</v>
      </c>
      <c r="NDH41" s="66" t="s">
        <v>144</v>
      </c>
      <c r="NDI41" s="67" t="s">
        <v>923</v>
      </c>
      <c r="NDJ41" s="67" t="s">
        <v>974</v>
      </c>
      <c r="NDK41" s="66" t="s">
        <v>975</v>
      </c>
      <c r="NDL41" s="66" t="s">
        <v>976</v>
      </c>
      <c r="NDM41" s="65" t="s">
        <v>972</v>
      </c>
      <c r="NDN41" s="65" t="s">
        <v>977</v>
      </c>
      <c r="NDO41" s="59">
        <v>90000000</v>
      </c>
      <c r="NDP41" s="66" t="s">
        <v>144</v>
      </c>
      <c r="NDQ41" s="67" t="s">
        <v>923</v>
      </c>
      <c r="NDR41" s="67" t="s">
        <v>974</v>
      </c>
      <c r="NDS41" s="66" t="s">
        <v>975</v>
      </c>
      <c r="NDT41" s="66" t="s">
        <v>976</v>
      </c>
      <c r="NDU41" s="65" t="s">
        <v>972</v>
      </c>
      <c r="NDV41" s="65" t="s">
        <v>977</v>
      </c>
      <c r="NDW41" s="59">
        <v>90000000</v>
      </c>
      <c r="NDX41" s="66" t="s">
        <v>144</v>
      </c>
      <c r="NDY41" s="67" t="s">
        <v>923</v>
      </c>
      <c r="NDZ41" s="67" t="s">
        <v>974</v>
      </c>
      <c r="NEA41" s="66" t="s">
        <v>975</v>
      </c>
      <c r="NEB41" s="66" t="s">
        <v>976</v>
      </c>
      <c r="NEC41" s="65" t="s">
        <v>972</v>
      </c>
      <c r="NED41" s="65" t="s">
        <v>977</v>
      </c>
      <c r="NEE41" s="59">
        <v>90000000</v>
      </c>
      <c r="NEF41" s="66" t="s">
        <v>144</v>
      </c>
      <c r="NEG41" s="67" t="s">
        <v>923</v>
      </c>
      <c r="NEH41" s="67" t="s">
        <v>974</v>
      </c>
      <c r="NEI41" s="66" t="s">
        <v>975</v>
      </c>
      <c r="NEJ41" s="66" t="s">
        <v>976</v>
      </c>
      <c r="NEK41" s="65" t="s">
        <v>972</v>
      </c>
      <c r="NEL41" s="65" t="s">
        <v>977</v>
      </c>
      <c r="NEM41" s="59">
        <v>90000000</v>
      </c>
      <c r="NEN41" s="66" t="s">
        <v>144</v>
      </c>
      <c r="NEO41" s="67" t="s">
        <v>923</v>
      </c>
      <c r="NEP41" s="67" t="s">
        <v>974</v>
      </c>
      <c r="NEQ41" s="66" t="s">
        <v>975</v>
      </c>
      <c r="NER41" s="66" t="s">
        <v>976</v>
      </c>
      <c r="NES41" s="65" t="s">
        <v>972</v>
      </c>
      <c r="NET41" s="65" t="s">
        <v>977</v>
      </c>
      <c r="NEU41" s="59">
        <v>90000000</v>
      </c>
      <c r="NEV41" s="66" t="s">
        <v>144</v>
      </c>
      <c r="NEW41" s="67" t="s">
        <v>923</v>
      </c>
      <c r="NEX41" s="67" t="s">
        <v>974</v>
      </c>
      <c r="NEY41" s="66" t="s">
        <v>975</v>
      </c>
      <c r="NEZ41" s="66" t="s">
        <v>976</v>
      </c>
      <c r="NFA41" s="65" t="s">
        <v>972</v>
      </c>
      <c r="NFB41" s="65" t="s">
        <v>977</v>
      </c>
      <c r="NFC41" s="59">
        <v>90000000</v>
      </c>
      <c r="NFD41" s="66" t="s">
        <v>144</v>
      </c>
      <c r="NFE41" s="67" t="s">
        <v>923</v>
      </c>
      <c r="NFF41" s="67" t="s">
        <v>974</v>
      </c>
      <c r="NFG41" s="66" t="s">
        <v>975</v>
      </c>
      <c r="NFH41" s="66" t="s">
        <v>976</v>
      </c>
      <c r="NFI41" s="65" t="s">
        <v>972</v>
      </c>
      <c r="NFJ41" s="65" t="s">
        <v>977</v>
      </c>
      <c r="NFK41" s="59">
        <v>90000000</v>
      </c>
      <c r="NFL41" s="66" t="s">
        <v>144</v>
      </c>
      <c r="NFM41" s="67" t="s">
        <v>923</v>
      </c>
      <c r="NFN41" s="67" t="s">
        <v>974</v>
      </c>
      <c r="NFO41" s="66" t="s">
        <v>975</v>
      </c>
      <c r="NFP41" s="66" t="s">
        <v>976</v>
      </c>
      <c r="NFQ41" s="65" t="s">
        <v>972</v>
      </c>
      <c r="NFR41" s="65" t="s">
        <v>977</v>
      </c>
      <c r="NFS41" s="59">
        <v>90000000</v>
      </c>
      <c r="NFT41" s="66" t="s">
        <v>144</v>
      </c>
      <c r="NFU41" s="67" t="s">
        <v>923</v>
      </c>
      <c r="NFV41" s="67" t="s">
        <v>974</v>
      </c>
      <c r="NFW41" s="66" t="s">
        <v>975</v>
      </c>
      <c r="NFX41" s="66" t="s">
        <v>976</v>
      </c>
      <c r="NFY41" s="65" t="s">
        <v>972</v>
      </c>
      <c r="NFZ41" s="65" t="s">
        <v>977</v>
      </c>
      <c r="NGA41" s="59">
        <v>90000000</v>
      </c>
      <c r="NGB41" s="66" t="s">
        <v>144</v>
      </c>
      <c r="NGC41" s="67" t="s">
        <v>923</v>
      </c>
      <c r="NGD41" s="67" t="s">
        <v>974</v>
      </c>
      <c r="NGE41" s="66" t="s">
        <v>975</v>
      </c>
      <c r="NGF41" s="66" t="s">
        <v>976</v>
      </c>
      <c r="NGG41" s="65" t="s">
        <v>972</v>
      </c>
      <c r="NGH41" s="65" t="s">
        <v>977</v>
      </c>
      <c r="NGI41" s="59">
        <v>90000000</v>
      </c>
      <c r="NGJ41" s="66" t="s">
        <v>144</v>
      </c>
      <c r="NGK41" s="67" t="s">
        <v>923</v>
      </c>
      <c r="NGL41" s="67" t="s">
        <v>974</v>
      </c>
      <c r="NGM41" s="66" t="s">
        <v>975</v>
      </c>
      <c r="NGN41" s="66" t="s">
        <v>976</v>
      </c>
      <c r="NGO41" s="65" t="s">
        <v>972</v>
      </c>
      <c r="NGP41" s="65" t="s">
        <v>977</v>
      </c>
      <c r="NGQ41" s="59">
        <v>90000000</v>
      </c>
      <c r="NGR41" s="66" t="s">
        <v>144</v>
      </c>
      <c r="NGS41" s="67" t="s">
        <v>923</v>
      </c>
      <c r="NGT41" s="67" t="s">
        <v>974</v>
      </c>
      <c r="NGU41" s="66" t="s">
        <v>975</v>
      </c>
      <c r="NGV41" s="66" t="s">
        <v>976</v>
      </c>
      <c r="NGW41" s="65" t="s">
        <v>972</v>
      </c>
      <c r="NGX41" s="65" t="s">
        <v>977</v>
      </c>
      <c r="NGY41" s="59">
        <v>90000000</v>
      </c>
      <c r="NGZ41" s="66" t="s">
        <v>144</v>
      </c>
      <c r="NHA41" s="67" t="s">
        <v>923</v>
      </c>
      <c r="NHB41" s="67" t="s">
        <v>974</v>
      </c>
      <c r="NHC41" s="66" t="s">
        <v>975</v>
      </c>
      <c r="NHD41" s="66" t="s">
        <v>976</v>
      </c>
      <c r="NHE41" s="65" t="s">
        <v>972</v>
      </c>
      <c r="NHF41" s="65" t="s">
        <v>977</v>
      </c>
      <c r="NHG41" s="59">
        <v>90000000</v>
      </c>
      <c r="NHH41" s="66" t="s">
        <v>144</v>
      </c>
      <c r="NHI41" s="67" t="s">
        <v>923</v>
      </c>
      <c r="NHJ41" s="67" t="s">
        <v>974</v>
      </c>
      <c r="NHK41" s="66" t="s">
        <v>975</v>
      </c>
      <c r="NHL41" s="66" t="s">
        <v>976</v>
      </c>
      <c r="NHM41" s="65" t="s">
        <v>972</v>
      </c>
      <c r="NHN41" s="65" t="s">
        <v>977</v>
      </c>
      <c r="NHO41" s="59">
        <v>90000000</v>
      </c>
      <c r="NHP41" s="66" t="s">
        <v>144</v>
      </c>
      <c r="NHQ41" s="67" t="s">
        <v>923</v>
      </c>
      <c r="NHR41" s="67" t="s">
        <v>974</v>
      </c>
      <c r="NHS41" s="66" t="s">
        <v>975</v>
      </c>
      <c r="NHT41" s="66" t="s">
        <v>976</v>
      </c>
      <c r="NHU41" s="65" t="s">
        <v>972</v>
      </c>
      <c r="NHV41" s="65" t="s">
        <v>977</v>
      </c>
      <c r="NHW41" s="59">
        <v>90000000</v>
      </c>
      <c r="NHX41" s="66" t="s">
        <v>144</v>
      </c>
      <c r="NHY41" s="67" t="s">
        <v>923</v>
      </c>
      <c r="NHZ41" s="67" t="s">
        <v>974</v>
      </c>
      <c r="NIA41" s="66" t="s">
        <v>975</v>
      </c>
      <c r="NIB41" s="66" t="s">
        <v>976</v>
      </c>
      <c r="NIC41" s="65" t="s">
        <v>972</v>
      </c>
      <c r="NID41" s="65" t="s">
        <v>977</v>
      </c>
      <c r="NIE41" s="59">
        <v>90000000</v>
      </c>
      <c r="NIF41" s="66" t="s">
        <v>144</v>
      </c>
      <c r="NIG41" s="67" t="s">
        <v>923</v>
      </c>
      <c r="NIH41" s="67" t="s">
        <v>974</v>
      </c>
      <c r="NII41" s="66" t="s">
        <v>975</v>
      </c>
      <c r="NIJ41" s="66" t="s">
        <v>976</v>
      </c>
      <c r="NIK41" s="65" t="s">
        <v>972</v>
      </c>
      <c r="NIL41" s="65" t="s">
        <v>977</v>
      </c>
      <c r="NIM41" s="59">
        <v>90000000</v>
      </c>
      <c r="NIN41" s="66" t="s">
        <v>144</v>
      </c>
      <c r="NIO41" s="67" t="s">
        <v>923</v>
      </c>
      <c r="NIP41" s="67" t="s">
        <v>974</v>
      </c>
      <c r="NIQ41" s="66" t="s">
        <v>975</v>
      </c>
      <c r="NIR41" s="66" t="s">
        <v>976</v>
      </c>
      <c r="NIS41" s="65" t="s">
        <v>972</v>
      </c>
      <c r="NIT41" s="65" t="s">
        <v>977</v>
      </c>
      <c r="NIU41" s="59">
        <v>90000000</v>
      </c>
      <c r="NIV41" s="66" t="s">
        <v>144</v>
      </c>
      <c r="NIW41" s="67" t="s">
        <v>923</v>
      </c>
      <c r="NIX41" s="67" t="s">
        <v>974</v>
      </c>
      <c r="NIY41" s="66" t="s">
        <v>975</v>
      </c>
      <c r="NIZ41" s="66" t="s">
        <v>976</v>
      </c>
      <c r="NJA41" s="65" t="s">
        <v>972</v>
      </c>
      <c r="NJB41" s="65" t="s">
        <v>977</v>
      </c>
      <c r="NJC41" s="59">
        <v>90000000</v>
      </c>
      <c r="NJD41" s="66" t="s">
        <v>144</v>
      </c>
      <c r="NJE41" s="67" t="s">
        <v>923</v>
      </c>
      <c r="NJF41" s="67" t="s">
        <v>974</v>
      </c>
      <c r="NJG41" s="66" t="s">
        <v>975</v>
      </c>
      <c r="NJH41" s="66" t="s">
        <v>976</v>
      </c>
      <c r="NJI41" s="65" t="s">
        <v>972</v>
      </c>
      <c r="NJJ41" s="65" t="s">
        <v>977</v>
      </c>
      <c r="NJK41" s="59">
        <v>90000000</v>
      </c>
      <c r="NJL41" s="66" t="s">
        <v>144</v>
      </c>
      <c r="NJM41" s="67" t="s">
        <v>923</v>
      </c>
      <c r="NJN41" s="67" t="s">
        <v>974</v>
      </c>
      <c r="NJO41" s="66" t="s">
        <v>975</v>
      </c>
      <c r="NJP41" s="66" t="s">
        <v>976</v>
      </c>
      <c r="NJQ41" s="65" t="s">
        <v>972</v>
      </c>
      <c r="NJR41" s="65" t="s">
        <v>977</v>
      </c>
      <c r="NJS41" s="59">
        <v>90000000</v>
      </c>
      <c r="NJT41" s="66" t="s">
        <v>144</v>
      </c>
      <c r="NJU41" s="67" t="s">
        <v>923</v>
      </c>
      <c r="NJV41" s="67" t="s">
        <v>974</v>
      </c>
      <c r="NJW41" s="66" t="s">
        <v>975</v>
      </c>
      <c r="NJX41" s="66" t="s">
        <v>976</v>
      </c>
      <c r="NJY41" s="65" t="s">
        <v>972</v>
      </c>
      <c r="NJZ41" s="65" t="s">
        <v>977</v>
      </c>
      <c r="NKA41" s="59">
        <v>90000000</v>
      </c>
      <c r="NKB41" s="66" t="s">
        <v>144</v>
      </c>
      <c r="NKC41" s="67" t="s">
        <v>923</v>
      </c>
      <c r="NKD41" s="67" t="s">
        <v>974</v>
      </c>
      <c r="NKE41" s="66" t="s">
        <v>975</v>
      </c>
      <c r="NKF41" s="66" t="s">
        <v>976</v>
      </c>
      <c r="NKG41" s="65" t="s">
        <v>972</v>
      </c>
      <c r="NKH41" s="65" t="s">
        <v>977</v>
      </c>
      <c r="NKI41" s="59">
        <v>90000000</v>
      </c>
      <c r="NKJ41" s="66" t="s">
        <v>144</v>
      </c>
      <c r="NKK41" s="67" t="s">
        <v>923</v>
      </c>
      <c r="NKL41" s="67" t="s">
        <v>974</v>
      </c>
      <c r="NKM41" s="66" t="s">
        <v>975</v>
      </c>
      <c r="NKN41" s="66" t="s">
        <v>976</v>
      </c>
      <c r="NKO41" s="65" t="s">
        <v>972</v>
      </c>
      <c r="NKP41" s="65" t="s">
        <v>977</v>
      </c>
      <c r="NKQ41" s="59">
        <v>90000000</v>
      </c>
      <c r="NKR41" s="66" t="s">
        <v>144</v>
      </c>
      <c r="NKS41" s="67" t="s">
        <v>923</v>
      </c>
      <c r="NKT41" s="67" t="s">
        <v>974</v>
      </c>
      <c r="NKU41" s="66" t="s">
        <v>975</v>
      </c>
      <c r="NKV41" s="66" t="s">
        <v>976</v>
      </c>
      <c r="NKW41" s="65" t="s">
        <v>972</v>
      </c>
      <c r="NKX41" s="65" t="s">
        <v>977</v>
      </c>
      <c r="NKY41" s="59">
        <v>90000000</v>
      </c>
      <c r="NKZ41" s="66" t="s">
        <v>144</v>
      </c>
      <c r="NLA41" s="67" t="s">
        <v>923</v>
      </c>
      <c r="NLB41" s="67" t="s">
        <v>974</v>
      </c>
      <c r="NLC41" s="66" t="s">
        <v>975</v>
      </c>
      <c r="NLD41" s="66" t="s">
        <v>976</v>
      </c>
      <c r="NLE41" s="65" t="s">
        <v>972</v>
      </c>
      <c r="NLF41" s="65" t="s">
        <v>977</v>
      </c>
      <c r="NLG41" s="59">
        <v>90000000</v>
      </c>
      <c r="NLH41" s="66" t="s">
        <v>144</v>
      </c>
      <c r="NLI41" s="67" t="s">
        <v>923</v>
      </c>
      <c r="NLJ41" s="67" t="s">
        <v>974</v>
      </c>
      <c r="NLK41" s="66" t="s">
        <v>975</v>
      </c>
      <c r="NLL41" s="66" t="s">
        <v>976</v>
      </c>
      <c r="NLM41" s="65" t="s">
        <v>972</v>
      </c>
      <c r="NLN41" s="65" t="s">
        <v>977</v>
      </c>
      <c r="NLO41" s="59">
        <v>90000000</v>
      </c>
      <c r="NLP41" s="66" t="s">
        <v>144</v>
      </c>
      <c r="NLQ41" s="67" t="s">
        <v>923</v>
      </c>
      <c r="NLR41" s="67" t="s">
        <v>974</v>
      </c>
      <c r="NLS41" s="66" t="s">
        <v>975</v>
      </c>
      <c r="NLT41" s="66" t="s">
        <v>976</v>
      </c>
      <c r="NLU41" s="65" t="s">
        <v>972</v>
      </c>
      <c r="NLV41" s="65" t="s">
        <v>977</v>
      </c>
      <c r="NLW41" s="59">
        <v>90000000</v>
      </c>
      <c r="NLX41" s="66" t="s">
        <v>144</v>
      </c>
      <c r="NLY41" s="67" t="s">
        <v>923</v>
      </c>
      <c r="NLZ41" s="67" t="s">
        <v>974</v>
      </c>
      <c r="NMA41" s="66" t="s">
        <v>975</v>
      </c>
      <c r="NMB41" s="66" t="s">
        <v>976</v>
      </c>
      <c r="NMC41" s="65" t="s">
        <v>972</v>
      </c>
      <c r="NMD41" s="65" t="s">
        <v>977</v>
      </c>
      <c r="NME41" s="59">
        <v>90000000</v>
      </c>
      <c r="NMF41" s="66" t="s">
        <v>144</v>
      </c>
      <c r="NMG41" s="67" t="s">
        <v>923</v>
      </c>
      <c r="NMH41" s="67" t="s">
        <v>974</v>
      </c>
      <c r="NMI41" s="66" t="s">
        <v>975</v>
      </c>
      <c r="NMJ41" s="66" t="s">
        <v>976</v>
      </c>
      <c r="NMK41" s="65" t="s">
        <v>972</v>
      </c>
      <c r="NML41" s="65" t="s">
        <v>977</v>
      </c>
      <c r="NMM41" s="59">
        <v>90000000</v>
      </c>
      <c r="NMN41" s="66" t="s">
        <v>144</v>
      </c>
      <c r="NMO41" s="67" t="s">
        <v>923</v>
      </c>
      <c r="NMP41" s="67" t="s">
        <v>974</v>
      </c>
      <c r="NMQ41" s="66" t="s">
        <v>975</v>
      </c>
      <c r="NMR41" s="66" t="s">
        <v>976</v>
      </c>
      <c r="NMS41" s="65" t="s">
        <v>972</v>
      </c>
      <c r="NMT41" s="65" t="s">
        <v>977</v>
      </c>
      <c r="NMU41" s="59">
        <v>90000000</v>
      </c>
      <c r="NMV41" s="66" t="s">
        <v>144</v>
      </c>
      <c r="NMW41" s="67" t="s">
        <v>923</v>
      </c>
      <c r="NMX41" s="67" t="s">
        <v>974</v>
      </c>
      <c r="NMY41" s="66" t="s">
        <v>975</v>
      </c>
      <c r="NMZ41" s="66" t="s">
        <v>976</v>
      </c>
      <c r="NNA41" s="65" t="s">
        <v>972</v>
      </c>
      <c r="NNB41" s="65" t="s">
        <v>977</v>
      </c>
      <c r="NNC41" s="59">
        <v>90000000</v>
      </c>
      <c r="NND41" s="66" t="s">
        <v>144</v>
      </c>
      <c r="NNE41" s="67" t="s">
        <v>923</v>
      </c>
      <c r="NNF41" s="67" t="s">
        <v>974</v>
      </c>
      <c r="NNG41" s="66" t="s">
        <v>975</v>
      </c>
      <c r="NNH41" s="66" t="s">
        <v>976</v>
      </c>
      <c r="NNI41" s="65" t="s">
        <v>972</v>
      </c>
      <c r="NNJ41" s="65" t="s">
        <v>977</v>
      </c>
      <c r="NNK41" s="59">
        <v>90000000</v>
      </c>
      <c r="NNL41" s="66" t="s">
        <v>144</v>
      </c>
      <c r="NNM41" s="67" t="s">
        <v>923</v>
      </c>
      <c r="NNN41" s="67" t="s">
        <v>974</v>
      </c>
      <c r="NNO41" s="66" t="s">
        <v>975</v>
      </c>
      <c r="NNP41" s="66" t="s">
        <v>976</v>
      </c>
      <c r="NNQ41" s="65" t="s">
        <v>972</v>
      </c>
      <c r="NNR41" s="65" t="s">
        <v>977</v>
      </c>
      <c r="NNS41" s="59">
        <v>90000000</v>
      </c>
      <c r="NNT41" s="66" t="s">
        <v>144</v>
      </c>
      <c r="NNU41" s="67" t="s">
        <v>923</v>
      </c>
      <c r="NNV41" s="67" t="s">
        <v>974</v>
      </c>
      <c r="NNW41" s="66" t="s">
        <v>975</v>
      </c>
      <c r="NNX41" s="66" t="s">
        <v>976</v>
      </c>
      <c r="NNY41" s="65" t="s">
        <v>972</v>
      </c>
      <c r="NNZ41" s="65" t="s">
        <v>977</v>
      </c>
      <c r="NOA41" s="59">
        <v>90000000</v>
      </c>
      <c r="NOB41" s="66" t="s">
        <v>144</v>
      </c>
      <c r="NOC41" s="67" t="s">
        <v>923</v>
      </c>
      <c r="NOD41" s="67" t="s">
        <v>974</v>
      </c>
      <c r="NOE41" s="66" t="s">
        <v>975</v>
      </c>
      <c r="NOF41" s="66" t="s">
        <v>976</v>
      </c>
      <c r="NOG41" s="65" t="s">
        <v>972</v>
      </c>
      <c r="NOH41" s="65" t="s">
        <v>977</v>
      </c>
      <c r="NOI41" s="59">
        <v>90000000</v>
      </c>
      <c r="NOJ41" s="66" t="s">
        <v>144</v>
      </c>
      <c r="NOK41" s="67" t="s">
        <v>923</v>
      </c>
      <c r="NOL41" s="67" t="s">
        <v>974</v>
      </c>
      <c r="NOM41" s="66" t="s">
        <v>975</v>
      </c>
      <c r="NON41" s="66" t="s">
        <v>976</v>
      </c>
      <c r="NOO41" s="65" t="s">
        <v>972</v>
      </c>
      <c r="NOP41" s="65" t="s">
        <v>977</v>
      </c>
      <c r="NOQ41" s="59">
        <v>90000000</v>
      </c>
      <c r="NOR41" s="66" t="s">
        <v>144</v>
      </c>
      <c r="NOS41" s="67" t="s">
        <v>923</v>
      </c>
      <c r="NOT41" s="67" t="s">
        <v>974</v>
      </c>
      <c r="NOU41" s="66" t="s">
        <v>975</v>
      </c>
      <c r="NOV41" s="66" t="s">
        <v>976</v>
      </c>
      <c r="NOW41" s="65" t="s">
        <v>972</v>
      </c>
      <c r="NOX41" s="65" t="s">
        <v>977</v>
      </c>
      <c r="NOY41" s="59">
        <v>90000000</v>
      </c>
      <c r="NOZ41" s="66" t="s">
        <v>144</v>
      </c>
      <c r="NPA41" s="67" t="s">
        <v>923</v>
      </c>
      <c r="NPB41" s="67" t="s">
        <v>974</v>
      </c>
      <c r="NPC41" s="66" t="s">
        <v>975</v>
      </c>
      <c r="NPD41" s="66" t="s">
        <v>976</v>
      </c>
      <c r="NPE41" s="65" t="s">
        <v>972</v>
      </c>
      <c r="NPF41" s="65" t="s">
        <v>977</v>
      </c>
      <c r="NPG41" s="59">
        <v>90000000</v>
      </c>
      <c r="NPH41" s="66" t="s">
        <v>144</v>
      </c>
      <c r="NPI41" s="67" t="s">
        <v>923</v>
      </c>
      <c r="NPJ41" s="67" t="s">
        <v>974</v>
      </c>
      <c r="NPK41" s="66" t="s">
        <v>975</v>
      </c>
      <c r="NPL41" s="66" t="s">
        <v>976</v>
      </c>
      <c r="NPM41" s="65" t="s">
        <v>972</v>
      </c>
      <c r="NPN41" s="65" t="s">
        <v>977</v>
      </c>
      <c r="NPO41" s="59">
        <v>90000000</v>
      </c>
      <c r="NPP41" s="66" t="s">
        <v>144</v>
      </c>
      <c r="NPQ41" s="67" t="s">
        <v>923</v>
      </c>
      <c r="NPR41" s="67" t="s">
        <v>974</v>
      </c>
      <c r="NPS41" s="66" t="s">
        <v>975</v>
      </c>
      <c r="NPT41" s="66" t="s">
        <v>976</v>
      </c>
      <c r="NPU41" s="65" t="s">
        <v>972</v>
      </c>
      <c r="NPV41" s="65" t="s">
        <v>977</v>
      </c>
      <c r="NPW41" s="59">
        <v>90000000</v>
      </c>
      <c r="NPX41" s="66" t="s">
        <v>144</v>
      </c>
      <c r="NPY41" s="67" t="s">
        <v>923</v>
      </c>
      <c r="NPZ41" s="67" t="s">
        <v>974</v>
      </c>
      <c r="NQA41" s="66" t="s">
        <v>975</v>
      </c>
      <c r="NQB41" s="66" t="s">
        <v>976</v>
      </c>
      <c r="NQC41" s="65" t="s">
        <v>972</v>
      </c>
      <c r="NQD41" s="65" t="s">
        <v>977</v>
      </c>
      <c r="NQE41" s="59">
        <v>90000000</v>
      </c>
      <c r="NQF41" s="66" t="s">
        <v>144</v>
      </c>
      <c r="NQG41" s="67" t="s">
        <v>923</v>
      </c>
      <c r="NQH41" s="67" t="s">
        <v>974</v>
      </c>
      <c r="NQI41" s="66" t="s">
        <v>975</v>
      </c>
      <c r="NQJ41" s="66" t="s">
        <v>976</v>
      </c>
      <c r="NQK41" s="65" t="s">
        <v>972</v>
      </c>
      <c r="NQL41" s="65" t="s">
        <v>977</v>
      </c>
      <c r="NQM41" s="59">
        <v>90000000</v>
      </c>
      <c r="NQN41" s="66" t="s">
        <v>144</v>
      </c>
      <c r="NQO41" s="67" t="s">
        <v>923</v>
      </c>
      <c r="NQP41" s="67" t="s">
        <v>974</v>
      </c>
      <c r="NQQ41" s="66" t="s">
        <v>975</v>
      </c>
      <c r="NQR41" s="66" t="s">
        <v>976</v>
      </c>
      <c r="NQS41" s="65" t="s">
        <v>972</v>
      </c>
      <c r="NQT41" s="65" t="s">
        <v>977</v>
      </c>
      <c r="NQU41" s="59">
        <v>90000000</v>
      </c>
      <c r="NQV41" s="66" t="s">
        <v>144</v>
      </c>
      <c r="NQW41" s="67" t="s">
        <v>923</v>
      </c>
      <c r="NQX41" s="67" t="s">
        <v>974</v>
      </c>
      <c r="NQY41" s="66" t="s">
        <v>975</v>
      </c>
      <c r="NQZ41" s="66" t="s">
        <v>976</v>
      </c>
      <c r="NRA41" s="65" t="s">
        <v>972</v>
      </c>
      <c r="NRB41" s="65" t="s">
        <v>977</v>
      </c>
      <c r="NRC41" s="59">
        <v>90000000</v>
      </c>
      <c r="NRD41" s="66" t="s">
        <v>144</v>
      </c>
      <c r="NRE41" s="67" t="s">
        <v>923</v>
      </c>
      <c r="NRF41" s="67" t="s">
        <v>974</v>
      </c>
      <c r="NRG41" s="66" t="s">
        <v>975</v>
      </c>
      <c r="NRH41" s="66" t="s">
        <v>976</v>
      </c>
      <c r="NRI41" s="65" t="s">
        <v>972</v>
      </c>
      <c r="NRJ41" s="65" t="s">
        <v>977</v>
      </c>
      <c r="NRK41" s="59">
        <v>90000000</v>
      </c>
      <c r="NRL41" s="66" t="s">
        <v>144</v>
      </c>
      <c r="NRM41" s="67" t="s">
        <v>923</v>
      </c>
      <c r="NRN41" s="67" t="s">
        <v>974</v>
      </c>
      <c r="NRO41" s="66" t="s">
        <v>975</v>
      </c>
      <c r="NRP41" s="66" t="s">
        <v>976</v>
      </c>
      <c r="NRQ41" s="65" t="s">
        <v>972</v>
      </c>
      <c r="NRR41" s="65" t="s">
        <v>977</v>
      </c>
      <c r="NRS41" s="59">
        <v>90000000</v>
      </c>
      <c r="NRT41" s="66" t="s">
        <v>144</v>
      </c>
      <c r="NRU41" s="67" t="s">
        <v>923</v>
      </c>
      <c r="NRV41" s="67" t="s">
        <v>974</v>
      </c>
      <c r="NRW41" s="66" t="s">
        <v>975</v>
      </c>
      <c r="NRX41" s="66" t="s">
        <v>976</v>
      </c>
      <c r="NRY41" s="65" t="s">
        <v>972</v>
      </c>
      <c r="NRZ41" s="65" t="s">
        <v>977</v>
      </c>
      <c r="NSA41" s="59">
        <v>90000000</v>
      </c>
      <c r="NSB41" s="66" t="s">
        <v>144</v>
      </c>
      <c r="NSC41" s="67" t="s">
        <v>923</v>
      </c>
      <c r="NSD41" s="67" t="s">
        <v>974</v>
      </c>
      <c r="NSE41" s="66" t="s">
        <v>975</v>
      </c>
      <c r="NSF41" s="66" t="s">
        <v>976</v>
      </c>
      <c r="NSG41" s="65" t="s">
        <v>972</v>
      </c>
      <c r="NSH41" s="65" t="s">
        <v>977</v>
      </c>
      <c r="NSI41" s="59">
        <v>90000000</v>
      </c>
      <c r="NSJ41" s="66" t="s">
        <v>144</v>
      </c>
      <c r="NSK41" s="67" t="s">
        <v>923</v>
      </c>
      <c r="NSL41" s="67" t="s">
        <v>974</v>
      </c>
      <c r="NSM41" s="66" t="s">
        <v>975</v>
      </c>
      <c r="NSN41" s="66" t="s">
        <v>976</v>
      </c>
      <c r="NSO41" s="65" t="s">
        <v>972</v>
      </c>
      <c r="NSP41" s="65" t="s">
        <v>977</v>
      </c>
      <c r="NSQ41" s="59">
        <v>90000000</v>
      </c>
      <c r="NSR41" s="66" t="s">
        <v>144</v>
      </c>
      <c r="NSS41" s="67" t="s">
        <v>923</v>
      </c>
      <c r="NST41" s="67" t="s">
        <v>974</v>
      </c>
      <c r="NSU41" s="66" t="s">
        <v>975</v>
      </c>
      <c r="NSV41" s="66" t="s">
        <v>976</v>
      </c>
      <c r="NSW41" s="65" t="s">
        <v>972</v>
      </c>
      <c r="NSX41" s="65" t="s">
        <v>977</v>
      </c>
      <c r="NSY41" s="59">
        <v>90000000</v>
      </c>
      <c r="NSZ41" s="66" t="s">
        <v>144</v>
      </c>
      <c r="NTA41" s="67" t="s">
        <v>923</v>
      </c>
      <c r="NTB41" s="67" t="s">
        <v>974</v>
      </c>
      <c r="NTC41" s="66" t="s">
        <v>975</v>
      </c>
      <c r="NTD41" s="66" t="s">
        <v>976</v>
      </c>
      <c r="NTE41" s="65" t="s">
        <v>972</v>
      </c>
      <c r="NTF41" s="65" t="s">
        <v>977</v>
      </c>
      <c r="NTG41" s="59">
        <v>90000000</v>
      </c>
      <c r="NTH41" s="66" t="s">
        <v>144</v>
      </c>
      <c r="NTI41" s="67" t="s">
        <v>923</v>
      </c>
      <c r="NTJ41" s="67" t="s">
        <v>974</v>
      </c>
      <c r="NTK41" s="66" t="s">
        <v>975</v>
      </c>
      <c r="NTL41" s="66" t="s">
        <v>976</v>
      </c>
      <c r="NTM41" s="65" t="s">
        <v>972</v>
      </c>
      <c r="NTN41" s="65" t="s">
        <v>977</v>
      </c>
      <c r="NTO41" s="59">
        <v>90000000</v>
      </c>
      <c r="NTP41" s="66" t="s">
        <v>144</v>
      </c>
      <c r="NTQ41" s="67" t="s">
        <v>923</v>
      </c>
      <c r="NTR41" s="67" t="s">
        <v>974</v>
      </c>
      <c r="NTS41" s="66" t="s">
        <v>975</v>
      </c>
      <c r="NTT41" s="66" t="s">
        <v>976</v>
      </c>
      <c r="NTU41" s="65" t="s">
        <v>972</v>
      </c>
      <c r="NTV41" s="65" t="s">
        <v>977</v>
      </c>
      <c r="NTW41" s="59">
        <v>90000000</v>
      </c>
      <c r="NTX41" s="66" t="s">
        <v>144</v>
      </c>
      <c r="NTY41" s="67" t="s">
        <v>923</v>
      </c>
      <c r="NTZ41" s="67" t="s">
        <v>974</v>
      </c>
      <c r="NUA41" s="66" t="s">
        <v>975</v>
      </c>
      <c r="NUB41" s="66" t="s">
        <v>976</v>
      </c>
      <c r="NUC41" s="65" t="s">
        <v>972</v>
      </c>
      <c r="NUD41" s="65" t="s">
        <v>977</v>
      </c>
      <c r="NUE41" s="59">
        <v>90000000</v>
      </c>
      <c r="NUF41" s="66" t="s">
        <v>144</v>
      </c>
      <c r="NUG41" s="67" t="s">
        <v>923</v>
      </c>
      <c r="NUH41" s="67" t="s">
        <v>974</v>
      </c>
      <c r="NUI41" s="66" t="s">
        <v>975</v>
      </c>
      <c r="NUJ41" s="66" t="s">
        <v>976</v>
      </c>
      <c r="NUK41" s="65" t="s">
        <v>972</v>
      </c>
      <c r="NUL41" s="65" t="s">
        <v>977</v>
      </c>
      <c r="NUM41" s="59">
        <v>90000000</v>
      </c>
      <c r="NUN41" s="66" t="s">
        <v>144</v>
      </c>
      <c r="NUO41" s="67" t="s">
        <v>923</v>
      </c>
      <c r="NUP41" s="67" t="s">
        <v>974</v>
      </c>
      <c r="NUQ41" s="66" t="s">
        <v>975</v>
      </c>
      <c r="NUR41" s="66" t="s">
        <v>976</v>
      </c>
      <c r="NUS41" s="65" t="s">
        <v>972</v>
      </c>
      <c r="NUT41" s="65" t="s">
        <v>977</v>
      </c>
      <c r="NUU41" s="59">
        <v>90000000</v>
      </c>
      <c r="NUV41" s="66" t="s">
        <v>144</v>
      </c>
      <c r="NUW41" s="67" t="s">
        <v>923</v>
      </c>
      <c r="NUX41" s="67" t="s">
        <v>974</v>
      </c>
      <c r="NUY41" s="66" t="s">
        <v>975</v>
      </c>
      <c r="NUZ41" s="66" t="s">
        <v>976</v>
      </c>
      <c r="NVA41" s="65" t="s">
        <v>972</v>
      </c>
      <c r="NVB41" s="65" t="s">
        <v>977</v>
      </c>
      <c r="NVC41" s="59">
        <v>90000000</v>
      </c>
      <c r="NVD41" s="66" t="s">
        <v>144</v>
      </c>
      <c r="NVE41" s="67" t="s">
        <v>923</v>
      </c>
      <c r="NVF41" s="67" t="s">
        <v>974</v>
      </c>
      <c r="NVG41" s="66" t="s">
        <v>975</v>
      </c>
      <c r="NVH41" s="66" t="s">
        <v>976</v>
      </c>
      <c r="NVI41" s="65" t="s">
        <v>972</v>
      </c>
      <c r="NVJ41" s="65" t="s">
        <v>977</v>
      </c>
      <c r="NVK41" s="59">
        <v>90000000</v>
      </c>
      <c r="NVL41" s="66" t="s">
        <v>144</v>
      </c>
      <c r="NVM41" s="67" t="s">
        <v>923</v>
      </c>
      <c r="NVN41" s="67" t="s">
        <v>974</v>
      </c>
      <c r="NVO41" s="66" t="s">
        <v>975</v>
      </c>
      <c r="NVP41" s="66" t="s">
        <v>976</v>
      </c>
      <c r="NVQ41" s="65" t="s">
        <v>972</v>
      </c>
      <c r="NVR41" s="65" t="s">
        <v>977</v>
      </c>
      <c r="NVS41" s="59">
        <v>90000000</v>
      </c>
      <c r="NVT41" s="66" t="s">
        <v>144</v>
      </c>
      <c r="NVU41" s="67" t="s">
        <v>923</v>
      </c>
      <c r="NVV41" s="67" t="s">
        <v>974</v>
      </c>
      <c r="NVW41" s="66" t="s">
        <v>975</v>
      </c>
      <c r="NVX41" s="66" t="s">
        <v>976</v>
      </c>
      <c r="NVY41" s="65" t="s">
        <v>972</v>
      </c>
      <c r="NVZ41" s="65" t="s">
        <v>977</v>
      </c>
      <c r="NWA41" s="59">
        <v>90000000</v>
      </c>
      <c r="NWB41" s="66" t="s">
        <v>144</v>
      </c>
      <c r="NWC41" s="67" t="s">
        <v>923</v>
      </c>
      <c r="NWD41" s="67" t="s">
        <v>974</v>
      </c>
      <c r="NWE41" s="66" t="s">
        <v>975</v>
      </c>
      <c r="NWF41" s="66" t="s">
        <v>976</v>
      </c>
      <c r="NWG41" s="65" t="s">
        <v>972</v>
      </c>
      <c r="NWH41" s="65" t="s">
        <v>977</v>
      </c>
      <c r="NWI41" s="59">
        <v>90000000</v>
      </c>
      <c r="NWJ41" s="66" t="s">
        <v>144</v>
      </c>
      <c r="NWK41" s="67" t="s">
        <v>923</v>
      </c>
      <c r="NWL41" s="67" t="s">
        <v>974</v>
      </c>
      <c r="NWM41" s="66" t="s">
        <v>975</v>
      </c>
      <c r="NWN41" s="66" t="s">
        <v>976</v>
      </c>
      <c r="NWO41" s="65" t="s">
        <v>972</v>
      </c>
      <c r="NWP41" s="65" t="s">
        <v>977</v>
      </c>
      <c r="NWQ41" s="59">
        <v>90000000</v>
      </c>
      <c r="NWR41" s="66" t="s">
        <v>144</v>
      </c>
      <c r="NWS41" s="67" t="s">
        <v>923</v>
      </c>
      <c r="NWT41" s="67" t="s">
        <v>974</v>
      </c>
      <c r="NWU41" s="66" t="s">
        <v>975</v>
      </c>
      <c r="NWV41" s="66" t="s">
        <v>976</v>
      </c>
      <c r="NWW41" s="65" t="s">
        <v>972</v>
      </c>
      <c r="NWX41" s="65" t="s">
        <v>977</v>
      </c>
      <c r="NWY41" s="59">
        <v>90000000</v>
      </c>
      <c r="NWZ41" s="66" t="s">
        <v>144</v>
      </c>
      <c r="NXA41" s="67" t="s">
        <v>923</v>
      </c>
      <c r="NXB41" s="67" t="s">
        <v>974</v>
      </c>
      <c r="NXC41" s="66" t="s">
        <v>975</v>
      </c>
      <c r="NXD41" s="66" t="s">
        <v>976</v>
      </c>
      <c r="NXE41" s="65" t="s">
        <v>972</v>
      </c>
      <c r="NXF41" s="65" t="s">
        <v>977</v>
      </c>
      <c r="NXG41" s="59">
        <v>90000000</v>
      </c>
      <c r="NXH41" s="66" t="s">
        <v>144</v>
      </c>
      <c r="NXI41" s="67" t="s">
        <v>923</v>
      </c>
      <c r="NXJ41" s="67" t="s">
        <v>974</v>
      </c>
      <c r="NXK41" s="66" t="s">
        <v>975</v>
      </c>
      <c r="NXL41" s="66" t="s">
        <v>976</v>
      </c>
      <c r="NXM41" s="65" t="s">
        <v>972</v>
      </c>
      <c r="NXN41" s="65" t="s">
        <v>977</v>
      </c>
      <c r="NXO41" s="59">
        <v>90000000</v>
      </c>
      <c r="NXP41" s="66" t="s">
        <v>144</v>
      </c>
      <c r="NXQ41" s="67" t="s">
        <v>923</v>
      </c>
      <c r="NXR41" s="67" t="s">
        <v>974</v>
      </c>
      <c r="NXS41" s="66" t="s">
        <v>975</v>
      </c>
      <c r="NXT41" s="66" t="s">
        <v>976</v>
      </c>
      <c r="NXU41" s="65" t="s">
        <v>972</v>
      </c>
      <c r="NXV41" s="65" t="s">
        <v>977</v>
      </c>
      <c r="NXW41" s="59">
        <v>90000000</v>
      </c>
      <c r="NXX41" s="66" t="s">
        <v>144</v>
      </c>
      <c r="NXY41" s="67" t="s">
        <v>923</v>
      </c>
      <c r="NXZ41" s="67" t="s">
        <v>974</v>
      </c>
      <c r="NYA41" s="66" t="s">
        <v>975</v>
      </c>
      <c r="NYB41" s="66" t="s">
        <v>976</v>
      </c>
      <c r="NYC41" s="65" t="s">
        <v>972</v>
      </c>
      <c r="NYD41" s="65" t="s">
        <v>977</v>
      </c>
      <c r="NYE41" s="59">
        <v>90000000</v>
      </c>
      <c r="NYF41" s="66" t="s">
        <v>144</v>
      </c>
      <c r="NYG41" s="67" t="s">
        <v>923</v>
      </c>
      <c r="NYH41" s="67" t="s">
        <v>974</v>
      </c>
      <c r="NYI41" s="66" t="s">
        <v>975</v>
      </c>
      <c r="NYJ41" s="66" t="s">
        <v>976</v>
      </c>
      <c r="NYK41" s="65" t="s">
        <v>972</v>
      </c>
      <c r="NYL41" s="65" t="s">
        <v>977</v>
      </c>
      <c r="NYM41" s="59">
        <v>90000000</v>
      </c>
      <c r="NYN41" s="66" t="s">
        <v>144</v>
      </c>
      <c r="NYO41" s="67" t="s">
        <v>923</v>
      </c>
      <c r="NYP41" s="67" t="s">
        <v>974</v>
      </c>
      <c r="NYQ41" s="66" t="s">
        <v>975</v>
      </c>
      <c r="NYR41" s="66" t="s">
        <v>976</v>
      </c>
      <c r="NYS41" s="65" t="s">
        <v>972</v>
      </c>
      <c r="NYT41" s="65" t="s">
        <v>977</v>
      </c>
      <c r="NYU41" s="59">
        <v>90000000</v>
      </c>
      <c r="NYV41" s="66" t="s">
        <v>144</v>
      </c>
      <c r="NYW41" s="67" t="s">
        <v>923</v>
      </c>
      <c r="NYX41" s="67" t="s">
        <v>974</v>
      </c>
      <c r="NYY41" s="66" t="s">
        <v>975</v>
      </c>
      <c r="NYZ41" s="66" t="s">
        <v>976</v>
      </c>
      <c r="NZA41" s="65" t="s">
        <v>972</v>
      </c>
      <c r="NZB41" s="65" t="s">
        <v>977</v>
      </c>
      <c r="NZC41" s="59">
        <v>90000000</v>
      </c>
      <c r="NZD41" s="66" t="s">
        <v>144</v>
      </c>
      <c r="NZE41" s="67" t="s">
        <v>923</v>
      </c>
      <c r="NZF41" s="67" t="s">
        <v>974</v>
      </c>
      <c r="NZG41" s="66" t="s">
        <v>975</v>
      </c>
      <c r="NZH41" s="66" t="s">
        <v>976</v>
      </c>
      <c r="NZI41" s="65" t="s">
        <v>972</v>
      </c>
      <c r="NZJ41" s="65" t="s">
        <v>977</v>
      </c>
      <c r="NZK41" s="59">
        <v>90000000</v>
      </c>
      <c r="NZL41" s="66" t="s">
        <v>144</v>
      </c>
      <c r="NZM41" s="67" t="s">
        <v>923</v>
      </c>
      <c r="NZN41" s="67" t="s">
        <v>974</v>
      </c>
      <c r="NZO41" s="66" t="s">
        <v>975</v>
      </c>
      <c r="NZP41" s="66" t="s">
        <v>976</v>
      </c>
      <c r="NZQ41" s="65" t="s">
        <v>972</v>
      </c>
      <c r="NZR41" s="65" t="s">
        <v>977</v>
      </c>
      <c r="NZS41" s="59">
        <v>90000000</v>
      </c>
      <c r="NZT41" s="66" t="s">
        <v>144</v>
      </c>
      <c r="NZU41" s="67" t="s">
        <v>923</v>
      </c>
      <c r="NZV41" s="67" t="s">
        <v>974</v>
      </c>
      <c r="NZW41" s="66" t="s">
        <v>975</v>
      </c>
      <c r="NZX41" s="66" t="s">
        <v>976</v>
      </c>
      <c r="NZY41" s="65" t="s">
        <v>972</v>
      </c>
      <c r="NZZ41" s="65" t="s">
        <v>977</v>
      </c>
      <c r="OAA41" s="59">
        <v>90000000</v>
      </c>
      <c r="OAB41" s="66" t="s">
        <v>144</v>
      </c>
      <c r="OAC41" s="67" t="s">
        <v>923</v>
      </c>
      <c r="OAD41" s="67" t="s">
        <v>974</v>
      </c>
      <c r="OAE41" s="66" t="s">
        <v>975</v>
      </c>
      <c r="OAF41" s="66" t="s">
        <v>976</v>
      </c>
      <c r="OAG41" s="65" t="s">
        <v>972</v>
      </c>
      <c r="OAH41" s="65" t="s">
        <v>977</v>
      </c>
      <c r="OAI41" s="59">
        <v>90000000</v>
      </c>
      <c r="OAJ41" s="66" t="s">
        <v>144</v>
      </c>
      <c r="OAK41" s="67" t="s">
        <v>923</v>
      </c>
      <c r="OAL41" s="67" t="s">
        <v>974</v>
      </c>
      <c r="OAM41" s="66" t="s">
        <v>975</v>
      </c>
      <c r="OAN41" s="66" t="s">
        <v>976</v>
      </c>
      <c r="OAO41" s="65" t="s">
        <v>972</v>
      </c>
      <c r="OAP41" s="65" t="s">
        <v>977</v>
      </c>
      <c r="OAQ41" s="59">
        <v>90000000</v>
      </c>
      <c r="OAR41" s="66" t="s">
        <v>144</v>
      </c>
      <c r="OAS41" s="67" t="s">
        <v>923</v>
      </c>
      <c r="OAT41" s="67" t="s">
        <v>974</v>
      </c>
      <c r="OAU41" s="66" t="s">
        <v>975</v>
      </c>
      <c r="OAV41" s="66" t="s">
        <v>976</v>
      </c>
      <c r="OAW41" s="65" t="s">
        <v>972</v>
      </c>
      <c r="OAX41" s="65" t="s">
        <v>977</v>
      </c>
      <c r="OAY41" s="59">
        <v>90000000</v>
      </c>
      <c r="OAZ41" s="66" t="s">
        <v>144</v>
      </c>
      <c r="OBA41" s="67" t="s">
        <v>923</v>
      </c>
      <c r="OBB41" s="67" t="s">
        <v>974</v>
      </c>
      <c r="OBC41" s="66" t="s">
        <v>975</v>
      </c>
      <c r="OBD41" s="66" t="s">
        <v>976</v>
      </c>
      <c r="OBE41" s="65" t="s">
        <v>972</v>
      </c>
      <c r="OBF41" s="65" t="s">
        <v>977</v>
      </c>
      <c r="OBG41" s="59">
        <v>90000000</v>
      </c>
      <c r="OBH41" s="66" t="s">
        <v>144</v>
      </c>
      <c r="OBI41" s="67" t="s">
        <v>923</v>
      </c>
      <c r="OBJ41" s="67" t="s">
        <v>974</v>
      </c>
      <c r="OBK41" s="66" t="s">
        <v>975</v>
      </c>
      <c r="OBL41" s="66" t="s">
        <v>976</v>
      </c>
      <c r="OBM41" s="65" t="s">
        <v>972</v>
      </c>
      <c r="OBN41" s="65" t="s">
        <v>977</v>
      </c>
      <c r="OBO41" s="59">
        <v>90000000</v>
      </c>
      <c r="OBP41" s="66" t="s">
        <v>144</v>
      </c>
      <c r="OBQ41" s="67" t="s">
        <v>923</v>
      </c>
      <c r="OBR41" s="67" t="s">
        <v>974</v>
      </c>
      <c r="OBS41" s="66" t="s">
        <v>975</v>
      </c>
      <c r="OBT41" s="66" t="s">
        <v>976</v>
      </c>
      <c r="OBU41" s="65" t="s">
        <v>972</v>
      </c>
      <c r="OBV41" s="65" t="s">
        <v>977</v>
      </c>
      <c r="OBW41" s="59">
        <v>90000000</v>
      </c>
      <c r="OBX41" s="66" t="s">
        <v>144</v>
      </c>
      <c r="OBY41" s="67" t="s">
        <v>923</v>
      </c>
      <c r="OBZ41" s="67" t="s">
        <v>974</v>
      </c>
      <c r="OCA41" s="66" t="s">
        <v>975</v>
      </c>
      <c r="OCB41" s="66" t="s">
        <v>976</v>
      </c>
      <c r="OCC41" s="65" t="s">
        <v>972</v>
      </c>
      <c r="OCD41" s="65" t="s">
        <v>977</v>
      </c>
      <c r="OCE41" s="59">
        <v>90000000</v>
      </c>
      <c r="OCF41" s="66" t="s">
        <v>144</v>
      </c>
      <c r="OCG41" s="67" t="s">
        <v>923</v>
      </c>
      <c r="OCH41" s="67" t="s">
        <v>974</v>
      </c>
      <c r="OCI41" s="66" t="s">
        <v>975</v>
      </c>
      <c r="OCJ41" s="66" t="s">
        <v>976</v>
      </c>
      <c r="OCK41" s="65" t="s">
        <v>972</v>
      </c>
      <c r="OCL41" s="65" t="s">
        <v>977</v>
      </c>
      <c r="OCM41" s="59">
        <v>90000000</v>
      </c>
      <c r="OCN41" s="66" t="s">
        <v>144</v>
      </c>
      <c r="OCO41" s="67" t="s">
        <v>923</v>
      </c>
      <c r="OCP41" s="67" t="s">
        <v>974</v>
      </c>
      <c r="OCQ41" s="66" t="s">
        <v>975</v>
      </c>
      <c r="OCR41" s="66" t="s">
        <v>976</v>
      </c>
      <c r="OCS41" s="65" t="s">
        <v>972</v>
      </c>
      <c r="OCT41" s="65" t="s">
        <v>977</v>
      </c>
      <c r="OCU41" s="59">
        <v>90000000</v>
      </c>
      <c r="OCV41" s="66" t="s">
        <v>144</v>
      </c>
      <c r="OCW41" s="67" t="s">
        <v>923</v>
      </c>
      <c r="OCX41" s="67" t="s">
        <v>974</v>
      </c>
      <c r="OCY41" s="66" t="s">
        <v>975</v>
      </c>
      <c r="OCZ41" s="66" t="s">
        <v>976</v>
      </c>
      <c r="ODA41" s="65" t="s">
        <v>972</v>
      </c>
      <c r="ODB41" s="65" t="s">
        <v>977</v>
      </c>
      <c r="ODC41" s="59">
        <v>90000000</v>
      </c>
      <c r="ODD41" s="66" t="s">
        <v>144</v>
      </c>
      <c r="ODE41" s="67" t="s">
        <v>923</v>
      </c>
      <c r="ODF41" s="67" t="s">
        <v>974</v>
      </c>
      <c r="ODG41" s="66" t="s">
        <v>975</v>
      </c>
      <c r="ODH41" s="66" t="s">
        <v>976</v>
      </c>
      <c r="ODI41" s="65" t="s">
        <v>972</v>
      </c>
      <c r="ODJ41" s="65" t="s">
        <v>977</v>
      </c>
      <c r="ODK41" s="59">
        <v>90000000</v>
      </c>
      <c r="ODL41" s="66" t="s">
        <v>144</v>
      </c>
      <c r="ODM41" s="67" t="s">
        <v>923</v>
      </c>
      <c r="ODN41" s="67" t="s">
        <v>974</v>
      </c>
      <c r="ODO41" s="66" t="s">
        <v>975</v>
      </c>
      <c r="ODP41" s="66" t="s">
        <v>976</v>
      </c>
      <c r="ODQ41" s="65" t="s">
        <v>972</v>
      </c>
      <c r="ODR41" s="65" t="s">
        <v>977</v>
      </c>
      <c r="ODS41" s="59">
        <v>90000000</v>
      </c>
      <c r="ODT41" s="66" t="s">
        <v>144</v>
      </c>
      <c r="ODU41" s="67" t="s">
        <v>923</v>
      </c>
      <c r="ODV41" s="67" t="s">
        <v>974</v>
      </c>
      <c r="ODW41" s="66" t="s">
        <v>975</v>
      </c>
      <c r="ODX41" s="66" t="s">
        <v>976</v>
      </c>
      <c r="ODY41" s="65" t="s">
        <v>972</v>
      </c>
      <c r="ODZ41" s="65" t="s">
        <v>977</v>
      </c>
      <c r="OEA41" s="59">
        <v>90000000</v>
      </c>
      <c r="OEB41" s="66" t="s">
        <v>144</v>
      </c>
      <c r="OEC41" s="67" t="s">
        <v>923</v>
      </c>
      <c r="OED41" s="67" t="s">
        <v>974</v>
      </c>
      <c r="OEE41" s="66" t="s">
        <v>975</v>
      </c>
      <c r="OEF41" s="66" t="s">
        <v>976</v>
      </c>
      <c r="OEG41" s="65" t="s">
        <v>972</v>
      </c>
      <c r="OEH41" s="65" t="s">
        <v>977</v>
      </c>
      <c r="OEI41" s="59">
        <v>90000000</v>
      </c>
      <c r="OEJ41" s="66" t="s">
        <v>144</v>
      </c>
      <c r="OEK41" s="67" t="s">
        <v>923</v>
      </c>
      <c r="OEL41" s="67" t="s">
        <v>974</v>
      </c>
      <c r="OEM41" s="66" t="s">
        <v>975</v>
      </c>
      <c r="OEN41" s="66" t="s">
        <v>976</v>
      </c>
      <c r="OEO41" s="65" t="s">
        <v>972</v>
      </c>
      <c r="OEP41" s="65" t="s">
        <v>977</v>
      </c>
      <c r="OEQ41" s="59">
        <v>90000000</v>
      </c>
      <c r="OER41" s="66" t="s">
        <v>144</v>
      </c>
      <c r="OES41" s="67" t="s">
        <v>923</v>
      </c>
      <c r="OET41" s="67" t="s">
        <v>974</v>
      </c>
      <c r="OEU41" s="66" t="s">
        <v>975</v>
      </c>
      <c r="OEV41" s="66" t="s">
        <v>976</v>
      </c>
      <c r="OEW41" s="65" t="s">
        <v>972</v>
      </c>
      <c r="OEX41" s="65" t="s">
        <v>977</v>
      </c>
      <c r="OEY41" s="59">
        <v>90000000</v>
      </c>
      <c r="OEZ41" s="66" t="s">
        <v>144</v>
      </c>
      <c r="OFA41" s="67" t="s">
        <v>923</v>
      </c>
      <c r="OFB41" s="67" t="s">
        <v>974</v>
      </c>
      <c r="OFC41" s="66" t="s">
        <v>975</v>
      </c>
      <c r="OFD41" s="66" t="s">
        <v>976</v>
      </c>
      <c r="OFE41" s="65" t="s">
        <v>972</v>
      </c>
      <c r="OFF41" s="65" t="s">
        <v>977</v>
      </c>
      <c r="OFG41" s="59">
        <v>90000000</v>
      </c>
      <c r="OFH41" s="66" t="s">
        <v>144</v>
      </c>
      <c r="OFI41" s="67" t="s">
        <v>923</v>
      </c>
      <c r="OFJ41" s="67" t="s">
        <v>974</v>
      </c>
      <c r="OFK41" s="66" t="s">
        <v>975</v>
      </c>
      <c r="OFL41" s="66" t="s">
        <v>976</v>
      </c>
      <c r="OFM41" s="65" t="s">
        <v>972</v>
      </c>
      <c r="OFN41" s="65" t="s">
        <v>977</v>
      </c>
      <c r="OFO41" s="59">
        <v>90000000</v>
      </c>
      <c r="OFP41" s="66" t="s">
        <v>144</v>
      </c>
      <c r="OFQ41" s="67" t="s">
        <v>923</v>
      </c>
      <c r="OFR41" s="67" t="s">
        <v>974</v>
      </c>
      <c r="OFS41" s="66" t="s">
        <v>975</v>
      </c>
      <c r="OFT41" s="66" t="s">
        <v>976</v>
      </c>
      <c r="OFU41" s="65" t="s">
        <v>972</v>
      </c>
      <c r="OFV41" s="65" t="s">
        <v>977</v>
      </c>
      <c r="OFW41" s="59">
        <v>90000000</v>
      </c>
      <c r="OFX41" s="66" t="s">
        <v>144</v>
      </c>
      <c r="OFY41" s="67" t="s">
        <v>923</v>
      </c>
      <c r="OFZ41" s="67" t="s">
        <v>974</v>
      </c>
      <c r="OGA41" s="66" t="s">
        <v>975</v>
      </c>
      <c r="OGB41" s="66" t="s">
        <v>976</v>
      </c>
      <c r="OGC41" s="65" t="s">
        <v>972</v>
      </c>
      <c r="OGD41" s="65" t="s">
        <v>977</v>
      </c>
      <c r="OGE41" s="59">
        <v>90000000</v>
      </c>
      <c r="OGF41" s="66" t="s">
        <v>144</v>
      </c>
      <c r="OGG41" s="67" t="s">
        <v>923</v>
      </c>
      <c r="OGH41" s="67" t="s">
        <v>974</v>
      </c>
      <c r="OGI41" s="66" t="s">
        <v>975</v>
      </c>
      <c r="OGJ41" s="66" t="s">
        <v>976</v>
      </c>
      <c r="OGK41" s="65" t="s">
        <v>972</v>
      </c>
      <c r="OGL41" s="65" t="s">
        <v>977</v>
      </c>
      <c r="OGM41" s="59">
        <v>90000000</v>
      </c>
      <c r="OGN41" s="66" t="s">
        <v>144</v>
      </c>
      <c r="OGO41" s="67" t="s">
        <v>923</v>
      </c>
      <c r="OGP41" s="67" t="s">
        <v>974</v>
      </c>
      <c r="OGQ41" s="66" t="s">
        <v>975</v>
      </c>
      <c r="OGR41" s="66" t="s">
        <v>976</v>
      </c>
      <c r="OGS41" s="65" t="s">
        <v>972</v>
      </c>
      <c r="OGT41" s="65" t="s">
        <v>977</v>
      </c>
      <c r="OGU41" s="59">
        <v>90000000</v>
      </c>
      <c r="OGV41" s="66" t="s">
        <v>144</v>
      </c>
      <c r="OGW41" s="67" t="s">
        <v>923</v>
      </c>
      <c r="OGX41" s="67" t="s">
        <v>974</v>
      </c>
      <c r="OGY41" s="66" t="s">
        <v>975</v>
      </c>
      <c r="OGZ41" s="66" t="s">
        <v>976</v>
      </c>
      <c r="OHA41" s="65" t="s">
        <v>972</v>
      </c>
      <c r="OHB41" s="65" t="s">
        <v>977</v>
      </c>
      <c r="OHC41" s="59">
        <v>90000000</v>
      </c>
      <c r="OHD41" s="66" t="s">
        <v>144</v>
      </c>
      <c r="OHE41" s="67" t="s">
        <v>923</v>
      </c>
      <c r="OHF41" s="67" t="s">
        <v>974</v>
      </c>
      <c r="OHG41" s="66" t="s">
        <v>975</v>
      </c>
      <c r="OHH41" s="66" t="s">
        <v>976</v>
      </c>
      <c r="OHI41" s="65" t="s">
        <v>972</v>
      </c>
      <c r="OHJ41" s="65" t="s">
        <v>977</v>
      </c>
      <c r="OHK41" s="59">
        <v>90000000</v>
      </c>
      <c r="OHL41" s="66" t="s">
        <v>144</v>
      </c>
      <c r="OHM41" s="67" t="s">
        <v>923</v>
      </c>
      <c r="OHN41" s="67" t="s">
        <v>974</v>
      </c>
      <c r="OHO41" s="66" t="s">
        <v>975</v>
      </c>
      <c r="OHP41" s="66" t="s">
        <v>976</v>
      </c>
      <c r="OHQ41" s="65" t="s">
        <v>972</v>
      </c>
      <c r="OHR41" s="65" t="s">
        <v>977</v>
      </c>
      <c r="OHS41" s="59">
        <v>90000000</v>
      </c>
      <c r="OHT41" s="66" t="s">
        <v>144</v>
      </c>
      <c r="OHU41" s="67" t="s">
        <v>923</v>
      </c>
      <c r="OHV41" s="67" t="s">
        <v>974</v>
      </c>
      <c r="OHW41" s="66" t="s">
        <v>975</v>
      </c>
      <c r="OHX41" s="66" t="s">
        <v>976</v>
      </c>
      <c r="OHY41" s="65" t="s">
        <v>972</v>
      </c>
      <c r="OHZ41" s="65" t="s">
        <v>977</v>
      </c>
      <c r="OIA41" s="59">
        <v>90000000</v>
      </c>
      <c r="OIB41" s="66" t="s">
        <v>144</v>
      </c>
      <c r="OIC41" s="67" t="s">
        <v>923</v>
      </c>
      <c r="OID41" s="67" t="s">
        <v>974</v>
      </c>
      <c r="OIE41" s="66" t="s">
        <v>975</v>
      </c>
      <c r="OIF41" s="66" t="s">
        <v>976</v>
      </c>
      <c r="OIG41" s="65" t="s">
        <v>972</v>
      </c>
      <c r="OIH41" s="65" t="s">
        <v>977</v>
      </c>
      <c r="OII41" s="59">
        <v>90000000</v>
      </c>
      <c r="OIJ41" s="66" t="s">
        <v>144</v>
      </c>
      <c r="OIK41" s="67" t="s">
        <v>923</v>
      </c>
      <c r="OIL41" s="67" t="s">
        <v>974</v>
      </c>
      <c r="OIM41" s="66" t="s">
        <v>975</v>
      </c>
      <c r="OIN41" s="66" t="s">
        <v>976</v>
      </c>
      <c r="OIO41" s="65" t="s">
        <v>972</v>
      </c>
      <c r="OIP41" s="65" t="s">
        <v>977</v>
      </c>
      <c r="OIQ41" s="59">
        <v>90000000</v>
      </c>
      <c r="OIR41" s="66" t="s">
        <v>144</v>
      </c>
      <c r="OIS41" s="67" t="s">
        <v>923</v>
      </c>
      <c r="OIT41" s="67" t="s">
        <v>974</v>
      </c>
      <c r="OIU41" s="66" t="s">
        <v>975</v>
      </c>
      <c r="OIV41" s="66" t="s">
        <v>976</v>
      </c>
      <c r="OIW41" s="65" t="s">
        <v>972</v>
      </c>
      <c r="OIX41" s="65" t="s">
        <v>977</v>
      </c>
      <c r="OIY41" s="59">
        <v>90000000</v>
      </c>
      <c r="OIZ41" s="66" t="s">
        <v>144</v>
      </c>
      <c r="OJA41" s="67" t="s">
        <v>923</v>
      </c>
      <c r="OJB41" s="67" t="s">
        <v>974</v>
      </c>
      <c r="OJC41" s="66" t="s">
        <v>975</v>
      </c>
      <c r="OJD41" s="66" t="s">
        <v>976</v>
      </c>
      <c r="OJE41" s="65" t="s">
        <v>972</v>
      </c>
      <c r="OJF41" s="65" t="s">
        <v>977</v>
      </c>
      <c r="OJG41" s="59">
        <v>90000000</v>
      </c>
      <c r="OJH41" s="66" t="s">
        <v>144</v>
      </c>
      <c r="OJI41" s="67" t="s">
        <v>923</v>
      </c>
      <c r="OJJ41" s="67" t="s">
        <v>974</v>
      </c>
      <c r="OJK41" s="66" t="s">
        <v>975</v>
      </c>
      <c r="OJL41" s="66" t="s">
        <v>976</v>
      </c>
      <c r="OJM41" s="65" t="s">
        <v>972</v>
      </c>
      <c r="OJN41" s="65" t="s">
        <v>977</v>
      </c>
      <c r="OJO41" s="59">
        <v>90000000</v>
      </c>
      <c r="OJP41" s="66" t="s">
        <v>144</v>
      </c>
      <c r="OJQ41" s="67" t="s">
        <v>923</v>
      </c>
      <c r="OJR41" s="67" t="s">
        <v>974</v>
      </c>
      <c r="OJS41" s="66" t="s">
        <v>975</v>
      </c>
      <c r="OJT41" s="66" t="s">
        <v>976</v>
      </c>
      <c r="OJU41" s="65" t="s">
        <v>972</v>
      </c>
      <c r="OJV41" s="65" t="s">
        <v>977</v>
      </c>
      <c r="OJW41" s="59">
        <v>90000000</v>
      </c>
      <c r="OJX41" s="66" t="s">
        <v>144</v>
      </c>
      <c r="OJY41" s="67" t="s">
        <v>923</v>
      </c>
      <c r="OJZ41" s="67" t="s">
        <v>974</v>
      </c>
      <c r="OKA41" s="66" t="s">
        <v>975</v>
      </c>
      <c r="OKB41" s="66" t="s">
        <v>976</v>
      </c>
      <c r="OKC41" s="65" t="s">
        <v>972</v>
      </c>
      <c r="OKD41" s="65" t="s">
        <v>977</v>
      </c>
      <c r="OKE41" s="59">
        <v>90000000</v>
      </c>
      <c r="OKF41" s="66" t="s">
        <v>144</v>
      </c>
      <c r="OKG41" s="67" t="s">
        <v>923</v>
      </c>
      <c r="OKH41" s="67" t="s">
        <v>974</v>
      </c>
      <c r="OKI41" s="66" t="s">
        <v>975</v>
      </c>
      <c r="OKJ41" s="66" t="s">
        <v>976</v>
      </c>
      <c r="OKK41" s="65" t="s">
        <v>972</v>
      </c>
      <c r="OKL41" s="65" t="s">
        <v>977</v>
      </c>
      <c r="OKM41" s="59">
        <v>90000000</v>
      </c>
      <c r="OKN41" s="66" t="s">
        <v>144</v>
      </c>
      <c r="OKO41" s="67" t="s">
        <v>923</v>
      </c>
      <c r="OKP41" s="67" t="s">
        <v>974</v>
      </c>
      <c r="OKQ41" s="66" t="s">
        <v>975</v>
      </c>
      <c r="OKR41" s="66" t="s">
        <v>976</v>
      </c>
      <c r="OKS41" s="65" t="s">
        <v>972</v>
      </c>
      <c r="OKT41" s="65" t="s">
        <v>977</v>
      </c>
      <c r="OKU41" s="59">
        <v>90000000</v>
      </c>
      <c r="OKV41" s="66" t="s">
        <v>144</v>
      </c>
      <c r="OKW41" s="67" t="s">
        <v>923</v>
      </c>
      <c r="OKX41" s="67" t="s">
        <v>974</v>
      </c>
      <c r="OKY41" s="66" t="s">
        <v>975</v>
      </c>
      <c r="OKZ41" s="66" t="s">
        <v>976</v>
      </c>
      <c r="OLA41" s="65" t="s">
        <v>972</v>
      </c>
      <c r="OLB41" s="65" t="s">
        <v>977</v>
      </c>
      <c r="OLC41" s="59">
        <v>90000000</v>
      </c>
      <c r="OLD41" s="66" t="s">
        <v>144</v>
      </c>
      <c r="OLE41" s="67" t="s">
        <v>923</v>
      </c>
      <c r="OLF41" s="67" t="s">
        <v>974</v>
      </c>
      <c r="OLG41" s="66" t="s">
        <v>975</v>
      </c>
      <c r="OLH41" s="66" t="s">
        <v>976</v>
      </c>
      <c r="OLI41" s="65" t="s">
        <v>972</v>
      </c>
      <c r="OLJ41" s="65" t="s">
        <v>977</v>
      </c>
      <c r="OLK41" s="59">
        <v>90000000</v>
      </c>
      <c r="OLL41" s="66" t="s">
        <v>144</v>
      </c>
      <c r="OLM41" s="67" t="s">
        <v>923</v>
      </c>
      <c r="OLN41" s="67" t="s">
        <v>974</v>
      </c>
      <c r="OLO41" s="66" t="s">
        <v>975</v>
      </c>
      <c r="OLP41" s="66" t="s">
        <v>976</v>
      </c>
      <c r="OLQ41" s="65" t="s">
        <v>972</v>
      </c>
      <c r="OLR41" s="65" t="s">
        <v>977</v>
      </c>
      <c r="OLS41" s="59">
        <v>90000000</v>
      </c>
      <c r="OLT41" s="66" t="s">
        <v>144</v>
      </c>
      <c r="OLU41" s="67" t="s">
        <v>923</v>
      </c>
      <c r="OLV41" s="67" t="s">
        <v>974</v>
      </c>
      <c r="OLW41" s="66" t="s">
        <v>975</v>
      </c>
      <c r="OLX41" s="66" t="s">
        <v>976</v>
      </c>
      <c r="OLY41" s="65" t="s">
        <v>972</v>
      </c>
      <c r="OLZ41" s="65" t="s">
        <v>977</v>
      </c>
      <c r="OMA41" s="59">
        <v>90000000</v>
      </c>
      <c r="OMB41" s="66" t="s">
        <v>144</v>
      </c>
      <c r="OMC41" s="67" t="s">
        <v>923</v>
      </c>
      <c r="OMD41" s="67" t="s">
        <v>974</v>
      </c>
      <c r="OME41" s="66" t="s">
        <v>975</v>
      </c>
      <c r="OMF41" s="66" t="s">
        <v>976</v>
      </c>
      <c r="OMG41" s="65" t="s">
        <v>972</v>
      </c>
      <c r="OMH41" s="65" t="s">
        <v>977</v>
      </c>
      <c r="OMI41" s="59">
        <v>90000000</v>
      </c>
      <c r="OMJ41" s="66" t="s">
        <v>144</v>
      </c>
      <c r="OMK41" s="67" t="s">
        <v>923</v>
      </c>
      <c r="OML41" s="67" t="s">
        <v>974</v>
      </c>
      <c r="OMM41" s="66" t="s">
        <v>975</v>
      </c>
      <c r="OMN41" s="66" t="s">
        <v>976</v>
      </c>
      <c r="OMO41" s="65" t="s">
        <v>972</v>
      </c>
      <c r="OMP41" s="65" t="s">
        <v>977</v>
      </c>
      <c r="OMQ41" s="59">
        <v>90000000</v>
      </c>
      <c r="OMR41" s="66" t="s">
        <v>144</v>
      </c>
      <c r="OMS41" s="67" t="s">
        <v>923</v>
      </c>
      <c r="OMT41" s="67" t="s">
        <v>974</v>
      </c>
      <c r="OMU41" s="66" t="s">
        <v>975</v>
      </c>
      <c r="OMV41" s="66" t="s">
        <v>976</v>
      </c>
      <c r="OMW41" s="65" t="s">
        <v>972</v>
      </c>
      <c r="OMX41" s="65" t="s">
        <v>977</v>
      </c>
      <c r="OMY41" s="59">
        <v>90000000</v>
      </c>
      <c r="OMZ41" s="66" t="s">
        <v>144</v>
      </c>
      <c r="ONA41" s="67" t="s">
        <v>923</v>
      </c>
      <c r="ONB41" s="67" t="s">
        <v>974</v>
      </c>
      <c r="ONC41" s="66" t="s">
        <v>975</v>
      </c>
      <c r="OND41" s="66" t="s">
        <v>976</v>
      </c>
      <c r="ONE41" s="65" t="s">
        <v>972</v>
      </c>
      <c r="ONF41" s="65" t="s">
        <v>977</v>
      </c>
      <c r="ONG41" s="59">
        <v>90000000</v>
      </c>
      <c r="ONH41" s="66" t="s">
        <v>144</v>
      </c>
      <c r="ONI41" s="67" t="s">
        <v>923</v>
      </c>
      <c r="ONJ41" s="67" t="s">
        <v>974</v>
      </c>
      <c r="ONK41" s="66" t="s">
        <v>975</v>
      </c>
      <c r="ONL41" s="66" t="s">
        <v>976</v>
      </c>
      <c r="ONM41" s="65" t="s">
        <v>972</v>
      </c>
      <c r="ONN41" s="65" t="s">
        <v>977</v>
      </c>
      <c r="ONO41" s="59">
        <v>90000000</v>
      </c>
      <c r="ONP41" s="66" t="s">
        <v>144</v>
      </c>
      <c r="ONQ41" s="67" t="s">
        <v>923</v>
      </c>
      <c r="ONR41" s="67" t="s">
        <v>974</v>
      </c>
      <c r="ONS41" s="66" t="s">
        <v>975</v>
      </c>
      <c r="ONT41" s="66" t="s">
        <v>976</v>
      </c>
      <c r="ONU41" s="65" t="s">
        <v>972</v>
      </c>
      <c r="ONV41" s="65" t="s">
        <v>977</v>
      </c>
      <c r="ONW41" s="59">
        <v>90000000</v>
      </c>
      <c r="ONX41" s="66" t="s">
        <v>144</v>
      </c>
      <c r="ONY41" s="67" t="s">
        <v>923</v>
      </c>
      <c r="ONZ41" s="67" t="s">
        <v>974</v>
      </c>
      <c r="OOA41" s="66" t="s">
        <v>975</v>
      </c>
      <c r="OOB41" s="66" t="s">
        <v>976</v>
      </c>
      <c r="OOC41" s="65" t="s">
        <v>972</v>
      </c>
      <c r="OOD41" s="65" t="s">
        <v>977</v>
      </c>
      <c r="OOE41" s="59">
        <v>90000000</v>
      </c>
      <c r="OOF41" s="66" t="s">
        <v>144</v>
      </c>
      <c r="OOG41" s="67" t="s">
        <v>923</v>
      </c>
      <c r="OOH41" s="67" t="s">
        <v>974</v>
      </c>
      <c r="OOI41" s="66" t="s">
        <v>975</v>
      </c>
      <c r="OOJ41" s="66" t="s">
        <v>976</v>
      </c>
      <c r="OOK41" s="65" t="s">
        <v>972</v>
      </c>
      <c r="OOL41" s="65" t="s">
        <v>977</v>
      </c>
      <c r="OOM41" s="59">
        <v>90000000</v>
      </c>
      <c r="OON41" s="66" t="s">
        <v>144</v>
      </c>
      <c r="OOO41" s="67" t="s">
        <v>923</v>
      </c>
      <c r="OOP41" s="67" t="s">
        <v>974</v>
      </c>
      <c r="OOQ41" s="66" t="s">
        <v>975</v>
      </c>
      <c r="OOR41" s="66" t="s">
        <v>976</v>
      </c>
      <c r="OOS41" s="65" t="s">
        <v>972</v>
      </c>
      <c r="OOT41" s="65" t="s">
        <v>977</v>
      </c>
      <c r="OOU41" s="59">
        <v>90000000</v>
      </c>
      <c r="OOV41" s="66" t="s">
        <v>144</v>
      </c>
      <c r="OOW41" s="67" t="s">
        <v>923</v>
      </c>
      <c r="OOX41" s="67" t="s">
        <v>974</v>
      </c>
      <c r="OOY41" s="66" t="s">
        <v>975</v>
      </c>
      <c r="OOZ41" s="66" t="s">
        <v>976</v>
      </c>
      <c r="OPA41" s="65" t="s">
        <v>972</v>
      </c>
      <c r="OPB41" s="65" t="s">
        <v>977</v>
      </c>
      <c r="OPC41" s="59">
        <v>90000000</v>
      </c>
      <c r="OPD41" s="66" t="s">
        <v>144</v>
      </c>
      <c r="OPE41" s="67" t="s">
        <v>923</v>
      </c>
      <c r="OPF41" s="67" t="s">
        <v>974</v>
      </c>
      <c r="OPG41" s="66" t="s">
        <v>975</v>
      </c>
      <c r="OPH41" s="66" t="s">
        <v>976</v>
      </c>
      <c r="OPI41" s="65" t="s">
        <v>972</v>
      </c>
      <c r="OPJ41" s="65" t="s">
        <v>977</v>
      </c>
      <c r="OPK41" s="59">
        <v>90000000</v>
      </c>
      <c r="OPL41" s="66" t="s">
        <v>144</v>
      </c>
      <c r="OPM41" s="67" t="s">
        <v>923</v>
      </c>
      <c r="OPN41" s="67" t="s">
        <v>974</v>
      </c>
      <c r="OPO41" s="66" t="s">
        <v>975</v>
      </c>
      <c r="OPP41" s="66" t="s">
        <v>976</v>
      </c>
      <c r="OPQ41" s="65" t="s">
        <v>972</v>
      </c>
      <c r="OPR41" s="65" t="s">
        <v>977</v>
      </c>
      <c r="OPS41" s="59">
        <v>90000000</v>
      </c>
      <c r="OPT41" s="66" t="s">
        <v>144</v>
      </c>
      <c r="OPU41" s="67" t="s">
        <v>923</v>
      </c>
      <c r="OPV41" s="67" t="s">
        <v>974</v>
      </c>
      <c r="OPW41" s="66" t="s">
        <v>975</v>
      </c>
      <c r="OPX41" s="66" t="s">
        <v>976</v>
      </c>
      <c r="OPY41" s="65" t="s">
        <v>972</v>
      </c>
      <c r="OPZ41" s="65" t="s">
        <v>977</v>
      </c>
      <c r="OQA41" s="59">
        <v>90000000</v>
      </c>
      <c r="OQB41" s="66" t="s">
        <v>144</v>
      </c>
      <c r="OQC41" s="67" t="s">
        <v>923</v>
      </c>
      <c r="OQD41" s="67" t="s">
        <v>974</v>
      </c>
      <c r="OQE41" s="66" t="s">
        <v>975</v>
      </c>
      <c r="OQF41" s="66" t="s">
        <v>976</v>
      </c>
      <c r="OQG41" s="65" t="s">
        <v>972</v>
      </c>
      <c r="OQH41" s="65" t="s">
        <v>977</v>
      </c>
      <c r="OQI41" s="59">
        <v>90000000</v>
      </c>
      <c r="OQJ41" s="66" t="s">
        <v>144</v>
      </c>
      <c r="OQK41" s="67" t="s">
        <v>923</v>
      </c>
      <c r="OQL41" s="67" t="s">
        <v>974</v>
      </c>
      <c r="OQM41" s="66" t="s">
        <v>975</v>
      </c>
      <c r="OQN41" s="66" t="s">
        <v>976</v>
      </c>
      <c r="OQO41" s="65" t="s">
        <v>972</v>
      </c>
      <c r="OQP41" s="65" t="s">
        <v>977</v>
      </c>
      <c r="OQQ41" s="59">
        <v>90000000</v>
      </c>
      <c r="OQR41" s="66" t="s">
        <v>144</v>
      </c>
      <c r="OQS41" s="67" t="s">
        <v>923</v>
      </c>
      <c r="OQT41" s="67" t="s">
        <v>974</v>
      </c>
      <c r="OQU41" s="66" t="s">
        <v>975</v>
      </c>
      <c r="OQV41" s="66" t="s">
        <v>976</v>
      </c>
      <c r="OQW41" s="65" t="s">
        <v>972</v>
      </c>
      <c r="OQX41" s="65" t="s">
        <v>977</v>
      </c>
      <c r="OQY41" s="59">
        <v>90000000</v>
      </c>
      <c r="OQZ41" s="66" t="s">
        <v>144</v>
      </c>
      <c r="ORA41" s="67" t="s">
        <v>923</v>
      </c>
      <c r="ORB41" s="67" t="s">
        <v>974</v>
      </c>
      <c r="ORC41" s="66" t="s">
        <v>975</v>
      </c>
      <c r="ORD41" s="66" t="s">
        <v>976</v>
      </c>
      <c r="ORE41" s="65" t="s">
        <v>972</v>
      </c>
      <c r="ORF41" s="65" t="s">
        <v>977</v>
      </c>
      <c r="ORG41" s="59">
        <v>90000000</v>
      </c>
      <c r="ORH41" s="66" t="s">
        <v>144</v>
      </c>
      <c r="ORI41" s="67" t="s">
        <v>923</v>
      </c>
      <c r="ORJ41" s="67" t="s">
        <v>974</v>
      </c>
      <c r="ORK41" s="66" t="s">
        <v>975</v>
      </c>
      <c r="ORL41" s="66" t="s">
        <v>976</v>
      </c>
      <c r="ORM41" s="65" t="s">
        <v>972</v>
      </c>
      <c r="ORN41" s="65" t="s">
        <v>977</v>
      </c>
      <c r="ORO41" s="59">
        <v>90000000</v>
      </c>
      <c r="ORP41" s="66" t="s">
        <v>144</v>
      </c>
      <c r="ORQ41" s="67" t="s">
        <v>923</v>
      </c>
      <c r="ORR41" s="67" t="s">
        <v>974</v>
      </c>
      <c r="ORS41" s="66" t="s">
        <v>975</v>
      </c>
      <c r="ORT41" s="66" t="s">
        <v>976</v>
      </c>
      <c r="ORU41" s="65" t="s">
        <v>972</v>
      </c>
      <c r="ORV41" s="65" t="s">
        <v>977</v>
      </c>
      <c r="ORW41" s="59">
        <v>90000000</v>
      </c>
      <c r="ORX41" s="66" t="s">
        <v>144</v>
      </c>
      <c r="ORY41" s="67" t="s">
        <v>923</v>
      </c>
      <c r="ORZ41" s="67" t="s">
        <v>974</v>
      </c>
      <c r="OSA41" s="66" t="s">
        <v>975</v>
      </c>
      <c r="OSB41" s="66" t="s">
        <v>976</v>
      </c>
      <c r="OSC41" s="65" t="s">
        <v>972</v>
      </c>
      <c r="OSD41" s="65" t="s">
        <v>977</v>
      </c>
      <c r="OSE41" s="59">
        <v>90000000</v>
      </c>
      <c r="OSF41" s="66" t="s">
        <v>144</v>
      </c>
      <c r="OSG41" s="67" t="s">
        <v>923</v>
      </c>
      <c r="OSH41" s="67" t="s">
        <v>974</v>
      </c>
      <c r="OSI41" s="66" t="s">
        <v>975</v>
      </c>
      <c r="OSJ41" s="66" t="s">
        <v>976</v>
      </c>
      <c r="OSK41" s="65" t="s">
        <v>972</v>
      </c>
      <c r="OSL41" s="65" t="s">
        <v>977</v>
      </c>
      <c r="OSM41" s="59">
        <v>90000000</v>
      </c>
      <c r="OSN41" s="66" t="s">
        <v>144</v>
      </c>
      <c r="OSO41" s="67" t="s">
        <v>923</v>
      </c>
      <c r="OSP41" s="67" t="s">
        <v>974</v>
      </c>
      <c r="OSQ41" s="66" t="s">
        <v>975</v>
      </c>
      <c r="OSR41" s="66" t="s">
        <v>976</v>
      </c>
      <c r="OSS41" s="65" t="s">
        <v>972</v>
      </c>
      <c r="OST41" s="65" t="s">
        <v>977</v>
      </c>
      <c r="OSU41" s="59">
        <v>90000000</v>
      </c>
      <c r="OSV41" s="66" t="s">
        <v>144</v>
      </c>
      <c r="OSW41" s="67" t="s">
        <v>923</v>
      </c>
      <c r="OSX41" s="67" t="s">
        <v>974</v>
      </c>
      <c r="OSY41" s="66" t="s">
        <v>975</v>
      </c>
      <c r="OSZ41" s="66" t="s">
        <v>976</v>
      </c>
      <c r="OTA41" s="65" t="s">
        <v>972</v>
      </c>
      <c r="OTB41" s="65" t="s">
        <v>977</v>
      </c>
      <c r="OTC41" s="59">
        <v>90000000</v>
      </c>
      <c r="OTD41" s="66" t="s">
        <v>144</v>
      </c>
      <c r="OTE41" s="67" t="s">
        <v>923</v>
      </c>
      <c r="OTF41" s="67" t="s">
        <v>974</v>
      </c>
      <c r="OTG41" s="66" t="s">
        <v>975</v>
      </c>
      <c r="OTH41" s="66" t="s">
        <v>976</v>
      </c>
      <c r="OTI41" s="65" t="s">
        <v>972</v>
      </c>
      <c r="OTJ41" s="65" t="s">
        <v>977</v>
      </c>
      <c r="OTK41" s="59">
        <v>90000000</v>
      </c>
      <c r="OTL41" s="66" t="s">
        <v>144</v>
      </c>
      <c r="OTM41" s="67" t="s">
        <v>923</v>
      </c>
      <c r="OTN41" s="67" t="s">
        <v>974</v>
      </c>
      <c r="OTO41" s="66" t="s">
        <v>975</v>
      </c>
      <c r="OTP41" s="66" t="s">
        <v>976</v>
      </c>
      <c r="OTQ41" s="65" t="s">
        <v>972</v>
      </c>
      <c r="OTR41" s="65" t="s">
        <v>977</v>
      </c>
      <c r="OTS41" s="59">
        <v>90000000</v>
      </c>
      <c r="OTT41" s="66" t="s">
        <v>144</v>
      </c>
      <c r="OTU41" s="67" t="s">
        <v>923</v>
      </c>
      <c r="OTV41" s="67" t="s">
        <v>974</v>
      </c>
      <c r="OTW41" s="66" t="s">
        <v>975</v>
      </c>
      <c r="OTX41" s="66" t="s">
        <v>976</v>
      </c>
      <c r="OTY41" s="65" t="s">
        <v>972</v>
      </c>
      <c r="OTZ41" s="65" t="s">
        <v>977</v>
      </c>
      <c r="OUA41" s="59">
        <v>90000000</v>
      </c>
      <c r="OUB41" s="66" t="s">
        <v>144</v>
      </c>
      <c r="OUC41" s="67" t="s">
        <v>923</v>
      </c>
      <c r="OUD41" s="67" t="s">
        <v>974</v>
      </c>
      <c r="OUE41" s="66" t="s">
        <v>975</v>
      </c>
      <c r="OUF41" s="66" t="s">
        <v>976</v>
      </c>
      <c r="OUG41" s="65" t="s">
        <v>972</v>
      </c>
      <c r="OUH41" s="65" t="s">
        <v>977</v>
      </c>
      <c r="OUI41" s="59">
        <v>90000000</v>
      </c>
      <c r="OUJ41" s="66" t="s">
        <v>144</v>
      </c>
      <c r="OUK41" s="67" t="s">
        <v>923</v>
      </c>
      <c r="OUL41" s="67" t="s">
        <v>974</v>
      </c>
      <c r="OUM41" s="66" t="s">
        <v>975</v>
      </c>
      <c r="OUN41" s="66" t="s">
        <v>976</v>
      </c>
      <c r="OUO41" s="65" t="s">
        <v>972</v>
      </c>
      <c r="OUP41" s="65" t="s">
        <v>977</v>
      </c>
      <c r="OUQ41" s="59">
        <v>90000000</v>
      </c>
      <c r="OUR41" s="66" t="s">
        <v>144</v>
      </c>
      <c r="OUS41" s="67" t="s">
        <v>923</v>
      </c>
      <c r="OUT41" s="67" t="s">
        <v>974</v>
      </c>
      <c r="OUU41" s="66" t="s">
        <v>975</v>
      </c>
      <c r="OUV41" s="66" t="s">
        <v>976</v>
      </c>
      <c r="OUW41" s="65" t="s">
        <v>972</v>
      </c>
      <c r="OUX41" s="65" t="s">
        <v>977</v>
      </c>
      <c r="OUY41" s="59">
        <v>90000000</v>
      </c>
      <c r="OUZ41" s="66" t="s">
        <v>144</v>
      </c>
      <c r="OVA41" s="67" t="s">
        <v>923</v>
      </c>
      <c r="OVB41" s="67" t="s">
        <v>974</v>
      </c>
      <c r="OVC41" s="66" t="s">
        <v>975</v>
      </c>
      <c r="OVD41" s="66" t="s">
        <v>976</v>
      </c>
      <c r="OVE41" s="65" t="s">
        <v>972</v>
      </c>
      <c r="OVF41" s="65" t="s">
        <v>977</v>
      </c>
      <c r="OVG41" s="59">
        <v>90000000</v>
      </c>
      <c r="OVH41" s="66" t="s">
        <v>144</v>
      </c>
      <c r="OVI41" s="67" t="s">
        <v>923</v>
      </c>
      <c r="OVJ41" s="67" t="s">
        <v>974</v>
      </c>
      <c r="OVK41" s="66" t="s">
        <v>975</v>
      </c>
      <c r="OVL41" s="66" t="s">
        <v>976</v>
      </c>
      <c r="OVM41" s="65" t="s">
        <v>972</v>
      </c>
      <c r="OVN41" s="65" t="s">
        <v>977</v>
      </c>
      <c r="OVO41" s="59">
        <v>90000000</v>
      </c>
      <c r="OVP41" s="66" t="s">
        <v>144</v>
      </c>
      <c r="OVQ41" s="67" t="s">
        <v>923</v>
      </c>
      <c r="OVR41" s="67" t="s">
        <v>974</v>
      </c>
      <c r="OVS41" s="66" t="s">
        <v>975</v>
      </c>
      <c r="OVT41" s="66" t="s">
        <v>976</v>
      </c>
      <c r="OVU41" s="65" t="s">
        <v>972</v>
      </c>
      <c r="OVV41" s="65" t="s">
        <v>977</v>
      </c>
      <c r="OVW41" s="59">
        <v>90000000</v>
      </c>
      <c r="OVX41" s="66" t="s">
        <v>144</v>
      </c>
      <c r="OVY41" s="67" t="s">
        <v>923</v>
      </c>
      <c r="OVZ41" s="67" t="s">
        <v>974</v>
      </c>
      <c r="OWA41" s="66" t="s">
        <v>975</v>
      </c>
      <c r="OWB41" s="66" t="s">
        <v>976</v>
      </c>
      <c r="OWC41" s="65" t="s">
        <v>972</v>
      </c>
      <c r="OWD41" s="65" t="s">
        <v>977</v>
      </c>
      <c r="OWE41" s="59">
        <v>90000000</v>
      </c>
      <c r="OWF41" s="66" t="s">
        <v>144</v>
      </c>
      <c r="OWG41" s="67" t="s">
        <v>923</v>
      </c>
      <c r="OWH41" s="67" t="s">
        <v>974</v>
      </c>
      <c r="OWI41" s="66" t="s">
        <v>975</v>
      </c>
      <c r="OWJ41" s="66" t="s">
        <v>976</v>
      </c>
      <c r="OWK41" s="65" t="s">
        <v>972</v>
      </c>
      <c r="OWL41" s="65" t="s">
        <v>977</v>
      </c>
      <c r="OWM41" s="59">
        <v>90000000</v>
      </c>
      <c r="OWN41" s="66" t="s">
        <v>144</v>
      </c>
      <c r="OWO41" s="67" t="s">
        <v>923</v>
      </c>
      <c r="OWP41" s="67" t="s">
        <v>974</v>
      </c>
      <c r="OWQ41" s="66" t="s">
        <v>975</v>
      </c>
      <c r="OWR41" s="66" t="s">
        <v>976</v>
      </c>
      <c r="OWS41" s="65" t="s">
        <v>972</v>
      </c>
      <c r="OWT41" s="65" t="s">
        <v>977</v>
      </c>
      <c r="OWU41" s="59">
        <v>90000000</v>
      </c>
      <c r="OWV41" s="66" t="s">
        <v>144</v>
      </c>
      <c r="OWW41" s="67" t="s">
        <v>923</v>
      </c>
      <c r="OWX41" s="67" t="s">
        <v>974</v>
      </c>
      <c r="OWY41" s="66" t="s">
        <v>975</v>
      </c>
      <c r="OWZ41" s="66" t="s">
        <v>976</v>
      </c>
      <c r="OXA41" s="65" t="s">
        <v>972</v>
      </c>
      <c r="OXB41" s="65" t="s">
        <v>977</v>
      </c>
      <c r="OXC41" s="59">
        <v>90000000</v>
      </c>
      <c r="OXD41" s="66" t="s">
        <v>144</v>
      </c>
      <c r="OXE41" s="67" t="s">
        <v>923</v>
      </c>
      <c r="OXF41" s="67" t="s">
        <v>974</v>
      </c>
      <c r="OXG41" s="66" t="s">
        <v>975</v>
      </c>
      <c r="OXH41" s="66" t="s">
        <v>976</v>
      </c>
      <c r="OXI41" s="65" t="s">
        <v>972</v>
      </c>
      <c r="OXJ41" s="65" t="s">
        <v>977</v>
      </c>
      <c r="OXK41" s="59">
        <v>90000000</v>
      </c>
      <c r="OXL41" s="66" t="s">
        <v>144</v>
      </c>
      <c r="OXM41" s="67" t="s">
        <v>923</v>
      </c>
      <c r="OXN41" s="67" t="s">
        <v>974</v>
      </c>
      <c r="OXO41" s="66" t="s">
        <v>975</v>
      </c>
      <c r="OXP41" s="66" t="s">
        <v>976</v>
      </c>
      <c r="OXQ41" s="65" t="s">
        <v>972</v>
      </c>
      <c r="OXR41" s="65" t="s">
        <v>977</v>
      </c>
      <c r="OXS41" s="59">
        <v>90000000</v>
      </c>
      <c r="OXT41" s="66" t="s">
        <v>144</v>
      </c>
      <c r="OXU41" s="67" t="s">
        <v>923</v>
      </c>
      <c r="OXV41" s="67" t="s">
        <v>974</v>
      </c>
      <c r="OXW41" s="66" t="s">
        <v>975</v>
      </c>
      <c r="OXX41" s="66" t="s">
        <v>976</v>
      </c>
      <c r="OXY41" s="65" t="s">
        <v>972</v>
      </c>
      <c r="OXZ41" s="65" t="s">
        <v>977</v>
      </c>
      <c r="OYA41" s="59">
        <v>90000000</v>
      </c>
      <c r="OYB41" s="66" t="s">
        <v>144</v>
      </c>
      <c r="OYC41" s="67" t="s">
        <v>923</v>
      </c>
      <c r="OYD41" s="67" t="s">
        <v>974</v>
      </c>
      <c r="OYE41" s="66" t="s">
        <v>975</v>
      </c>
      <c r="OYF41" s="66" t="s">
        <v>976</v>
      </c>
      <c r="OYG41" s="65" t="s">
        <v>972</v>
      </c>
      <c r="OYH41" s="65" t="s">
        <v>977</v>
      </c>
      <c r="OYI41" s="59">
        <v>90000000</v>
      </c>
      <c r="OYJ41" s="66" t="s">
        <v>144</v>
      </c>
      <c r="OYK41" s="67" t="s">
        <v>923</v>
      </c>
      <c r="OYL41" s="67" t="s">
        <v>974</v>
      </c>
      <c r="OYM41" s="66" t="s">
        <v>975</v>
      </c>
      <c r="OYN41" s="66" t="s">
        <v>976</v>
      </c>
      <c r="OYO41" s="65" t="s">
        <v>972</v>
      </c>
      <c r="OYP41" s="65" t="s">
        <v>977</v>
      </c>
      <c r="OYQ41" s="59">
        <v>90000000</v>
      </c>
      <c r="OYR41" s="66" t="s">
        <v>144</v>
      </c>
      <c r="OYS41" s="67" t="s">
        <v>923</v>
      </c>
      <c r="OYT41" s="67" t="s">
        <v>974</v>
      </c>
      <c r="OYU41" s="66" t="s">
        <v>975</v>
      </c>
      <c r="OYV41" s="66" t="s">
        <v>976</v>
      </c>
      <c r="OYW41" s="65" t="s">
        <v>972</v>
      </c>
      <c r="OYX41" s="65" t="s">
        <v>977</v>
      </c>
      <c r="OYY41" s="59">
        <v>90000000</v>
      </c>
      <c r="OYZ41" s="66" t="s">
        <v>144</v>
      </c>
      <c r="OZA41" s="67" t="s">
        <v>923</v>
      </c>
      <c r="OZB41" s="67" t="s">
        <v>974</v>
      </c>
      <c r="OZC41" s="66" t="s">
        <v>975</v>
      </c>
      <c r="OZD41" s="66" t="s">
        <v>976</v>
      </c>
      <c r="OZE41" s="65" t="s">
        <v>972</v>
      </c>
      <c r="OZF41" s="65" t="s">
        <v>977</v>
      </c>
      <c r="OZG41" s="59">
        <v>90000000</v>
      </c>
      <c r="OZH41" s="66" t="s">
        <v>144</v>
      </c>
      <c r="OZI41" s="67" t="s">
        <v>923</v>
      </c>
      <c r="OZJ41" s="67" t="s">
        <v>974</v>
      </c>
      <c r="OZK41" s="66" t="s">
        <v>975</v>
      </c>
      <c r="OZL41" s="66" t="s">
        <v>976</v>
      </c>
      <c r="OZM41" s="65" t="s">
        <v>972</v>
      </c>
      <c r="OZN41" s="65" t="s">
        <v>977</v>
      </c>
      <c r="OZO41" s="59">
        <v>90000000</v>
      </c>
      <c r="OZP41" s="66" t="s">
        <v>144</v>
      </c>
      <c r="OZQ41" s="67" t="s">
        <v>923</v>
      </c>
      <c r="OZR41" s="67" t="s">
        <v>974</v>
      </c>
      <c r="OZS41" s="66" t="s">
        <v>975</v>
      </c>
      <c r="OZT41" s="66" t="s">
        <v>976</v>
      </c>
      <c r="OZU41" s="65" t="s">
        <v>972</v>
      </c>
      <c r="OZV41" s="65" t="s">
        <v>977</v>
      </c>
      <c r="OZW41" s="59">
        <v>90000000</v>
      </c>
      <c r="OZX41" s="66" t="s">
        <v>144</v>
      </c>
      <c r="OZY41" s="67" t="s">
        <v>923</v>
      </c>
      <c r="OZZ41" s="67" t="s">
        <v>974</v>
      </c>
      <c r="PAA41" s="66" t="s">
        <v>975</v>
      </c>
      <c r="PAB41" s="66" t="s">
        <v>976</v>
      </c>
      <c r="PAC41" s="65" t="s">
        <v>972</v>
      </c>
      <c r="PAD41" s="65" t="s">
        <v>977</v>
      </c>
      <c r="PAE41" s="59">
        <v>90000000</v>
      </c>
      <c r="PAF41" s="66" t="s">
        <v>144</v>
      </c>
      <c r="PAG41" s="67" t="s">
        <v>923</v>
      </c>
      <c r="PAH41" s="67" t="s">
        <v>974</v>
      </c>
      <c r="PAI41" s="66" t="s">
        <v>975</v>
      </c>
      <c r="PAJ41" s="66" t="s">
        <v>976</v>
      </c>
      <c r="PAK41" s="65" t="s">
        <v>972</v>
      </c>
      <c r="PAL41" s="65" t="s">
        <v>977</v>
      </c>
      <c r="PAM41" s="59">
        <v>90000000</v>
      </c>
      <c r="PAN41" s="66" t="s">
        <v>144</v>
      </c>
      <c r="PAO41" s="67" t="s">
        <v>923</v>
      </c>
      <c r="PAP41" s="67" t="s">
        <v>974</v>
      </c>
      <c r="PAQ41" s="66" t="s">
        <v>975</v>
      </c>
      <c r="PAR41" s="66" t="s">
        <v>976</v>
      </c>
      <c r="PAS41" s="65" t="s">
        <v>972</v>
      </c>
      <c r="PAT41" s="65" t="s">
        <v>977</v>
      </c>
      <c r="PAU41" s="59">
        <v>90000000</v>
      </c>
      <c r="PAV41" s="66" t="s">
        <v>144</v>
      </c>
      <c r="PAW41" s="67" t="s">
        <v>923</v>
      </c>
      <c r="PAX41" s="67" t="s">
        <v>974</v>
      </c>
      <c r="PAY41" s="66" t="s">
        <v>975</v>
      </c>
      <c r="PAZ41" s="66" t="s">
        <v>976</v>
      </c>
      <c r="PBA41" s="65" t="s">
        <v>972</v>
      </c>
      <c r="PBB41" s="65" t="s">
        <v>977</v>
      </c>
      <c r="PBC41" s="59">
        <v>90000000</v>
      </c>
      <c r="PBD41" s="66" t="s">
        <v>144</v>
      </c>
      <c r="PBE41" s="67" t="s">
        <v>923</v>
      </c>
      <c r="PBF41" s="67" t="s">
        <v>974</v>
      </c>
      <c r="PBG41" s="66" t="s">
        <v>975</v>
      </c>
      <c r="PBH41" s="66" t="s">
        <v>976</v>
      </c>
      <c r="PBI41" s="65" t="s">
        <v>972</v>
      </c>
      <c r="PBJ41" s="65" t="s">
        <v>977</v>
      </c>
      <c r="PBK41" s="59">
        <v>90000000</v>
      </c>
      <c r="PBL41" s="66" t="s">
        <v>144</v>
      </c>
      <c r="PBM41" s="67" t="s">
        <v>923</v>
      </c>
      <c r="PBN41" s="67" t="s">
        <v>974</v>
      </c>
      <c r="PBO41" s="66" t="s">
        <v>975</v>
      </c>
      <c r="PBP41" s="66" t="s">
        <v>976</v>
      </c>
      <c r="PBQ41" s="65" t="s">
        <v>972</v>
      </c>
      <c r="PBR41" s="65" t="s">
        <v>977</v>
      </c>
      <c r="PBS41" s="59">
        <v>90000000</v>
      </c>
      <c r="PBT41" s="66" t="s">
        <v>144</v>
      </c>
      <c r="PBU41" s="67" t="s">
        <v>923</v>
      </c>
      <c r="PBV41" s="67" t="s">
        <v>974</v>
      </c>
      <c r="PBW41" s="66" t="s">
        <v>975</v>
      </c>
      <c r="PBX41" s="66" t="s">
        <v>976</v>
      </c>
      <c r="PBY41" s="65" t="s">
        <v>972</v>
      </c>
      <c r="PBZ41" s="65" t="s">
        <v>977</v>
      </c>
      <c r="PCA41" s="59">
        <v>90000000</v>
      </c>
      <c r="PCB41" s="66" t="s">
        <v>144</v>
      </c>
      <c r="PCC41" s="67" t="s">
        <v>923</v>
      </c>
      <c r="PCD41" s="67" t="s">
        <v>974</v>
      </c>
      <c r="PCE41" s="66" t="s">
        <v>975</v>
      </c>
      <c r="PCF41" s="66" t="s">
        <v>976</v>
      </c>
      <c r="PCG41" s="65" t="s">
        <v>972</v>
      </c>
      <c r="PCH41" s="65" t="s">
        <v>977</v>
      </c>
      <c r="PCI41" s="59">
        <v>90000000</v>
      </c>
      <c r="PCJ41" s="66" t="s">
        <v>144</v>
      </c>
      <c r="PCK41" s="67" t="s">
        <v>923</v>
      </c>
      <c r="PCL41" s="67" t="s">
        <v>974</v>
      </c>
      <c r="PCM41" s="66" t="s">
        <v>975</v>
      </c>
      <c r="PCN41" s="66" t="s">
        <v>976</v>
      </c>
      <c r="PCO41" s="65" t="s">
        <v>972</v>
      </c>
      <c r="PCP41" s="65" t="s">
        <v>977</v>
      </c>
      <c r="PCQ41" s="59">
        <v>90000000</v>
      </c>
      <c r="PCR41" s="66" t="s">
        <v>144</v>
      </c>
      <c r="PCS41" s="67" t="s">
        <v>923</v>
      </c>
      <c r="PCT41" s="67" t="s">
        <v>974</v>
      </c>
      <c r="PCU41" s="66" t="s">
        <v>975</v>
      </c>
      <c r="PCV41" s="66" t="s">
        <v>976</v>
      </c>
      <c r="PCW41" s="65" t="s">
        <v>972</v>
      </c>
      <c r="PCX41" s="65" t="s">
        <v>977</v>
      </c>
      <c r="PCY41" s="59">
        <v>90000000</v>
      </c>
      <c r="PCZ41" s="66" t="s">
        <v>144</v>
      </c>
      <c r="PDA41" s="67" t="s">
        <v>923</v>
      </c>
      <c r="PDB41" s="67" t="s">
        <v>974</v>
      </c>
      <c r="PDC41" s="66" t="s">
        <v>975</v>
      </c>
      <c r="PDD41" s="66" t="s">
        <v>976</v>
      </c>
      <c r="PDE41" s="65" t="s">
        <v>972</v>
      </c>
      <c r="PDF41" s="65" t="s">
        <v>977</v>
      </c>
      <c r="PDG41" s="59">
        <v>90000000</v>
      </c>
      <c r="PDH41" s="66" t="s">
        <v>144</v>
      </c>
      <c r="PDI41" s="67" t="s">
        <v>923</v>
      </c>
      <c r="PDJ41" s="67" t="s">
        <v>974</v>
      </c>
      <c r="PDK41" s="66" t="s">
        <v>975</v>
      </c>
      <c r="PDL41" s="66" t="s">
        <v>976</v>
      </c>
      <c r="PDM41" s="65" t="s">
        <v>972</v>
      </c>
      <c r="PDN41" s="65" t="s">
        <v>977</v>
      </c>
      <c r="PDO41" s="59">
        <v>90000000</v>
      </c>
      <c r="PDP41" s="66" t="s">
        <v>144</v>
      </c>
      <c r="PDQ41" s="67" t="s">
        <v>923</v>
      </c>
      <c r="PDR41" s="67" t="s">
        <v>974</v>
      </c>
      <c r="PDS41" s="66" t="s">
        <v>975</v>
      </c>
      <c r="PDT41" s="66" t="s">
        <v>976</v>
      </c>
      <c r="PDU41" s="65" t="s">
        <v>972</v>
      </c>
      <c r="PDV41" s="65" t="s">
        <v>977</v>
      </c>
      <c r="PDW41" s="59">
        <v>90000000</v>
      </c>
      <c r="PDX41" s="66" t="s">
        <v>144</v>
      </c>
      <c r="PDY41" s="67" t="s">
        <v>923</v>
      </c>
      <c r="PDZ41" s="67" t="s">
        <v>974</v>
      </c>
      <c r="PEA41" s="66" t="s">
        <v>975</v>
      </c>
      <c r="PEB41" s="66" t="s">
        <v>976</v>
      </c>
      <c r="PEC41" s="65" t="s">
        <v>972</v>
      </c>
      <c r="PED41" s="65" t="s">
        <v>977</v>
      </c>
      <c r="PEE41" s="59">
        <v>90000000</v>
      </c>
      <c r="PEF41" s="66" t="s">
        <v>144</v>
      </c>
      <c r="PEG41" s="67" t="s">
        <v>923</v>
      </c>
      <c r="PEH41" s="67" t="s">
        <v>974</v>
      </c>
      <c r="PEI41" s="66" t="s">
        <v>975</v>
      </c>
      <c r="PEJ41" s="66" t="s">
        <v>976</v>
      </c>
      <c r="PEK41" s="65" t="s">
        <v>972</v>
      </c>
      <c r="PEL41" s="65" t="s">
        <v>977</v>
      </c>
      <c r="PEM41" s="59">
        <v>90000000</v>
      </c>
      <c r="PEN41" s="66" t="s">
        <v>144</v>
      </c>
      <c r="PEO41" s="67" t="s">
        <v>923</v>
      </c>
      <c r="PEP41" s="67" t="s">
        <v>974</v>
      </c>
      <c r="PEQ41" s="66" t="s">
        <v>975</v>
      </c>
      <c r="PER41" s="66" t="s">
        <v>976</v>
      </c>
      <c r="PES41" s="65" t="s">
        <v>972</v>
      </c>
      <c r="PET41" s="65" t="s">
        <v>977</v>
      </c>
      <c r="PEU41" s="59">
        <v>90000000</v>
      </c>
      <c r="PEV41" s="66" t="s">
        <v>144</v>
      </c>
      <c r="PEW41" s="67" t="s">
        <v>923</v>
      </c>
      <c r="PEX41" s="67" t="s">
        <v>974</v>
      </c>
      <c r="PEY41" s="66" t="s">
        <v>975</v>
      </c>
      <c r="PEZ41" s="66" t="s">
        <v>976</v>
      </c>
      <c r="PFA41" s="65" t="s">
        <v>972</v>
      </c>
      <c r="PFB41" s="65" t="s">
        <v>977</v>
      </c>
      <c r="PFC41" s="59">
        <v>90000000</v>
      </c>
      <c r="PFD41" s="66" t="s">
        <v>144</v>
      </c>
      <c r="PFE41" s="67" t="s">
        <v>923</v>
      </c>
      <c r="PFF41" s="67" t="s">
        <v>974</v>
      </c>
      <c r="PFG41" s="66" t="s">
        <v>975</v>
      </c>
      <c r="PFH41" s="66" t="s">
        <v>976</v>
      </c>
      <c r="PFI41" s="65" t="s">
        <v>972</v>
      </c>
      <c r="PFJ41" s="65" t="s">
        <v>977</v>
      </c>
      <c r="PFK41" s="59">
        <v>90000000</v>
      </c>
      <c r="PFL41" s="66" t="s">
        <v>144</v>
      </c>
      <c r="PFM41" s="67" t="s">
        <v>923</v>
      </c>
      <c r="PFN41" s="67" t="s">
        <v>974</v>
      </c>
      <c r="PFO41" s="66" t="s">
        <v>975</v>
      </c>
      <c r="PFP41" s="66" t="s">
        <v>976</v>
      </c>
      <c r="PFQ41" s="65" t="s">
        <v>972</v>
      </c>
      <c r="PFR41" s="65" t="s">
        <v>977</v>
      </c>
      <c r="PFS41" s="59">
        <v>90000000</v>
      </c>
      <c r="PFT41" s="66" t="s">
        <v>144</v>
      </c>
      <c r="PFU41" s="67" t="s">
        <v>923</v>
      </c>
      <c r="PFV41" s="67" t="s">
        <v>974</v>
      </c>
      <c r="PFW41" s="66" t="s">
        <v>975</v>
      </c>
      <c r="PFX41" s="66" t="s">
        <v>976</v>
      </c>
      <c r="PFY41" s="65" t="s">
        <v>972</v>
      </c>
      <c r="PFZ41" s="65" t="s">
        <v>977</v>
      </c>
      <c r="PGA41" s="59">
        <v>90000000</v>
      </c>
      <c r="PGB41" s="66" t="s">
        <v>144</v>
      </c>
      <c r="PGC41" s="67" t="s">
        <v>923</v>
      </c>
      <c r="PGD41" s="67" t="s">
        <v>974</v>
      </c>
      <c r="PGE41" s="66" t="s">
        <v>975</v>
      </c>
      <c r="PGF41" s="66" t="s">
        <v>976</v>
      </c>
      <c r="PGG41" s="65" t="s">
        <v>972</v>
      </c>
      <c r="PGH41" s="65" t="s">
        <v>977</v>
      </c>
      <c r="PGI41" s="59">
        <v>90000000</v>
      </c>
      <c r="PGJ41" s="66" t="s">
        <v>144</v>
      </c>
      <c r="PGK41" s="67" t="s">
        <v>923</v>
      </c>
      <c r="PGL41" s="67" t="s">
        <v>974</v>
      </c>
      <c r="PGM41" s="66" t="s">
        <v>975</v>
      </c>
      <c r="PGN41" s="66" t="s">
        <v>976</v>
      </c>
      <c r="PGO41" s="65" t="s">
        <v>972</v>
      </c>
      <c r="PGP41" s="65" t="s">
        <v>977</v>
      </c>
      <c r="PGQ41" s="59">
        <v>90000000</v>
      </c>
      <c r="PGR41" s="66" t="s">
        <v>144</v>
      </c>
      <c r="PGS41" s="67" t="s">
        <v>923</v>
      </c>
      <c r="PGT41" s="67" t="s">
        <v>974</v>
      </c>
      <c r="PGU41" s="66" t="s">
        <v>975</v>
      </c>
      <c r="PGV41" s="66" t="s">
        <v>976</v>
      </c>
      <c r="PGW41" s="65" t="s">
        <v>972</v>
      </c>
      <c r="PGX41" s="65" t="s">
        <v>977</v>
      </c>
      <c r="PGY41" s="59">
        <v>90000000</v>
      </c>
      <c r="PGZ41" s="66" t="s">
        <v>144</v>
      </c>
      <c r="PHA41" s="67" t="s">
        <v>923</v>
      </c>
      <c r="PHB41" s="67" t="s">
        <v>974</v>
      </c>
      <c r="PHC41" s="66" t="s">
        <v>975</v>
      </c>
      <c r="PHD41" s="66" t="s">
        <v>976</v>
      </c>
      <c r="PHE41" s="65" t="s">
        <v>972</v>
      </c>
      <c r="PHF41" s="65" t="s">
        <v>977</v>
      </c>
      <c r="PHG41" s="59">
        <v>90000000</v>
      </c>
      <c r="PHH41" s="66" t="s">
        <v>144</v>
      </c>
      <c r="PHI41" s="67" t="s">
        <v>923</v>
      </c>
      <c r="PHJ41" s="67" t="s">
        <v>974</v>
      </c>
      <c r="PHK41" s="66" t="s">
        <v>975</v>
      </c>
      <c r="PHL41" s="66" t="s">
        <v>976</v>
      </c>
      <c r="PHM41" s="65" t="s">
        <v>972</v>
      </c>
      <c r="PHN41" s="65" t="s">
        <v>977</v>
      </c>
      <c r="PHO41" s="59">
        <v>90000000</v>
      </c>
      <c r="PHP41" s="66" t="s">
        <v>144</v>
      </c>
      <c r="PHQ41" s="67" t="s">
        <v>923</v>
      </c>
      <c r="PHR41" s="67" t="s">
        <v>974</v>
      </c>
      <c r="PHS41" s="66" t="s">
        <v>975</v>
      </c>
      <c r="PHT41" s="66" t="s">
        <v>976</v>
      </c>
      <c r="PHU41" s="65" t="s">
        <v>972</v>
      </c>
      <c r="PHV41" s="65" t="s">
        <v>977</v>
      </c>
      <c r="PHW41" s="59">
        <v>90000000</v>
      </c>
      <c r="PHX41" s="66" t="s">
        <v>144</v>
      </c>
      <c r="PHY41" s="67" t="s">
        <v>923</v>
      </c>
      <c r="PHZ41" s="67" t="s">
        <v>974</v>
      </c>
      <c r="PIA41" s="66" t="s">
        <v>975</v>
      </c>
      <c r="PIB41" s="66" t="s">
        <v>976</v>
      </c>
      <c r="PIC41" s="65" t="s">
        <v>972</v>
      </c>
      <c r="PID41" s="65" t="s">
        <v>977</v>
      </c>
      <c r="PIE41" s="59">
        <v>90000000</v>
      </c>
      <c r="PIF41" s="66" t="s">
        <v>144</v>
      </c>
      <c r="PIG41" s="67" t="s">
        <v>923</v>
      </c>
      <c r="PIH41" s="67" t="s">
        <v>974</v>
      </c>
      <c r="PII41" s="66" t="s">
        <v>975</v>
      </c>
      <c r="PIJ41" s="66" t="s">
        <v>976</v>
      </c>
      <c r="PIK41" s="65" t="s">
        <v>972</v>
      </c>
      <c r="PIL41" s="65" t="s">
        <v>977</v>
      </c>
      <c r="PIM41" s="59">
        <v>90000000</v>
      </c>
      <c r="PIN41" s="66" t="s">
        <v>144</v>
      </c>
      <c r="PIO41" s="67" t="s">
        <v>923</v>
      </c>
      <c r="PIP41" s="67" t="s">
        <v>974</v>
      </c>
      <c r="PIQ41" s="66" t="s">
        <v>975</v>
      </c>
      <c r="PIR41" s="66" t="s">
        <v>976</v>
      </c>
      <c r="PIS41" s="65" t="s">
        <v>972</v>
      </c>
      <c r="PIT41" s="65" t="s">
        <v>977</v>
      </c>
      <c r="PIU41" s="59">
        <v>90000000</v>
      </c>
      <c r="PIV41" s="66" t="s">
        <v>144</v>
      </c>
      <c r="PIW41" s="67" t="s">
        <v>923</v>
      </c>
      <c r="PIX41" s="67" t="s">
        <v>974</v>
      </c>
      <c r="PIY41" s="66" t="s">
        <v>975</v>
      </c>
      <c r="PIZ41" s="66" t="s">
        <v>976</v>
      </c>
      <c r="PJA41" s="65" t="s">
        <v>972</v>
      </c>
      <c r="PJB41" s="65" t="s">
        <v>977</v>
      </c>
      <c r="PJC41" s="59">
        <v>90000000</v>
      </c>
      <c r="PJD41" s="66" t="s">
        <v>144</v>
      </c>
      <c r="PJE41" s="67" t="s">
        <v>923</v>
      </c>
      <c r="PJF41" s="67" t="s">
        <v>974</v>
      </c>
      <c r="PJG41" s="66" t="s">
        <v>975</v>
      </c>
      <c r="PJH41" s="66" t="s">
        <v>976</v>
      </c>
      <c r="PJI41" s="65" t="s">
        <v>972</v>
      </c>
      <c r="PJJ41" s="65" t="s">
        <v>977</v>
      </c>
      <c r="PJK41" s="59">
        <v>90000000</v>
      </c>
      <c r="PJL41" s="66" t="s">
        <v>144</v>
      </c>
      <c r="PJM41" s="67" t="s">
        <v>923</v>
      </c>
      <c r="PJN41" s="67" t="s">
        <v>974</v>
      </c>
      <c r="PJO41" s="66" t="s">
        <v>975</v>
      </c>
      <c r="PJP41" s="66" t="s">
        <v>976</v>
      </c>
      <c r="PJQ41" s="65" t="s">
        <v>972</v>
      </c>
      <c r="PJR41" s="65" t="s">
        <v>977</v>
      </c>
      <c r="PJS41" s="59">
        <v>90000000</v>
      </c>
      <c r="PJT41" s="66" t="s">
        <v>144</v>
      </c>
      <c r="PJU41" s="67" t="s">
        <v>923</v>
      </c>
      <c r="PJV41" s="67" t="s">
        <v>974</v>
      </c>
      <c r="PJW41" s="66" t="s">
        <v>975</v>
      </c>
      <c r="PJX41" s="66" t="s">
        <v>976</v>
      </c>
      <c r="PJY41" s="65" t="s">
        <v>972</v>
      </c>
      <c r="PJZ41" s="65" t="s">
        <v>977</v>
      </c>
      <c r="PKA41" s="59">
        <v>90000000</v>
      </c>
      <c r="PKB41" s="66" t="s">
        <v>144</v>
      </c>
      <c r="PKC41" s="67" t="s">
        <v>923</v>
      </c>
      <c r="PKD41" s="67" t="s">
        <v>974</v>
      </c>
      <c r="PKE41" s="66" t="s">
        <v>975</v>
      </c>
      <c r="PKF41" s="66" t="s">
        <v>976</v>
      </c>
      <c r="PKG41" s="65" t="s">
        <v>972</v>
      </c>
      <c r="PKH41" s="65" t="s">
        <v>977</v>
      </c>
      <c r="PKI41" s="59">
        <v>90000000</v>
      </c>
      <c r="PKJ41" s="66" t="s">
        <v>144</v>
      </c>
      <c r="PKK41" s="67" t="s">
        <v>923</v>
      </c>
      <c r="PKL41" s="67" t="s">
        <v>974</v>
      </c>
      <c r="PKM41" s="66" t="s">
        <v>975</v>
      </c>
      <c r="PKN41" s="66" t="s">
        <v>976</v>
      </c>
      <c r="PKO41" s="65" t="s">
        <v>972</v>
      </c>
      <c r="PKP41" s="65" t="s">
        <v>977</v>
      </c>
      <c r="PKQ41" s="59">
        <v>90000000</v>
      </c>
      <c r="PKR41" s="66" t="s">
        <v>144</v>
      </c>
      <c r="PKS41" s="67" t="s">
        <v>923</v>
      </c>
      <c r="PKT41" s="67" t="s">
        <v>974</v>
      </c>
      <c r="PKU41" s="66" t="s">
        <v>975</v>
      </c>
      <c r="PKV41" s="66" t="s">
        <v>976</v>
      </c>
      <c r="PKW41" s="65" t="s">
        <v>972</v>
      </c>
      <c r="PKX41" s="65" t="s">
        <v>977</v>
      </c>
      <c r="PKY41" s="59">
        <v>90000000</v>
      </c>
      <c r="PKZ41" s="66" t="s">
        <v>144</v>
      </c>
      <c r="PLA41" s="67" t="s">
        <v>923</v>
      </c>
      <c r="PLB41" s="67" t="s">
        <v>974</v>
      </c>
      <c r="PLC41" s="66" t="s">
        <v>975</v>
      </c>
      <c r="PLD41" s="66" t="s">
        <v>976</v>
      </c>
      <c r="PLE41" s="65" t="s">
        <v>972</v>
      </c>
      <c r="PLF41" s="65" t="s">
        <v>977</v>
      </c>
      <c r="PLG41" s="59">
        <v>90000000</v>
      </c>
      <c r="PLH41" s="66" t="s">
        <v>144</v>
      </c>
      <c r="PLI41" s="67" t="s">
        <v>923</v>
      </c>
      <c r="PLJ41" s="67" t="s">
        <v>974</v>
      </c>
      <c r="PLK41" s="66" t="s">
        <v>975</v>
      </c>
      <c r="PLL41" s="66" t="s">
        <v>976</v>
      </c>
      <c r="PLM41" s="65" t="s">
        <v>972</v>
      </c>
      <c r="PLN41" s="65" t="s">
        <v>977</v>
      </c>
      <c r="PLO41" s="59">
        <v>90000000</v>
      </c>
      <c r="PLP41" s="66" t="s">
        <v>144</v>
      </c>
      <c r="PLQ41" s="67" t="s">
        <v>923</v>
      </c>
      <c r="PLR41" s="67" t="s">
        <v>974</v>
      </c>
      <c r="PLS41" s="66" t="s">
        <v>975</v>
      </c>
      <c r="PLT41" s="66" t="s">
        <v>976</v>
      </c>
      <c r="PLU41" s="65" t="s">
        <v>972</v>
      </c>
      <c r="PLV41" s="65" t="s">
        <v>977</v>
      </c>
      <c r="PLW41" s="59">
        <v>90000000</v>
      </c>
      <c r="PLX41" s="66" t="s">
        <v>144</v>
      </c>
      <c r="PLY41" s="67" t="s">
        <v>923</v>
      </c>
      <c r="PLZ41" s="67" t="s">
        <v>974</v>
      </c>
      <c r="PMA41" s="66" t="s">
        <v>975</v>
      </c>
      <c r="PMB41" s="66" t="s">
        <v>976</v>
      </c>
      <c r="PMC41" s="65" t="s">
        <v>972</v>
      </c>
      <c r="PMD41" s="65" t="s">
        <v>977</v>
      </c>
      <c r="PME41" s="59">
        <v>90000000</v>
      </c>
      <c r="PMF41" s="66" t="s">
        <v>144</v>
      </c>
      <c r="PMG41" s="67" t="s">
        <v>923</v>
      </c>
      <c r="PMH41" s="67" t="s">
        <v>974</v>
      </c>
      <c r="PMI41" s="66" t="s">
        <v>975</v>
      </c>
      <c r="PMJ41" s="66" t="s">
        <v>976</v>
      </c>
      <c r="PMK41" s="65" t="s">
        <v>972</v>
      </c>
      <c r="PML41" s="65" t="s">
        <v>977</v>
      </c>
      <c r="PMM41" s="59">
        <v>90000000</v>
      </c>
      <c r="PMN41" s="66" t="s">
        <v>144</v>
      </c>
      <c r="PMO41" s="67" t="s">
        <v>923</v>
      </c>
      <c r="PMP41" s="67" t="s">
        <v>974</v>
      </c>
      <c r="PMQ41" s="66" t="s">
        <v>975</v>
      </c>
      <c r="PMR41" s="66" t="s">
        <v>976</v>
      </c>
      <c r="PMS41" s="65" t="s">
        <v>972</v>
      </c>
      <c r="PMT41" s="65" t="s">
        <v>977</v>
      </c>
      <c r="PMU41" s="59">
        <v>90000000</v>
      </c>
      <c r="PMV41" s="66" t="s">
        <v>144</v>
      </c>
      <c r="PMW41" s="67" t="s">
        <v>923</v>
      </c>
      <c r="PMX41" s="67" t="s">
        <v>974</v>
      </c>
      <c r="PMY41" s="66" t="s">
        <v>975</v>
      </c>
      <c r="PMZ41" s="66" t="s">
        <v>976</v>
      </c>
      <c r="PNA41" s="65" t="s">
        <v>972</v>
      </c>
      <c r="PNB41" s="65" t="s">
        <v>977</v>
      </c>
      <c r="PNC41" s="59">
        <v>90000000</v>
      </c>
      <c r="PND41" s="66" t="s">
        <v>144</v>
      </c>
      <c r="PNE41" s="67" t="s">
        <v>923</v>
      </c>
      <c r="PNF41" s="67" t="s">
        <v>974</v>
      </c>
      <c r="PNG41" s="66" t="s">
        <v>975</v>
      </c>
      <c r="PNH41" s="66" t="s">
        <v>976</v>
      </c>
      <c r="PNI41" s="65" t="s">
        <v>972</v>
      </c>
      <c r="PNJ41" s="65" t="s">
        <v>977</v>
      </c>
      <c r="PNK41" s="59">
        <v>90000000</v>
      </c>
      <c r="PNL41" s="66" t="s">
        <v>144</v>
      </c>
      <c r="PNM41" s="67" t="s">
        <v>923</v>
      </c>
      <c r="PNN41" s="67" t="s">
        <v>974</v>
      </c>
      <c r="PNO41" s="66" t="s">
        <v>975</v>
      </c>
      <c r="PNP41" s="66" t="s">
        <v>976</v>
      </c>
      <c r="PNQ41" s="65" t="s">
        <v>972</v>
      </c>
      <c r="PNR41" s="65" t="s">
        <v>977</v>
      </c>
      <c r="PNS41" s="59">
        <v>90000000</v>
      </c>
      <c r="PNT41" s="66" t="s">
        <v>144</v>
      </c>
      <c r="PNU41" s="67" t="s">
        <v>923</v>
      </c>
      <c r="PNV41" s="67" t="s">
        <v>974</v>
      </c>
      <c r="PNW41" s="66" t="s">
        <v>975</v>
      </c>
      <c r="PNX41" s="66" t="s">
        <v>976</v>
      </c>
      <c r="PNY41" s="65" t="s">
        <v>972</v>
      </c>
      <c r="PNZ41" s="65" t="s">
        <v>977</v>
      </c>
      <c r="POA41" s="59">
        <v>90000000</v>
      </c>
      <c r="POB41" s="66" t="s">
        <v>144</v>
      </c>
      <c r="POC41" s="67" t="s">
        <v>923</v>
      </c>
      <c r="POD41" s="67" t="s">
        <v>974</v>
      </c>
      <c r="POE41" s="66" t="s">
        <v>975</v>
      </c>
      <c r="POF41" s="66" t="s">
        <v>976</v>
      </c>
      <c r="POG41" s="65" t="s">
        <v>972</v>
      </c>
      <c r="POH41" s="65" t="s">
        <v>977</v>
      </c>
      <c r="POI41" s="59">
        <v>90000000</v>
      </c>
      <c r="POJ41" s="66" t="s">
        <v>144</v>
      </c>
      <c r="POK41" s="67" t="s">
        <v>923</v>
      </c>
      <c r="POL41" s="67" t="s">
        <v>974</v>
      </c>
      <c r="POM41" s="66" t="s">
        <v>975</v>
      </c>
      <c r="PON41" s="66" t="s">
        <v>976</v>
      </c>
      <c r="POO41" s="65" t="s">
        <v>972</v>
      </c>
      <c r="POP41" s="65" t="s">
        <v>977</v>
      </c>
      <c r="POQ41" s="59">
        <v>90000000</v>
      </c>
      <c r="POR41" s="66" t="s">
        <v>144</v>
      </c>
      <c r="POS41" s="67" t="s">
        <v>923</v>
      </c>
      <c r="POT41" s="67" t="s">
        <v>974</v>
      </c>
      <c r="POU41" s="66" t="s">
        <v>975</v>
      </c>
      <c r="POV41" s="66" t="s">
        <v>976</v>
      </c>
      <c r="POW41" s="65" t="s">
        <v>972</v>
      </c>
      <c r="POX41" s="65" t="s">
        <v>977</v>
      </c>
      <c r="POY41" s="59">
        <v>90000000</v>
      </c>
      <c r="POZ41" s="66" t="s">
        <v>144</v>
      </c>
      <c r="PPA41" s="67" t="s">
        <v>923</v>
      </c>
      <c r="PPB41" s="67" t="s">
        <v>974</v>
      </c>
      <c r="PPC41" s="66" t="s">
        <v>975</v>
      </c>
      <c r="PPD41" s="66" t="s">
        <v>976</v>
      </c>
      <c r="PPE41" s="65" t="s">
        <v>972</v>
      </c>
      <c r="PPF41" s="65" t="s">
        <v>977</v>
      </c>
      <c r="PPG41" s="59">
        <v>90000000</v>
      </c>
      <c r="PPH41" s="66" t="s">
        <v>144</v>
      </c>
      <c r="PPI41" s="67" t="s">
        <v>923</v>
      </c>
      <c r="PPJ41" s="67" t="s">
        <v>974</v>
      </c>
      <c r="PPK41" s="66" t="s">
        <v>975</v>
      </c>
      <c r="PPL41" s="66" t="s">
        <v>976</v>
      </c>
      <c r="PPM41" s="65" t="s">
        <v>972</v>
      </c>
      <c r="PPN41" s="65" t="s">
        <v>977</v>
      </c>
      <c r="PPO41" s="59">
        <v>90000000</v>
      </c>
      <c r="PPP41" s="66" t="s">
        <v>144</v>
      </c>
      <c r="PPQ41" s="67" t="s">
        <v>923</v>
      </c>
      <c r="PPR41" s="67" t="s">
        <v>974</v>
      </c>
      <c r="PPS41" s="66" t="s">
        <v>975</v>
      </c>
      <c r="PPT41" s="66" t="s">
        <v>976</v>
      </c>
      <c r="PPU41" s="65" t="s">
        <v>972</v>
      </c>
      <c r="PPV41" s="65" t="s">
        <v>977</v>
      </c>
      <c r="PPW41" s="59">
        <v>90000000</v>
      </c>
      <c r="PPX41" s="66" t="s">
        <v>144</v>
      </c>
      <c r="PPY41" s="67" t="s">
        <v>923</v>
      </c>
      <c r="PPZ41" s="67" t="s">
        <v>974</v>
      </c>
      <c r="PQA41" s="66" t="s">
        <v>975</v>
      </c>
      <c r="PQB41" s="66" t="s">
        <v>976</v>
      </c>
      <c r="PQC41" s="65" t="s">
        <v>972</v>
      </c>
      <c r="PQD41" s="65" t="s">
        <v>977</v>
      </c>
      <c r="PQE41" s="59">
        <v>90000000</v>
      </c>
      <c r="PQF41" s="66" t="s">
        <v>144</v>
      </c>
      <c r="PQG41" s="67" t="s">
        <v>923</v>
      </c>
      <c r="PQH41" s="67" t="s">
        <v>974</v>
      </c>
      <c r="PQI41" s="66" t="s">
        <v>975</v>
      </c>
      <c r="PQJ41" s="66" t="s">
        <v>976</v>
      </c>
      <c r="PQK41" s="65" t="s">
        <v>972</v>
      </c>
      <c r="PQL41" s="65" t="s">
        <v>977</v>
      </c>
      <c r="PQM41" s="59">
        <v>90000000</v>
      </c>
      <c r="PQN41" s="66" t="s">
        <v>144</v>
      </c>
      <c r="PQO41" s="67" t="s">
        <v>923</v>
      </c>
      <c r="PQP41" s="67" t="s">
        <v>974</v>
      </c>
      <c r="PQQ41" s="66" t="s">
        <v>975</v>
      </c>
      <c r="PQR41" s="66" t="s">
        <v>976</v>
      </c>
      <c r="PQS41" s="65" t="s">
        <v>972</v>
      </c>
      <c r="PQT41" s="65" t="s">
        <v>977</v>
      </c>
      <c r="PQU41" s="59">
        <v>90000000</v>
      </c>
      <c r="PQV41" s="66" t="s">
        <v>144</v>
      </c>
      <c r="PQW41" s="67" t="s">
        <v>923</v>
      </c>
      <c r="PQX41" s="67" t="s">
        <v>974</v>
      </c>
      <c r="PQY41" s="66" t="s">
        <v>975</v>
      </c>
      <c r="PQZ41" s="66" t="s">
        <v>976</v>
      </c>
      <c r="PRA41" s="65" t="s">
        <v>972</v>
      </c>
      <c r="PRB41" s="65" t="s">
        <v>977</v>
      </c>
      <c r="PRC41" s="59">
        <v>90000000</v>
      </c>
      <c r="PRD41" s="66" t="s">
        <v>144</v>
      </c>
      <c r="PRE41" s="67" t="s">
        <v>923</v>
      </c>
      <c r="PRF41" s="67" t="s">
        <v>974</v>
      </c>
      <c r="PRG41" s="66" t="s">
        <v>975</v>
      </c>
      <c r="PRH41" s="66" t="s">
        <v>976</v>
      </c>
      <c r="PRI41" s="65" t="s">
        <v>972</v>
      </c>
      <c r="PRJ41" s="65" t="s">
        <v>977</v>
      </c>
      <c r="PRK41" s="59">
        <v>90000000</v>
      </c>
      <c r="PRL41" s="66" t="s">
        <v>144</v>
      </c>
      <c r="PRM41" s="67" t="s">
        <v>923</v>
      </c>
      <c r="PRN41" s="67" t="s">
        <v>974</v>
      </c>
      <c r="PRO41" s="66" t="s">
        <v>975</v>
      </c>
      <c r="PRP41" s="66" t="s">
        <v>976</v>
      </c>
      <c r="PRQ41" s="65" t="s">
        <v>972</v>
      </c>
      <c r="PRR41" s="65" t="s">
        <v>977</v>
      </c>
      <c r="PRS41" s="59">
        <v>90000000</v>
      </c>
      <c r="PRT41" s="66" t="s">
        <v>144</v>
      </c>
      <c r="PRU41" s="67" t="s">
        <v>923</v>
      </c>
      <c r="PRV41" s="67" t="s">
        <v>974</v>
      </c>
      <c r="PRW41" s="66" t="s">
        <v>975</v>
      </c>
      <c r="PRX41" s="66" t="s">
        <v>976</v>
      </c>
      <c r="PRY41" s="65" t="s">
        <v>972</v>
      </c>
      <c r="PRZ41" s="65" t="s">
        <v>977</v>
      </c>
      <c r="PSA41" s="59">
        <v>90000000</v>
      </c>
      <c r="PSB41" s="66" t="s">
        <v>144</v>
      </c>
      <c r="PSC41" s="67" t="s">
        <v>923</v>
      </c>
      <c r="PSD41" s="67" t="s">
        <v>974</v>
      </c>
      <c r="PSE41" s="66" t="s">
        <v>975</v>
      </c>
      <c r="PSF41" s="66" t="s">
        <v>976</v>
      </c>
      <c r="PSG41" s="65" t="s">
        <v>972</v>
      </c>
      <c r="PSH41" s="65" t="s">
        <v>977</v>
      </c>
      <c r="PSI41" s="59">
        <v>90000000</v>
      </c>
      <c r="PSJ41" s="66" t="s">
        <v>144</v>
      </c>
      <c r="PSK41" s="67" t="s">
        <v>923</v>
      </c>
      <c r="PSL41" s="67" t="s">
        <v>974</v>
      </c>
      <c r="PSM41" s="66" t="s">
        <v>975</v>
      </c>
      <c r="PSN41" s="66" t="s">
        <v>976</v>
      </c>
      <c r="PSO41" s="65" t="s">
        <v>972</v>
      </c>
      <c r="PSP41" s="65" t="s">
        <v>977</v>
      </c>
      <c r="PSQ41" s="59">
        <v>90000000</v>
      </c>
      <c r="PSR41" s="66" t="s">
        <v>144</v>
      </c>
      <c r="PSS41" s="67" t="s">
        <v>923</v>
      </c>
      <c r="PST41" s="67" t="s">
        <v>974</v>
      </c>
      <c r="PSU41" s="66" t="s">
        <v>975</v>
      </c>
      <c r="PSV41" s="66" t="s">
        <v>976</v>
      </c>
      <c r="PSW41" s="65" t="s">
        <v>972</v>
      </c>
      <c r="PSX41" s="65" t="s">
        <v>977</v>
      </c>
      <c r="PSY41" s="59">
        <v>90000000</v>
      </c>
      <c r="PSZ41" s="66" t="s">
        <v>144</v>
      </c>
      <c r="PTA41" s="67" t="s">
        <v>923</v>
      </c>
      <c r="PTB41" s="67" t="s">
        <v>974</v>
      </c>
      <c r="PTC41" s="66" t="s">
        <v>975</v>
      </c>
      <c r="PTD41" s="66" t="s">
        <v>976</v>
      </c>
      <c r="PTE41" s="65" t="s">
        <v>972</v>
      </c>
      <c r="PTF41" s="65" t="s">
        <v>977</v>
      </c>
      <c r="PTG41" s="59">
        <v>90000000</v>
      </c>
      <c r="PTH41" s="66" t="s">
        <v>144</v>
      </c>
      <c r="PTI41" s="67" t="s">
        <v>923</v>
      </c>
      <c r="PTJ41" s="67" t="s">
        <v>974</v>
      </c>
      <c r="PTK41" s="66" t="s">
        <v>975</v>
      </c>
      <c r="PTL41" s="66" t="s">
        <v>976</v>
      </c>
      <c r="PTM41" s="65" t="s">
        <v>972</v>
      </c>
      <c r="PTN41" s="65" t="s">
        <v>977</v>
      </c>
      <c r="PTO41" s="59">
        <v>90000000</v>
      </c>
      <c r="PTP41" s="66" t="s">
        <v>144</v>
      </c>
      <c r="PTQ41" s="67" t="s">
        <v>923</v>
      </c>
      <c r="PTR41" s="67" t="s">
        <v>974</v>
      </c>
      <c r="PTS41" s="66" t="s">
        <v>975</v>
      </c>
      <c r="PTT41" s="66" t="s">
        <v>976</v>
      </c>
      <c r="PTU41" s="65" t="s">
        <v>972</v>
      </c>
      <c r="PTV41" s="65" t="s">
        <v>977</v>
      </c>
      <c r="PTW41" s="59">
        <v>90000000</v>
      </c>
      <c r="PTX41" s="66" t="s">
        <v>144</v>
      </c>
      <c r="PTY41" s="67" t="s">
        <v>923</v>
      </c>
      <c r="PTZ41" s="67" t="s">
        <v>974</v>
      </c>
      <c r="PUA41" s="66" t="s">
        <v>975</v>
      </c>
      <c r="PUB41" s="66" t="s">
        <v>976</v>
      </c>
      <c r="PUC41" s="65" t="s">
        <v>972</v>
      </c>
      <c r="PUD41" s="65" t="s">
        <v>977</v>
      </c>
      <c r="PUE41" s="59">
        <v>90000000</v>
      </c>
      <c r="PUF41" s="66" t="s">
        <v>144</v>
      </c>
      <c r="PUG41" s="67" t="s">
        <v>923</v>
      </c>
      <c r="PUH41" s="67" t="s">
        <v>974</v>
      </c>
      <c r="PUI41" s="66" t="s">
        <v>975</v>
      </c>
      <c r="PUJ41" s="66" t="s">
        <v>976</v>
      </c>
      <c r="PUK41" s="65" t="s">
        <v>972</v>
      </c>
      <c r="PUL41" s="65" t="s">
        <v>977</v>
      </c>
      <c r="PUM41" s="59">
        <v>90000000</v>
      </c>
      <c r="PUN41" s="66" t="s">
        <v>144</v>
      </c>
      <c r="PUO41" s="67" t="s">
        <v>923</v>
      </c>
      <c r="PUP41" s="67" t="s">
        <v>974</v>
      </c>
      <c r="PUQ41" s="66" t="s">
        <v>975</v>
      </c>
      <c r="PUR41" s="66" t="s">
        <v>976</v>
      </c>
      <c r="PUS41" s="65" t="s">
        <v>972</v>
      </c>
      <c r="PUT41" s="65" t="s">
        <v>977</v>
      </c>
      <c r="PUU41" s="59">
        <v>90000000</v>
      </c>
      <c r="PUV41" s="66" t="s">
        <v>144</v>
      </c>
      <c r="PUW41" s="67" t="s">
        <v>923</v>
      </c>
      <c r="PUX41" s="67" t="s">
        <v>974</v>
      </c>
      <c r="PUY41" s="66" t="s">
        <v>975</v>
      </c>
      <c r="PUZ41" s="66" t="s">
        <v>976</v>
      </c>
      <c r="PVA41" s="65" t="s">
        <v>972</v>
      </c>
      <c r="PVB41" s="65" t="s">
        <v>977</v>
      </c>
      <c r="PVC41" s="59">
        <v>90000000</v>
      </c>
      <c r="PVD41" s="66" t="s">
        <v>144</v>
      </c>
      <c r="PVE41" s="67" t="s">
        <v>923</v>
      </c>
      <c r="PVF41" s="67" t="s">
        <v>974</v>
      </c>
      <c r="PVG41" s="66" t="s">
        <v>975</v>
      </c>
      <c r="PVH41" s="66" t="s">
        <v>976</v>
      </c>
      <c r="PVI41" s="65" t="s">
        <v>972</v>
      </c>
      <c r="PVJ41" s="65" t="s">
        <v>977</v>
      </c>
      <c r="PVK41" s="59">
        <v>90000000</v>
      </c>
      <c r="PVL41" s="66" t="s">
        <v>144</v>
      </c>
      <c r="PVM41" s="67" t="s">
        <v>923</v>
      </c>
      <c r="PVN41" s="67" t="s">
        <v>974</v>
      </c>
      <c r="PVO41" s="66" t="s">
        <v>975</v>
      </c>
      <c r="PVP41" s="66" t="s">
        <v>976</v>
      </c>
      <c r="PVQ41" s="65" t="s">
        <v>972</v>
      </c>
      <c r="PVR41" s="65" t="s">
        <v>977</v>
      </c>
      <c r="PVS41" s="59">
        <v>90000000</v>
      </c>
      <c r="PVT41" s="66" t="s">
        <v>144</v>
      </c>
      <c r="PVU41" s="67" t="s">
        <v>923</v>
      </c>
      <c r="PVV41" s="67" t="s">
        <v>974</v>
      </c>
      <c r="PVW41" s="66" t="s">
        <v>975</v>
      </c>
      <c r="PVX41" s="66" t="s">
        <v>976</v>
      </c>
      <c r="PVY41" s="65" t="s">
        <v>972</v>
      </c>
      <c r="PVZ41" s="65" t="s">
        <v>977</v>
      </c>
      <c r="PWA41" s="59">
        <v>90000000</v>
      </c>
      <c r="PWB41" s="66" t="s">
        <v>144</v>
      </c>
      <c r="PWC41" s="67" t="s">
        <v>923</v>
      </c>
      <c r="PWD41" s="67" t="s">
        <v>974</v>
      </c>
      <c r="PWE41" s="66" t="s">
        <v>975</v>
      </c>
      <c r="PWF41" s="66" t="s">
        <v>976</v>
      </c>
      <c r="PWG41" s="65" t="s">
        <v>972</v>
      </c>
      <c r="PWH41" s="65" t="s">
        <v>977</v>
      </c>
      <c r="PWI41" s="59">
        <v>90000000</v>
      </c>
      <c r="PWJ41" s="66" t="s">
        <v>144</v>
      </c>
      <c r="PWK41" s="67" t="s">
        <v>923</v>
      </c>
      <c r="PWL41" s="67" t="s">
        <v>974</v>
      </c>
      <c r="PWM41" s="66" t="s">
        <v>975</v>
      </c>
      <c r="PWN41" s="66" t="s">
        <v>976</v>
      </c>
      <c r="PWO41" s="65" t="s">
        <v>972</v>
      </c>
      <c r="PWP41" s="65" t="s">
        <v>977</v>
      </c>
      <c r="PWQ41" s="59">
        <v>90000000</v>
      </c>
      <c r="PWR41" s="66" t="s">
        <v>144</v>
      </c>
      <c r="PWS41" s="67" t="s">
        <v>923</v>
      </c>
      <c r="PWT41" s="67" t="s">
        <v>974</v>
      </c>
      <c r="PWU41" s="66" t="s">
        <v>975</v>
      </c>
      <c r="PWV41" s="66" t="s">
        <v>976</v>
      </c>
      <c r="PWW41" s="65" t="s">
        <v>972</v>
      </c>
      <c r="PWX41" s="65" t="s">
        <v>977</v>
      </c>
      <c r="PWY41" s="59">
        <v>90000000</v>
      </c>
      <c r="PWZ41" s="66" t="s">
        <v>144</v>
      </c>
      <c r="PXA41" s="67" t="s">
        <v>923</v>
      </c>
      <c r="PXB41" s="67" t="s">
        <v>974</v>
      </c>
      <c r="PXC41" s="66" t="s">
        <v>975</v>
      </c>
      <c r="PXD41" s="66" t="s">
        <v>976</v>
      </c>
      <c r="PXE41" s="65" t="s">
        <v>972</v>
      </c>
      <c r="PXF41" s="65" t="s">
        <v>977</v>
      </c>
      <c r="PXG41" s="59">
        <v>90000000</v>
      </c>
      <c r="PXH41" s="66" t="s">
        <v>144</v>
      </c>
      <c r="PXI41" s="67" t="s">
        <v>923</v>
      </c>
      <c r="PXJ41" s="67" t="s">
        <v>974</v>
      </c>
      <c r="PXK41" s="66" t="s">
        <v>975</v>
      </c>
      <c r="PXL41" s="66" t="s">
        <v>976</v>
      </c>
      <c r="PXM41" s="65" t="s">
        <v>972</v>
      </c>
      <c r="PXN41" s="65" t="s">
        <v>977</v>
      </c>
      <c r="PXO41" s="59">
        <v>90000000</v>
      </c>
      <c r="PXP41" s="66" t="s">
        <v>144</v>
      </c>
      <c r="PXQ41" s="67" t="s">
        <v>923</v>
      </c>
      <c r="PXR41" s="67" t="s">
        <v>974</v>
      </c>
      <c r="PXS41" s="66" t="s">
        <v>975</v>
      </c>
      <c r="PXT41" s="66" t="s">
        <v>976</v>
      </c>
      <c r="PXU41" s="65" t="s">
        <v>972</v>
      </c>
      <c r="PXV41" s="65" t="s">
        <v>977</v>
      </c>
      <c r="PXW41" s="59">
        <v>90000000</v>
      </c>
      <c r="PXX41" s="66" t="s">
        <v>144</v>
      </c>
      <c r="PXY41" s="67" t="s">
        <v>923</v>
      </c>
      <c r="PXZ41" s="67" t="s">
        <v>974</v>
      </c>
      <c r="PYA41" s="66" t="s">
        <v>975</v>
      </c>
      <c r="PYB41" s="66" t="s">
        <v>976</v>
      </c>
      <c r="PYC41" s="65" t="s">
        <v>972</v>
      </c>
      <c r="PYD41" s="65" t="s">
        <v>977</v>
      </c>
      <c r="PYE41" s="59">
        <v>90000000</v>
      </c>
      <c r="PYF41" s="66" t="s">
        <v>144</v>
      </c>
      <c r="PYG41" s="67" t="s">
        <v>923</v>
      </c>
      <c r="PYH41" s="67" t="s">
        <v>974</v>
      </c>
      <c r="PYI41" s="66" t="s">
        <v>975</v>
      </c>
      <c r="PYJ41" s="66" t="s">
        <v>976</v>
      </c>
      <c r="PYK41" s="65" t="s">
        <v>972</v>
      </c>
      <c r="PYL41" s="65" t="s">
        <v>977</v>
      </c>
      <c r="PYM41" s="59">
        <v>90000000</v>
      </c>
      <c r="PYN41" s="66" t="s">
        <v>144</v>
      </c>
      <c r="PYO41" s="67" t="s">
        <v>923</v>
      </c>
      <c r="PYP41" s="67" t="s">
        <v>974</v>
      </c>
      <c r="PYQ41" s="66" t="s">
        <v>975</v>
      </c>
      <c r="PYR41" s="66" t="s">
        <v>976</v>
      </c>
      <c r="PYS41" s="65" t="s">
        <v>972</v>
      </c>
      <c r="PYT41" s="65" t="s">
        <v>977</v>
      </c>
      <c r="PYU41" s="59">
        <v>90000000</v>
      </c>
      <c r="PYV41" s="66" t="s">
        <v>144</v>
      </c>
      <c r="PYW41" s="67" t="s">
        <v>923</v>
      </c>
      <c r="PYX41" s="67" t="s">
        <v>974</v>
      </c>
      <c r="PYY41" s="66" t="s">
        <v>975</v>
      </c>
      <c r="PYZ41" s="66" t="s">
        <v>976</v>
      </c>
      <c r="PZA41" s="65" t="s">
        <v>972</v>
      </c>
      <c r="PZB41" s="65" t="s">
        <v>977</v>
      </c>
      <c r="PZC41" s="59">
        <v>90000000</v>
      </c>
      <c r="PZD41" s="66" t="s">
        <v>144</v>
      </c>
      <c r="PZE41" s="67" t="s">
        <v>923</v>
      </c>
      <c r="PZF41" s="67" t="s">
        <v>974</v>
      </c>
      <c r="PZG41" s="66" t="s">
        <v>975</v>
      </c>
      <c r="PZH41" s="66" t="s">
        <v>976</v>
      </c>
      <c r="PZI41" s="65" t="s">
        <v>972</v>
      </c>
      <c r="PZJ41" s="65" t="s">
        <v>977</v>
      </c>
      <c r="PZK41" s="59">
        <v>90000000</v>
      </c>
      <c r="PZL41" s="66" t="s">
        <v>144</v>
      </c>
      <c r="PZM41" s="67" t="s">
        <v>923</v>
      </c>
      <c r="PZN41" s="67" t="s">
        <v>974</v>
      </c>
      <c r="PZO41" s="66" t="s">
        <v>975</v>
      </c>
      <c r="PZP41" s="66" t="s">
        <v>976</v>
      </c>
      <c r="PZQ41" s="65" t="s">
        <v>972</v>
      </c>
      <c r="PZR41" s="65" t="s">
        <v>977</v>
      </c>
      <c r="PZS41" s="59">
        <v>90000000</v>
      </c>
      <c r="PZT41" s="66" t="s">
        <v>144</v>
      </c>
      <c r="PZU41" s="67" t="s">
        <v>923</v>
      </c>
      <c r="PZV41" s="67" t="s">
        <v>974</v>
      </c>
      <c r="PZW41" s="66" t="s">
        <v>975</v>
      </c>
      <c r="PZX41" s="66" t="s">
        <v>976</v>
      </c>
      <c r="PZY41" s="65" t="s">
        <v>972</v>
      </c>
      <c r="PZZ41" s="65" t="s">
        <v>977</v>
      </c>
      <c r="QAA41" s="59">
        <v>90000000</v>
      </c>
      <c r="QAB41" s="66" t="s">
        <v>144</v>
      </c>
      <c r="QAC41" s="67" t="s">
        <v>923</v>
      </c>
      <c r="QAD41" s="67" t="s">
        <v>974</v>
      </c>
      <c r="QAE41" s="66" t="s">
        <v>975</v>
      </c>
      <c r="QAF41" s="66" t="s">
        <v>976</v>
      </c>
      <c r="QAG41" s="65" t="s">
        <v>972</v>
      </c>
      <c r="QAH41" s="65" t="s">
        <v>977</v>
      </c>
      <c r="QAI41" s="59">
        <v>90000000</v>
      </c>
      <c r="QAJ41" s="66" t="s">
        <v>144</v>
      </c>
      <c r="QAK41" s="67" t="s">
        <v>923</v>
      </c>
      <c r="QAL41" s="67" t="s">
        <v>974</v>
      </c>
      <c r="QAM41" s="66" t="s">
        <v>975</v>
      </c>
      <c r="QAN41" s="66" t="s">
        <v>976</v>
      </c>
      <c r="QAO41" s="65" t="s">
        <v>972</v>
      </c>
      <c r="QAP41" s="65" t="s">
        <v>977</v>
      </c>
      <c r="QAQ41" s="59">
        <v>90000000</v>
      </c>
      <c r="QAR41" s="66" t="s">
        <v>144</v>
      </c>
      <c r="QAS41" s="67" t="s">
        <v>923</v>
      </c>
      <c r="QAT41" s="67" t="s">
        <v>974</v>
      </c>
      <c r="QAU41" s="66" t="s">
        <v>975</v>
      </c>
      <c r="QAV41" s="66" t="s">
        <v>976</v>
      </c>
      <c r="QAW41" s="65" t="s">
        <v>972</v>
      </c>
      <c r="QAX41" s="65" t="s">
        <v>977</v>
      </c>
      <c r="QAY41" s="59">
        <v>90000000</v>
      </c>
      <c r="QAZ41" s="66" t="s">
        <v>144</v>
      </c>
      <c r="QBA41" s="67" t="s">
        <v>923</v>
      </c>
      <c r="QBB41" s="67" t="s">
        <v>974</v>
      </c>
      <c r="QBC41" s="66" t="s">
        <v>975</v>
      </c>
      <c r="QBD41" s="66" t="s">
        <v>976</v>
      </c>
      <c r="QBE41" s="65" t="s">
        <v>972</v>
      </c>
      <c r="QBF41" s="65" t="s">
        <v>977</v>
      </c>
      <c r="QBG41" s="59">
        <v>90000000</v>
      </c>
      <c r="QBH41" s="66" t="s">
        <v>144</v>
      </c>
      <c r="QBI41" s="67" t="s">
        <v>923</v>
      </c>
      <c r="QBJ41" s="67" t="s">
        <v>974</v>
      </c>
      <c r="QBK41" s="66" t="s">
        <v>975</v>
      </c>
      <c r="QBL41" s="66" t="s">
        <v>976</v>
      </c>
      <c r="QBM41" s="65" t="s">
        <v>972</v>
      </c>
      <c r="QBN41" s="65" t="s">
        <v>977</v>
      </c>
      <c r="QBO41" s="59">
        <v>90000000</v>
      </c>
      <c r="QBP41" s="66" t="s">
        <v>144</v>
      </c>
      <c r="QBQ41" s="67" t="s">
        <v>923</v>
      </c>
      <c r="QBR41" s="67" t="s">
        <v>974</v>
      </c>
      <c r="QBS41" s="66" t="s">
        <v>975</v>
      </c>
      <c r="QBT41" s="66" t="s">
        <v>976</v>
      </c>
      <c r="QBU41" s="65" t="s">
        <v>972</v>
      </c>
      <c r="QBV41" s="65" t="s">
        <v>977</v>
      </c>
      <c r="QBW41" s="59">
        <v>90000000</v>
      </c>
      <c r="QBX41" s="66" t="s">
        <v>144</v>
      </c>
      <c r="QBY41" s="67" t="s">
        <v>923</v>
      </c>
      <c r="QBZ41" s="67" t="s">
        <v>974</v>
      </c>
      <c r="QCA41" s="66" t="s">
        <v>975</v>
      </c>
      <c r="QCB41" s="66" t="s">
        <v>976</v>
      </c>
      <c r="QCC41" s="65" t="s">
        <v>972</v>
      </c>
      <c r="QCD41" s="65" t="s">
        <v>977</v>
      </c>
      <c r="QCE41" s="59">
        <v>90000000</v>
      </c>
      <c r="QCF41" s="66" t="s">
        <v>144</v>
      </c>
      <c r="QCG41" s="67" t="s">
        <v>923</v>
      </c>
      <c r="QCH41" s="67" t="s">
        <v>974</v>
      </c>
      <c r="QCI41" s="66" t="s">
        <v>975</v>
      </c>
      <c r="QCJ41" s="66" t="s">
        <v>976</v>
      </c>
      <c r="QCK41" s="65" t="s">
        <v>972</v>
      </c>
      <c r="QCL41" s="65" t="s">
        <v>977</v>
      </c>
      <c r="QCM41" s="59">
        <v>90000000</v>
      </c>
      <c r="QCN41" s="66" t="s">
        <v>144</v>
      </c>
      <c r="QCO41" s="67" t="s">
        <v>923</v>
      </c>
      <c r="QCP41" s="67" t="s">
        <v>974</v>
      </c>
      <c r="QCQ41" s="66" t="s">
        <v>975</v>
      </c>
      <c r="QCR41" s="66" t="s">
        <v>976</v>
      </c>
      <c r="QCS41" s="65" t="s">
        <v>972</v>
      </c>
      <c r="QCT41" s="65" t="s">
        <v>977</v>
      </c>
      <c r="QCU41" s="59">
        <v>90000000</v>
      </c>
      <c r="QCV41" s="66" t="s">
        <v>144</v>
      </c>
      <c r="QCW41" s="67" t="s">
        <v>923</v>
      </c>
      <c r="QCX41" s="67" t="s">
        <v>974</v>
      </c>
      <c r="QCY41" s="66" t="s">
        <v>975</v>
      </c>
      <c r="QCZ41" s="66" t="s">
        <v>976</v>
      </c>
      <c r="QDA41" s="65" t="s">
        <v>972</v>
      </c>
      <c r="QDB41" s="65" t="s">
        <v>977</v>
      </c>
      <c r="QDC41" s="59">
        <v>90000000</v>
      </c>
      <c r="QDD41" s="66" t="s">
        <v>144</v>
      </c>
      <c r="QDE41" s="67" t="s">
        <v>923</v>
      </c>
      <c r="QDF41" s="67" t="s">
        <v>974</v>
      </c>
      <c r="QDG41" s="66" t="s">
        <v>975</v>
      </c>
      <c r="QDH41" s="66" t="s">
        <v>976</v>
      </c>
      <c r="QDI41" s="65" t="s">
        <v>972</v>
      </c>
      <c r="QDJ41" s="65" t="s">
        <v>977</v>
      </c>
      <c r="QDK41" s="59">
        <v>90000000</v>
      </c>
      <c r="QDL41" s="66" t="s">
        <v>144</v>
      </c>
      <c r="QDM41" s="67" t="s">
        <v>923</v>
      </c>
      <c r="QDN41" s="67" t="s">
        <v>974</v>
      </c>
      <c r="QDO41" s="66" t="s">
        <v>975</v>
      </c>
      <c r="QDP41" s="66" t="s">
        <v>976</v>
      </c>
      <c r="QDQ41" s="65" t="s">
        <v>972</v>
      </c>
      <c r="QDR41" s="65" t="s">
        <v>977</v>
      </c>
      <c r="QDS41" s="59">
        <v>90000000</v>
      </c>
      <c r="QDT41" s="66" t="s">
        <v>144</v>
      </c>
      <c r="QDU41" s="67" t="s">
        <v>923</v>
      </c>
      <c r="QDV41" s="67" t="s">
        <v>974</v>
      </c>
      <c r="QDW41" s="66" t="s">
        <v>975</v>
      </c>
      <c r="QDX41" s="66" t="s">
        <v>976</v>
      </c>
      <c r="QDY41" s="65" t="s">
        <v>972</v>
      </c>
      <c r="QDZ41" s="65" t="s">
        <v>977</v>
      </c>
      <c r="QEA41" s="59">
        <v>90000000</v>
      </c>
      <c r="QEB41" s="66" t="s">
        <v>144</v>
      </c>
      <c r="QEC41" s="67" t="s">
        <v>923</v>
      </c>
      <c r="QED41" s="67" t="s">
        <v>974</v>
      </c>
      <c r="QEE41" s="66" t="s">
        <v>975</v>
      </c>
      <c r="QEF41" s="66" t="s">
        <v>976</v>
      </c>
      <c r="QEG41" s="65" t="s">
        <v>972</v>
      </c>
      <c r="QEH41" s="65" t="s">
        <v>977</v>
      </c>
      <c r="QEI41" s="59">
        <v>90000000</v>
      </c>
      <c r="QEJ41" s="66" t="s">
        <v>144</v>
      </c>
      <c r="QEK41" s="67" t="s">
        <v>923</v>
      </c>
      <c r="QEL41" s="67" t="s">
        <v>974</v>
      </c>
      <c r="QEM41" s="66" t="s">
        <v>975</v>
      </c>
      <c r="QEN41" s="66" t="s">
        <v>976</v>
      </c>
      <c r="QEO41" s="65" t="s">
        <v>972</v>
      </c>
      <c r="QEP41" s="65" t="s">
        <v>977</v>
      </c>
      <c r="QEQ41" s="59">
        <v>90000000</v>
      </c>
      <c r="QER41" s="66" t="s">
        <v>144</v>
      </c>
      <c r="QES41" s="67" t="s">
        <v>923</v>
      </c>
      <c r="QET41" s="67" t="s">
        <v>974</v>
      </c>
      <c r="QEU41" s="66" t="s">
        <v>975</v>
      </c>
      <c r="QEV41" s="66" t="s">
        <v>976</v>
      </c>
      <c r="QEW41" s="65" t="s">
        <v>972</v>
      </c>
      <c r="QEX41" s="65" t="s">
        <v>977</v>
      </c>
      <c r="QEY41" s="59">
        <v>90000000</v>
      </c>
      <c r="QEZ41" s="66" t="s">
        <v>144</v>
      </c>
      <c r="QFA41" s="67" t="s">
        <v>923</v>
      </c>
      <c r="QFB41" s="67" t="s">
        <v>974</v>
      </c>
      <c r="QFC41" s="66" t="s">
        <v>975</v>
      </c>
      <c r="QFD41" s="66" t="s">
        <v>976</v>
      </c>
      <c r="QFE41" s="65" t="s">
        <v>972</v>
      </c>
      <c r="QFF41" s="65" t="s">
        <v>977</v>
      </c>
      <c r="QFG41" s="59">
        <v>90000000</v>
      </c>
      <c r="QFH41" s="66" t="s">
        <v>144</v>
      </c>
      <c r="QFI41" s="67" t="s">
        <v>923</v>
      </c>
      <c r="QFJ41" s="67" t="s">
        <v>974</v>
      </c>
      <c r="QFK41" s="66" t="s">
        <v>975</v>
      </c>
      <c r="QFL41" s="66" t="s">
        <v>976</v>
      </c>
      <c r="QFM41" s="65" t="s">
        <v>972</v>
      </c>
      <c r="QFN41" s="65" t="s">
        <v>977</v>
      </c>
      <c r="QFO41" s="59">
        <v>90000000</v>
      </c>
      <c r="QFP41" s="66" t="s">
        <v>144</v>
      </c>
      <c r="QFQ41" s="67" t="s">
        <v>923</v>
      </c>
      <c r="QFR41" s="67" t="s">
        <v>974</v>
      </c>
      <c r="QFS41" s="66" t="s">
        <v>975</v>
      </c>
      <c r="QFT41" s="66" t="s">
        <v>976</v>
      </c>
      <c r="QFU41" s="65" t="s">
        <v>972</v>
      </c>
      <c r="QFV41" s="65" t="s">
        <v>977</v>
      </c>
      <c r="QFW41" s="59">
        <v>90000000</v>
      </c>
      <c r="QFX41" s="66" t="s">
        <v>144</v>
      </c>
      <c r="QFY41" s="67" t="s">
        <v>923</v>
      </c>
      <c r="QFZ41" s="67" t="s">
        <v>974</v>
      </c>
      <c r="QGA41" s="66" t="s">
        <v>975</v>
      </c>
      <c r="QGB41" s="66" t="s">
        <v>976</v>
      </c>
      <c r="QGC41" s="65" t="s">
        <v>972</v>
      </c>
      <c r="QGD41" s="65" t="s">
        <v>977</v>
      </c>
      <c r="QGE41" s="59">
        <v>90000000</v>
      </c>
      <c r="QGF41" s="66" t="s">
        <v>144</v>
      </c>
      <c r="QGG41" s="67" t="s">
        <v>923</v>
      </c>
      <c r="QGH41" s="67" t="s">
        <v>974</v>
      </c>
      <c r="QGI41" s="66" t="s">
        <v>975</v>
      </c>
      <c r="QGJ41" s="66" t="s">
        <v>976</v>
      </c>
      <c r="QGK41" s="65" t="s">
        <v>972</v>
      </c>
      <c r="QGL41" s="65" t="s">
        <v>977</v>
      </c>
      <c r="QGM41" s="59">
        <v>90000000</v>
      </c>
      <c r="QGN41" s="66" t="s">
        <v>144</v>
      </c>
      <c r="QGO41" s="67" t="s">
        <v>923</v>
      </c>
      <c r="QGP41" s="67" t="s">
        <v>974</v>
      </c>
      <c r="QGQ41" s="66" t="s">
        <v>975</v>
      </c>
      <c r="QGR41" s="66" t="s">
        <v>976</v>
      </c>
      <c r="QGS41" s="65" t="s">
        <v>972</v>
      </c>
      <c r="QGT41" s="65" t="s">
        <v>977</v>
      </c>
      <c r="QGU41" s="59">
        <v>90000000</v>
      </c>
      <c r="QGV41" s="66" t="s">
        <v>144</v>
      </c>
      <c r="QGW41" s="67" t="s">
        <v>923</v>
      </c>
      <c r="QGX41" s="67" t="s">
        <v>974</v>
      </c>
      <c r="QGY41" s="66" t="s">
        <v>975</v>
      </c>
      <c r="QGZ41" s="66" t="s">
        <v>976</v>
      </c>
      <c r="QHA41" s="65" t="s">
        <v>972</v>
      </c>
      <c r="QHB41" s="65" t="s">
        <v>977</v>
      </c>
      <c r="QHC41" s="59">
        <v>90000000</v>
      </c>
      <c r="QHD41" s="66" t="s">
        <v>144</v>
      </c>
      <c r="QHE41" s="67" t="s">
        <v>923</v>
      </c>
      <c r="QHF41" s="67" t="s">
        <v>974</v>
      </c>
      <c r="QHG41" s="66" t="s">
        <v>975</v>
      </c>
      <c r="QHH41" s="66" t="s">
        <v>976</v>
      </c>
      <c r="QHI41" s="65" t="s">
        <v>972</v>
      </c>
      <c r="QHJ41" s="65" t="s">
        <v>977</v>
      </c>
      <c r="QHK41" s="59">
        <v>90000000</v>
      </c>
      <c r="QHL41" s="66" t="s">
        <v>144</v>
      </c>
      <c r="QHM41" s="67" t="s">
        <v>923</v>
      </c>
      <c r="QHN41" s="67" t="s">
        <v>974</v>
      </c>
      <c r="QHO41" s="66" t="s">
        <v>975</v>
      </c>
      <c r="QHP41" s="66" t="s">
        <v>976</v>
      </c>
      <c r="QHQ41" s="65" t="s">
        <v>972</v>
      </c>
      <c r="QHR41" s="65" t="s">
        <v>977</v>
      </c>
      <c r="QHS41" s="59">
        <v>90000000</v>
      </c>
      <c r="QHT41" s="66" t="s">
        <v>144</v>
      </c>
      <c r="QHU41" s="67" t="s">
        <v>923</v>
      </c>
      <c r="QHV41" s="67" t="s">
        <v>974</v>
      </c>
      <c r="QHW41" s="66" t="s">
        <v>975</v>
      </c>
      <c r="QHX41" s="66" t="s">
        <v>976</v>
      </c>
      <c r="QHY41" s="65" t="s">
        <v>972</v>
      </c>
      <c r="QHZ41" s="65" t="s">
        <v>977</v>
      </c>
      <c r="QIA41" s="59">
        <v>90000000</v>
      </c>
      <c r="QIB41" s="66" t="s">
        <v>144</v>
      </c>
      <c r="QIC41" s="67" t="s">
        <v>923</v>
      </c>
      <c r="QID41" s="67" t="s">
        <v>974</v>
      </c>
      <c r="QIE41" s="66" t="s">
        <v>975</v>
      </c>
      <c r="QIF41" s="66" t="s">
        <v>976</v>
      </c>
      <c r="QIG41" s="65" t="s">
        <v>972</v>
      </c>
      <c r="QIH41" s="65" t="s">
        <v>977</v>
      </c>
      <c r="QII41" s="59">
        <v>90000000</v>
      </c>
      <c r="QIJ41" s="66" t="s">
        <v>144</v>
      </c>
      <c r="QIK41" s="67" t="s">
        <v>923</v>
      </c>
      <c r="QIL41" s="67" t="s">
        <v>974</v>
      </c>
      <c r="QIM41" s="66" t="s">
        <v>975</v>
      </c>
      <c r="QIN41" s="66" t="s">
        <v>976</v>
      </c>
      <c r="QIO41" s="65" t="s">
        <v>972</v>
      </c>
      <c r="QIP41" s="65" t="s">
        <v>977</v>
      </c>
      <c r="QIQ41" s="59">
        <v>90000000</v>
      </c>
      <c r="QIR41" s="66" t="s">
        <v>144</v>
      </c>
      <c r="QIS41" s="67" t="s">
        <v>923</v>
      </c>
      <c r="QIT41" s="67" t="s">
        <v>974</v>
      </c>
      <c r="QIU41" s="66" t="s">
        <v>975</v>
      </c>
      <c r="QIV41" s="66" t="s">
        <v>976</v>
      </c>
      <c r="QIW41" s="65" t="s">
        <v>972</v>
      </c>
      <c r="QIX41" s="65" t="s">
        <v>977</v>
      </c>
      <c r="QIY41" s="59">
        <v>90000000</v>
      </c>
      <c r="QIZ41" s="66" t="s">
        <v>144</v>
      </c>
      <c r="QJA41" s="67" t="s">
        <v>923</v>
      </c>
      <c r="QJB41" s="67" t="s">
        <v>974</v>
      </c>
      <c r="QJC41" s="66" t="s">
        <v>975</v>
      </c>
      <c r="QJD41" s="66" t="s">
        <v>976</v>
      </c>
      <c r="QJE41" s="65" t="s">
        <v>972</v>
      </c>
      <c r="QJF41" s="65" t="s">
        <v>977</v>
      </c>
      <c r="QJG41" s="59">
        <v>90000000</v>
      </c>
      <c r="QJH41" s="66" t="s">
        <v>144</v>
      </c>
      <c r="QJI41" s="67" t="s">
        <v>923</v>
      </c>
      <c r="QJJ41" s="67" t="s">
        <v>974</v>
      </c>
      <c r="QJK41" s="66" t="s">
        <v>975</v>
      </c>
      <c r="QJL41" s="66" t="s">
        <v>976</v>
      </c>
      <c r="QJM41" s="65" t="s">
        <v>972</v>
      </c>
      <c r="QJN41" s="65" t="s">
        <v>977</v>
      </c>
      <c r="QJO41" s="59">
        <v>90000000</v>
      </c>
      <c r="QJP41" s="66" t="s">
        <v>144</v>
      </c>
      <c r="QJQ41" s="67" t="s">
        <v>923</v>
      </c>
      <c r="QJR41" s="67" t="s">
        <v>974</v>
      </c>
      <c r="QJS41" s="66" t="s">
        <v>975</v>
      </c>
      <c r="QJT41" s="66" t="s">
        <v>976</v>
      </c>
      <c r="QJU41" s="65" t="s">
        <v>972</v>
      </c>
      <c r="QJV41" s="65" t="s">
        <v>977</v>
      </c>
      <c r="QJW41" s="59">
        <v>90000000</v>
      </c>
      <c r="QJX41" s="66" t="s">
        <v>144</v>
      </c>
      <c r="QJY41" s="67" t="s">
        <v>923</v>
      </c>
      <c r="QJZ41" s="67" t="s">
        <v>974</v>
      </c>
      <c r="QKA41" s="66" t="s">
        <v>975</v>
      </c>
      <c r="QKB41" s="66" t="s">
        <v>976</v>
      </c>
      <c r="QKC41" s="65" t="s">
        <v>972</v>
      </c>
      <c r="QKD41" s="65" t="s">
        <v>977</v>
      </c>
      <c r="QKE41" s="59">
        <v>90000000</v>
      </c>
      <c r="QKF41" s="66" t="s">
        <v>144</v>
      </c>
      <c r="QKG41" s="67" t="s">
        <v>923</v>
      </c>
      <c r="QKH41" s="67" t="s">
        <v>974</v>
      </c>
      <c r="QKI41" s="66" t="s">
        <v>975</v>
      </c>
      <c r="QKJ41" s="66" t="s">
        <v>976</v>
      </c>
      <c r="QKK41" s="65" t="s">
        <v>972</v>
      </c>
      <c r="QKL41" s="65" t="s">
        <v>977</v>
      </c>
      <c r="QKM41" s="59">
        <v>90000000</v>
      </c>
      <c r="QKN41" s="66" t="s">
        <v>144</v>
      </c>
      <c r="QKO41" s="67" t="s">
        <v>923</v>
      </c>
      <c r="QKP41" s="67" t="s">
        <v>974</v>
      </c>
      <c r="QKQ41" s="66" t="s">
        <v>975</v>
      </c>
      <c r="QKR41" s="66" t="s">
        <v>976</v>
      </c>
      <c r="QKS41" s="65" t="s">
        <v>972</v>
      </c>
      <c r="QKT41" s="65" t="s">
        <v>977</v>
      </c>
      <c r="QKU41" s="59">
        <v>90000000</v>
      </c>
      <c r="QKV41" s="66" t="s">
        <v>144</v>
      </c>
      <c r="QKW41" s="67" t="s">
        <v>923</v>
      </c>
      <c r="QKX41" s="67" t="s">
        <v>974</v>
      </c>
      <c r="QKY41" s="66" t="s">
        <v>975</v>
      </c>
      <c r="QKZ41" s="66" t="s">
        <v>976</v>
      </c>
      <c r="QLA41" s="65" t="s">
        <v>972</v>
      </c>
      <c r="QLB41" s="65" t="s">
        <v>977</v>
      </c>
      <c r="QLC41" s="59">
        <v>90000000</v>
      </c>
      <c r="QLD41" s="66" t="s">
        <v>144</v>
      </c>
      <c r="QLE41" s="67" t="s">
        <v>923</v>
      </c>
      <c r="QLF41" s="67" t="s">
        <v>974</v>
      </c>
      <c r="QLG41" s="66" t="s">
        <v>975</v>
      </c>
      <c r="QLH41" s="66" t="s">
        <v>976</v>
      </c>
      <c r="QLI41" s="65" t="s">
        <v>972</v>
      </c>
      <c r="QLJ41" s="65" t="s">
        <v>977</v>
      </c>
      <c r="QLK41" s="59">
        <v>90000000</v>
      </c>
      <c r="QLL41" s="66" t="s">
        <v>144</v>
      </c>
      <c r="QLM41" s="67" t="s">
        <v>923</v>
      </c>
      <c r="QLN41" s="67" t="s">
        <v>974</v>
      </c>
      <c r="QLO41" s="66" t="s">
        <v>975</v>
      </c>
      <c r="QLP41" s="66" t="s">
        <v>976</v>
      </c>
      <c r="QLQ41" s="65" t="s">
        <v>972</v>
      </c>
      <c r="QLR41" s="65" t="s">
        <v>977</v>
      </c>
      <c r="QLS41" s="59">
        <v>90000000</v>
      </c>
      <c r="QLT41" s="66" t="s">
        <v>144</v>
      </c>
      <c r="QLU41" s="67" t="s">
        <v>923</v>
      </c>
      <c r="QLV41" s="67" t="s">
        <v>974</v>
      </c>
      <c r="QLW41" s="66" t="s">
        <v>975</v>
      </c>
      <c r="QLX41" s="66" t="s">
        <v>976</v>
      </c>
      <c r="QLY41" s="65" t="s">
        <v>972</v>
      </c>
      <c r="QLZ41" s="65" t="s">
        <v>977</v>
      </c>
      <c r="QMA41" s="59">
        <v>90000000</v>
      </c>
      <c r="QMB41" s="66" t="s">
        <v>144</v>
      </c>
      <c r="QMC41" s="67" t="s">
        <v>923</v>
      </c>
      <c r="QMD41" s="67" t="s">
        <v>974</v>
      </c>
      <c r="QME41" s="66" t="s">
        <v>975</v>
      </c>
      <c r="QMF41" s="66" t="s">
        <v>976</v>
      </c>
      <c r="QMG41" s="65" t="s">
        <v>972</v>
      </c>
      <c r="QMH41" s="65" t="s">
        <v>977</v>
      </c>
      <c r="QMI41" s="59">
        <v>90000000</v>
      </c>
      <c r="QMJ41" s="66" t="s">
        <v>144</v>
      </c>
      <c r="QMK41" s="67" t="s">
        <v>923</v>
      </c>
      <c r="QML41" s="67" t="s">
        <v>974</v>
      </c>
      <c r="QMM41" s="66" t="s">
        <v>975</v>
      </c>
      <c r="QMN41" s="66" t="s">
        <v>976</v>
      </c>
      <c r="QMO41" s="65" t="s">
        <v>972</v>
      </c>
      <c r="QMP41" s="65" t="s">
        <v>977</v>
      </c>
      <c r="QMQ41" s="59">
        <v>90000000</v>
      </c>
      <c r="QMR41" s="66" t="s">
        <v>144</v>
      </c>
      <c r="QMS41" s="67" t="s">
        <v>923</v>
      </c>
      <c r="QMT41" s="67" t="s">
        <v>974</v>
      </c>
      <c r="QMU41" s="66" t="s">
        <v>975</v>
      </c>
      <c r="QMV41" s="66" t="s">
        <v>976</v>
      </c>
      <c r="QMW41" s="65" t="s">
        <v>972</v>
      </c>
      <c r="QMX41" s="65" t="s">
        <v>977</v>
      </c>
      <c r="QMY41" s="59">
        <v>90000000</v>
      </c>
      <c r="QMZ41" s="66" t="s">
        <v>144</v>
      </c>
      <c r="QNA41" s="67" t="s">
        <v>923</v>
      </c>
      <c r="QNB41" s="67" t="s">
        <v>974</v>
      </c>
      <c r="QNC41" s="66" t="s">
        <v>975</v>
      </c>
      <c r="QND41" s="66" t="s">
        <v>976</v>
      </c>
      <c r="QNE41" s="65" t="s">
        <v>972</v>
      </c>
      <c r="QNF41" s="65" t="s">
        <v>977</v>
      </c>
      <c r="QNG41" s="59">
        <v>90000000</v>
      </c>
      <c r="QNH41" s="66" t="s">
        <v>144</v>
      </c>
      <c r="QNI41" s="67" t="s">
        <v>923</v>
      </c>
      <c r="QNJ41" s="67" t="s">
        <v>974</v>
      </c>
      <c r="QNK41" s="66" t="s">
        <v>975</v>
      </c>
      <c r="QNL41" s="66" t="s">
        <v>976</v>
      </c>
      <c r="QNM41" s="65" t="s">
        <v>972</v>
      </c>
      <c r="QNN41" s="65" t="s">
        <v>977</v>
      </c>
      <c r="QNO41" s="59">
        <v>90000000</v>
      </c>
      <c r="QNP41" s="66" t="s">
        <v>144</v>
      </c>
      <c r="QNQ41" s="67" t="s">
        <v>923</v>
      </c>
      <c r="QNR41" s="67" t="s">
        <v>974</v>
      </c>
      <c r="QNS41" s="66" t="s">
        <v>975</v>
      </c>
      <c r="QNT41" s="66" t="s">
        <v>976</v>
      </c>
      <c r="QNU41" s="65" t="s">
        <v>972</v>
      </c>
      <c r="QNV41" s="65" t="s">
        <v>977</v>
      </c>
      <c r="QNW41" s="59">
        <v>90000000</v>
      </c>
      <c r="QNX41" s="66" t="s">
        <v>144</v>
      </c>
      <c r="QNY41" s="67" t="s">
        <v>923</v>
      </c>
      <c r="QNZ41" s="67" t="s">
        <v>974</v>
      </c>
      <c r="QOA41" s="66" t="s">
        <v>975</v>
      </c>
      <c r="QOB41" s="66" t="s">
        <v>976</v>
      </c>
      <c r="QOC41" s="65" t="s">
        <v>972</v>
      </c>
      <c r="QOD41" s="65" t="s">
        <v>977</v>
      </c>
      <c r="QOE41" s="59">
        <v>90000000</v>
      </c>
      <c r="QOF41" s="66" t="s">
        <v>144</v>
      </c>
      <c r="QOG41" s="67" t="s">
        <v>923</v>
      </c>
      <c r="QOH41" s="67" t="s">
        <v>974</v>
      </c>
      <c r="QOI41" s="66" t="s">
        <v>975</v>
      </c>
      <c r="QOJ41" s="66" t="s">
        <v>976</v>
      </c>
      <c r="QOK41" s="65" t="s">
        <v>972</v>
      </c>
      <c r="QOL41" s="65" t="s">
        <v>977</v>
      </c>
      <c r="QOM41" s="59">
        <v>90000000</v>
      </c>
      <c r="QON41" s="66" t="s">
        <v>144</v>
      </c>
      <c r="QOO41" s="67" t="s">
        <v>923</v>
      </c>
      <c r="QOP41" s="67" t="s">
        <v>974</v>
      </c>
      <c r="QOQ41" s="66" t="s">
        <v>975</v>
      </c>
      <c r="QOR41" s="66" t="s">
        <v>976</v>
      </c>
      <c r="QOS41" s="65" t="s">
        <v>972</v>
      </c>
      <c r="QOT41" s="65" t="s">
        <v>977</v>
      </c>
      <c r="QOU41" s="59">
        <v>90000000</v>
      </c>
      <c r="QOV41" s="66" t="s">
        <v>144</v>
      </c>
      <c r="QOW41" s="67" t="s">
        <v>923</v>
      </c>
      <c r="QOX41" s="67" t="s">
        <v>974</v>
      </c>
      <c r="QOY41" s="66" t="s">
        <v>975</v>
      </c>
      <c r="QOZ41" s="66" t="s">
        <v>976</v>
      </c>
      <c r="QPA41" s="65" t="s">
        <v>972</v>
      </c>
      <c r="QPB41" s="65" t="s">
        <v>977</v>
      </c>
      <c r="QPC41" s="59">
        <v>90000000</v>
      </c>
      <c r="QPD41" s="66" t="s">
        <v>144</v>
      </c>
      <c r="QPE41" s="67" t="s">
        <v>923</v>
      </c>
      <c r="QPF41" s="67" t="s">
        <v>974</v>
      </c>
      <c r="QPG41" s="66" t="s">
        <v>975</v>
      </c>
      <c r="QPH41" s="66" t="s">
        <v>976</v>
      </c>
      <c r="QPI41" s="65" t="s">
        <v>972</v>
      </c>
      <c r="QPJ41" s="65" t="s">
        <v>977</v>
      </c>
      <c r="QPK41" s="59">
        <v>90000000</v>
      </c>
      <c r="QPL41" s="66" t="s">
        <v>144</v>
      </c>
      <c r="QPM41" s="67" t="s">
        <v>923</v>
      </c>
      <c r="QPN41" s="67" t="s">
        <v>974</v>
      </c>
      <c r="QPO41" s="66" t="s">
        <v>975</v>
      </c>
      <c r="QPP41" s="66" t="s">
        <v>976</v>
      </c>
      <c r="QPQ41" s="65" t="s">
        <v>972</v>
      </c>
      <c r="QPR41" s="65" t="s">
        <v>977</v>
      </c>
      <c r="QPS41" s="59">
        <v>90000000</v>
      </c>
      <c r="QPT41" s="66" t="s">
        <v>144</v>
      </c>
      <c r="QPU41" s="67" t="s">
        <v>923</v>
      </c>
      <c r="QPV41" s="67" t="s">
        <v>974</v>
      </c>
      <c r="QPW41" s="66" t="s">
        <v>975</v>
      </c>
      <c r="QPX41" s="66" t="s">
        <v>976</v>
      </c>
      <c r="QPY41" s="65" t="s">
        <v>972</v>
      </c>
      <c r="QPZ41" s="65" t="s">
        <v>977</v>
      </c>
      <c r="QQA41" s="59">
        <v>90000000</v>
      </c>
      <c r="QQB41" s="66" t="s">
        <v>144</v>
      </c>
      <c r="QQC41" s="67" t="s">
        <v>923</v>
      </c>
      <c r="QQD41" s="67" t="s">
        <v>974</v>
      </c>
      <c r="QQE41" s="66" t="s">
        <v>975</v>
      </c>
      <c r="QQF41" s="66" t="s">
        <v>976</v>
      </c>
      <c r="QQG41" s="65" t="s">
        <v>972</v>
      </c>
      <c r="QQH41" s="65" t="s">
        <v>977</v>
      </c>
      <c r="QQI41" s="59">
        <v>90000000</v>
      </c>
      <c r="QQJ41" s="66" t="s">
        <v>144</v>
      </c>
      <c r="QQK41" s="67" t="s">
        <v>923</v>
      </c>
      <c r="QQL41" s="67" t="s">
        <v>974</v>
      </c>
      <c r="QQM41" s="66" t="s">
        <v>975</v>
      </c>
      <c r="QQN41" s="66" t="s">
        <v>976</v>
      </c>
      <c r="QQO41" s="65" t="s">
        <v>972</v>
      </c>
      <c r="QQP41" s="65" t="s">
        <v>977</v>
      </c>
      <c r="QQQ41" s="59">
        <v>90000000</v>
      </c>
      <c r="QQR41" s="66" t="s">
        <v>144</v>
      </c>
      <c r="QQS41" s="67" t="s">
        <v>923</v>
      </c>
      <c r="QQT41" s="67" t="s">
        <v>974</v>
      </c>
      <c r="QQU41" s="66" t="s">
        <v>975</v>
      </c>
      <c r="QQV41" s="66" t="s">
        <v>976</v>
      </c>
      <c r="QQW41" s="65" t="s">
        <v>972</v>
      </c>
      <c r="QQX41" s="65" t="s">
        <v>977</v>
      </c>
      <c r="QQY41" s="59">
        <v>90000000</v>
      </c>
      <c r="QQZ41" s="66" t="s">
        <v>144</v>
      </c>
      <c r="QRA41" s="67" t="s">
        <v>923</v>
      </c>
      <c r="QRB41" s="67" t="s">
        <v>974</v>
      </c>
      <c r="QRC41" s="66" t="s">
        <v>975</v>
      </c>
      <c r="QRD41" s="66" t="s">
        <v>976</v>
      </c>
      <c r="QRE41" s="65" t="s">
        <v>972</v>
      </c>
      <c r="QRF41" s="65" t="s">
        <v>977</v>
      </c>
      <c r="QRG41" s="59">
        <v>90000000</v>
      </c>
      <c r="QRH41" s="66" t="s">
        <v>144</v>
      </c>
      <c r="QRI41" s="67" t="s">
        <v>923</v>
      </c>
      <c r="QRJ41" s="67" t="s">
        <v>974</v>
      </c>
      <c r="QRK41" s="66" t="s">
        <v>975</v>
      </c>
      <c r="QRL41" s="66" t="s">
        <v>976</v>
      </c>
      <c r="QRM41" s="65" t="s">
        <v>972</v>
      </c>
      <c r="QRN41" s="65" t="s">
        <v>977</v>
      </c>
      <c r="QRO41" s="59">
        <v>90000000</v>
      </c>
      <c r="QRP41" s="66" t="s">
        <v>144</v>
      </c>
      <c r="QRQ41" s="67" t="s">
        <v>923</v>
      </c>
      <c r="QRR41" s="67" t="s">
        <v>974</v>
      </c>
      <c r="QRS41" s="66" t="s">
        <v>975</v>
      </c>
      <c r="QRT41" s="66" t="s">
        <v>976</v>
      </c>
      <c r="QRU41" s="65" t="s">
        <v>972</v>
      </c>
      <c r="QRV41" s="65" t="s">
        <v>977</v>
      </c>
      <c r="QRW41" s="59">
        <v>90000000</v>
      </c>
      <c r="QRX41" s="66" t="s">
        <v>144</v>
      </c>
      <c r="QRY41" s="67" t="s">
        <v>923</v>
      </c>
      <c r="QRZ41" s="67" t="s">
        <v>974</v>
      </c>
      <c r="QSA41" s="66" t="s">
        <v>975</v>
      </c>
      <c r="QSB41" s="66" t="s">
        <v>976</v>
      </c>
      <c r="QSC41" s="65" t="s">
        <v>972</v>
      </c>
      <c r="QSD41" s="65" t="s">
        <v>977</v>
      </c>
      <c r="QSE41" s="59">
        <v>90000000</v>
      </c>
      <c r="QSF41" s="66" t="s">
        <v>144</v>
      </c>
      <c r="QSG41" s="67" t="s">
        <v>923</v>
      </c>
      <c r="QSH41" s="67" t="s">
        <v>974</v>
      </c>
      <c r="QSI41" s="66" t="s">
        <v>975</v>
      </c>
      <c r="QSJ41" s="66" t="s">
        <v>976</v>
      </c>
      <c r="QSK41" s="65" t="s">
        <v>972</v>
      </c>
      <c r="QSL41" s="65" t="s">
        <v>977</v>
      </c>
      <c r="QSM41" s="59">
        <v>90000000</v>
      </c>
      <c r="QSN41" s="66" t="s">
        <v>144</v>
      </c>
      <c r="QSO41" s="67" t="s">
        <v>923</v>
      </c>
      <c r="QSP41" s="67" t="s">
        <v>974</v>
      </c>
      <c r="QSQ41" s="66" t="s">
        <v>975</v>
      </c>
      <c r="QSR41" s="66" t="s">
        <v>976</v>
      </c>
      <c r="QSS41" s="65" t="s">
        <v>972</v>
      </c>
      <c r="QST41" s="65" t="s">
        <v>977</v>
      </c>
      <c r="QSU41" s="59">
        <v>90000000</v>
      </c>
      <c r="QSV41" s="66" t="s">
        <v>144</v>
      </c>
      <c r="QSW41" s="67" t="s">
        <v>923</v>
      </c>
      <c r="QSX41" s="67" t="s">
        <v>974</v>
      </c>
      <c r="QSY41" s="66" t="s">
        <v>975</v>
      </c>
      <c r="QSZ41" s="66" t="s">
        <v>976</v>
      </c>
      <c r="QTA41" s="65" t="s">
        <v>972</v>
      </c>
      <c r="QTB41" s="65" t="s">
        <v>977</v>
      </c>
      <c r="QTC41" s="59">
        <v>90000000</v>
      </c>
      <c r="QTD41" s="66" t="s">
        <v>144</v>
      </c>
      <c r="QTE41" s="67" t="s">
        <v>923</v>
      </c>
      <c r="QTF41" s="67" t="s">
        <v>974</v>
      </c>
      <c r="QTG41" s="66" t="s">
        <v>975</v>
      </c>
      <c r="QTH41" s="66" t="s">
        <v>976</v>
      </c>
      <c r="QTI41" s="65" t="s">
        <v>972</v>
      </c>
      <c r="QTJ41" s="65" t="s">
        <v>977</v>
      </c>
      <c r="QTK41" s="59">
        <v>90000000</v>
      </c>
      <c r="QTL41" s="66" t="s">
        <v>144</v>
      </c>
      <c r="QTM41" s="67" t="s">
        <v>923</v>
      </c>
      <c r="QTN41" s="67" t="s">
        <v>974</v>
      </c>
      <c r="QTO41" s="66" t="s">
        <v>975</v>
      </c>
      <c r="QTP41" s="66" t="s">
        <v>976</v>
      </c>
      <c r="QTQ41" s="65" t="s">
        <v>972</v>
      </c>
      <c r="QTR41" s="65" t="s">
        <v>977</v>
      </c>
      <c r="QTS41" s="59">
        <v>90000000</v>
      </c>
      <c r="QTT41" s="66" t="s">
        <v>144</v>
      </c>
      <c r="QTU41" s="67" t="s">
        <v>923</v>
      </c>
      <c r="QTV41" s="67" t="s">
        <v>974</v>
      </c>
      <c r="QTW41" s="66" t="s">
        <v>975</v>
      </c>
      <c r="QTX41" s="66" t="s">
        <v>976</v>
      </c>
      <c r="QTY41" s="65" t="s">
        <v>972</v>
      </c>
      <c r="QTZ41" s="65" t="s">
        <v>977</v>
      </c>
      <c r="QUA41" s="59">
        <v>90000000</v>
      </c>
      <c r="QUB41" s="66" t="s">
        <v>144</v>
      </c>
      <c r="QUC41" s="67" t="s">
        <v>923</v>
      </c>
      <c r="QUD41" s="67" t="s">
        <v>974</v>
      </c>
      <c r="QUE41" s="66" t="s">
        <v>975</v>
      </c>
      <c r="QUF41" s="66" t="s">
        <v>976</v>
      </c>
      <c r="QUG41" s="65" t="s">
        <v>972</v>
      </c>
      <c r="QUH41" s="65" t="s">
        <v>977</v>
      </c>
      <c r="QUI41" s="59">
        <v>90000000</v>
      </c>
      <c r="QUJ41" s="66" t="s">
        <v>144</v>
      </c>
      <c r="QUK41" s="67" t="s">
        <v>923</v>
      </c>
      <c r="QUL41" s="67" t="s">
        <v>974</v>
      </c>
      <c r="QUM41" s="66" t="s">
        <v>975</v>
      </c>
      <c r="QUN41" s="66" t="s">
        <v>976</v>
      </c>
      <c r="QUO41" s="65" t="s">
        <v>972</v>
      </c>
      <c r="QUP41" s="65" t="s">
        <v>977</v>
      </c>
      <c r="QUQ41" s="59">
        <v>90000000</v>
      </c>
      <c r="QUR41" s="66" t="s">
        <v>144</v>
      </c>
      <c r="QUS41" s="67" t="s">
        <v>923</v>
      </c>
      <c r="QUT41" s="67" t="s">
        <v>974</v>
      </c>
      <c r="QUU41" s="66" t="s">
        <v>975</v>
      </c>
      <c r="QUV41" s="66" t="s">
        <v>976</v>
      </c>
      <c r="QUW41" s="65" t="s">
        <v>972</v>
      </c>
      <c r="QUX41" s="65" t="s">
        <v>977</v>
      </c>
      <c r="QUY41" s="59">
        <v>90000000</v>
      </c>
      <c r="QUZ41" s="66" t="s">
        <v>144</v>
      </c>
      <c r="QVA41" s="67" t="s">
        <v>923</v>
      </c>
      <c r="QVB41" s="67" t="s">
        <v>974</v>
      </c>
      <c r="QVC41" s="66" t="s">
        <v>975</v>
      </c>
      <c r="QVD41" s="66" t="s">
        <v>976</v>
      </c>
      <c r="QVE41" s="65" t="s">
        <v>972</v>
      </c>
      <c r="QVF41" s="65" t="s">
        <v>977</v>
      </c>
      <c r="QVG41" s="59">
        <v>90000000</v>
      </c>
      <c r="QVH41" s="66" t="s">
        <v>144</v>
      </c>
      <c r="QVI41" s="67" t="s">
        <v>923</v>
      </c>
      <c r="QVJ41" s="67" t="s">
        <v>974</v>
      </c>
      <c r="QVK41" s="66" t="s">
        <v>975</v>
      </c>
      <c r="QVL41" s="66" t="s">
        <v>976</v>
      </c>
      <c r="QVM41" s="65" t="s">
        <v>972</v>
      </c>
      <c r="QVN41" s="65" t="s">
        <v>977</v>
      </c>
      <c r="QVO41" s="59">
        <v>90000000</v>
      </c>
      <c r="QVP41" s="66" t="s">
        <v>144</v>
      </c>
      <c r="QVQ41" s="67" t="s">
        <v>923</v>
      </c>
      <c r="QVR41" s="67" t="s">
        <v>974</v>
      </c>
      <c r="QVS41" s="66" t="s">
        <v>975</v>
      </c>
      <c r="QVT41" s="66" t="s">
        <v>976</v>
      </c>
      <c r="QVU41" s="65" t="s">
        <v>972</v>
      </c>
      <c r="QVV41" s="65" t="s">
        <v>977</v>
      </c>
      <c r="QVW41" s="59">
        <v>90000000</v>
      </c>
      <c r="QVX41" s="66" t="s">
        <v>144</v>
      </c>
      <c r="QVY41" s="67" t="s">
        <v>923</v>
      </c>
      <c r="QVZ41" s="67" t="s">
        <v>974</v>
      </c>
      <c r="QWA41" s="66" t="s">
        <v>975</v>
      </c>
      <c r="QWB41" s="66" t="s">
        <v>976</v>
      </c>
      <c r="QWC41" s="65" t="s">
        <v>972</v>
      </c>
      <c r="QWD41" s="65" t="s">
        <v>977</v>
      </c>
      <c r="QWE41" s="59">
        <v>90000000</v>
      </c>
      <c r="QWF41" s="66" t="s">
        <v>144</v>
      </c>
      <c r="QWG41" s="67" t="s">
        <v>923</v>
      </c>
      <c r="QWH41" s="67" t="s">
        <v>974</v>
      </c>
      <c r="QWI41" s="66" t="s">
        <v>975</v>
      </c>
      <c r="QWJ41" s="66" t="s">
        <v>976</v>
      </c>
      <c r="QWK41" s="65" t="s">
        <v>972</v>
      </c>
      <c r="QWL41" s="65" t="s">
        <v>977</v>
      </c>
      <c r="QWM41" s="59">
        <v>90000000</v>
      </c>
      <c r="QWN41" s="66" t="s">
        <v>144</v>
      </c>
      <c r="QWO41" s="67" t="s">
        <v>923</v>
      </c>
      <c r="QWP41" s="67" t="s">
        <v>974</v>
      </c>
      <c r="QWQ41" s="66" t="s">
        <v>975</v>
      </c>
      <c r="QWR41" s="66" t="s">
        <v>976</v>
      </c>
      <c r="QWS41" s="65" t="s">
        <v>972</v>
      </c>
      <c r="QWT41" s="65" t="s">
        <v>977</v>
      </c>
      <c r="QWU41" s="59">
        <v>90000000</v>
      </c>
      <c r="QWV41" s="66" t="s">
        <v>144</v>
      </c>
      <c r="QWW41" s="67" t="s">
        <v>923</v>
      </c>
      <c r="QWX41" s="67" t="s">
        <v>974</v>
      </c>
      <c r="QWY41" s="66" t="s">
        <v>975</v>
      </c>
      <c r="QWZ41" s="66" t="s">
        <v>976</v>
      </c>
      <c r="QXA41" s="65" t="s">
        <v>972</v>
      </c>
      <c r="QXB41" s="65" t="s">
        <v>977</v>
      </c>
      <c r="QXC41" s="59">
        <v>90000000</v>
      </c>
      <c r="QXD41" s="66" t="s">
        <v>144</v>
      </c>
      <c r="QXE41" s="67" t="s">
        <v>923</v>
      </c>
      <c r="QXF41" s="67" t="s">
        <v>974</v>
      </c>
      <c r="QXG41" s="66" t="s">
        <v>975</v>
      </c>
      <c r="QXH41" s="66" t="s">
        <v>976</v>
      </c>
      <c r="QXI41" s="65" t="s">
        <v>972</v>
      </c>
      <c r="QXJ41" s="65" t="s">
        <v>977</v>
      </c>
      <c r="QXK41" s="59">
        <v>90000000</v>
      </c>
      <c r="QXL41" s="66" t="s">
        <v>144</v>
      </c>
      <c r="QXM41" s="67" t="s">
        <v>923</v>
      </c>
      <c r="QXN41" s="67" t="s">
        <v>974</v>
      </c>
      <c r="QXO41" s="66" t="s">
        <v>975</v>
      </c>
      <c r="QXP41" s="66" t="s">
        <v>976</v>
      </c>
      <c r="QXQ41" s="65" t="s">
        <v>972</v>
      </c>
      <c r="QXR41" s="65" t="s">
        <v>977</v>
      </c>
      <c r="QXS41" s="59">
        <v>90000000</v>
      </c>
      <c r="QXT41" s="66" t="s">
        <v>144</v>
      </c>
      <c r="QXU41" s="67" t="s">
        <v>923</v>
      </c>
      <c r="QXV41" s="67" t="s">
        <v>974</v>
      </c>
      <c r="QXW41" s="66" t="s">
        <v>975</v>
      </c>
      <c r="QXX41" s="66" t="s">
        <v>976</v>
      </c>
      <c r="QXY41" s="65" t="s">
        <v>972</v>
      </c>
      <c r="QXZ41" s="65" t="s">
        <v>977</v>
      </c>
      <c r="QYA41" s="59">
        <v>90000000</v>
      </c>
      <c r="QYB41" s="66" t="s">
        <v>144</v>
      </c>
      <c r="QYC41" s="67" t="s">
        <v>923</v>
      </c>
      <c r="QYD41" s="67" t="s">
        <v>974</v>
      </c>
      <c r="QYE41" s="66" t="s">
        <v>975</v>
      </c>
      <c r="QYF41" s="66" t="s">
        <v>976</v>
      </c>
      <c r="QYG41" s="65" t="s">
        <v>972</v>
      </c>
      <c r="QYH41" s="65" t="s">
        <v>977</v>
      </c>
      <c r="QYI41" s="59">
        <v>90000000</v>
      </c>
      <c r="QYJ41" s="66" t="s">
        <v>144</v>
      </c>
      <c r="QYK41" s="67" t="s">
        <v>923</v>
      </c>
      <c r="QYL41" s="67" t="s">
        <v>974</v>
      </c>
      <c r="QYM41" s="66" t="s">
        <v>975</v>
      </c>
      <c r="QYN41" s="66" t="s">
        <v>976</v>
      </c>
      <c r="QYO41" s="65" t="s">
        <v>972</v>
      </c>
      <c r="QYP41" s="65" t="s">
        <v>977</v>
      </c>
      <c r="QYQ41" s="59">
        <v>90000000</v>
      </c>
      <c r="QYR41" s="66" t="s">
        <v>144</v>
      </c>
      <c r="QYS41" s="67" t="s">
        <v>923</v>
      </c>
      <c r="QYT41" s="67" t="s">
        <v>974</v>
      </c>
      <c r="QYU41" s="66" t="s">
        <v>975</v>
      </c>
      <c r="QYV41" s="66" t="s">
        <v>976</v>
      </c>
      <c r="QYW41" s="65" t="s">
        <v>972</v>
      </c>
      <c r="QYX41" s="65" t="s">
        <v>977</v>
      </c>
      <c r="QYY41" s="59">
        <v>90000000</v>
      </c>
      <c r="QYZ41" s="66" t="s">
        <v>144</v>
      </c>
      <c r="QZA41" s="67" t="s">
        <v>923</v>
      </c>
      <c r="QZB41" s="67" t="s">
        <v>974</v>
      </c>
      <c r="QZC41" s="66" t="s">
        <v>975</v>
      </c>
      <c r="QZD41" s="66" t="s">
        <v>976</v>
      </c>
      <c r="QZE41" s="65" t="s">
        <v>972</v>
      </c>
      <c r="QZF41" s="65" t="s">
        <v>977</v>
      </c>
      <c r="QZG41" s="59">
        <v>90000000</v>
      </c>
      <c r="QZH41" s="66" t="s">
        <v>144</v>
      </c>
      <c r="QZI41" s="67" t="s">
        <v>923</v>
      </c>
      <c r="QZJ41" s="67" t="s">
        <v>974</v>
      </c>
      <c r="QZK41" s="66" t="s">
        <v>975</v>
      </c>
      <c r="QZL41" s="66" t="s">
        <v>976</v>
      </c>
      <c r="QZM41" s="65" t="s">
        <v>972</v>
      </c>
      <c r="QZN41" s="65" t="s">
        <v>977</v>
      </c>
      <c r="QZO41" s="59">
        <v>90000000</v>
      </c>
      <c r="QZP41" s="66" t="s">
        <v>144</v>
      </c>
      <c r="QZQ41" s="67" t="s">
        <v>923</v>
      </c>
      <c r="QZR41" s="67" t="s">
        <v>974</v>
      </c>
      <c r="QZS41" s="66" t="s">
        <v>975</v>
      </c>
      <c r="QZT41" s="66" t="s">
        <v>976</v>
      </c>
      <c r="QZU41" s="65" t="s">
        <v>972</v>
      </c>
      <c r="QZV41" s="65" t="s">
        <v>977</v>
      </c>
      <c r="QZW41" s="59">
        <v>90000000</v>
      </c>
      <c r="QZX41" s="66" t="s">
        <v>144</v>
      </c>
      <c r="QZY41" s="67" t="s">
        <v>923</v>
      </c>
      <c r="QZZ41" s="67" t="s">
        <v>974</v>
      </c>
      <c r="RAA41" s="66" t="s">
        <v>975</v>
      </c>
      <c r="RAB41" s="66" t="s">
        <v>976</v>
      </c>
      <c r="RAC41" s="65" t="s">
        <v>972</v>
      </c>
      <c r="RAD41" s="65" t="s">
        <v>977</v>
      </c>
      <c r="RAE41" s="59">
        <v>90000000</v>
      </c>
      <c r="RAF41" s="66" t="s">
        <v>144</v>
      </c>
      <c r="RAG41" s="67" t="s">
        <v>923</v>
      </c>
      <c r="RAH41" s="67" t="s">
        <v>974</v>
      </c>
      <c r="RAI41" s="66" t="s">
        <v>975</v>
      </c>
      <c r="RAJ41" s="66" t="s">
        <v>976</v>
      </c>
      <c r="RAK41" s="65" t="s">
        <v>972</v>
      </c>
      <c r="RAL41" s="65" t="s">
        <v>977</v>
      </c>
      <c r="RAM41" s="59">
        <v>90000000</v>
      </c>
      <c r="RAN41" s="66" t="s">
        <v>144</v>
      </c>
      <c r="RAO41" s="67" t="s">
        <v>923</v>
      </c>
      <c r="RAP41" s="67" t="s">
        <v>974</v>
      </c>
      <c r="RAQ41" s="66" t="s">
        <v>975</v>
      </c>
      <c r="RAR41" s="66" t="s">
        <v>976</v>
      </c>
      <c r="RAS41" s="65" t="s">
        <v>972</v>
      </c>
      <c r="RAT41" s="65" t="s">
        <v>977</v>
      </c>
      <c r="RAU41" s="59">
        <v>90000000</v>
      </c>
      <c r="RAV41" s="66" t="s">
        <v>144</v>
      </c>
      <c r="RAW41" s="67" t="s">
        <v>923</v>
      </c>
      <c r="RAX41" s="67" t="s">
        <v>974</v>
      </c>
      <c r="RAY41" s="66" t="s">
        <v>975</v>
      </c>
      <c r="RAZ41" s="66" t="s">
        <v>976</v>
      </c>
      <c r="RBA41" s="65" t="s">
        <v>972</v>
      </c>
      <c r="RBB41" s="65" t="s">
        <v>977</v>
      </c>
      <c r="RBC41" s="59">
        <v>90000000</v>
      </c>
      <c r="RBD41" s="66" t="s">
        <v>144</v>
      </c>
      <c r="RBE41" s="67" t="s">
        <v>923</v>
      </c>
      <c r="RBF41" s="67" t="s">
        <v>974</v>
      </c>
      <c r="RBG41" s="66" t="s">
        <v>975</v>
      </c>
      <c r="RBH41" s="66" t="s">
        <v>976</v>
      </c>
      <c r="RBI41" s="65" t="s">
        <v>972</v>
      </c>
      <c r="RBJ41" s="65" t="s">
        <v>977</v>
      </c>
      <c r="RBK41" s="59">
        <v>90000000</v>
      </c>
      <c r="RBL41" s="66" t="s">
        <v>144</v>
      </c>
      <c r="RBM41" s="67" t="s">
        <v>923</v>
      </c>
      <c r="RBN41" s="67" t="s">
        <v>974</v>
      </c>
      <c r="RBO41" s="66" t="s">
        <v>975</v>
      </c>
      <c r="RBP41" s="66" t="s">
        <v>976</v>
      </c>
      <c r="RBQ41" s="65" t="s">
        <v>972</v>
      </c>
      <c r="RBR41" s="65" t="s">
        <v>977</v>
      </c>
      <c r="RBS41" s="59">
        <v>90000000</v>
      </c>
      <c r="RBT41" s="66" t="s">
        <v>144</v>
      </c>
      <c r="RBU41" s="67" t="s">
        <v>923</v>
      </c>
      <c r="RBV41" s="67" t="s">
        <v>974</v>
      </c>
      <c r="RBW41" s="66" t="s">
        <v>975</v>
      </c>
      <c r="RBX41" s="66" t="s">
        <v>976</v>
      </c>
      <c r="RBY41" s="65" t="s">
        <v>972</v>
      </c>
      <c r="RBZ41" s="65" t="s">
        <v>977</v>
      </c>
      <c r="RCA41" s="59">
        <v>90000000</v>
      </c>
      <c r="RCB41" s="66" t="s">
        <v>144</v>
      </c>
      <c r="RCC41" s="67" t="s">
        <v>923</v>
      </c>
      <c r="RCD41" s="67" t="s">
        <v>974</v>
      </c>
      <c r="RCE41" s="66" t="s">
        <v>975</v>
      </c>
      <c r="RCF41" s="66" t="s">
        <v>976</v>
      </c>
      <c r="RCG41" s="65" t="s">
        <v>972</v>
      </c>
      <c r="RCH41" s="65" t="s">
        <v>977</v>
      </c>
      <c r="RCI41" s="59">
        <v>90000000</v>
      </c>
      <c r="RCJ41" s="66" t="s">
        <v>144</v>
      </c>
      <c r="RCK41" s="67" t="s">
        <v>923</v>
      </c>
      <c r="RCL41" s="67" t="s">
        <v>974</v>
      </c>
      <c r="RCM41" s="66" t="s">
        <v>975</v>
      </c>
      <c r="RCN41" s="66" t="s">
        <v>976</v>
      </c>
      <c r="RCO41" s="65" t="s">
        <v>972</v>
      </c>
      <c r="RCP41" s="65" t="s">
        <v>977</v>
      </c>
      <c r="RCQ41" s="59">
        <v>90000000</v>
      </c>
      <c r="RCR41" s="66" t="s">
        <v>144</v>
      </c>
      <c r="RCS41" s="67" t="s">
        <v>923</v>
      </c>
      <c r="RCT41" s="67" t="s">
        <v>974</v>
      </c>
      <c r="RCU41" s="66" t="s">
        <v>975</v>
      </c>
      <c r="RCV41" s="66" t="s">
        <v>976</v>
      </c>
      <c r="RCW41" s="65" t="s">
        <v>972</v>
      </c>
      <c r="RCX41" s="65" t="s">
        <v>977</v>
      </c>
      <c r="RCY41" s="59">
        <v>90000000</v>
      </c>
      <c r="RCZ41" s="66" t="s">
        <v>144</v>
      </c>
      <c r="RDA41" s="67" t="s">
        <v>923</v>
      </c>
      <c r="RDB41" s="67" t="s">
        <v>974</v>
      </c>
      <c r="RDC41" s="66" t="s">
        <v>975</v>
      </c>
      <c r="RDD41" s="66" t="s">
        <v>976</v>
      </c>
      <c r="RDE41" s="65" t="s">
        <v>972</v>
      </c>
      <c r="RDF41" s="65" t="s">
        <v>977</v>
      </c>
      <c r="RDG41" s="59">
        <v>90000000</v>
      </c>
      <c r="RDH41" s="66" t="s">
        <v>144</v>
      </c>
      <c r="RDI41" s="67" t="s">
        <v>923</v>
      </c>
      <c r="RDJ41" s="67" t="s">
        <v>974</v>
      </c>
      <c r="RDK41" s="66" t="s">
        <v>975</v>
      </c>
      <c r="RDL41" s="66" t="s">
        <v>976</v>
      </c>
      <c r="RDM41" s="65" t="s">
        <v>972</v>
      </c>
      <c r="RDN41" s="65" t="s">
        <v>977</v>
      </c>
      <c r="RDO41" s="59">
        <v>90000000</v>
      </c>
      <c r="RDP41" s="66" t="s">
        <v>144</v>
      </c>
      <c r="RDQ41" s="67" t="s">
        <v>923</v>
      </c>
      <c r="RDR41" s="67" t="s">
        <v>974</v>
      </c>
      <c r="RDS41" s="66" t="s">
        <v>975</v>
      </c>
      <c r="RDT41" s="66" t="s">
        <v>976</v>
      </c>
      <c r="RDU41" s="65" t="s">
        <v>972</v>
      </c>
      <c r="RDV41" s="65" t="s">
        <v>977</v>
      </c>
      <c r="RDW41" s="59">
        <v>90000000</v>
      </c>
      <c r="RDX41" s="66" t="s">
        <v>144</v>
      </c>
      <c r="RDY41" s="67" t="s">
        <v>923</v>
      </c>
      <c r="RDZ41" s="67" t="s">
        <v>974</v>
      </c>
      <c r="REA41" s="66" t="s">
        <v>975</v>
      </c>
      <c r="REB41" s="66" t="s">
        <v>976</v>
      </c>
      <c r="REC41" s="65" t="s">
        <v>972</v>
      </c>
      <c r="RED41" s="65" t="s">
        <v>977</v>
      </c>
      <c r="REE41" s="59">
        <v>90000000</v>
      </c>
      <c r="REF41" s="66" t="s">
        <v>144</v>
      </c>
      <c r="REG41" s="67" t="s">
        <v>923</v>
      </c>
      <c r="REH41" s="67" t="s">
        <v>974</v>
      </c>
      <c r="REI41" s="66" t="s">
        <v>975</v>
      </c>
      <c r="REJ41" s="66" t="s">
        <v>976</v>
      </c>
      <c r="REK41" s="65" t="s">
        <v>972</v>
      </c>
      <c r="REL41" s="65" t="s">
        <v>977</v>
      </c>
      <c r="REM41" s="59">
        <v>90000000</v>
      </c>
      <c r="REN41" s="66" t="s">
        <v>144</v>
      </c>
      <c r="REO41" s="67" t="s">
        <v>923</v>
      </c>
      <c r="REP41" s="67" t="s">
        <v>974</v>
      </c>
      <c r="REQ41" s="66" t="s">
        <v>975</v>
      </c>
      <c r="RER41" s="66" t="s">
        <v>976</v>
      </c>
      <c r="RES41" s="65" t="s">
        <v>972</v>
      </c>
      <c r="RET41" s="65" t="s">
        <v>977</v>
      </c>
      <c r="REU41" s="59">
        <v>90000000</v>
      </c>
      <c r="REV41" s="66" t="s">
        <v>144</v>
      </c>
      <c r="REW41" s="67" t="s">
        <v>923</v>
      </c>
      <c r="REX41" s="67" t="s">
        <v>974</v>
      </c>
      <c r="REY41" s="66" t="s">
        <v>975</v>
      </c>
      <c r="REZ41" s="66" t="s">
        <v>976</v>
      </c>
      <c r="RFA41" s="65" t="s">
        <v>972</v>
      </c>
      <c r="RFB41" s="65" t="s">
        <v>977</v>
      </c>
      <c r="RFC41" s="59">
        <v>90000000</v>
      </c>
      <c r="RFD41" s="66" t="s">
        <v>144</v>
      </c>
      <c r="RFE41" s="67" t="s">
        <v>923</v>
      </c>
      <c r="RFF41" s="67" t="s">
        <v>974</v>
      </c>
      <c r="RFG41" s="66" t="s">
        <v>975</v>
      </c>
      <c r="RFH41" s="66" t="s">
        <v>976</v>
      </c>
      <c r="RFI41" s="65" t="s">
        <v>972</v>
      </c>
      <c r="RFJ41" s="65" t="s">
        <v>977</v>
      </c>
      <c r="RFK41" s="59">
        <v>90000000</v>
      </c>
      <c r="RFL41" s="66" t="s">
        <v>144</v>
      </c>
      <c r="RFM41" s="67" t="s">
        <v>923</v>
      </c>
      <c r="RFN41" s="67" t="s">
        <v>974</v>
      </c>
      <c r="RFO41" s="66" t="s">
        <v>975</v>
      </c>
      <c r="RFP41" s="66" t="s">
        <v>976</v>
      </c>
      <c r="RFQ41" s="65" t="s">
        <v>972</v>
      </c>
      <c r="RFR41" s="65" t="s">
        <v>977</v>
      </c>
      <c r="RFS41" s="59">
        <v>90000000</v>
      </c>
      <c r="RFT41" s="66" t="s">
        <v>144</v>
      </c>
      <c r="RFU41" s="67" t="s">
        <v>923</v>
      </c>
      <c r="RFV41" s="67" t="s">
        <v>974</v>
      </c>
      <c r="RFW41" s="66" t="s">
        <v>975</v>
      </c>
      <c r="RFX41" s="66" t="s">
        <v>976</v>
      </c>
      <c r="RFY41" s="65" t="s">
        <v>972</v>
      </c>
      <c r="RFZ41" s="65" t="s">
        <v>977</v>
      </c>
      <c r="RGA41" s="59">
        <v>90000000</v>
      </c>
      <c r="RGB41" s="66" t="s">
        <v>144</v>
      </c>
      <c r="RGC41" s="67" t="s">
        <v>923</v>
      </c>
      <c r="RGD41" s="67" t="s">
        <v>974</v>
      </c>
      <c r="RGE41" s="66" t="s">
        <v>975</v>
      </c>
      <c r="RGF41" s="66" t="s">
        <v>976</v>
      </c>
      <c r="RGG41" s="65" t="s">
        <v>972</v>
      </c>
      <c r="RGH41" s="65" t="s">
        <v>977</v>
      </c>
      <c r="RGI41" s="59">
        <v>90000000</v>
      </c>
      <c r="RGJ41" s="66" t="s">
        <v>144</v>
      </c>
      <c r="RGK41" s="67" t="s">
        <v>923</v>
      </c>
      <c r="RGL41" s="67" t="s">
        <v>974</v>
      </c>
      <c r="RGM41" s="66" t="s">
        <v>975</v>
      </c>
      <c r="RGN41" s="66" t="s">
        <v>976</v>
      </c>
      <c r="RGO41" s="65" t="s">
        <v>972</v>
      </c>
      <c r="RGP41" s="65" t="s">
        <v>977</v>
      </c>
      <c r="RGQ41" s="59">
        <v>90000000</v>
      </c>
      <c r="RGR41" s="66" t="s">
        <v>144</v>
      </c>
      <c r="RGS41" s="67" t="s">
        <v>923</v>
      </c>
      <c r="RGT41" s="67" t="s">
        <v>974</v>
      </c>
      <c r="RGU41" s="66" t="s">
        <v>975</v>
      </c>
      <c r="RGV41" s="66" t="s">
        <v>976</v>
      </c>
      <c r="RGW41" s="65" t="s">
        <v>972</v>
      </c>
      <c r="RGX41" s="65" t="s">
        <v>977</v>
      </c>
      <c r="RGY41" s="59">
        <v>90000000</v>
      </c>
      <c r="RGZ41" s="66" t="s">
        <v>144</v>
      </c>
      <c r="RHA41" s="67" t="s">
        <v>923</v>
      </c>
      <c r="RHB41" s="67" t="s">
        <v>974</v>
      </c>
      <c r="RHC41" s="66" t="s">
        <v>975</v>
      </c>
      <c r="RHD41" s="66" t="s">
        <v>976</v>
      </c>
      <c r="RHE41" s="65" t="s">
        <v>972</v>
      </c>
      <c r="RHF41" s="65" t="s">
        <v>977</v>
      </c>
      <c r="RHG41" s="59">
        <v>90000000</v>
      </c>
      <c r="RHH41" s="66" t="s">
        <v>144</v>
      </c>
      <c r="RHI41" s="67" t="s">
        <v>923</v>
      </c>
      <c r="RHJ41" s="67" t="s">
        <v>974</v>
      </c>
      <c r="RHK41" s="66" t="s">
        <v>975</v>
      </c>
      <c r="RHL41" s="66" t="s">
        <v>976</v>
      </c>
      <c r="RHM41" s="65" t="s">
        <v>972</v>
      </c>
      <c r="RHN41" s="65" t="s">
        <v>977</v>
      </c>
      <c r="RHO41" s="59">
        <v>90000000</v>
      </c>
      <c r="RHP41" s="66" t="s">
        <v>144</v>
      </c>
      <c r="RHQ41" s="67" t="s">
        <v>923</v>
      </c>
      <c r="RHR41" s="67" t="s">
        <v>974</v>
      </c>
      <c r="RHS41" s="66" t="s">
        <v>975</v>
      </c>
      <c r="RHT41" s="66" t="s">
        <v>976</v>
      </c>
      <c r="RHU41" s="65" t="s">
        <v>972</v>
      </c>
      <c r="RHV41" s="65" t="s">
        <v>977</v>
      </c>
      <c r="RHW41" s="59">
        <v>90000000</v>
      </c>
      <c r="RHX41" s="66" t="s">
        <v>144</v>
      </c>
      <c r="RHY41" s="67" t="s">
        <v>923</v>
      </c>
      <c r="RHZ41" s="67" t="s">
        <v>974</v>
      </c>
      <c r="RIA41" s="66" t="s">
        <v>975</v>
      </c>
      <c r="RIB41" s="66" t="s">
        <v>976</v>
      </c>
      <c r="RIC41" s="65" t="s">
        <v>972</v>
      </c>
      <c r="RID41" s="65" t="s">
        <v>977</v>
      </c>
      <c r="RIE41" s="59">
        <v>90000000</v>
      </c>
      <c r="RIF41" s="66" t="s">
        <v>144</v>
      </c>
      <c r="RIG41" s="67" t="s">
        <v>923</v>
      </c>
      <c r="RIH41" s="67" t="s">
        <v>974</v>
      </c>
      <c r="RII41" s="66" t="s">
        <v>975</v>
      </c>
      <c r="RIJ41" s="66" t="s">
        <v>976</v>
      </c>
      <c r="RIK41" s="65" t="s">
        <v>972</v>
      </c>
      <c r="RIL41" s="65" t="s">
        <v>977</v>
      </c>
      <c r="RIM41" s="59">
        <v>90000000</v>
      </c>
      <c r="RIN41" s="66" t="s">
        <v>144</v>
      </c>
      <c r="RIO41" s="67" t="s">
        <v>923</v>
      </c>
      <c r="RIP41" s="67" t="s">
        <v>974</v>
      </c>
      <c r="RIQ41" s="66" t="s">
        <v>975</v>
      </c>
      <c r="RIR41" s="66" t="s">
        <v>976</v>
      </c>
      <c r="RIS41" s="65" t="s">
        <v>972</v>
      </c>
      <c r="RIT41" s="65" t="s">
        <v>977</v>
      </c>
      <c r="RIU41" s="59">
        <v>90000000</v>
      </c>
      <c r="RIV41" s="66" t="s">
        <v>144</v>
      </c>
      <c r="RIW41" s="67" t="s">
        <v>923</v>
      </c>
      <c r="RIX41" s="67" t="s">
        <v>974</v>
      </c>
      <c r="RIY41" s="66" t="s">
        <v>975</v>
      </c>
      <c r="RIZ41" s="66" t="s">
        <v>976</v>
      </c>
      <c r="RJA41" s="65" t="s">
        <v>972</v>
      </c>
      <c r="RJB41" s="65" t="s">
        <v>977</v>
      </c>
      <c r="RJC41" s="59">
        <v>90000000</v>
      </c>
      <c r="RJD41" s="66" t="s">
        <v>144</v>
      </c>
      <c r="RJE41" s="67" t="s">
        <v>923</v>
      </c>
      <c r="RJF41" s="67" t="s">
        <v>974</v>
      </c>
      <c r="RJG41" s="66" t="s">
        <v>975</v>
      </c>
      <c r="RJH41" s="66" t="s">
        <v>976</v>
      </c>
      <c r="RJI41" s="65" t="s">
        <v>972</v>
      </c>
      <c r="RJJ41" s="65" t="s">
        <v>977</v>
      </c>
      <c r="RJK41" s="59">
        <v>90000000</v>
      </c>
      <c r="RJL41" s="66" t="s">
        <v>144</v>
      </c>
      <c r="RJM41" s="67" t="s">
        <v>923</v>
      </c>
      <c r="RJN41" s="67" t="s">
        <v>974</v>
      </c>
      <c r="RJO41" s="66" t="s">
        <v>975</v>
      </c>
      <c r="RJP41" s="66" t="s">
        <v>976</v>
      </c>
      <c r="RJQ41" s="65" t="s">
        <v>972</v>
      </c>
      <c r="RJR41" s="65" t="s">
        <v>977</v>
      </c>
      <c r="RJS41" s="59">
        <v>90000000</v>
      </c>
      <c r="RJT41" s="66" t="s">
        <v>144</v>
      </c>
      <c r="RJU41" s="67" t="s">
        <v>923</v>
      </c>
      <c r="RJV41" s="67" t="s">
        <v>974</v>
      </c>
      <c r="RJW41" s="66" t="s">
        <v>975</v>
      </c>
      <c r="RJX41" s="66" t="s">
        <v>976</v>
      </c>
      <c r="RJY41" s="65" t="s">
        <v>972</v>
      </c>
      <c r="RJZ41" s="65" t="s">
        <v>977</v>
      </c>
      <c r="RKA41" s="59">
        <v>90000000</v>
      </c>
      <c r="RKB41" s="66" t="s">
        <v>144</v>
      </c>
      <c r="RKC41" s="67" t="s">
        <v>923</v>
      </c>
      <c r="RKD41" s="67" t="s">
        <v>974</v>
      </c>
      <c r="RKE41" s="66" t="s">
        <v>975</v>
      </c>
      <c r="RKF41" s="66" t="s">
        <v>976</v>
      </c>
      <c r="RKG41" s="65" t="s">
        <v>972</v>
      </c>
      <c r="RKH41" s="65" t="s">
        <v>977</v>
      </c>
      <c r="RKI41" s="59">
        <v>90000000</v>
      </c>
      <c r="RKJ41" s="66" t="s">
        <v>144</v>
      </c>
      <c r="RKK41" s="67" t="s">
        <v>923</v>
      </c>
      <c r="RKL41" s="67" t="s">
        <v>974</v>
      </c>
      <c r="RKM41" s="66" t="s">
        <v>975</v>
      </c>
      <c r="RKN41" s="66" t="s">
        <v>976</v>
      </c>
      <c r="RKO41" s="65" t="s">
        <v>972</v>
      </c>
      <c r="RKP41" s="65" t="s">
        <v>977</v>
      </c>
      <c r="RKQ41" s="59">
        <v>90000000</v>
      </c>
      <c r="RKR41" s="66" t="s">
        <v>144</v>
      </c>
      <c r="RKS41" s="67" t="s">
        <v>923</v>
      </c>
      <c r="RKT41" s="67" t="s">
        <v>974</v>
      </c>
      <c r="RKU41" s="66" t="s">
        <v>975</v>
      </c>
      <c r="RKV41" s="66" t="s">
        <v>976</v>
      </c>
      <c r="RKW41" s="65" t="s">
        <v>972</v>
      </c>
      <c r="RKX41" s="65" t="s">
        <v>977</v>
      </c>
      <c r="RKY41" s="59">
        <v>90000000</v>
      </c>
      <c r="RKZ41" s="66" t="s">
        <v>144</v>
      </c>
      <c r="RLA41" s="67" t="s">
        <v>923</v>
      </c>
      <c r="RLB41" s="67" t="s">
        <v>974</v>
      </c>
      <c r="RLC41" s="66" t="s">
        <v>975</v>
      </c>
      <c r="RLD41" s="66" t="s">
        <v>976</v>
      </c>
      <c r="RLE41" s="65" t="s">
        <v>972</v>
      </c>
      <c r="RLF41" s="65" t="s">
        <v>977</v>
      </c>
      <c r="RLG41" s="59">
        <v>90000000</v>
      </c>
      <c r="RLH41" s="66" t="s">
        <v>144</v>
      </c>
      <c r="RLI41" s="67" t="s">
        <v>923</v>
      </c>
      <c r="RLJ41" s="67" t="s">
        <v>974</v>
      </c>
      <c r="RLK41" s="66" t="s">
        <v>975</v>
      </c>
      <c r="RLL41" s="66" t="s">
        <v>976</v>
      </c>
      <c r="RLM41" s="65" t="s">
        <v>972</v>
      </c>
      <c r="RLN41" s="65" t="s">
        <v>977</v>
      </c>
      <c r="RLO41" s="59">
        <v>90000000</v>
      </c>
      <c r="RLP41" s="66" t="s">
        <v>144</v>
      </c>
      <c r="RLQ41" s="67" t="s">
        <v>923</v>
      </c>
      <c r="RLR41" s="67" t="s">
        <v>974</v>
      </c>
      <c r="RLS41" s="66" t="s">
        <v>975</v>
      </c>
      <c r="RLT41" s="66" t="s">
        <v>976</v>
      </c>
      <c r="RLU41" s="65" t="s">
        <v>972</v>
      </c>
      <c r="RLV41" s="65" t="s">
        <v>977</v>
      </c>
      <c r="RLW41" s="59">
        <v>90000000</v>
      </c>
      <c r="RLX41" s="66" t="s">
        <v>144</v>
      </c>
      <c r="RLY41" s="67" t="s">
        <v>923</v>
      </c>
      <c r="RLZ41" s="67" t="s">
        <v>974</v>
      </c>
      <c r="RMA41" s="66" t="s">
        <v>975</v>
      </c>
      <c r="RMB41" s="66" t="s">
        <v>976</v>
      </c>
      <c r="RMC41" s="65" t="s">
        <v>972</v>
      </c>
      <c r="RMD41" s="65" t="s">
        <v>977</v>
      </c>
      <c r="RME41" s="59">
        <v>90000000</v>
      </c>
      <c r="RMF41" s="66" t="s">
        <v>144</v>
      </c>
      <c r="RMG41" s="67" t="s">
        <v>923</v>
      </c>
      <c r="RMH41" s="67" t="s">
        <v>974</v>
      </c>
      <c r="RMI41" s="66" t="s">
        <v>975</v>
      </c>
      <c r="RMJ41" s="66" t="s">
        <v>976</v>
      </c>
      <c r="RMK41" s="65" t="s">
        <v>972</v>
      </c>
      <c r="RML41" s="65" t="s">
        <v>977</v>
      </c>
      <c r="RMM41" s="59">
        <v>90000000</v>
      </c>
      <c r="RMN41" s="66" t="s">
        <v>144</v>
      </c>
      <c r="RMO41" s="67" t="s">
        <v>923</v>
      </c>
      <c r="RMP41" s="67" t="s">
        <v>974</v>
      </c>
      <c r="RMQ41" s="66" t="s">
        <v>975</v>
      </c>
      <c r="RMR41" s="66" t="s">
        <v>976</v>
      </c>
      <c r="RMS41" s="65" t="s">
        <v>972</v>
      </c>
      <c r="RMT41" s="65" t="s">
        <v>977</v>
      </c>
      <c r="RMU41" s="59">
        <v>90000000</v>
      </c>
      <c r="RMV41" s="66" t="s">
        <v>144</v>
      </c>
      <c r="RMW41" s="67" t="s">
        <v>923</v>
      </c>
      <c r="RMX41" s="67" t="s">
        <v>974</v>
      </c>
      <c r="RMY41" s="66" t="s">
        <v>975</v>
      </c>
      <c r="RMZ41" s="66" t="s">
        <v>976</v>
      </c>
      <c r="RNA41" s="65" t="s">
        <v>972</v>
      </c>
      <c r="RNB41" s="65" t="s">
        <v>977</v>
      </c>
      <c r="RNC41" s="59">
        <v>90000000</v>
      </c>
      <c r="RND41" s="66" t="s">
        <v>144</v>
      </c>
      <c r="RNE41" s="67" t="s">
        <v>923</v>
      </c>
      <c r="RNF41" s="67" t="s">
        <v>974</v>
      </c>
      <c r="RNG41" s="66" t="s">
        <v>975</v>
      </c>
      <c r="RNH41" s="66" t="s">
        <v>976</v>
      </c>
      <c r="RNI41" s="65" t="s">
        <v>972</v>
      </c>
      <c r="RNJ41" s="65" t="s">
        <v>977</v>
      </c>
      <c r="RNK41" s="59">
        <v>90000000</v>
      </c>
      <c r="RNL41" s="66" t="s">
        <v>144</v>
      </c>
      <c r="RNM41" s="67" t="s">
        <v>923</v>
      </c>
      <c r="RNN41" s="67" t="s">
        <v>974</v>
      </c>
      <c r="RNO41" s="66" t="s">
        <v>975</v>
      </c>
      <c r="RNP41" s="66" t="s">
        <v>976</v>
      </c>
      <c r="RNQ41" s="65" t="s">
        <v>972</v>
      </c>
      <c r="RNR41" s="65" t="s">
        <v>977</v>
      </c>
      <c r="RNS41" s="59">
        <v>90000000</v>
      </c>
      <c r="RNT41" s="66" t="s">
        <v>144</v>
      </c>
      <c r="RNU41" s="67" t="s">
        <v>923</v>
      </c>
      <c r="RNV41" s="67" t="s">
        <v>974</v>
      </c>
      <c r="RNW41" s="66" t="s">
        <v>975</v>
      </c>
      <c r="RNX41" s="66" t="s">
        <v>976</v>
      </c>
      <c r="RNY41" s="65" t="s">
        <v>972</v>
      </c>
      <c r="RNZ41" s="65" t="s">
        <v>977</v>
      </c>
      <c r="ROA41" s="59">
        <v>90000000</v>
      </c>
      <c r="ROB41" s="66" t="s">
        <v>144</v>
      </c>
      <c r="ROC41" s="67" t="s">
        <v>923</v>
      </c>
      <c r="ROD41" s="67" t="s">
        <v>974</v>
      </c>
      <c r="ROE41" s="66" t="s">
        <v>975</v>
      </c>
      <c r="ROF41" s="66" t="s">
        <v>976</v>
      </c>
      <c r="ROG41" s="65" t="s">
        <v>972</v>
      </c>
      <c r="ROH41" s="65" t="s">
        <v>977</v>
      </c>
      <c r="ROI41" s="59">
        <v>90000000</v>
      </c>
      <c r="ROJ41" s="66" t="s">
        <v>144</v>
      </c>
      <c r="ROK41" s="67" t="s">
        <v>923</v>
      </c>
      <c r="ROL41" s="67" t="s">
        <v>974</v>
      </c>
      <c r="ROM41" s="66" t="s">
        <v>975</v>
      </c>
      <c r="RON41" s="66" t="s">
        <v>976</v>
      </c>
      <c r="ROO41" s="65" t="s">
        <v>972</v>
      </c>
      <c r="ROP41" s="65" t="s">
        <v>977</v>
      </c>
      <c r="ROQ41" s="59">
        <v>90000000</v>
      </c>
      <c r="ROR41" s="66" t="s">
        <v>144</v>
      </c>
      <c r="ROS41" s="67" t="s">
        <v>923</v>
      </c>
      <c r="ROT41" s="67" t="s">
        <v>974</v>
      </c>
      <c r="ROU41" s="66" t="s">
        <v>975</v>
      </c>
      <c r="ROV41" s="66" t="s">
        <v>976</v>
      </c>
      <c r="ROW41" s="65" t="s">
        <v>972</v>
      </c>
      <c r="ROX41" s="65" t="s">
        <v>977</v>
      </c>
      <c r="ROY41" s="59">
        <v>90000000</v>
      </c>
      <c r="ROZ41" s="66" t="s">
        <v>144</v>
      </c>
      <c r="RPA41" s="67" t="s">
        <v>923</v>
      </c>
      <c r="RPB41" s="67" t="s">
        <v>974</v>
      </c>
      <c r="RPC41" s="66" t="s">
        <v>975</v>
      </c>
      <c r="RPD41" s="66" t="s">
        <v>976</v>
      </c>
      <c r="RPE41" s="65" t="s">
        <v>972</v>
      </c>
      <c r="RPF41" s="65" t="s">
        <v>977</v>
      </c>
      <c r="RPG41" s="59">
        <v>90000000</v>
      </c>
      <c r="RPH41" s="66" t="s">
        <v>144</v>
      </c>
      <c r="RPI41" s="67" t="s">
        <v>923</v>
      </c>
      <c r="RPJ41" s="67" t="s">
        <v>974</v>
      </c>
      <c r="RPK41" s="66" t="s">
        <v>975</v>
      </c>
      <c r="RPL41" s="66" t="s">
        <v>976</v>
      </c>
      <c r="RPM41" s="65" t="s">
        <v>972</v>
      </c>
      <c r="RPN41" s="65" t="s">
        <v>977</v>
      </c>
      <c r="RPO41" s="59">
        <v>90000000</v>
      </c>
      <c r="RPP41" s="66" t="s">
        <v>144</v>
      </c>
      <c r="RPQ41" s="67" t="s">
        <v>923</v>
      </c>
      <c r="RPR41" s="67" t="s">
        <v>974</v>
      </c>
      <c r="RPS41" s="66" t="s">
        <v>975</v>
      </c>
      <c r="RPT41" s="66" t="s">
        <v>976</v>
      </c>
      <c r="RPU41" s="65" t="s">
        <v>972</v>
      </c>
      <c r="RPV41" s="65" t="s">
        <v>977</v>
      </c>
      <c r="RPW41" s="59">
        <v>90000000</v>
      </c>
      <c r="RPX41" s="66" t="s">
        <v>144</v>
      </c>
      <c r="RPY41" s="67" t="s">
        <v>923</v>
      </c>
      <c r="RPZ41" s="67" t="s">
        <v>974</v>
      </c>
      <c r="RQA41" s="66" t="s">
        <v>975</v>
      </c>
      <c r="RQB41" s="66" t="s">
        <v>976</v>
      </c>
      <c r="RQC41" s="65" t="s">
        <v>972</v>
      </c>
      <c r="RQD41" s="65" t="s">
        <v>977</v>
      </c>
      <c r="RQE41" s="59">
        <v>90000000</v>
      </c>
      <c r="RQF41" s="66" t="s">
        <v>144</v>
      </c>
      <c r="RQG41" s="67" t="s">
        <v>923</v>
      </c>
      <c r="RQH41" s="67" t="s">
        <v>974</v>
      </c>
      <c r="RQI41" s="66" t="s">
        <v>975</v>
      </c>
      <c r="RQJ41" s="66" t="s">
        <v>976</v>
      </c>
      <c r="RQK41" s="65" t="s">
        <v>972</v>
      </c>
      <c r="RQL41" s="65" t="s">
        <v>977</v>
      </c>
      <c r="RQM41" s="59">
        <v>90000000</v>
      </c>
      <c r="RQN41" s="66" t="s">
        <v>144</v>
      </c>
      <c r="RQO41" s="67" t="s">
        <v>923</v>
      </c>
      <c r="RQP41" s="67" t="s">
        <v>974</v>
      </c>
      <c r="RQQ41" s="66" t="s">
        <v>975</v>
      </c>
      <c r="RQR41" s="66" t="s">
        <v>976</v>
      </c>
      <c r="RQS41" s="65" t="s">
        <v>972</v>
      </c>
      <c r="RQT41" s="65" t="s">
        <v>977</v>
      </c>
      <c r="RQU41" s="59">
        <v>90000000</v>
      </c>
      <c r="RQV41" s="66" t="s">
        <v>144</v>
      </c>
      <c r="RQW41" s="67" t="s">
        <v>923</v>
      </c>
      <c r="RQX41" s="67" t="s">
        <v>974</v>
      </c>
      <c r="RQY41" s="66" t="s">
        <v>975</v>
      </c>
      <c r="RQZ41" s="66" t="s">
        <v>976</v>
      </c>
      <c r="RRA41" s="65" t="s">
        <v>972</v>
      </c>
      <c r="RRB41" s="65" t="s">
        <v>977</v>
      </c>
      <c r="RRC41" s="59">
        <v>90000000</v>
      </c>
      <c r="RRD41" s="66" t="s">
        <v>144</v>
      </c>
      <c r="RRE41" s="67" t="s">
        <v>923</v>
      </c>
      <c r="RRF41" s="67" t="s">
        <v>974</v>
      </c>
      <c r="RRG41" s="66" t="s">
        <v>975</v>
      </c>
      <c r="RRH41" s="66" t="s">
        <v>976</v>
      </c>
      <c r="RRI41" s="65" t="s">
        <v>972</v>
      </c>
      <c r="RRJ41" s="65" t="s">
        <v>977</v>
      </c>
      <c r="RRK41" s="59">
        <v>90000000</v>
      </c>
      <c r="RRL41" s="66" t="s">
        <v>144</v>
      </c>
      <c r="RRM41" s="67" t="s">
        <v>923</v>
      </c>
      <c r="RRN41" s="67" t="s">
        <v>974</v>
      </c>
      <c r="RRO41" s="66" t="s">
        <v>975</v>
      </c>
      <c r="RRP41" s="66" t="s">
        <v>976</v>
      </c>
      <c r="RRQ41" s="65" t="s">
        <v>972</v>
      </c>
      <c r="RRR41" s="65" t="s">
        <v>977</v>
      </c>
      <c r="RRS41" s="59">
        <v>90000000</v>
      </c>
      <c r="RRT41" s="66" t="s">
        <v>144</v>
      </c>
      <c r="RRU41" s="67" t="s">
        <v>923</v>
      </c>
      <c r="RRV41" s="67" t="s">
        <v>974</v>
      </c>
      <c r="RRW41" s="66" t="s">
        <v>975</v>
      </c>
      <c r="RRX41" s="66" t="s">
        <v>976</v>
      </c>
      <c r="RRY41" s="65" t="s">
        <v>972</v>
      </c>
      <c r="RRZ41" s="65" t="s">
        <v>977</v>
      </c>
      <c r="RSA41" s="59">
        <v>90000000</v>
      </c>
      <c r="RSB41" s="66" t="s">
        <v>144</v>
      </c>
      <c r="RSC41" s="67" t="s">
        <v>923</v>
      </c>
      <c r="RSD41" s="67" t="s">
        <v>974</v>
      </c>
      <c r="RSE41" s="66" t="s">
        <v>975</v>
      </c>
      <c r="RSF41" s="66" t="s">
        <v>976</v>
      </c>
      <c r="RSG41" s="65" t="s">
        <v>972</v>
      </c>
      <c r="RSH41" s="65" t="s">
        <v>977</v>
      </c>
      <c r="RSI41" s="59">
        <v>90000000</v>
      </c>
      <c r="RSJ41" s="66" t="s">
        <v>144</v>
      </c>
      <c r="RSK41" s="67" t="s">
        <v>923</v>
      </c>
      <c r="RSL41" s="67" t="s">
        <v>974</v>
      </c>
      <c r="RSM41" s="66" t="s">
        <v>975</v>
      </c>
      <c r="RSN41" s="66" t="s">
        <v>976</v>
      </c>
      <c r="RSO41" s="65" t="s">
        <v>972</v>
      </c>
      <c r="RSP41" s="65" t="s">
        <v>977</v>
      </c>
      <c r="RSQ41" s="59">
        <v>90000000</v>
      </c>
      <c r="RSR41" s="66" t="s">
        <v>144</v>
      </c>
      <c r="RSS41" s="67" t="s">
        <v>923</v>
      </c>
      <c r="RST41" s="67" t="s">
        <v>974</v>
      </c>
      <c r="RSU41" s="66" t="s">
        <v>975</v>
      </c>
      <c r="RSV41" s="66" t="s">
        <v>976</v>
      </c>
      <c r="RSW41" s="65" t="s">
        <v>972</v>
      </c>
      <c r="RSX41" s="65" t="s">
        <v>977</v>
      </c>
      <c r="RSY41" s="59">
        <v>90000000</v>
      </c>
      <c r="RSZ41" s="66" t="s">
        <v>144</v>
      </c>
      <c r="RTA41" s="67" t="s">
        <v>923</v>
      </c>
      <c r="RTB41" s="67" t="s">
        <v>974</v>
      </c>
      <c r="RTC41" s="66" t="s">
        <v>975</v>
      </c>
      <c r="RTD41" s="66" t="s">
        <v>976</v>
      </c>
      <c r="RTE41" s="65" t="s">
        <v>972</v>
      </c>
      <c r="RTF41" s="65" t="s">
        <v>977</v>
      </c>
      <c r="RTG41" s="59">
        <v>90000000</v>
      </c>
      <c r="RTH41" s="66" t="s">
        <v>144</v>
      </c>
      <c r="RTI41" s="67" t="s">
        <v>923</v>
      </c>
      <c r="RTJ41" s="67" t="s">
        <v>974</v>
      </c>
      <c r="RTK41" s="66" t="s">
        <v>975</v>
      </c>
      <c r="RTL41" s="66" t="s">
        <v>976</v>
      </c>
      <c r="RTM41" s="65" t="s">
        <v>972</v>
      </c>
      <c r="RTN41" s="65" t="s">
        <v>977</v>
      </c>
      <c r="RTO41" s="59">
        <v>90000000</v>
      </c>
      <c r="RTP41" s="66" t="s">
        <v>144</v>
      </c>
      <c r="RTQ41" s="67" t="s">
        <v>923</v>
      </c>
      <c r="RTR41" s="67" t="s">
        <v>974</v>
      </c>
      <c r="RTS41" s="66" t="s">
        <v>975</v>
      </c>
      <c r="RTT41" s="66" t="s">
        <v>976</v>
      </c>
      <c r="RTU41" s="65" t="s">
        <v>972</v>
      </c>
      <c r="RTV41" s="65" t="s">
        <v>977</v>
      </c>
      <c r="RTW41" s="59">
        <v>90000000</v>
      </c>
      <c r="RTX41" s="66" t="s">
        <v>144</v>
      </c>
      <c r="RTY41" s="67" t="s">
        <v>923</v>
      </c>
      <c r="RTZ41" s="67" t="s">
        <v>974</v>
      </c>
      <c r="RUA41" s="66" t="s">
        <v>975</v>
      </c>
      <c r="RUB41" s="66" t="s">
        <v>976</v>
      </c>
      <c r="RUC41" s="65" t="s">
        <v>972</v>
      </c>
      <c r="RUD41" s="65" t="s">
        <v>977</v>
      </c>
      <c r="RUE41" s="59">
        <v>90000000</v>
      </c>
      <c r="RUF41" s="66" t="s">
        <v>144</v>
      </c>
      <c r="RUG41" s="67" t="s">
        <v>923</v>
      </c>
      <c r="RUH41" s="67" t="s">
        <v>974</v>
      </c>
      <c r="RUI41" s="66" t="s">
        <v>975</v>
      </c>
      <c r="RUJ41" s="66" t="s">
        <v>976</v>
      </c>
      <c r="RUK41" s="65" t="s">
        <v>972</v>
      </c>
      <c r="RUL41" s="65" t="s">
        <v>977</v>
      </c>
      <c r="RUM41" s="59">
        <v>90000000</v>
      </c>
      <c r="RUN41" s="66" t="s">
        <v>144</v>
      </c>
      <c r="RUO41" s="67" t="s">
        <v>923</v>
      </c>
      <c r="RUP41" s="67" t="s">
        <v>974</v>
      </c>
      <c r="RUQ41" s="66" t="s">
        <v>975</v>
      </c>
      <c r="RUR41" s="66" t="s">
        <v>976</v>
      </c>
      <c r="RUS41" s="65" t="s">
        <v>972</v>
      </c>
      <c r="RUT41" s="65" t="s">
        <v>977</v>
      </c>
      <c r="RUU41" s="59">
        <v>90000000</v>
      </c>
      <c r="RUV41" s="66" t="s">
        <v>144</v>
      </c>
      <c r="RUW41" s="67" t="s">
        <v>923</v>
      </c>
      <c r="RUX41" s="67" t="s">
        <v>974</v>
      </c>
      <c r="RUY41" s="66" t="s">
        <v>975</v>
      </c>
      <c r="RUZ41" s="66" t="s">
        <v>976</v>
      </c>
      <c r="RVA41" s="65" t="s">
        <v>972</v>
      </c>
      <c r="RVB41" s="65" t="s">
        <v>977</v>
      </c>
      <c r="RVC41" s="59">
        <v>90000000</v>
      </c>
      <c r="RVD41" s="66" t="s">
        <v>144</v>
      </c>
      <c r="RVE41" s="67" t="s">
        <v>923</v>
      </c>
      <c r="RVF41" s="67" t="s">
        <v>974</v>
      </c>
      <c r="RVG41" s="66" t="s">
        <v>975</v>
      </c>
      <c r="RVH41" s="66" t="s">
        <v>976</v>
      </c>
      <c r="RVI41" s="65" t="s">
        <v>972</v>
      </c>
      <c r="RVJ41" s="65" t="s">
        <v>977</v>
      </c>
      <c r="RVK41" s="59">
        <v>90000000</v>
      </c>
      <c r="RVL41" s="66" t="s">
        <v>144</v>
      </c>
      <c r="RVM41" s="67" t="s">
        <v>923</v>
      </c>
      <c r="RVN41" s="67" t="s">
        <v>974</v>
      </c>
      <c r="RVO41" s="66" t="s">
        <v>975</v>
      </c>
      <c r="RVP41" s="66" t="s">
        <v>976</v>
      </c>
      <c r="RVQ41" s="65" t="s">
        <v>972</v>
      </c>
      <c r="RVR41" s="65" t="s">
        <v>977</v>
      </c>
      <c r="RVS41" s="59">
        <v>90000000</v>
      </c>
      <c r="RVT41" s="66" t="s">
        <v>144</v>
      </c>
      <c r="RVU41" s="67" t="s">
        <v>923</v>
      </c>
      <c r="RVV41" s="67" t="s">
        <v>974</v>
      </c>
      <c r="RVW41" s="66" t="s">
        <v>975</v>
      </c>
      <c r="RVX41" s="66" t="s">
        <v>976</v>
      </c>
      <c r="RVY41" s="65" t="s">
        <v>972</v>
      </c>
      <c r="RVZ41" s="65" t="s">
        <v>977</v>
      </c>
      <c r="RWA41" s="59">
        <v>90000000</v>
      </c>
      <c r="RWB41" s="66" t="s">
        <v>144</v>
      </c>
      <c r="RWC41" s="67" t="s">
        <v>923</v>
      </c>
      <c r="RWD41" s="67" t="s">
        <v>974</v>
      </c>
      <c r="RWE41" s="66" t="s">
        <v>975</v>
      </c>
      <c r="RWF41" s="66" t="s">
        <v>976</v>
      </c>
      <c r="RWG41" s="65" t="s">
        <v>972</v>
      </c>
      <c r="RWH41" s="65" t="s">
        <v>977</v>
      </c>
      <c r="RWI41" s="59">
        <v>90000000</v>
      </c>
      <c r="RWJ41" s="66" t="s">
        <v>144</v>
      </c>
      <c r="RWK41" s="67" t="s">
        <v>923</v>
      </c>
      <c r="RWL41" s="67" t="s">
        <v>974</v>
      </c>
      <c r="RWM41" s="66" t="s">
        <v>975</v>
      </c>
      <c r="RWN41" s="66" t="s">
        <v>976</v>
      </c>
      <c r="RWO41" s="65" t="s">
        <v>972</v>
      </c>
      <c r="RWP41" s="65" t="s">
        <v>977</v>
      </c>
      <c r="RWQ41" s="59">
        <v>90000000</v>
      </c>
      <c r="RWR41" s="66" t="s">
        <v>144</v>
      </c>
      <c r="RWS41" s="67" t="s">
        <v>923</v>
      </c>
      <c r="RWT41" s="67" t="s">
        <v>974</v>
      </c>
      <c r="RWU41" s="66" t="s">
        <v>975</v>
      </c>
      <c r="RWV41" s="66" t="s">
        <v>976</v>
      </c>
      <c r="RWW41" s="65" t="s">
        <v>972</v>
      </c>
      <c r="RWX41" s="65" t="s">
        <v>977</v>
      </c>
      <c r="RWY41" s="59">
        <v>90000000</v>
      </c>
      <c r="RWZ41" s="66" t="s">
        <v>144</v>
      </c>
      <c r="RXA41" s="67" t="s">
        <v>923</v>
      </c>
      <c r="RXB41" s="67" t="s">
        <v>974</v>
      </c>
      <c r="RXC41" s="66" t="s">
        <v>975</v>
      </c>
      <c r="RXD41" s="66" t="s">
        <v>976</v>
      </c>
      <c r="RXE41" s="65" t="s">
        <v>972</v>
      </c>
      <c r="RXF41" s="65" t="s">
        <v>977</v>
      </c>
      <c r="RXG41" s="59">
        <v>90000000</v>
      </c>
      <c r="RXH41" s="66" t="s">
        <v>144</v>
      </c>
      <c r="RXI41" s="67" t="s">
        <v>923</v>
      </c>
      <c r="RXJ41" s="67" t="s">
        <v>974</v>
      </c>
      <c r="RXK41" s="66" t="s">
        <v>975</v>
      </c>
      <c r="RXL41" s="66" t="s">
        <v>976</v>
      </c>
      <c r="RXM41" s="65" t="s">
        <v>972</v>
      </c>
      <c r="RXN41" s="65" t="s">
        <v>977</v>
      </c>
      <c r="RXO41" s="59">
        <v>90000000</v>
      </c>
      <c r="RXP41" s="66" t="s">
        <v>144</v>
      </c>
      <c r="RXQ41" s="67" t="s">
        <v>923</v>
      </c>
      <c r="RXR41" s="67" t="s">
        <v>974</v>
      </c>
      <c r="RXS41" s="66" t="s">
        <v>975</v>
      </c>
      <c r="RXT41" s="66" t="s">
        <v>976</v>
      </c>
      <c r="RXU41" s="65" t="s">
        <v>972</v>
      </c>
      <c r="RXV41" s="65" t="s">
        <v>977</v>
      </c>
      <c r="RXW41" s="59">
        <v>90000000</v>
      </c>
      <c r="RXX41" s="66" t="s">
        <v>144</v>
      </c>
      <c r="RXY41" s="67" t="s">
        <v>923</v>
      </c>
      <c r="RXZ41" s="67" t="s">
        <v>974</v>
      </c>
      <c r="RYA41" s="66" t="s">
        <v>975</v>
      </c>
      <c r="RYB41" s="66" t="s">
        <v>976</v>
      </c>
      <c r="RYC41" s="65" t="s">
        <v>972</v>
      </c>
      <c r="RYD41" s="65" t="s">
        <v>977</v>
      </c>
      <c r="RYE41" s="59">
        <v>90000000</v>
      </c>
      <c r="RYF41" s="66" t="s">
        <v>144</v>
      </c>
      <c r="RYG41" s="67" t="s">
        <v>923</v>
      </c>
      <c r="RYH41" s="67" t="s">
        <v>974</v>
      </c>
      <c r="RYI41" s="66" t="s">
        <v>975</v>
      </c>
      <c r="RYJ41" s="66" t="s">
        <v>976</v>
      </c>
      <c r="RYK41" s="65" t="s">
        <v>972</v>
      </c>
      <c r="RYL41" s="65" t="s">
        <v>977</v>
      </c>
      <c r="RYM41" s="59">
        <v>90000000</v>
      </c>
      <c r="RYN41" s="66" t="s">
        <v>144</v>
      </c>
      <c r="RYO41" s="67" t="s">
        <v>923</v>
      </c>
      <c r="RYP41" s="67" t="s">
        <v>974</v>
      </c>
      <c r="RYQ41" s="66" t="s">
        <v>975</v>
      </c>
      <c r="RYR41" s="66" t="s">
        <v>976</v>
      </c>
      <c r="RYS41" s="65" t="s">
        <v>972</v>
      </c>
      <c r="RYT41" s="65" t="s">
        <v>977</v>
      </c>
      <c r="RYU41" s="59">
        <v>90000000</v>
      </c>
      <c r="RYV41" s="66" t="s">
        <v>144</v>
      </c>
      <c r="RYW41" s="67" t="s">
        <v>923</v>
      </c>
      <c r="RYX41" s="67" t="s">
        <v>974</v>
      </c>
      <c r="RYY41" s="66" t="s">
        <v>975</v>
      </c>
      <c r="RYZ41" s="66" t="s">
        <v>976</v>
      </c>
      <c r="RZA41" s="65" t="s">
        <v>972</v>
      </c>
      <c r="RZB41" s="65" t="s">
        <v>977</v>
      </c>
      <c r="RZC41" s="59">
        <v>90000000</v>
      </c>
      <c r="RZD41" s="66" t="s">
        <v>144</v>
      </c>
      <c r="RZE41" s="67" t="s">
        <v>923</v>
      </c>
      <c r="RZF41" s="67" t="s">
        <v>974</v>
      </c>
      <c r="RZG41" s="66" t="s">
        <v>975</v>
      </c>
      <c r="RZH41" s="66" t="s">
        <v>976</v>
      </c>
      <c r="RZI41" s="65" t="s">
        <v>972</v>
      </c>
      <c r="RZJ41" s="65" t="s">
        <v>977</v>
      </c>
      <c r="RZK41" s="59">
        <v>90000000</v>
      </c>
      <c r="RZL41" s="66" t="s">
        <v>144</v>
      </c>
      <c r="RZM41" s="67" t="s">
        <v>923</v>
      </c>
      <c r="RZN41" s="67" t="s">
        <v>974</v>
      </c>
      <c r="RZO41" s="66" t="s">
        <v>975</v>
      </c>
      <c r="RZP41" s="66" t="s">
        <v>976</v>
      </c>
      <c r="RZQ41" s="65" t="s">
        <v>972</v>
      </c>
      <c r="RZR41" s="65" t="s">
        <v>977</v>
      </c>
      <c r="RZS41" s="59">
        <v>90000000</v>
      </c>
      <c r="RZT41" s="66" t="s">
        <v>144</v>
      </c>
      <c r="RZU41" s="67" t="s">
        <v>923</v>
      </c>
      <c r="RZV41" s="67" t="s">
        <v>974</v>
      </c>
      <c r="RZW41" s="66" t="s">
        <v>975</v>
      </c>
      <c r="RZX41" s="66" t="s">
        <v>976</v>
      </c>
      <c r="RZY41" s="65" t="s">
        <v>972</v>
      </c>
      <c r="RZZ41" s="65" t="s">
        <v>977</v>
      </c>
      <c r="SAA41" s="59">
        <v>90000000</v>
      </c>
      <c r="SAB41" s="66" t="s">
        <v>144</v>
      </c>
      <c r="SAC41" s="67" t="s">
        <v>923</v>
      </c>
      <c r="SAD41" s="67" t="s">
        <v>974</v>
      </c>
      <c r="SAE41" s="66" t="s">
        <v>975</v>
      </c>
      <c r="SAF41" s="66" t="s">
        <v>976</v>
      </c>
      <c r="SAG41" s="65" t="s">
        <v>972</v>
      </c>
      <c r="SAH41" s="65" t="s">
        <v>977</v>
      </c>
      <c r="SAI41" s="59">
        <v>90000000</v>
      </c>
      <c r="SAJ41" s="66" t="s">
        <v>144</v>
      </c>
      <c r="SAK41" s="67" t="s">
        <v>923</v>
      </c>
      <c r="SAL41" s="67" t="s">
        <v>974</v>
      </c>
      <c r="SAM41" s="66" t="s">
        <v>975</v>
      </c>
      <c r="SAN41" s="66" t="s">
        <v>976</v>
      </c>
      <c r="SAO41" s="65" t="s">
        <v>972</v>
      </c>
      <c r="SAP41" s="65" t="s">
        <v>977</v>
      </c>
      <c r="SAQ41" s="59">
        <v>90000000</v>
      </c>
      <c r="SAR41" s="66" t="s">
        <v>144</v>
      </c>
      <c r="SAS41" s="67" t="s">
        <v>923</v>
      </c>
      <c r="SAT41" s="67" t="s">
        <v>974</v>
      </c>
      <c r="SAU41" s="66" t="s">
        <v>975</v>
      </c>
      <c r="SAV41" s="66" t="s">
        <v>976</v>
      </c>
      <c r="SAW41" s="65" t="s">
        <v>972</v>
      </c>
      <c r="SAX41" s="65" t="s">
        <v>977</v>
      </c>
      <c r="SAY41" s="59">
        <v>90000000</v>
      </c>
      <c r="SAZ41" s="66" t="s">
        <v>144</v>
      </c>
      <c r="SBA41" s="67" t="s">
        <v>923</v>
      </c>
      <c r="SBB41" s="67" t="s">
        <v>974</v>
      </c>
      <c r="SBC41" s="66" t="s">
        <v>975</v>
      </c>
      <c r="SBD41" s="66" t="s">
        <v>976</v>
      </c>
      <c r="SBE41" s="65" t="s">
        <v>972</v>
      </c>
      <c r="SBF41" s="65" t="s">
        <v>977</v>
      </c>
      <c r="SBG41" s="59">
        <v>90000000</v>
      </c>
      <c r="SBH41" s="66" t="s">
        <v>144</v>
      </c>
      <c r="SBI41" s="67" t="s">
        <v>923</v>
      </c>
      <c r="SBJ41" s="67" t="s">
        <v>974</v>
      </c>
      <c r="SBK41" s="66" t="s">
        <v>975</v>
      </c>
      <c r="SBL41" s="66" t="s">
        <v>976</v>
      </c>
      <c r="SBM41" s="65" t="s">
        <v>972</v>
      </c>
      <c r="SBN41" s="65" t="s">
        <v>977</v>
      </c>
      <c r="SBO41" s="59">
        <v>90000000</v>
      </c>
      <c r="SBP41" s="66" t="s">
        <v>144</v>
      </c>
      <c r="SBQ41" s="67" t="s">
        <v>923</v>
      </c>
      <c r="SBR41" s="67" t="s">
        <v>974</v>
      </c>
      <c r="SBS41" s="66" t="s">
        <v>975</v>
      </c>
      <c r="SBT41" s="66" t="s">
        <v>976</v>
      </c>
      <c r="SBU41" s="65" t="s">
        <v>972</v>
      </c>
      <c r="SBV41" s="65" t="s">
        <v>977</v>
      </c>
      <c r="SBW41" s="59">
        <v>90000000</v>
      </c>
      <c r="SBX41" s="66" t="s">
        <v>144</v>
      </c>
      <c r="SBY41" s="67" t="s">
        <v>923</v>
      </c>
      <c r="SBZ41" s="67" t="s">
        <v>974</v>
      </c>
      <c r="SCA41" s="66" t="s">
        <v>975</v>
      </c>
      <c r="SCB41" s="66" t="s">
        <v>976</v>
      </c>
      <c r="SCC41" s="65" t="s">
        <v>972</v>
      </c>
      <c r="SCD41" s="65" t="s">
        <v>977</v>
      </c>
      <c r="SCE41" s="59">
        <v>90000000</v>
      </c>
      <c r="SCF41" s="66" t="s">
        <v>144</v>
      </c>
      <c r="SCG41" s="67" t="s">
        <v>923</v>
      </c>
      <c r="SCH41" s="67" t="s">
        <v>974</v>
      </c>
      <c r="SCI41" s="66" t="s">
        <v>975</v>
      </c>
      <c r="SCJ41" s="66" t="s">
        <v>976</v>
      </c>
      <c r="SCK41" s="65" t="s">
        <v>972</v>
      </c>
      <c r="SCL41" s="65" t="s">
        <v>977</v>
      </c>
      <c r="SCM41" s="59">
        <v>90000000</v>
      </c>
      <c r="SCN41" s="66" t="s">
        <v>144</v>
      </c>
      <c r="SCO41" s="67" t="s">
        <v>923</v>
      </c>
      <c r="SCP41" s="67" t="s">
        <v>974</v>
      </c>
      <c r="SCQ41" s="66" t="s">
        <v>975</v>
      </c>
      <c r="SCR41" s="66" t="s">
        <v>976</v>
      </c>
      <c r="SCS41" s="65" t="s">
        <v>972</v>
      </c>
      <c r="SCT41" s="65" t="s">
        <v>977</v>
      </c>
      <c r="SCU41" s="59">
        <v>90000000</v>
      </c>
      <c r="SCV41" s="66" t="s">
        <v>144</v>
      </c>
      <c r="SCW41" s="67" t="s">
        <v>923</v>
      </c>
      <c r="SCX41" s="67" t="s">
        <v>974</v>
      </c>
      <c r="SCY41" s="66" t="s">
        <v>975</v>
      </c>
      <c r="SCZ41" s="66" t="s">
        <v>976</v>
      </c>
      <c r="SDA41" s="65" t="s">
        <v>972</v>
      </c>
      <c r="SDB41" s="65" t="s">
        <v>977</v>
      </c>
      <c r="SDC41" s="59">
        <v>90000000</v>
      </c>
      <c r="SDD41" s="66" t="s">
        <v>144</v>
      </c>
      <c r="SDE41" s="67" t="s">
        <v>923</v>
      </c>
      <c r="SDF41" s="67" t="s">
        <v>974</v>
      </c>
      <c r="SDG41" s="66" t="s">
        <v>975</v>
      </c>
      <c r="SDH41" s="66" t="s">
        <v>976</v>
      </c>
      <c r="SDI41" s="65" t="s">
        <v>972</v>
      </c>
      <c r="SDJ41" s="65" t="s">
        <v>977</v>
      </c>
      <c r="SDK41" s="59">
        <v>90000000</v>
      </c>
      <c r="SDL41" s="66" t="s">
        <v>144</v>
      </c>
      <c r="SDM41" s="67" t="s">
        <v>923</v>
      </c>
      <c r="SDN41" s="67" t="s">
        <v>974</v>
      </c>
      <c r="SDO41" s="66" t="s">
        <v>975</v>
      </c>
      <c r="SDP41" s="66" t="s">
        <v>976</v>
      </c>
      <c r="SDQ41" s="65" t="s">
        <v>972</v>
      </c>
      <c r="SDR41" s="65" t="s">
        <v>977</v>
      </c>
      <c r="SDS41" s="59">
        <v>90000000</v>
      </c>
      <c r="SDT41" s="66" t="s">
        <v>144</v>
      </c>
      <c r="SDU41" s="67" t="s">
        <v>923</v>
      </c>
      <c r="SDV41" s="67" t="s">
        <v>974</v>
      </c>
      <c r="SDW41" s="66" t="s">
        <v>975</v>
      </c>
      <c r="SDX41" s="66" t="s">
        <v>976</v>
      </c>
      <c r="SDY41" s="65" t="s">
        <v>972</v>
      </c>
      <c r="SDZ41" s="65" t="s">
        <v>977</v>
      </c>
      <c r="SEA41" s="59">
        <v>90000000</v>
      </c>
      <c r="SEB41" s="66" t="s">
        <v>144</v>
      </c>
      <c r="SEC41" s="67" t="s">
        <v>923</v>
      </c>
      <c r="SED41" s="67" t="s">
        <v>974</v>
      </c>
      <c r="SEE41" s="66" t="s">
        <v>975</v>
      </c>
      <c r="SEF41" s="66" t="s">
        <v>976</v>
      </c>
      <c r="SEG41" s="65" t="s">
        <v>972</v>
      </c>
      <c r="SEH41" s="65" t="s">
        <v>977</v>
      </c>
      <c r="SEI41" s="59">
        <v>90000000</v>
      </c>
      <c r="SEJ41" s="66" t="s">
        <v>144</v>
      </c>
      <c r="SEK41" s="67" t="s">
        <v>923</v>
      </c>
      <c r="SEL41" s="67" t="s">
        <v>974</v>
      </c>
      <c r="SEM41" s="66" t="s">
        <v>975</v>
      </c>
      <c r="SEN41" s="66" t="s">
        <v>976</v>
      </c>
      <c r="SEO41" s="65" t="s">
        <v>972</v>
      </c>
      <c r="SEP41" s="65" t="s">
        <v>977</v>
      </c>
      <c r="SEQ41" s="59">
        <v>90000000</v>
      </c>
      <c r="SER41" s="66" t="s">
        <v>144</v>
      </c>
      <c r="SES41" s="67" t="s">
        <v>923</v>
      </c>
      <c r="SET41" s="67" t="s">
        <v>974</v>
      </c>
      <c r="SEU41" s="66" t="s">
        <v>975</v>
      </c>
      <c r="SEV41" s="66" t="s">
        <v>976</v>
      </c>
      <c r="SEW41" s="65" t="s">
        <v>972</v>
      </c>
      <c r="SEX41" s="65" t="s">
        <v>977</v>
      </c>
      <c r="SEY41" s="59">
        <v>90000000</v>
      </c>
      <c r="SEZ41" s="66" t="s">
        <v>144</v>
      </c>
      <c r="SFA41" s="67" t="s">
        <v>923</v>
      </c>
      <c r="SFB41" s="67" t="s">
        <v>974</v>
      </c>
      <c r="SFC41" s="66" t="s">
        <v>975</v>
      </c>
      <c r="SFD41" s="66" t="s">
        <v>976</v>
      </c>
      <c r="SFE41" s="65" t="s">
        <v>972</v>
      </c>
      <c r="SFF41" s="65" t="s">
        <v>977</v>
      </c>
      <c r="SFG41" s="59">
        <v>90000000</v>
      </c>
      <c r="SFH41" s="66" t="s">
        <v>144</v>
      </c>
      <c r="SFI41" s="67" t="s">
        <v>923</v>
      </c>
      <c r="SFJ41" s="67" t="s">
        <v>974</v>
      </c>
      <c r="SFK41" s="66" t="s">
        <v>975</v>
      </c>
      <c r="SFL41" s="66" t="s">
        <v>976</v>
      </c>
      <c r="SFM41" s="65" t="s">
        <v>972</v>
      </c>
      <c r="SFN41" s="65" t="s">
        <v>977</v>
      </c>
      <c r="SFO41" s="59">
        <v>90000000</v>
      </c>
      <c r="SFP41" s="66" t="s">
        <v>144</v>
      </c>
      <c r="SFQ41" s="67" t="s">
        <v>923</v>
      </c>
      <c r="SFR41" s="67" t="s">
        <v>974</v>
      </c>
      <c r="SFS41" s="66" t="s">
        <v>975</v>
      </c>
      <c r="SFT41" s="66" t="s">
        <v>976</v>
      </c>
      <c r="SFU41" s="65" t="s">
        <v>972</v>
      </c>
      <c r="SFV41" s="65" t="s">
        <v>977</v>
      </c>
      <c r="SFW41" s="59">
        <v>90000000</v>
      </c>
      <c r="SFX41" s="66" t="s">
        <v>144</v>
      </c>
      <c r="SFY41" s="67" t="s">
        <v>923</v>
      </c>
      <c r="SFZ41" s="67" t="s">
        <v>974</v>
      </c>
      <c r="SGA41" s="66" t="s">
        <v>975</v>
      </c>
      <c r="SGB41" s="66" t="s">
        <v>976</v>
      </c>
      <c r="SGC41" s="65" t="s">
        <v>972</v>
      </c>
      <c r="SGD41" s="65" t="s">
        <v>977</v>
      </c>
      <c r="SGE41" s="59">
        <v>90000000</v>
      </c>
      <c r="SGF41" s="66" t="s">
        <v>144</v>
      </c>
      <c r="SGG41" s="67" t="s">
        <v>923</v>
      </c>
      <c r="SGH41" s="67" t="s">
        <v>974</v>
      </c>
      <c r="SGI41" s="66" t="s">
        <v>975</v>
      </c>
      <c r="SGJ41" s="66" t="s">
        <v>976</v>
      </c>
      <c r="SGK41" s="65" t="s">
        <v>972</v>
      </c>
      <c r="SGL41" s="65" t="s">
        <v>977</v>
      </c>
      <c r="SGM41" s="59">
        <v>90000000</v>
      </c>
      <c r="SGN41" s="66" t="s">
        <v>144</v>
      </c>
      <c r="SGO41" s="67" t="s">
        <v>923</v>
      </c>
      <c r="SGP41" s="67" t="s">
        <v>974</v>
      </c>
      <c r="SGQ41" s="66" t="s">
        <v>975</v>
      </c>
      <c r="SGR41" s="66" t="s">
        <v>976</v>
      </c>
      <c r="SGS41" s="65" t="s">
        <v>972</v>
      </c>
      <c r="SGT41" s="65" t="s">
        <v>977</v>
      </c>
      <c r="SGU41" s="59">
        <v>90000000</v>
      </c>
      <c r="SGV41" s="66" t="s">
        <v>144</v>
      </c>
      <c r="SGW41" s="67" t="s">
        <v>923</v>
      </c>
      <c r="SGX41" s="67" t="s">
        <v>974</v>
      </c>
      <c r="SGY41" s="66" t="s">
        <v>975</v>
      </c>
      <c r="SGZ41" s="66" t="s">
        <v>976</v>
      </c>
      <c r="SHA41" s="65" t="s">
        <v>972</v>
      </c>
      <c r="SHB41" s="65" t="s">
        <v>977</v>
      </c>
      <c r="SHC41" s="59">
        <v>90000000</v>
      </c>
      <c r="SHD41" s="66" t="s">
        <v>144</v>
      </c>
      <c r="SHE41" s="67" t="s">
        <v>923</v>
      </c>
      <c r="SHF41" s="67" t="s">
        <v>974</v>
      </c>
      <c r="SHG41" s="66" t="s">
        <v>975</v>
      </c>
      <c r="SHH41" s="66" t="s">
        <v>976</v>
      </c>
      <c r="SHI41" s="65" t="s">
        <v>972</v>
      </c>
      <c r="SHJ41" s="65" t="s">
        <v>977</v>
      </c>
      <c r="SHK41" s="59">
        <v>90000000</v>
      </c>
      <c r="SHL41" s="66" t="s">
        <v>144</v>
      </c>
      <c r="SHM41" s="67" t="s">
        <v>923</v>
      </c>
      <c r="SHN41" s="67" t="s">
        <v>974</v>
      </c>
      <c r="SHO41" s="66" t="s">
        <v>975</v>
      </c>
      <c r="SHP41" s="66" t="s">
        <v>976</v>
      </c>
      <c r="SHQ41" s="65" t="s">
        <v>972</v>
      </c>
      <c r="SHR41" s="65" t="s">
        <v>977</v>
      </c>
      <c r="SHS41" s="59">
        <v>90000000</v>
      </c>
      <c r="SHT41" s="66" t="s">
        <v>144</v>
      </c>
      <c r="SHU41" s="67" t="s">
        <v>923</v>
      </c>
      <c r="SHV41" s="67" t="s">
        <v>974</v>
      </c>
      <c r="SHW41" s="66" t="s">
        <v>975</v>
      </c>
      <c r="SHX41" s="66" t="s">
        <v>976</v>
      </c>
      <c r="SHY41" s="65" t="s">
        <v>972</v>
      </c>
      <c r="SHZ41" s="65" t="s">
        <v>977</v>
      </c>
      <c r="SIA41" s="59">
        <v>90000000</v>
      </c>
      <c r="SIB41" s="66" t="s">
        <v>144</v>
      </c>
      <c r="SIC41" s="67" t="s">
        <v>923</v>
      </c>
      <c r="SID41" s="67" t="s">
        <v>974</v>
      </c>
      <c r="SIE41" s="66" t="s">
        <v>975</v>
      </c>
      <c r="SIF41" s="66" t="s">
        <v>976</v>
      </c>
      <c r="SIG41" s="65" t="s">
        <v>972</v>
      </c>
      <c r="SIH41" s="65" t="s">
        <v>977</v>
      </c>
      <c r="SII41" s="59">
        <v>90000000</v>
      </c>
      <c r="SIJ41" s="66" t="s">
        <v>144</v>
      </c>
      <c r="SIK41" s="67" t="s">
        <v>923</v>
      </c>
      <c r="SIL41" s="67" t="s">
        <v>974</v>
      </c>
      <c r="SIM41" s="66" t="s">
        <v>975</v>
      </c>
      <c r="SIN41" s="66" t="s">
        <v>976</v>
      </c>
      <c r="SIO41" s="65" t="s">
        <v>972</v>
      </c>
      <c r="SIP41" s="65" t="s">
        <v>977</v>
      </c>
      <c r="SIQ41" s="59">
        <v>90000000</v>
      </c>
      <c r="SIR41" s="66" t="s">
        <v>144</v>
      </c>
      <c r="SIS41" s="67" t="s">
        <v>923</v>
      </c>
      <c r="SIT41" s="67" t="s">
        <v>974</v>
      </c>
      <c r="SIU41" s="66" t="s">
        <v>975</v>
      </c>
      <c r="SIV41" s="66" t="s">
        <v>976</v>
      </c>
      <c r="SIW41" s="65" t="s">
        <v>972</v>
      </c>
      <c r="SIX41" s="65" t="s">
        <v>977</v>
      </c>
      <c r="SIY41" s="59">
        <v>90000000</v>
      </c>
      <c r="SIZ41" s="66" t="s">
        <v>144</v>
      </c>
      <c r="SJA41" s="67" t="s">
        <v>923</v>
      </c>
      <c r="SJB41" s="67" t="s">
        <v>974</v>
      </c>
      <c r="SJC41" s="66" t="s">
        <v>975</v>
      </c>
      <c r="SJD41" s="66" t="s">
        <v>976</v>
      </c>
      <c r="SJE41" s="65" t="s">
        <v>972</v>
      </c>
      <c r="SJF41" s="65" t="s">
        <v>977</v>
      </c>
      <c r="SJG41" s="59">
        <v>90000000</v>
      </c>
      <c r="SJH41" s="66" t="s">
        <v>144</v>
      </c>
      <c r="SJI41" s="67" t="s">
        <v>923</v>
      </c>
      <c r="SJJ41" s="67" t="s">
        <v>974</v>
      </c>
      <c r="SJK41" s="66" t="s">
        <v>975</v>
      </c>
      <c r="SJL41" s="66" t="s">
        <v>976</v>
      </c>
      <c r="SJM41" s="65" t="s">
        <v>972</v>
      </c>
      <c r="SJN41" s="65" t="s">
        <v>977</v>
      </c>
      <c r="SJO41" s="59">
        <v>90000000</v>
      </c>
      <c r="SJP41" s="66" t="s">
        <v>144</v>
      </c>
      <c r="SJQ41" s="67" t="s">
        <v>923</v>
      </c>
      <c r="SJR41" s="67" t="s">
        <v>974</v>
      </c>
      <c r="SJS41" s="66" t="s">
        <v>975</v>
      </c>
      <c r="SJT41" s="66" t="s">
        <v>976</v>
      </c>
      <c r="SJU41" s="65" t="s">
        <v>972</v>
      </c>
      <c r="SJV41" s="65" t="s">
        <v>977</v>
      </c>
      <c r="SJW41" s="59">
        <v>90000000</v>
      </c>
      <c r="SJX41" s="66" t="s">
        <v>144</v>
      </c>
      <c r="SJY41" s="67" t="s">
        <v>923</v>
      </c>
      <c r="SJZ41" s="67" t="s">
        <v>974</v>
      </c>
      <c r="SKA41" s="66" t="s">
        <v>975</v>
      </c>
      <c r="SKB41" s="66" t="s">
        <v>976</v>
      </c>
      <c r="SKC41" s="65" t="s">
        <v>972</v>
      </c>
      <c r="SKD41" s="65" t="s">
        <v>977</v>
      </c>
      <c r="SKE41" s="59">
        <v>90000000</v>
      </c>
      <c r="SKF41" s="66" t="s">
        <v>144</v>
      </c>
      <c r="SKG41" s="67" t="s">
        <v>923</v>
      </c>
      <c r="SKH41" s="67" t="s">
        <v>974</v>
      </c>
      <c r="SKI41" s="66" t="s">
        <v>975</v>
      </c>
      <c r="SKJ41" s="66" t="s">
        <v>976</v>
      </c>
      <c r="SKK41" s="65" t="s">
        <v>972</v>
      </c>
      <c r="SKL41" s="65" t="s">
        <v>977</v>
      </c>
      <c r="SKM41" s="59">
        <v>90000000</v>
      </c>
      <c r="SKN41" s="66" t="s">
        <v>144</v>
      </c>
      <c r="SKO41" s="67" t="s">
        <v>923</v>
      </c>
      <c r="SKP41" s="67" t="s">
        <v>974</v>
      </c>
      <c r="SKQ41" s="66" t="s">
        <v>975</v>
      </c>
      <c r="SKR41" s="66" t="s">
        <v>976</v>
      </c>
      <c r="SKS41" s="65" t="s">
        <v>972</v>
      </c>
      <c r="SKT41" s="65" t="s">
        <v>977</v>
      </c>
      <c r="SKU41" s="59">
        <v>90000000</v>
      </c>
      <c r="SKV41" s="66" t="s">
        <v>144</v>
      </c>
      <c r="SKW41" s="67" t="s">
        <v>923</v>
      </c>
      <c r="SKX41" s="67" t="s">
        <v>974</v>
      </c>
      <c r="SKY41" s="66" t="s">
        <v>975</v>
      </c>
      <c r="SKZ41" s="66" t="s">
        <v>976</v>
      </c>
      <c r="SLA41" s="65" t="s">
        <v>972</v>
      </c>
      <c r="SLB41" s="65" t="s">
        <v>977</v>
      </c>
      <c r="SLC41" s="59">
        <v>90000000</v>
      </c>
      <c r="SLD41" s="66" t="s">
        <v>144</v>
      </c>
      <c r="SLE41" s="67" t="s">
        <v>923</v>
      </c>
      <c r="SLF41" s="67" t="s">
        <v>974</v>
      </c>
      <c r="SLG41" s="66" t="s">
        <v>975</v>
      </c>
      <c r="SLH41" s="66" t="s">
        <v>976</v>
      </c>
      <c r="SLI41" s="65" t="s">
        <v>972</v>
      </c>
      <c r="SLJ41" s="65" t="s">
        <v>977</v>
      </c>
      <c r="SLK41" s="59">
        <v>90000000</v>
      </c>
      <c r="SLL41" s="66" t="s">
        <v>144</v>
      </c>
      <c r="SLM41" s="67" t="s">
        <v>923</v>
      </c>
      <c r="SLN41" s="67" t="s">
        <v>974</v>
      </c>
      <c r="SLO41" s="66" t="s">
        <v>975</v>
      </c>
      <c r="SLP41" s="66" t="s">
        <v>976</v>
      </c>
      <c r="SLQ41" s="65" t="s">
        <v>972</v>
      </c>
      <c r="SLR41" s="65" t="s">
        <v>977</v>
      </c>
      <c r="SLS41" s="59">
        <v>90000000</v>
      </c>
      <c r="SLT41" s="66" t="s">
        <v>144</v>
      </c>
      <c r="SLU41" s="67" t="s">
        <v>923</v>
      </c>
      <c r="SLV41" s="67" t="s">
        <v>974</v>
      </c>
      <c r="SLW41" s="66" t="s">
        <v>975</v>
      </c>
      <c r="SLX41" s="66" t="s">
        <v>976</v>
      </c>
      <c r="SLY41" s="65" t="s">
        <v>972</v>
      </c>
      <c r="SLZ41" s="65" t="s">
        <v>977</v>
      </c>
      <c r="SMA41" s="59">
        <v>90000000</v>
      </c>
      <c r="SMB41" s="66" t="s">
        <v>144</v>
      </c>
      <c r="SMC41" s="67" t="s">
        <v>923</v>
      </c>
      <c r="SMD41" s="67" t="s">
        <v>974</v>
      </c>
      <c r="SME41" s="66" t="s">
        <v>975</v>
      </c>
      <c r="SMF41" s="66" t="s">
        <v>976</v>
      </c>
      <c r="SMG41" s="65" t="s">
        <v>972</v>
      </c>
      <c r="SMH41" s="65" t="s">
        <v>977</v>
      </c>
      <c r="SMI41" s="59">
        <v>90000000</v>
      </c>
      <c r="SMJ41" s="66" t="s">
        <v>144</v>
      </c>
      <c r="SMK41" s="67" t="s">
        <v>923</v>
      </c>
      <c r="SML41" s="67" t="s">
        <v>974</v>
      </c>
      <c r="SMM41" s="66" t="s">
        <v>975</v>
      </c>
      <c r="SMN41" s="66" t="s">
        <v>976</v>
      </c>
      <c r="SMO41" s="65" t="s">
        <v>972</v>
      </c>
      <c r="SMP41" s="65" t="s">
        <v>977</v>
      </c>
      <c r="SMQ41" s="59">
        <v>90000000</v>
      </c>
      <c r="SMR41" s="66" t="s">
        <v>144</v>
      </c>
      <c r="SMS41" s="67" t="s">
        <v>923</v>
      </c>
      <c r="SMT41" s="67" t="s">
        <v>974</v>
      </c>
      <c r="SMU41" s="66" t="s">
        <v>975</v>
      </c>
      <c r="SMV41" s="66" t="s">
        <v>976</v>
      </c>
      <c r="SMW41" s="65" t="s">
        <v>972</v>
      </c>
      <c r="SMX41" s="65" t="s">
        <v>977</v>
      </c>
      <c r="SMY41" s="59">
        <v>90000000</v>
      </c>
      <c r="SMZ41" s="66" t="s">
        <v>144</v>
      </c>
      <c r="SNA41" s="67" t="s">
        <v>923</v>
      </c>
      <c r="SNB41" s="67" t="s">
        <v>974</v>
      </c>
      <c r="SNC41" s="66" t="s">
        <v>975</v>
      </c>
      <c r="SND41" s="66" t="s">
        <v>976</v>
      </c>
      <c r="SNE41" s="65" t="s">
        <v>972</v>
      </c>
      <c r="SNF41" s="65" t="s">
        <v>977</v>
      </c>
      <c r="SNG41" s="59">
        <v>90000000</v>
      </c>
      <c r="SNH41" s="66" t="s">
        <v>144</v>
      </c>
      <c r="SNI41" s="67" t="s">
        <v>923</v>
      </c>
      <c r="SNJ41" s="67" t="s">
        <v>974</v>
      </c>
      <c r="SNK41" s="66" t="s">
        <v>975</v>
      </c>
      <c r="SNL41" s="66" t="s">
        <v>976</v>
      </c>
      <c r="SNM41" s="65" t="s">
        <v>972</v>
      </c>
      <c r="SNN41" s="65" t="s">
        <v>977</v>
      </c>
      <c r="SNO41" s="59">
        <v>90000000</v>
      </c>
      <c r="SNP41" s="66" t="s">
        <v>144</v>
      </c>
      <c r="SNQ41" s="67" t="s">
        <v>923</v>
      </c>
      <c r="SNR41" s="67" t="s">
        <v>974</v>
      </c>
      <c r="SNS41" s="66" t="s">
        <v>975</v>
      </c>
      <c r="SNT41" s="66" t="s">
        <v>976</v>
      </c>
      <c r="SNU41" s="65" t="s">
        <v>972</v>
      </c>
      <c r="SNV41" s="65" t="s">
        <v>977</v>
      </c>
      <c r="SNW41" s="59">
        <v>90000000</v>
      </c>
      <c r="SNX41" s="66" t="s">
        <v>144</v>
      </c>
      <c r="SNY41" s="67" t="s">
        <v>923</v>
      </c>
      <c r="SNZ41" s="67" t="s">
        <v>974</v>
      </c>
      <c r="SOA41" s="66" t="s">
        <v>975</v>
      </c>
      <c r="SOB41" s="66" t="s">
        <v>976</v>
      </c>
      <c r="SOC41" s="65" t="s">
        <v>972</v>
      </c>
      <c r="SOD41" s="65" t="s">
        <v>977</v>
      </c>
      <c r="SOE41" s="59">
        <v>90000000</v>
      </c>
      <c r="SOF41" s="66" t="s">
        <v>144</v>
      </c>
      <c r="SOG41" s="67" t="s">
        <v>923</v>
      </c>
      <c r="SOH41" s="67" t="s">
        <v>974</v>
      </c>
      <c r="SOI41" s="66" t="s">
        <v>975</v>
      </c>
      <c r="SOJ41" s="66" t="s">
        <v>976</v>
      </c>
      <c r="SOK41" s="65" t="s">
        <v>972</v>
      </c>
      <c r="SOL41" s="65" t="s">
        <v>977</v>
      </c>
      <c r="SOM41" s="59">
        <v>90000000</v>
      </c>
      <c r="SON41" s="66" t="s">
        <v>144</v>
      </c>
      <c r="SOO41" s="67" t="s">
        <v>923</v>
      </c>
      <c r="SOP41" s="67" t="s">
        <v>974</v>
      </c>
      <c r="SOQ41" s="66" t="s">
        <v>975</v>
      </c>
      <c r="SOR41" s="66" t="s">
        <v>976</v>
      </c>
      <c r="SOS41" s="65" t="s">
        <v>972</v>
      </c>
      <c r="SOT41" s="65" t="s">
        <v>977</v>
      </c>
      <c r="SOU41" s="59">
        <v>90000000</v>
      </c>
      <c r="SOV41" s="66" t="s">
        <v>144</v>
      </c>
      <c r="SOW41" s="67" t="s">
        <v>923</v>
      </c>
      <c r="SOX41" s="67" t="s">
        <v>974</v>
      </c>
      <c r="SOY41" s="66" t="s">
        <v>975</v>
      </c>
      <c r="SOZ41" s="66" t="s">
        <v>976</v>
      </c>
      <c r="SPA41" s="65" t="s">
        <v>972</v>
      </c>
      <c r="SPB41" s="65" t="s">
        <v>977</v>
      </c>
      <c r="SPC41" s="59">
        <v>90000000</v>
      </c>
      <c r="SPD41" s="66" t="s">
        <v>144</v>
      </c>
      <c r="SPE41" s="67" t="s">
        <v>923</v>
      </c>
      <c r="SPF41" s="67" t="s">
        <v>974</v>
      </c>
      <c r="SPG41" s="66" t="s">
        <v>975</v>
      </c>
      <c r="SPH41" s="66" t="s">
        <v>976</v>
      </c>
      <c r="SPI41" s="65" t="s">
        <v>972</v>
      </c>
      <c r="SPJ41" s="65" t="s">
        <v>977</v>
      </c>
      <c r="SPK41" s="59">
        <v>90000000</v>
      </c>
      <c r="SPL41" s="66" t="s">
        <v>144</v>
      </c>
      <c r="SPM41" s="67" t="s">
        <v>923</v>
      </c>
      <c r="SPN41" s="67" t="s">
        <v>974</v>
      </c>
      <c r="SPO41" s="66" t="s">
        <v>975</v>
      </c>
      <c r="SPP41" s="66" t="s">
        <v>976</v>
      </c>
      <c r="SPQ41" s="65" t="s">
        <v>972</v>
      </c>
      <c r="SPR41" s="65" t="s">
        <v>977</v>
      </c>
      <c r="SPS41" s="59">
        <v>90000000</v>
      </c>
      <c r="SPT41" s="66" t="s">
        <v>144</v>
      </c>
      <c r="SPU41" s="67" t="s">
        <v>923</v>
      </c>
      <c r="SPV41" s="67" t="s">
        <v>974</v>
      </c>
      <c r="SPW41" s="66" t="s">
        <v>975</v>
      </c>
      <c r="SPX41" s="66" t="s">
        <v>976</v>
      </c>
      <c r="SPY41" s="65" t="s">
        <v>972</v>
      </c>
      <c r="SPZ41" s="65" t="s">
        <v>977</v>
      </c>
      <c r="SQA41" s="59">
        <v>90000000</v>
      </c>
      <c r="SQB41" s="66" t="s">
        <v>144</v>
      </c>
      <c r="SQC41" s="67" t="s">
        <v>923</v>
      </c>
      <c r="SQD41" s="67" t="s">
        <v>974</v>
      </c>
      <c r="SQE41" s="66" t="s">
        <v>975</v>
      </c>
      <c r="SQF41" s="66" t="s">
        <v>976</v>
      </c>
      <c r="SQG41" s="65" t="s">
        <v>972</v>
      </c>
      <c r="SQH41" s="65" t="s">
        <v>977</v>
      </c>
      <c r="SQI41" s="59">
        <v>90000000</v>
      </c>
      <c r="SQJ41" s="66" t="s">
        <v>144</v>
      </c>
      <c r="SQK41" s="67" t="s">
        <v>923</v>
      </c>
      <c r="SQL41" s="67" t="s">
        <v>974</v>
      </c>
      <c r="SQM41" s="66" t="s">
        <v>975</v>
      </c>
      <c r="SQN41" s="66" t="s">
        <v>976</v>
      </c>
      <c r="SQO41" s="65" t="s">
        <v>972</v>
      </c>
      <c r="SQP41" s="65" t="s">
        <v>977</v>
      </c>
      <c r="SQQ41" s="59">
        <v>90000000</v>
      </c>
      <c r="SQR41" s="66" t="s">
        <v>144</v>
      </c>
      <c r="SQS41" s="67" t="s">
        <v>923</v>
      </c>
      <c r="SQT41" s="67" t="s">
        <v>974</v>
      </c>
      <c r="SQU41" s="66" t="s">
        <v>975</v>
      </c>
      <c r="SQV41" s="66" t="s">
        <v>976</v>
      </c>
      <c r="SQW41" s="65" t="s">
        <v>972</v>
      </c>
      <c r="SQX41" s="65" t="s">
        <v>977</v>
      </c>
      <c r="SQY41" s="59">
        <v>90000000</v>
      </c>
      <c r="SQZ41" s="66" t="s">
        <v>144</v>
      </c>
      <c r="SRA41" s="67" t="s">
        <v>923</v>
      </c>
      <c r="SRB41" s="67" t="s">
        <v>974</v>
      </c>
      <c r="SRC41" s="66" t="s">
        <v>975</v>
      </c>
      <c r="SRD41" s="66" t="s">
        <v>976</v>
      </c>
      <c r="SRE41" s="65" t="s">
        <v>972</v>
      </c>
      <c r="SRF41" s="65" t="s">
        <v>977</v>
      </c>
      <c r="SRG41" s="59">
        <v>90000000</v>
      </c>
      <c r="SRH41" s="66" t="s">
        <v>144</v>
      </c>
      <c r="SRI41" s="67" t="s">
        <v>923</v>
      </c>
      <c r="SRJ41" s="67" t="s">
        <v>974</v>
      </c>
      <c r="SRK41" s="66" t="s">
        <v>975</v>
      </c>
      <c r="SRL41" s="66" t="s">
        <v>976</v>
      </c>
      <c r="SRM41" s="65" t="s">
        <v>972</v>
      </c>
      <c r="SRN41" s="65" t="s">
        <v>977</v>
      </c>
      <c r="SRO41" s="59">
        <v>90000000</v>
      </c>
      <c r="SRP41" s="66" t="s">
        <v>144</v>
      </c>
      <c r="SRQ41" s="67" t="s">
        <v>923</v>
      </c>
      <c r="SRR41" s="67" t="s">
        <v>974</v>
      </c>
      <c r="SRS41" s="66" t="s">
        <v>975</v>
      </c>
      <c r="SRT41" s="66" t="s">
        <v>976</v>
      </c>
      <c r="SRU41" s="65" t="s">
        <v>972</v>
      </c>
      <c r="SRV41" s="65" t="s">
        <v>977</v>
      </c>
      <c r="SRW41" s="59">
        <v>90000000</v>
      </c>
      <c r="SRX41" s="66" t="s">
        <v>144</v>
      </c>
      <c r="SRY41" s="67" t="s">
        <v>923</v>
      </c>
      <c r="SRZ41" s="67" t="s">
        <v>974</v>
      </c>
      <c r="SSA41" s="66" t="s">
        <v>975</v>
      </c>
      <c r="SSB41" s="66" t="s">
        <v>976</v>
      </c>
      <c r="SSC41" s="65" t="s">
        <v>972</v>
      </c>
      <c r="SSD41" s="65" t="s">
        <v>977</v>
      </c>
      <c r="SSE41" s="59">
        <v>90000000</v>
      </c>
      <c r="SSF41" s="66" t="s">
        <v>144</v>
      </c>
      <c r="SSG41" s="67" t="s">
        <v>923</v>
      </c>
      <c r="SSH41" s="67" t="s">
        <v>974</v>
      </c>
      <c r="SSI41" s="66" t="s">
        <v>975</v>
      </c>
      <c r="SSJ41" s="66" t="s">
        <v>976</v>
      </c>
      <c r="SSK41" s="65" t="s">
        <v>972</v>
      </c>
      <c r="SSL41" s="65" t="s">
        <v>977</v>
      </c>
      <c r="SSM41" s="59">
        <v>90000000</v>
      </c>
      <c r="SSN41" s="66" t="s">
        <v>144</v>
      </c>
      <c r="SSO41" s="67" t="s">
        <v>923</v>
      </c>
      <c r="SSP41" s="67" t="s">
        <v>974</v>
      </c>
      <c r="SSQ41" s="66" t="s">
        <v>975</v>
      </c>
      <c r="SSR41" s="66" t="s">
        <v>976</v>
      </c>
      <c r="SSS41" s="65" t="s">
        <v>972</v>
      </c>
      <c r="SST41" s="65" t="s">
        <v>977</v>
      </c>
      <c r="SSU41" s="59">
        <v>90000000</v>
      </c>
      <c r="SSV41" s="66" t="s">
        <v>144</v>
      </c>
      <c r="SSW41" s="67" t="s">
        <v>923</v>
      </c>
      <c r="SSX41" s="67" t="s">
        <v>974</v>
      </c>
      <c r="SSY41" s="66" t="s">
        <v>975</v>
      </c>
      <c r="SSZ41" s="66" t="s">
        <v>976</v>
      </c>
      <c r="STA41" s="65" t="s">
        <v>972</v>
      </c>
      <c r="STB41" s="65" t="s">
        <v>977</v>
      </c>
      <c r="STC41" s="59">
        <v>90000000</v>
      </c>
      <c r="STD41" s="66" t="s">
        <v>144</v>
      </c>
      <c r="STE41" s="67" t="s">
        <v>923</v>
      </c>
      <c r="STF41" s="67" t="s">
        <v>974</v>
      </c>
      <c r="STG41" s="66" t="s">
        <v>975</v>
      </c>
      <c r="STH41" s="66" t="s">
        <v>976</v>
      </c>
      <c r="STI41" s="65" t="s">
        <v>972</v>
      </c>
      <c r="STJ41" s="65" t="s">
        <v>977</v>
      </c>
      <c r="STK41" s="59">
        <v>90000000</v>
      </c>
      <c r="STL41" s="66" t="s">
        <v>144</v>
      </c>
      <c r="STM41" s="67" t="s">
        <v>923</v>
      </c>
      <c r="STN41" s="67" t="s">
        <v>974</v>
      </c>
      <c r="STO41" s="66" t="s">
        <v>975</v>
      </c>
      <c r="STP41" s="66" t="s">
        <v>976</v>
      </c>
      <c r="STQ41" s="65" t="s">
        <v>972</v>
      </c>
      <c r="STR41" s="65" t="s">
        <v>977</v>
      </c>
      <c r="STS41" s="59">
        <v>90000000</v>
      </c>
      <c r="STT41" s="66" t="s">
        <v>144</v>
      </c>
      <c r="STU41" s="67" t="s">
        <v>923</v>
      </c>
      <c r="STV41" s="67" t="s">
        <v>974</v>
      </c>
      <c r="STW41" s="66" t="s">
        <v>975</v>
      </c>
      <c r="STX41" s="66" t="s">
        <v>976</v>
      </c>
      <c r="STY41" s="65" t="s">
        <v>972</v>
      </c>
      <c r="STZ41" s="65" t="s">
        <v>977</v>
      </c>
      <c r="SUA41" s="59">
        <v>90000000</v>
      </c>
      <c r="SUB41" s="66" t="s">
        <v>144</v>
      </c>
      <c r="SUC41" s="67" t="s">
        <v>923</v>
      </c>
      <c r="SUD41" s="67" t="s">
        <v>974</v>
      </c>
      <c r="SUE41" s="66" t="s">
        <v>975</v>
      </c>
      <c r="SUF41" s="66" t="s">
        <v>976</v>
      </c>
      <c r="SUG41" s="65" t="s">
        <v>972</v>
      </c>
      <c r="SUH41" s="65" t="s">
        <v>977</v>
      </c>
      <c r="SUI41" s="59">
        <v>90000000</v>
      </c>
      <c r="SUJ41" s="66" t="s">
        <v>144</v>
      </c>
      <c r="SUK41" s="67" t="s">
        <v>923</v>
      </c>
      <c r="SUL41" s="67" t="s">
        <v>974</v>
      </c>
      <c r="SUM41" s="66" t="s">
        <v>975</v>
      </c>
      <c r="SUN41" s="66" t="s">
        <v>976</v>
      </c>
      <c r="SUO41" s="65" t="s">
        <v>972</v>
      </c>
      <c r="SUP41" s="65" t="s">
        <v>977</v>
      </c>
      <c r="SUQ41" s="59">
        <v>90000000</v>
      </c>
      <c r="SUR41" s="66" t="s">
        <v>144</v>
      </c>
      <c r="SUS41" s="67" t="s">
        <v>923</v>
      </c>
      <c r="SUT41" s="67" t="s">
        <v>974</v>
      </c>
      <c r="SUU41" s="66" t="s">
        <v>975</v>
      </c>
      <c r="SUV41" s="66" t="s">
        <v>976</v>
      </c>
      <c r="SUW41" s="65" t="s">
        <v>972</v>
      </c>
      <c r="SUX41" s="65" t="s">
        <v>977</v>
      </c>
      <c r="SUY41" s="59">
        <v>90000000</v>
      </c>
      <c r="SUZ41" s="66" t="s">
        <v>144</v>
      </c>
      <c r="SVA41" s="67" t="s">
        <v>923</v>
      </c>
      <c r="SVB41" s="67" t="s">
        <v>974</v>
      </c>
      <c r="SVC41" s="66" t="s">
        <v>975</v>
      </c>
      <c r="SVD41" s="66" t="s">
        <v>976</v>
      </c>
      <c r="SVE41" s="65" t="s">
        <v>972</v>
      </c>
      <c r="SVF41" s="65" t="s">
        <v>977</v>
      </c>
      <c r="SVG41" s="59">
        <v>90000000</v>
      </c>
      <c r="SVH41" s="66" t="s">
        <v>144</v>
      </c>
      <c r="SVI41" s="67" t="s">
        <v>923</v>
      </c>
      <c r="SVJ41" s="67" t="s">
        <v>974</v>
      </c>
      <c r="SVK41" s="66" t="s">
        <v>975</v>
      </c>
      <c r="SVL41" s="66" t="s">
        <v>976</v>
      </c>
      <c r="SVM41" s="65" t="s">
        <v>972</v>
      </c>
      <c r="SVN41" s="65" t="s">
        <v>977</v>
      </c>
      <c r="SVO41" s="59">
        <v>90000000</v>
      </c>
      <c r="SVP41" s="66" t="s">
        <v>144</v>
      </c>
      <c r="SVQ41" s="67" t="s">
        <v>923</v>
      </c>
      <c r="SVR41" s="67" t="s">
        <v>974</v>
      </c>
      <c r="SVS41" s="66" t="s">
        <v>975</v>
      </c>
      <c r="SVT41" s="66" t="s">
        <v>976</v>
      </c>
      <c r="SVU41" s="65" t="s">
        <v>972</v>
      </c>
      <c r="SVV41" s="65" t="s">
        <v>977</v>
      </c>
      <c r="SVW41" s="59">
        <v>90000000</v>
      </c>
      <c r="SVX41" s="66" t="s">
        <v>144</v>
      </c>
      <c r="SVY41" s="67" t="s">
        <v>923</v>
      </c>
      <c r="SVZ41" s="67" t="s">
        <v>974</v>
      </c>
      <c r="SWA41" s="66" t="s">
        <v>975</v>
      </c>
      <c r="SWB41" s="66" t="s">
        <v>976</v>
      </c>
      <c r="SWC41" s="65" t="s">
        <v>972</v>
      </c>
      <c r="SWD41" s="65" t="s">
        <v>977</v>
      </c>
      <c r="SWE41" s="59">
        <v>90000000</v>
      </c>
      <c r="SWF41" s="66" t="s">
        <v>144</v>
      </c>
      <c r="SWG41" s="67" t="s">
        <v>923</v>
      </c>
      <c r="SWH41" s="67" t="s">
        <v>974</v>
      </c>
      <c r="SWI41" s="66" t="s">
        <v>975</v>
      </c>
      <c r="SWJ41" s="66" t="s">
        <v>976</v>
      </c>
      <c r="SWK41" s="65" t="s">
        <v>972</v>
      </c>
      <c r="SWL41" s="65" t="s">
        <v>977</v>
      </c>
      <c r="SWM41" s="59">
        <v>90000000</v>
      </c>
      <c r="SWN41" s="66" t="s">
        <v>144</v>
      </c>
      <c r="SWO41" s="67" t="s">
        <v>923</v>
      </c>
      <c r="SWP41" s="67" t="s">
        <v>974</v>
      </c>
      <c r="SWQ41" s="66" t="s">
        <v>975</v>
      </c>
      <c r="SWR41" s="66" t="s">
        <v>976</v>
      </c>
      <c r="SWS41" s="65" t="s">
        <v>972</v>
      </c>
      <c r="SWT41" s="65" t="s">
        <v>977</v>
      </c>
      <c r="SWU41" s="59">
        <v>90000000</v>
      </c>
      <c r="SWV41" s="66" t="s">
        <v>144</v>
      </c>
      <c r="SWW41" s="67" t="s">
        <v>923</v>
      </c>
      <c r="SWX41" s="67" t="s">
        <v>974</v>
      </c>
      <c r="SWY41" s="66" t="s">
        <v>975</v>
      </c>
      <c r="SWZ41" s="66" t="s">
        <v>976</v>
      </c>
      <c r="SXA41" s="65" t="s">
        <v>972</v>
      </c>
      <c r="SXB41" s="65" t="s">
        <v>977</v>
      </c>
      <c r="SXC41" s="59">
        <v>90000000</v>
      </c>
      <c r="SXD41" s="66" t="s">
        <v>144</v>
      </c>
      <c r="SXE41" s="67" t="s">
        <v>923</v>
      </c>
      <c r="SXF41" s="67" t="s">
        <v>974</v>
      </c>
      <c r="SXG41" s="66" t="s">
        <v>975</v>
      </c>
      <c r="SXH41" s="66" t="s">
        <v>976</v>
      </c>
      <c r="SXI41" s="65" t="s">
        <v>972</v>
      </c>
      <c r="SXJ41" s="65" t="s">
        <v>977</v>
      </c>
      <c r="SXK41" s="59">
        <v>90000000</v>
      </c>
      <c r="SXL41" s="66" t="s">
        <v>144</v>
      </c>
      <c r="SXM41" s="67" t="s">
        <v>923</v>
      </c>
      <c r="SXN41" s="67" t="s">
        <v>974</v>
      </c>
      <c r="SXO41" s="66" t="s">
        <v>975</v>
      </c>
      <c r="SXP41" s="66" t="s">
        <v>976</v>
      </c>
      <c r="SXQ41" s="65" t="s">
        <v>972</v>
      </c>
      <c r="SXR41" s="65" t="s">
        <v>977</v>
      </c>
      <c r="SXS41" s="59">
        <v>90000000</v>
      </c>
      <c r="SXT41" s="66" t="s">
        <v>144</v>
      </c>
      <c r="SXU41" s="67" t="s">
        <v>923</v>
      </c>
      <c r="SXV41" s="67" t="s">
        <v>974</v>
      </c>
      <c r="SXW41" s="66" t="s">
        <v>975</v>
      </c>
      <c r="SXX41" s="66" t="s">
        <v>976</v>
      </c>
      <c r="SXY41" s="65" t="s">
        <v>972</v>
      </c>
      <c r="SXZ41" s="65" t="s">
        <v>977</v>
      </c>
      <c r="SYA41" s="59">
        <v>90000000</v>
      </c>
      <c r="SYB41" s="66" t="s">
        <v>144</v>
      </c>
      <c r="SYC41" s="67" t="s">
        <v>923</v>
      </c>
      <c r="SYD41" s="67" t="s">
        <v>974</v>
      </c>
      <c r="SYE41" s="66" t="s">
        <v>975</v>
      </c>
      <c r="SYF41" s="66" t="s">
        <v>976</v>
      </c>
      <c r="SYG41" s="65" t="s">
        <v>972</v>
      </c>
      <c r="SYH41" s="65" t="s">
        <v>977</v>
      </c>
      <c r="SYI41" s="59">
        <v>90000000</v>
      </c>
      <c r="SYJ41" s="66" t="s">
        <v>144</v>
      </c>
      <c r="SYK41" s="67" t="s">
        <v>923</v>
      </c>
      <c r="SYL41" s="67" t="s">
        <v>974</v>
      </c>
      <c r="SYM41" s="66" t="s">
        <v>975</v>
      </c>
      <c r="SYN41" s="66" t="s">
        <v>976</v>
      </c>
      <c r="SYO41" s="65" t="s">
        <v>972</v>
      </c>
      <c r="SYP41" s="65" t="s">
        <v>977</v>
      </c>
      <c r="SYQ41" s="59">
        <v>90000000</v>
      </c>
      <c r="SYR41" s="66" t="s">
        <v>144</v>
      </c>
      <c r="SYS41" s="67" t="s">
        <v>923</v>
      </c>
      <c r="SYT41" s="67" t="s">
        <v>974</v>
      </c>
      <c r="SYU41" s="66" t="s">
        <v>975</v>
      </c>
      <c r="SYV41" s="66" t="s">
        <v>976</v>
      </c>
      <c r="SYW41" s="65" t="s">
        <v>972</v>
      </c>
      <c r="SYX41" s="65" t="s">
        <v>977</v>
      </c>
      <c r="SYY41" s="59">
        <v>90000000</v>
      </c>
      <c r="SYZ41" s="66" t="s">
        <v>144</v>
      </c>
      <c r="SZA41" s="67" t="s">
        <v>923</v>
      </c>
      <c r="SZB41" s="67" t="s">
        <v>974</v>
      </c>
      <c r="SZC41" s="66" t="s">
        <v>975</v>
      </c>
      <c r="SZD41" s="66" t="s">
        <v>976</v>
      </c>
      <c r="SZE41" s="65" t="s">
        <v>972</v>
      </c>
      <c r="SZF41" s="65" t="s">
        <v>977</v>
      </c>
      <c r="SZG41" s="59">
        <v>90000000</v>
      </c>
      <c r="SZH41" s="66" t="s">
        <v>144</v>
      </c>
      <c r="SZI41" s="67" t="s">
        <v>923</v>
      </c>
      <c r="SZJ41" s="67" t="s">
        <v>974</v>
      </c>
      <c r="SZK41" s="66" t="s">
        <v>975</v>
      </c>
      <c r="SZL41" s="66" t="s">
        <v>976</v>
      </c>
      <c r="SZM41" s="65" t="s">
        <v>972</v>
      </c>
      <c r="SZN41" s="65" t="s">
        <v>977</v>
      </c>
      <c r="SZO41" s="59">
        <v>90000000</v>
      </c>
      <c r="SZP41" s="66" t="s">
        <v>144</v>
      </c>
      <c r="SZQ41" s="67" t="s">
        <v>923</v>
      </c>
      <c r="SZR41" s="67" t="s">
        <v>974</v>
      </c>
      <c r="SZS41" s="66" t="s">
        <v>975</v>
      </c>
      <c r="SZT41" s="66" t="s">
        <v>976</v>
      </c>
      <c r="SZU41" s="65" t="s">
        <v>972</v>
      </c>
      <c r="SZV41" s="65" t="s">
        <v>977</v>
      </c>
      <c r="SZW41" s="59">
        <v>90000000</v>
      </c>
      <c r="SZX41" s="66" t="s">
        <v>144</v>
      </c>
      <c r="SZY41" s="67" t="s">
        <v>923</v>
      </c>
      <c r="SZZ41" s="67" t="s">
        <v>974</v>
      </c>
      <c r="TAA41" s="66" t="s">
        <v>975</v>
      </c>
      <c r="TAB41" s="66" t="s">
        <v>976</v>
      </c>
      <c r="TAC41" s="65" t="s">
        <v>972</v>
      </c>
      <c r="TAD41" s="65" t="s">
        <v>977</v>
      </c>
      <c r="TAE41" s="59">
        <v>90000000</v>
      </c>
      <c r="TAF41" s="66" t="s">
        <v>144</v>
      </c>
      <c r="TAG41" s="67" t="s">
        <v>923</v>
      </c>
      <c r="TAH41" s="67" t="s">
        <v>974</v>
      </c>
      <c r="TAI41" s="66" t="s">
        <v>975</v>
      </c>
      <c r="TAJ41" s="66" t="s">
        <v>976</v>
      </c>
      <c r="TAK41" s="65" t="s">
        <v>972</v>
      </c>
      <c r="TAL41" s="65" t="s">
        <v>977</v>
      </c>
      <c r="TAM41" s="59">
        <v>90000000</v>
      </c>
      <c r="TAN41" s="66" t="s">
        <v>144</v>
      </c>
      <c r="TAO41" s="67" t="s">
        <v>923</v>
      </c>
      <c r="TAP41" s="67" t="s">
        <v>974</v>
      </c>
      <c r="TAQ41" s="66" t="s">
        <v>975</v>
      </c>
      <c r="TAR41" s="66" t="s">
        <v>976</v>
      </c>
      <c r="TAS41" s="65" t="s">
        <v>972</v>
      </c>
      <c r="TAT41" s="65" t="s">
        <v>977</v>
      </c>
      <c r="TAU41" s="59">
        <v>90000000</v>
      </c>
      <c r="TAV41" s="66" t="s">
        <v>144</v>
      </c>
      <c r="TAW41" s="67" t="s">
        <v>923</v>
      </c>
      <c r="TAX41" s="67" t="s">
        <v>974</v>
      </c>
      <c r="TAY41" s="66" t="s">
        <v>975</v>
      </c>
      <c r="TAZ41" s="66" t="s">
        <v>976</v>
      </c>
      <c r="TBA41" s="65" t="s">
        <v>972</v>
      </c>
      <c r="TBB41" s="65" t="s">
        <v>977</v>
      </c>
      <c r="TBC41" s="59">
        <v>90000000</v>
      </c>
      <c r="TBD41" s="66" t="s">
        <v>144</v>
      </c>
      <c r="TBE41" s="67" t="s">
        <v>923</v>
      </c>
      <c r="TBF41" s="67" t="s">
        <v>974</v>
      </c>
      <c r="TBG41" s="66" t="s">
        <v>975</v>
      </c>
      <c r="TBH41" s="66" t="s">
        <v>976</v>
      </c>
      <c r="TBI41" s="65" t="s">
        <v>972</v>
      </c>
      <c r="TBJ41" s="65" t="s">
        <v>977</v>
      </c>
      <c r="TBK41" s="59">
        <v>90000000</v>
      </c>
      <c r="TBL41" s="66" t="s">
        <v>144</v>
      </c>
      <c r="TBM41" s="67" t="s">
        <v>923</v>
      </c>
      <c r="TBN41" s="67" t="s">
        <v>974</v>
      </c>
      <c r="TBO41" s="66" t="s">
        <v>975</v>
      </c>
      <c r="TBP41" s="66" t="s">
        <v>976</v>
      </c>
      <c r="TBQ41" s="65" t="s">
        <v>972</v>
      </c>
      <c r="TBR41" s="65" t="s">
        <v>977</v>
      </c>
      <c r="TBS41" s="59">
        <v>90000000</v>
      </c>
      <c r="TBT41" s="66" t="s">
        <v>144</v>
      </c>
      <c r="TBU41" s="67" t="s">
        <v>923</v>
      </c>
      <c r="TBV41" s="67" t="s">
        <v>974</v>
      </c>
      <c r="TBW41" s="66" t="s">
        <v>975</v>
      </c>
      <c r="TBX41" s="66" t="s">
        <v>976</v>
      </c>
      <c r="TBY41" s="65" t="s">
        <v>972</v>
      </c>
      <c r="TBZ41" s="65" t="s">
        <v>977</v>
      </c>
      <c r="TCA41" s="59">
        <v>90000000</v>
      </c>
      <c r="TCB41" s="66" t="s">
        <v>144</v>
      </c>
      <c r="TCC41" s="67" t="s">
        <v>923</v>
      </c>
      <c r="TCD41" s="67" t="s">
        <v>974</v>
      </c>
      <c r="TCE41" s="66" t="s">
        <v>975</v>
      </c>
      <c r="TCF41" s="66" t="s">
        <v>976</v>
      </c>
      <c r="TCG41" s="65" t="s">
        <v>972</v>
      </c>
      <c r="TCH41" s="65" t="s">
        <v>977</v>
      </c>
      <c r="TCI41" s="59">
        <v>90000000</v>
      </c>
      <c r="TCJ41" s="66" t="s">
        <v>144</v>
      </c>
      <c r="TCK41" s="67" t="s">
        <v>923</v>
      </c>
      <c r="TCL41" s="67" t="s">
        <v>974</v>
      </c>
      <c r="TCM41" s="66" t="s">
        <v>975</v>
      </c>
      <c r="TCN41" s="66" t="s">
        <v>976</v>
      </c>
      <c r="TCO41" s="65" t="s">
        <v>972</v>
      </c>
      <c r="TCP41" s="65" t="s">
        <v>977</v>
      </c>
      <c r="TCQ41" s="59">
        <v>90000000</v>
      </c>
      <c r="TCR41" s="66" t="s">
        <v>144</v>
      </c>
      <c r="TCS41" s="67" t="s">
        <v>923</v>
      </c>
      <c r="TCT41" s="67" t="s">
        <v>974</v>
      </c>
      <c r="TCU41" s="66" t="s">
        <v>975</v>
      </c>
      <c r="TCV41" s="66" t="s">
        <v>976</v>
      </c>
      <c r="TCW41" s="65" t="s">
        <v>972</v>
      </c>
      <c r="TCX41" s="65" t="s">
        <v>977</v>
      </c>
      <c r="TCY41" s="59">
        <v>90000000</v>
      </c>
      <c r="TCZ41" s="66" t="s">
        <v>144</v>
      </c>
      <c r="TDA41" s="67" t="s">
        <v>923</v>
      </c>
      <c r="TDB41" s="67" t="s">
        <v>974</v>
      </c>
      <c r="TDC41" s="66" t="s">
        <v>975</v>
      </c>
      <c r="TDD41" s="66" t="s">
        <v>976</v>
      </c>
      <c r="TDE41" s="65" t="s">
        <v>972</v>
      </c>
      <c r="TDF41" s="65" t="s">
        <v>977</v>
      </c>
      <c r="TDG41" s="59">
        <v>90000000</v>
      </c>
      <c r="TDH41" s="66" t="s">
        <v>144</v>
      </c>
      <c r="TDI41" s="67" t="s">
        <v>923</v>
      </c>
      <c r="TDJ41" s="67" t="s">
        <v>974</v>
      </c>
      <c r="TDK41" s="66" t="s">
        <v>975</v>
      </c>
      <c r="TDL41" s="66" t="s">
        <v>976</v>
      </c>
      <c r="TDM41" s="65" t="s">
        <v>972</v>
      </c>
      <c r="TDN41" s="65" t="s">
        <v>977</v>
      </c>
      <c r="TDO41" s="59">
        <v>90000000</v>
      </c>
      <c r="TDP41" s="66" t="s">
        <v>144</v>
      </c>
      <c r="TDQ41" s="67" t="s">
        <v>923</v>
      </c>
      <c r="TDR41" s="67" t="s">
        <v>974</v>
      </c>
      <c r="TDS41" s="66" t="s">
        <v>975</v>
      </c>
      <c r="TDT41" s="66" t="s">
        <v>976</v>
      </c>
      <c r="TDU41" s="65" t="s">
        <v>972</v>
      </c>
      <c r="TDV41" s="65" t="s">
        <v>977</v>
      </c>
      <c r="TDW41" s="59">
        <v>90000000</v>
      </c>
      <c r="TDX41" s="66" t="s">
        <v>144</v>
      </c>
      <c r="TDY41" s="67" t="s">
        <v>923</v>
      </c>
      <c r="TDZ41" s="67" t="s">
        <v>974</v>
      </c>
      <c r="TEA41" s="66" t="s">
        <v>975</v>
      </c>
      <c r="TEB41" s="66" t="s">
        <v>976</v>
      </c>
      <c r="TEC41" s="65" t="s">
        <v>972</v>
      </c>
      <c r="TED41" s="65" t="s">
        <v>977</v>
      </c>
      <c r="TEE41" s="59">
        <v>90000000</v>
      </c>
      <c r="TEF41" s="66" t="s">
        <v>144</v>
      </c>
      <c r="TEG41" s="67" t="s">
        <v>923</v>
      </c>
      <c r="TEH41" s="67" t="s">
        <v>974</v>
      </c>
      <c r="TEI41" s="66" t="s">
        <v>975</v>
      </c>
      <c r="TEJ41" s="66" t="s">
        <v>976</v>
      </c>
      <c r="TEK41" s="65" t="s">
        <v>972</v>
      </c>
      <c r="TEL41" s="65" t="s">
        <v>977</v>
      </c>
      <c r="TEM41" s="59">
        <v>90000000</v>
      </c>
      <c r="TEN41" s="66" t="s">
        <v>144</v>
      </c>
      <c r="TEO41" s="67" t="s">
        <v>923</v>
      </c>
      <c r="TEP41" s="67" t="s">
        <v>974</v>
      </c>
      <c r="TEQ41" s="66" t="s">
        <v>975</v>
      </c>
      <c r="TER41" s="66" t="s">
        <v>976</v>
      </c>
      <c r="TES41" s="65" t="s">
        <v>972</v>
      </c>
      <c r="TET41" s="65" t="s">
        <v>977</v>
      </c>
      <c r="TEU41" s="59">
        <v>90000000</v>
      </c>
      <c r="TEV41" s="66" t="s">
        <v>144</v>
      </c>
      <c r="TEW41" s="67" t="s">
        <v>923</v>
      </c>
      <c r="TEX41" s="67" t="s">
        <v>974</v>
      </c>
      <c r="TEY41" s="66" t="s">
        <v>975</v>
      </c>
      <c r="TEZ41" s="66" t="s">
        <v>976</v>
      </c>
      <c r="TFA41" s="65" t="s">
        <v>972</v>
      </c>
      <c r="TFB41" s="65" t="s">
        <v>977</v>
      </c>
      <c r="TFC41" s="59">
        <v>90000000</v>
      </c>
      <c r="TFD41" s="66" t="s">
        <v>144</v>
      </c>
      <c r="TFE41" s="67" t="s">
        <v>923</v>
      </c>
      <c r="TFF41" s="67" t="s">
        <v>974</v>
      </c>
      <c r="TFG41" s="66" t="s">
        <v>975</v>
      </c>
      <c r="TFH41" s="66" t="s">
        <v>976</v>
      </c>
      <c r="TFI41" s="65" t="s">
        <v>972</v>
      </c>
      <c r="TFJ41" s="65" t="s">
        <v>977</v>
      </c>
      <c r="TFK41" s="59">
        <v>90000000</v>
      </c>
      <c r="TFL41" s="66" t="s">
        <v>144</v>
      </c>
      <c r="TFM41" s="67" t="s">
        <v>923</v>
      </c>
      <c r="TFN41" s="67" t="s">
        <v>974</v>
      </c>
      <c r="TFO41" s="66" t="s">
        <v>975</v>
      </c>
      <c r="TFP41" s="66" t="s">
        <v>976</v>
      </c>
      <c r="TFQ41" s="65" t="s">
        <v>972</v>
      </c>
      <c r="TFR41" s="65" t="s">
        <v>977</v>
      </c>
      <c r="TFS41" s="59">
        <v>90000000</v>
      </c>
      <c r="TFT41" s="66" t="s">
        <v>144</v>
      </c>
      <c r="TFU41" s="67" t="s">
        <v>923</v>
      </c>
      <c r="TFV41" s="67" t="s">
        <v>974</v>
      </c>
      <c r="TFW41" s="66" t="s">
        <v>975</v>
      </c>
      <c r="TFX41" s="66" t="s">
        <v>976</v>
      </c>
      <c r="TFY41" s="65" t="s">
        <v>972</v>
      </c>
      <c r="TFZ41" s="65" t="s">
        <v>977</v>
      </c>
      <c r="TGA41" s="59">
        <v>90000000</v>
      </c>
      <c r="TGB41" s="66" t="s">
        <v>144</v>
      </c>
      <c r="TGC41" s="67" t="s">
        <v>923</v>
      </c>
      <c r="TGD41" s="67" t="s">
        <v>974</v>
      </c>
      <c r="TGE41" s="66" t="s">
        <v>975</v>
      </c>
      <c r="TGF41" s="66" t="s">
        <v>976</v>
      </c>
      <c r="TGG41" s="65" t="s">
        <v>972</v>
      </c>
      <c r="TGH41" s="65" t="s">
        <v>977</v>
      </c>
      <c r="TGI41" s="59">
        <v>90000000</v>
      </c>
      <c r="TGJ41" s="66" t="s">
        <v>144</v>
      </c>
      <c r="TGK41" s="67" t="s">
        <v>923</v>
      </c>
      <c r="TGL41" s="67" t="s">
        <v>974</v>
      </c>
      <c r="TGM41" s="66" t="s">
        <v>975</v>
      </c>
      <c r="TGN41" s="66" t="s">
        <v>976</v>
      </c>
      <c r="TGO41" s="65" t="s">
        <v>972</v>
      </c>
      <c r="TGP41" s="65" t="s">
        <v>977</v>
      </c>
      <c r="TGQ41" s="59">
        <v>90000000</v>
      </c>
      <c r="TGR41" s="66" t="s">
        <v>144</v>
      </c>
      <c r="TGS41" s="67" t="s">
        <v>923</v>
      </c>
      <c r="TGT41" s="67" t="s">
        <v>974</v>
      </c>
      <c r="TGU41" s="66" t="s">
        <v>975</v>
      </c>
      <c r="TGV41" s="66" t="s">
        <v>976</v>
      </c>
      <c r="TGW41" s="65" t="s">
        <v>972</v>
      </c>
      <c r="TGX41" s="65" t="s">
        <v>977</v>
      </c>
      <c r="TGY41" s="59">
        <v>90000000</v>
      </c>
      <c r="TGZ41" s="66" t="s">
        <v>144</v>
      </c>
      <c r="THA41" s="67" t="s">
        <v>923</v>
      </c>
      <c r="THB41" s="67" t="s">
        <v>974</v>
      </c>
      <c r="THC41" s="66" t="s">
        <v>975</v>
      </c>
      <c r="THD41" s="66" t="s">
        <v>976</v>
      </c>
      <c r="THE41" s="65" t="s">
        <v>972</v>
      </c>
      <c r="THF41" s="65" t="s">
        <v>977</v>
      </c>
      <c r="THG41" s="59">
        <v>90000000</v>
      </c>
      <c r="THH41" s="66" t="s">
        <v>144</v>
      </c>
      <c r="THI41" s="67" t="s">
        <v>923</v>
      </c>
      <c r="THJ41" s="67" t="s">
        <v>974</v>
      </c>
      <c r="THK41" s="66" t="s">
        <v>975</v>
      </c>
      <c r="THL41" s="66" t="s">
        <v>976</v>
      </c>
      <c r="THM41" s="65" t="s">
        <v>972</v>
      </c>
      <c r="THN41" s="65" t="s">
        <v>977</v>
      </c>
      <c r="THO41" s="59">
        <v>90000000</v>
      </c>
      <c r="THP41" s="66" t="s">
        <v>144</v>
      </c>
      <c r="THQ41" s="67" t="s">
        <v>923</v>
      </c>
      <c r="THR41" s="67" t="s">
        <v>974</v>
      </c>
      <c r="THS41" s="66" t="s">
        <v>975</v>
      </c>
      <c r="THT41" s="66" t="s">
        <v>976</v>
      </c>
      <c r="THU41" s="65" t="s">
        <v>972</v>
      </c>
      <c r="THV41" s="65" t="s">
        <v>977</v>
      </c>
      <c r="THW41" s="59">
        <v>90000000</v>
      </c>
      <c r="THX41" s="66" t="s">
        <v>144</v>
      </c>
      <c r="THY41" s="67" t="s">
        <v>923</v>
      </c>
      <c r="THZ41" s="67" t="s">
        <v>974</v>
      </c>
      <c r="TIA41" s="66" t="s">
        <v>975</v>
      </c>
      <c r="TIB41" s="66" t="s">
        <v>976</v>
      </c>
      <c r="TIC41" s="65" t="s">
        <v>972</v>
      </c>
      <c r="TID41" s="65" t="s">
        <v>977</v>
      </c>
      <c r="TIE41" s="59">
        <v>90000000</v>
      </c>
      <c r="TIF41" s="66" t="s">
        <v>144</v>
      </c>
      <c r="TIG41" s="67" t="s">
        <v>923</v>
      </c>
      <c r="TIH41" s="67" t="s">
        <v>974</v>
      </c>
      <c r="TII41" s="66" t="s">
        <v>975</v>
      </c>
      <c r="TIJ41" s="66" t="s">
        <v>976</v>
      </c>
      <c r="TIK41" s="65" t="s">
        <v>972</v>
      </c>
      <c r="TIL41" s="65" t="s">
        <v>977</v>
      </c>
      <c r="TIM41" s="59">
        <v>90000000</v>
      </c>
      <c r="TIN41" s="66" t="s">
        <v>144</v>
      </c>
      <c r="TIO41" s="67" t="s">
        <v>923</v>
      </c>
      <c r="TIP41" s="67" t="s">
        <v>974</v>
      </c>
      <c r="TIQ41" s="66" t="s">
        <v>975</v>
      </c>
      <c r="TIR41" s="66" t="s">
        <v>976</v>
      </c>
      <c r="TIS41" s="65" t="s">
        <v>972</v>
      </c>
      <c r="TIT41" s="65" t="s">
        <v>977</v>
      </c>
      <c r="TIU41" s="59">
        <v>90000000</v>
      </c>
      <c r="TIV41" s="66" t="s">
        <v>144</v>
      </c>
      <c r="TIW41" s="67" t="s">
        <v>923</v>
      </c>
      <c r="TIX41" s="67" t="s">
        <v>974</v>
      </c>
      <c r="TIY41" s="66" t="s">
        <v>975</v>
      </c>
      <c r="TIZ41" s="66" t="s">
        <v>976</v>
      </c>
      <c r="TJA41" s="65" t="s">
        <v>972</v>
      </c>
      <c r="TJB41" s="65" t="s">
        <v>977</v>
      </c>
      <c r="TJC41" s="59">
        <v>90000000</v>
      </c>
      <c r="TJD41" s="66" t="s">
        <v>144</v>
      </c>
      <c r="TJE41" s="67" t="s">
        <v>923</v>
      </c>
      <c r="TJF41" s="67" t="s">
        <v>974</v>
      </c>
      <c r="TJG41" s="66" t="s">
        <v>975</v>
      </c>
      <c r="TJH41" s="66" t="s">
        <v>976</v>
      </c>
      <c r="TJI41" s="65" t="s">
        <v>972</v>
      </c>
      <c r="TJJ41" s="65" t="s">
        <v>977</v>
      </c>
      <c r="TJK41" s="59">
        <v>90000000</v>
      </c>
      <c r="TJL41" s="66" t="s">
        <v>144</v>
      </c>
      <c r="TJM41" s="67" t="s">
        <v>923</v>
      </c>
      <c r="TJN41" s="67" t="s">
        <v>974</v>
      </c>
      <c r="TJO41" s="66" t="s">
        <v>975</v>
      </c>
      <c r="TJP41" s="66" t="s">
        <v>976</v>
      </c>
      <c r="TJQ41" s="65" t="s">
        <v>972</v>
      </c>
      <c r="TJR41" s="65" t="s">
        <v>977</v>
      </c>
      <c r="TJS41" s="59">
        <v>90000000</v>
      </c>
      <c r="TJT41" s="66" t="s">
        <v>144</v>
      </c>
      <c r="TJU41" s="67" t="s">
        <v>923</v>
      </c>
      <c r="TJV41" s="67" t="s">
        <v>974</v>
      </c>
      <c r="TJW41" s="66" t="s">
        <v>975</v>
      </c>
      <c r="TJX41" s="66" t="s">
        <v>976</v>
      </c>
      <c r="TJY41" s="65" t="s">
        <v>972</v>
      </c>
      <c r="TJZ41" s="65" t="s">
        <v>977</v>
      </c>
      <c r="TKA41" s="59">
        <v>90000000</v>
      </c>
      <c r="TKB41" s="66" t="s">
        <v>144</v>
      </c>
      <c r="TKC41" s="67" t="s">
        <v>923</v>
      </c>
      <c r="TKD41" s="67" t="s">
        <v>974</v>
      </c>
      <c r="TKE41" s="66" t="s">
        <v>975</v>
      </c>
      <c r="TKF41" s="66" t="s">
        <v>976</v>
      </c>
      <c r="TKG41" s="65" t="s">
        <v>972</v>
      </c>
      <c r="TKH41" s="65" t="s">
        <v>977</v>
      </c>
      <c r="TKI41" s="59">
        <v>90000000</v>
      </c>
      <c r="TKJ41" s="66" t="s">
        <v>144</v>
      </c>
      <c r="TKK41" s="67" t="s">
        <v>923</v>
      </c>
      <c r="TKL41" s="67" t="s">
        <v>974</v>
      </c>
      <c r="TKM41" s="66" t="s">
        <v>975</v>
      </c>
      <c r="TKN41" s="66" t="s">
        <v>976</v>
      </c>
      <c r="TKO41" s="65" t="s">
        <v>972</v>
      </c>
      <c r="TKP41" s="65" t="s">
        <v>977</v>
      </c>
      <c r="TKQ41" s="59">
        <v>90000000</v>
      </c>
      <c r="TKR41" s="66" t="s">
        <v>144</v>
      </c>
      <c r="TKS41" s="67" t="s">
        <v>923</v>
      </c>
      <c r="TKT41" s="67" t="s">
        <v>974</v>
      </c>
      <c r="TKU41" s="66" t="s">
        <v>975</v>
      </c>
      <c r="TKV41" s="66" t="s">
        <v>976</v>
      </c>
      <c r="TKW41" s="65" t="s">
        <v>972</v>
      </c>
      <c r="TKX41" s="65" t="s">
        <v>977</v>
      </c>
      <c r="TKY41" s="59">
        <v>90000000</v>
      </c>
      <c r="TKZ41" s="66" t="s">
        <v>144</v>
      </c>
      <c r="TLA41" s="67" t="s">
        <v>923</v>
      </c>
      <c r="TLB41" s="67" t="s">
        <v>974</v>
      </c>
      <c r="TLC41" s="66" t="s">
        <v>975</v>
      </c>
      <c r="TLD41" s="66" t="s">
        <v>976</v>
      </c>
      <c r="TLE41" s="65" t="s">
        <v>972</v>
      </c>
      <c r="TLF41" s="65" t="s">
        <v>977</v>
      </c>
      <c r="TLG41" s="59">
        <v>90000000</v>
      </c>
      <c r="TLH41" s="66" t="s">
        <v>144</v>
      </c>
      <c r="TLI41" s="67" t="s">
        <v>923</v>
      </c>
      <c r="TLJ41" s="67" t="s">
        <v>974</v>
      </c>
      <c r="TLK41" s="66" t="s">
        <v>975</v>
      </c>
      <c r="TLL41" s="66" t="s">
        <v>976</v>
      </c>
      <c r="TLM41" s="65" t="s">
        <v>972</v>
      </c>
      <c r="TLN41" s="65" t="s">
        <v>977</v>
      </c>
      <c r="TLO41" s="59">
        <v>90000000</v>
      </c>
      <c r="TLP41" s="66" t="s">
        <v>144</v>
      </c>
      <c r="TLQ41" s="67" t="s">
        <v>923</v>
      </c>
      <c r="TLR41" s="67" t="s">
        <v>974</v>
      </c>
      <c r="TLS41" s="66" t="s">
        <v>975</v>
      </c>
      <c r="TLT41" s="66" t="s">
        <v>976</v>
      </c>
      <c r="TLU41" s="65" t="s">
        <v>972</v>
      </c>
      <c r="TLV41" s="65" t="s">
        <v>977</v>
      </c>
      <c r="TLW41" s="59">
        <v>90000000</v>
      </c>
      <c r="TLX41" s="66" t="s">
        <v>144</v>
      </c>
      <c r="TLY41" s="67" t="s">
        <v>923</v>
      </c>
      <c r="TLZ41" s="67" t="s">
        <v>974</v>
      </c>
      <c r="TMA41" s="66" t="s">
        <v>975</v>
      </c>
      <c r="TMB41" s="66" t="s">
        <v>976</v>
      </c>
      <c r="TMC41" s="65" t="s">
        <v>972</v>
      </c>
      <c r="TMD41" s="65" t="s">
        <v>977</v>
      </c>
      <c r="TME41" s="59">
        <v>90000000</v>
      </c>
      <c r="TMF41" s="66" t="s">
        <v>144</v>
      </c>
      <c r="TMG41" s="67" t="s">
        <v>923</v>
      </c>
      <c r="TMH41" s="67" t="s">
        <v>974</v>
      </c>
      <c r="TMI41" s="66" t="s">
        <v>975</v>
      </c>
      <c r="TMJ41" s="66" t="s">
        <v>976</v>
      </c>
      <c r="TMK41" s="65" t="s">
        <v>972</v>
      </c>
      <c r="TML41" s="65" t="s">
        <v>977</v>
      </c>
      <c r="TMM41" s="59">
        <v>90000000</v>
      </c>
      <c r="TMN41" s="66" t="s">
        <v>144</v>
      </c>
      <c r="TMO41" s="67" t="s">
        <v>923</v>
      </c>
      <c r="TMP41" s="67" t="s">
        <v>974</v>
      </c>
      <c r="TMQ41" s="66" t="s">
        <v>975</v>
      </c>
      <c r="TMR41" s="66" t="s">
        <v>976</v>
      </c>
      <c r="TMS41" s="65" t="s">
        <v>972</v>
      </c>
      <c r="TMT41" s="65" t="s">
        <v>977</v>
      </c>
      <c r="TMU41" s="59">
        <v>90000000</v>
      </c>
      <c r="TMV41" s="66" t="s">
        <v>144</v>
      </c>
      <c r="TMW41" s="67" t="s">
        <v>923</v>
      </c>
      <c r="TMX41" s="67" t="s">
        <v>974</v>
      </c>
      <c r="TMY41" s="66" t="s">
        <v>975</v>
      </c>
      <c r="TMZ41" s="66" t="s">
        <v>976</v>
      </c>
      <c r="TNA41" s="65" t="s">
        <v>972</v>
      </c>
      <c r="TNB41" s="65" t="s">
        <v>977</v>
      </c>
      <c r="TNC41" s="59">
        <v>90000000</v>
      </c>
      <c r="TND41" s="66" t="s">
        <v>144</v>
      </c>
      <c r="TNE41" s="67" t="s">
        <v>923</v>
      </c>
      <c r="TNF41" s="67" t="s">
        <v>974</v>
      </c>
      <c r="TNG41" s="66" t="s">
        <v>975</v>
      </c>
      <c r="TNH41" s="66" t="s">
        <v>976</v>
      </c>
      <c r="TNI41" s="65" t="s">
        <v>972</v>
      </c>
      <c r="TNJ41" s="65" t="s">
        <v>977</v>
      </c>
      <c r="TNK41" s="59">
        <v>90000000</v>
      </c>
      <c r="TNL41" s="66" t="s">
        <v>144</v>
      </c>
      <c r="TNM41" s="67" t="s">
        <v>923</v>
      </c>
      <c r="TNN41" s="67" t="s">
        <v>974</v>
      </c>
      <c r="TNO41" s="66" t="s">
        <v>975</v>
      </c>
      <c r="TNP41" s="66" t="s">
        <v>976</v>
      </c>
      <c r="TNQ41" s="65" t="s">
        <v>972</v>
      </c>
      <c r="TNR41" s="65" t="s">
        <v>977</v>
      </c>
      <c r="TNS41" s="59">
        <v>90000000</v>
      </c>
      <c r="TNT41" s="66" t="s">
        <v>144</v>
      </c>
      <c r="TNU41" s="67" t="s">
        <v>923</v>
      </c>
      <c r="TNV41" s="67" t="s">
        <v>974</v>
      </c>
      <c r="TNW41" s="66" t="s">
        <v>975</v>
      </c>
      <c r="TNX41" s="66" t="s">
        <v>976</v>
      </c>
      <c r="TNY41" s="65" t="s">
        <v>972</v>
      </c>
      <c r="TNZ41" s="65" t="s">
        <v>977</v>
      </c>
      <c r="TOA41" s="59">
        <v>90000000</v>
      </c>
      <c r="TOB41" s="66" t="s">
        <v>144</v>
      </c>
      <c r="TOC41" s="67" t="s">
        <v>923</v>
      </c>
      <c r="TOD41" s="67" t="s">
        <v>974</v>
      </c>
      <c r="TOE41" s="66" t="s">
        <v>975</v>
      </c>
      <c r="TOF41" s="66" t="s">
        <v>976</v>
      </c>
      <c r="TOG41" s="65" t="s">
        <v>972</v>
      </c>
      <c r="TOH41" s="65" t="s">
        <v>977</v>
      </c>
      <c r="TOI41" s="59">
        <v>90000000</v>
      </c>
      <c r="TOJ41" s="66" t="s">
        <v>144</v>
      </c>
      <c r="TOK41" s="67" t="s">
        <v>923</v>
      </c>
      <c r="TOL41" s="67" t="s">
        <v>974</v>
      </c>
      <c r="TOM41" s="66" t="s">
        <v>975</v>
      </c>
      <c r="TON41" s="66" t="s">
        <v>976</v>
      </c>
      <c r="TOO41" s="65" t="s">
        <v>972</v>
      </c>
      <c r="TOP41" s="65" t="s">
        <v>977</v>
      </c>
      <c r="TOQ41" s="59">
        <v>90000000</v>
      </c>
      <c r="TOR41" s="66" t="s">
        <v>144</v>
      </c>
      <c r="TOS41" s="67" t="s">
        <v>923</v>
      </c>
      <c r="TOT41" s="67" t="s">
        <v>974</v>
      </c>
      <c r="TOU41" s="66" t="s">
        <v>975</v>
      </c>
      <c r="TOV41" s="66" t="s">
        <v>976</v>
      </c>
      <c r="TOW41" s="65" t="s">
        <v>972</v>
      </c>
      <c r="TOX41" s="65" t="s">
        <v>977</v>
      </c>
      <c r="TOY41" s="59">
        <v>90000000</v>
      </c>
      <c r="TOZ41" s="66" t="s">
        <v>144</v>
      </c>
      <c r="TPA41" s="67" t="s">
        <v>923</v>
      </c>
      <c r="TPB41" s="67" t="s">
        <v>974</v>
      </c>
      <c r="TPC41" s="66" t="s">
        <v>975</v>
      </c>
      <c r="TPD41" s="66" t="s">
        <v>976</v>
      </c>
      <c r="TPE41" s="65" t="s">
        <v>972</v>
      </c>
      <c r="TPF41" s="65" t="s">
        <v>977</v>
      </c>
      <c r="TPG41" s="59">
        <v>90000000</v>
      </c>
      <c r="TPH41" s="66" t="s">
        <v>144</v>
      </c>
      <c r="TPI41" s="67" t="s">
        <v>923</v>
      </c>
      <c r="TPJ41" s="67" t="s">
        <v>974</v>
      </c>
      <c r="TPK41" s="66" t="s">
        <v>975</v>
      </c>
      <c r="TPL41" s="66" t="s">
        <v>976</v>
      </c>
      <c r="TPM41" s="65" t="s">
        <v>972</v>
      </c>
      <c r="TPN41" s="65" t="s">
        <v>977</v>
      </c>
      <c r="TPO41" s="59">
        <v>90000000</v>
      </c>
      <c r="TPP41" s="66" t="s">
        <v>144</v>
      </c>
      <c r="TPQ41" s="67" t="s">
        <v>923</v>
      </c>
      <c r="TPR41" s="67" t="s">
        <v>974</v>
      </c>
      <c r="TPS41" s="66" t="s">
        <v>975</v>
      </c>
      <c r="TPT41" s="66" t="s">
        <v>976</v>
      </c>
      <c r="TPU41" s="65" t="s">
        <v>972</v>
      </c>
      <c r="TPV41" s="65" t="s">
        <v>977</v>
      </c>
      <c r="TPW41" s="59">
        <v>90000000</v>
      </c>
      <c r="TPX41" s="66" t="s">
        <v>144</v>
      </c>
      <c r="TPY41" s="67" t="s">
        <v>923</v>
      </c>
      <c r="TPZ41" s="67" t="s">
        <v>974</v>
      </c>
      <c r="TQA41" s="66" t="s">
        <v>975</v>
      </c>
      <c r="TQB41" s="66" t="s">
        <v>976</v>
      </c>
      <c r="TQC41" s="65" t="s">
        <v>972</v>
      </c>
      <c r="TQD41" s="65" t="s">
        <v>977</v>
      </c>
      <c r="TQE41" s="59">
        <v>90000000</v>
      </c>
      <c r="TQF41" s="66" t="s">
        <v>144</v>
      </c>
      <c r="TQG41" s="67" t="s">
        <v>923</v>
      </c>
      <c r="TQH41" s="67" t="s">
        <v>974</v>
      </c>
      <c r="TQI41" s="66" t="s">
        <v>975</v>
      </c>
      <c r="TQJ41" s="66" t="s">
        <v>976</v>
      </c>
      <c r="TQK41" s="65" t="s">
        <v>972</v>
      </c>
      <c r="TQL41" s="65" t="s">
        <v>977</v>
      </c>
      <c r="TQM41" s="59">
        <v>90000000</v>
      </c>
      <c r="TQN41" s="66" t="s">
        <v>144</v>
      </c>
      <c r="TQO41" s="67" t="s">
        <v>923</v>
      </c>
      <c r="TQP41" s="67" t="s">
        <v>974</v>
      </c>
      <c r="TQQ41" s="66" t="s">
        <v>975</v>
      </c>
      <c r="TQR41" s="66" t="s">
        <v>976</v>
      </c>
      <c r="TQS41" s="65" t="s">
        <v>972</v>
      </c>
      <c r="TQT41" s="65" t="s">
        <v>977</v>
      </c>
      <c r="TQU41" s="59">
        <v>90000000</v>
      </c>
      <c r="TQV41" s="66" t="s">
        <v>144</v>
      </c>
      <c r="TQW41" s="67" t="s">
        <v>923</v>
      </c>
      <c r="TQX41" s="67" t="s">
        <v>974</v>
      </c>
      <c r="TQY41" s="66" t="s">
        <v>975</v>
      </c>
      <c r="TQZ41" s="66" t="s">
        <v>976</v>
      </c>
      <c r="TRA41" s="65" t="s">
        <v>972</v>
      </c>
      <c r="TRB41" s="65" t="s">
        <v>977</v>
      </c>
      <c r="TRC41" s="59">
        <v>90000000</v>
      </c>
      <c r="TRD41" s="66" t="s">
        <v>144</v>
      </c>
      <c r="TRE41" s="67" t="s">
        <v>923</v>
      </c>
      <c r="TRF41" s="67" t="s">
        <v>974</v>
      </c>
      <c r="TRG41" s="66" t="s">
        <v>975</v>
      </c>
      <c r="TRH41" s="66" t="s">
        <v>976</v>
      </c>
      <c r="TRI41" s="65" t="s">
        <v>972</v>
      </c>
      <c r="TRJ41" s="65" t="s">
        <v>977</v>
      </c>
      <c r="TRK41" s="59">
        <v>90000000</v>
      </c>
      <c r="TRL41" s="66" t="s">
        <v>144</v>
      </c>
      <c r="TRM41" s="67" t="s">
        <v>923</v>
      </c>
      <c r="TRN41" s="67" t="s">
        <v>974</v>
      </c>
      <c r="TRO41" s="66" t="s">
        <v>975</v>
      </c>
      <c r="TRP41" s="66" t="s">
        <v>976</v>
      </c>
      <c r="TRQ41" s="65" t="s">
        <v>972</v>
      </c>
      <c r="TRR41" s="65" t="s">
        <v>977</v>
      </c>
      <c r="TRS41" s="59">
        <v>90000000</v>
      </c>
      <c r="TRT41" s="66" t="s">
        <v>144</v>
      </c>
      <c r="TRU41" s="67" t="s">
        <v>923</v>
      </c>
      <c r="TRV41" s="67" t="s">
        <v>974</v>
      </c>
      <c r="TRW41" s="66" t="s">
        <v>975</v>
      </c>
      <c r="TRX41" s="66" t="s">
        <v>976</v>
      </c>
      <c r="TRY41" s="65" t="s">
        <v>972</v>
      </c>
      <c r="TRZ41" s="65" t="s">
        <v>977</v>
      </c>
      <c r="TSA41" s="59">
        <v>90000000</v>
      </c>
      <c r="TSB41" s="66" t="s">
        <v>144</v>
      </c>
      <c r="TSC41" s="67" t="s">
        <v>923</v>
      </c>
      <c r="TSD41" s="67" t="s">
        <v>974</v>
      </c>
      <c r="TSE41" s="66" t="s">
        <v>975</v>
      </c>
      <c r="TSF41" s="66" t="s">
        <v>976</v>
      </c>
      <c r="TSG41" s="65" t="s">
        <v>972</v>
      </c>
      <c r="TSH41" s="65" t="s">
        <v>977</v>
      </c>
      <c r="TSI41" s="59">
        <v>90000000</v>
      </c>
      <c r="TSJ41" s="66" t="s">
        <v>144</v>
      </c>
      <c r="TSK41" s="67" t="s">
        <v>923</v>
      </c>
      <c r="TSL41" s="67" t="s">
        <v>974</v>
      </c>
      <c r="TSM41" s="66" t="s">
        <v>975</v>
      </c>
      <c r="TSN41" s="66" t="s">
        <v>976</v>
      </c>
      <c r="TSO41" s="65" t="s">
        <v>972</v>
      </c>
      <c r="TSP41" s="65" t="s">
        <v>977</v>
      </c>
      <c r="TSQ41" s="59">
        <v>90000000</v>
      </c>
      <c r="TSR41" s="66" t="s">
        <v>144</v>
      </c>
      <c r="TSS41" s="67" t="s">
        <v>923</v>
      </c>
      <c r="TST41" s="67" t="s">
        <v>974</v>
      </c>
      <c r="TSU41" s="66" t="s">
        <v>975</v>
      </c>
      <c r="TSV41" s="66" t="s">
        <v>976</v>
      </c>
      <c r="TSW41" s="65" t="s">
        <v>972</v>
      </c>
      <c r="TSX41" s="65" t="s">
        <v>977</v>
      </c>
      <c r="TSY41" s="59">
        <v>90000000</v>
      </c>
      <c r="TSZ41" s="66" t="s">
        <v>144</v>
      </c>
      <c r="TTA41" s="67" t="s">
        <v>923</v>
      </c>
      <c r="TTB41" s="67" t="s">
        <v>974</v>
      </c>
      <c r="TTC41" s="66" t="s">
        <v>975</v>
      </c>
      <c r="TTD41" s="66" t="s">
        <v>976</v>
      </c>
      <c r="TTE41" s="65" t="s">
        <v>972</v>
      </c>
      <c r="TTF41" s="65" t="s">
        <v>977</v>
      </c>
      <c r="TTG41" s="59">
        <v>90000000</v>
      </c>
      <c r="TTH41" s="66" t="s">
        <v>144</v>
      </c>
      <c r="TTI41" s="67" t="s">
        <v>923</v>
      </c>
      <c r="TTJ41" s="67" t="s">
        <v>974</v>
      </c>
      <c r="TTK41" s="66" t="s">
        <v>975</v>
      </c>
      <c r="TTL41" s="66" t="s">
        <v>976</v>
      </c>
      <c r="TTM41" s="65" t="s">
        <v>972</v>
      </c>
      <c r="TTN41" s="65" t="s">
        <v>977</v>
      </c>
      <c r="TTO41" s="59">
        <v>90000000</v>
      </c>
      <c r="TTP41" s="66" t="s">
        <v>144</v>
      </c>
      <c r="TTQ41" s="67" t="s">
        <v>923</v>
      </c>
      <c r="TTR41" s="67" t="s">
        <v>974</v>
      </c>
      <c r="TTS41" s="66" t="s">
        <v>975</v>
      </c>
      <c r="TTT41" s="66" t="s">
        <v>976</v>
      </c>
      <c r="TTU41" s="65" t="s">
        <v>972</v>
      </c>
      <c r="TTV41" s="65" t="s">
        <v>977</v>
      </c>
      <c r="TTW41" s="59">
        <v>90000000</v>
      </c>
      <c r="TTX41" s="66" t="s">
        <v>144</v>
      </c>
      <c r="TTY41" s="67" t="s">
        <v>923</v>
      </c>
      <c r="TTZ41" s="67" t="s">
        <v>974</v>
      </c>
      <c r="TUA41" s="66" t="s">
        <v>975</v>
      </c>
      <c r="TUB41" s="66" t="s">
        <v>976</v>
      </c>
      <c r="TUC41" s="65" t="s">
        <v>972</v>
      </c>
      <c r="TUD41" s="65" t="s">
        <v>977</v>
      </c>
      <c r="TUE41" s="59">
        <v>90000000</v>
      </c>
      <c r="TUF41" s="66" t="s">
        <v>144</v>
      </c>
      <c r="TUG41" s="67" t="s">
        <v>923</v>
      </c>
      <c r="TUH41" s="67" t="s">
        <v>974</v>
      </c>
      <c r="TUI41" s="66" t="s">
        <v>975</v>
      </c>
      <c r="TUJ41" s="66" t="s">
        <v>976</v>
      </c>
      <c r="TUK41" s="65" t="s">
        <v>972</v>
      </c>
      <c r="TUL41" s="65" t="s">
        <v>977</v>
      </c>
      <c r="TUM41" s="59">
        <v>90000000</v>
      </c>
      <c r="TUN41" s="66" t="s">
        <v>144</v>
      </c>
      <c r="TUO41" s="67" t="s">
        <v>923</v>
      </c>
      <c r="TUP41" s="67" t="s">
        <v>974</v>
      </c>
      <c r="TUQ41" s="66" t="s">
        <v>975</v>
      </c>
      <c r="TUR41" s="66" t="s">
        <v>976</v>
      </c>
      <c r="TUS41" s="65" t="s">
        <v>972</v>
      </c>
      <c r="TUT41" s="65" t="s">
        <v>977</v>
      </c>
      <c r="TUU41" s="59">
        <v>90000000</v>
      </c>
      <c r="TUV41" s="66" t="s">
        <v>144</v>
      </c>
      <c r="TUW41" s="67" t="s">
        <v>923</v>
      </c>
      <c r="TUX41" s="67" t="s">
        <v>974</v>
      </c>
      <c r="TUY41" s="66" t="s">
        <v>975</v>
      </c>
      <c r="TUZ41" s="66" t="s">
        <v>976</v>
      </c>
      <c r="TVA41" s="65" t="s">
        <v>972</v>
      </c>
      <c r="TVB41" s="65" t="s">
        <v>977</v>
      </c>
      <c r="TVC41" s="59">
        <v>90000000</v>
      </c>
      <c r="TVD41" s="66" t="s">
        <v>144</v>
      </c>
      <c r="TVE41" s="67" t="s">
        <v>923</v>
      </c>
      <c r="TVF41" s="67" t="s">
        <v>974</v>
      </c>
      <c r="TVG41" s="66" t="s">
        <v>975</v>
      </c>
      <c r="TVH41" s="66" t="s">
        <v>976</v>
      </c>
      <c r="TVI41" s="65" t="s">
        <v>972</v>
      </c>
      <c r="TVJ41" s="65" t="s">
        <v>977</v>
      </c>
      <c r="TVK41" s="59">
        <v>90000000</v>
      </c>
      <c r="TVL41" s="66" t="s">
        <v>144</v>
      </c>
      <c r="TVM41" s="67" t="s">
        <v>923</v>
      </c>
      <c r="TVN41" s="67" t="s">
        <v>974</v>
      </c>
      <c r="TVO41" s="66" t="s">
        <v>975</v>
      </c>
      <c r="TVP41" s="66" t="s">
        <v>976</v>
      </c>
      <c r="TVQ41" s="65" t="s">
        <v>972</v>
      </c>
      <c r="TVR41" s="65" t="s">
        <v>977</v>
      </c>
      <c r="TVS41" s="59">
        <v>90000000</v>
      </c>
      <c r="TVT41" s="66" t="s">
        <v>144</v>
      </c>
      <c r="TVU41" s="67" t="s">
        <v>923</v>
      </c>
      <c r="TVV41" s="67" t="s">
        <v>974</v>
      </c>
      <c r="TVW41" s="66" t="s">
        <v>975</v>
      </c>
      <c r="TVX41" s="66" t="s">
        <v>976</v>
      </c>
      <c r="TVY41" s="65" t="s">
        <v>972</v>
      </c>
      <c r="TVZ41" s="65" t="s">
        <v>977</v>
      </c>
      <c r="TWA41" s="59">
        <v>90000000</v>
      </c>
      <c r="TWB41" s="66" t="s">
        <v>144</v>
      </c>
      <c r="TWC41" s="67" t="s">
        <v>923</v>
      </c>
      <c r="TWD41" s="67" t="s">
        <v>974</v>
      </c>
      <c r="TWE41" s="66" t="s">
        <v>975</v>
      </c>
      <c r="TWF41" s="66" t="s">
        <v>976</v>
      </c>
      <c r="TWG41" s="65" t="s">
        <v>972</v>
      </c>
      <c r="TWH41" s="65" t="s">
        <v>977</v>
      </c>
      <c r="TWI41" s="59">
        <v>90000000</v>
      </c>
      <c r="TWJ41" s="66" t="s">
        <v>144</v>
      </c>
      <c r="TWK41" s="67" t="s">
        <v>923</v>
      </c>
      <c r="TWL41" s="67" t="s">
        <v>974</v>
      </c>
      <c r="TWM41" s="66" t="s">
        <v>975</v>
      </c>
      <c r="TWN41" s="66" t="s">
        <v>976</v>
      </c>
      <c r="TWO41" s="65" t="s">
        <v>972</v>
      </c>
      <c r="TWP41" s="65" t="s">
        <v>977</v>
      </c>
      <c r="TWQ41" s="59">
        <v>90000000</v>
      </c>
      <c r="TWR41" s="66" t="s">
        <v>144</v>
      </c>
      <c r="TWS41" s="67" t="s">
        <v>923</v>
      </c>
      <c r="TWT41" s="67" t="s">
        <v>974</v>
      </c>
      <c r="TWU41" s="66" t="s">
        <v>975</v>
      </c>
      <c r="TWV41" s="66" t="s">
        <v>976</v>
      </c>
      <c r="TWW41" s="65" t="s">
        <v>972</v>
      </c>
      <c r="TWX41" s="65" t="s">
        <v>977</v>
      </c>
      <c r="TWY41" s="59">
        <v>90000000</v>
      </c>
      <c r="TWZ41" s="66" t="s">
        <v>144</v>
      </c>
      <c r="TXA41" s="67" t="s">
        <v>923</v>
      </c>
      <c r="TXB41" s="67" t="s">
        <v>974</v>
      </c>
      <c r="TXC41" s="66" t="s">
        <v>975</v>
      </c>
      <c r="TXD41" s="66" t="s">
        <v>976</v>
      </c>
      <c r="TXE41" s="65" t="s">
        <v>972</v>
      </c>
      <c r="TXF41" s="65" t="s">
        <v>977</v>
      </c>
      <c r="TXG41" s="59">
        <v>90000000</v>
      </c>
      <c r="TXH41" s="66" t="s">
        <v>144</v>
      </c>
      <c r="TXI41" s="67" t="s">
        <v>923</v>
      </c>
      <c r="TXJ41" s="67" t="s">
        <v>974</v>
      </c>
      <c r="TXK41" s="66" t="s">
        <v>975</v>
      </c>
      <c r="TXL41" s="66" t="s">
        <v>976</v>
      </c>
      <c r="TXM41" s="65" t="s">
        <v>972</v>
      </c>
      <c r="TXN41" s="65" t="s">
        <v>977</v>
      </c>
      <c r="TXO41" s="59">
        <v>90000000</v>
      </c>
      <c r="TXP41" s="66" t="s">
        <v>144</v>
      </c>
      <c r="TXQ41" s="67" t="s">
        <v>923</v>
      </c>
      <c r="TXR41" s="67" t="s">
        <v>974</v>
      </c>
      <c r="TXS41" s="66" t="s">
        <v>975</v>
      </c>
      <c r="TXT41" s="66" t="s">
        <v>976</v>
      </c>
      <c r="TXU41" s="65" t="s">
        <v>972</v>
      </c>
      <c r="TXV41" s="65" t="s">
        <v>977</v>
      </c>
      <c r="TXW41" s="59">
        <v>90000000</v>
      </c>
      <c r="TXX41" s="66" t="s">
        <v>144</v>
      </c>
      <c r="TXY41" s="67" t="s">
        <v>923</v>
      </c>
      <c r="TXZ41" s="67" t="s">
        <v>974</v>
      </c>
      <c r="TYA41" s="66" t="s">
        <v>975</v>
      </c>
      <c r="TYB41" s="66" t="s">
        <v>976</v>
      </c>
      <c r="TYC41" s="65" t="s">
        <v>972</v>
      </c>
      <c r="TYD41" s="65" t="s">
        <v>977</v>
      </c>
      <c r="TYE41" s="59">
        <v>90000000</v>
      </c>
      <c r="TYF41" s="66" t="s">
        <v>144</v>
      </c>
      <c r="TYG41" s="67" t="s">
        <v>923</v>
      </c>
      <c r="TYH41" s="67" t="s">
        <v>974</v>
      </c>
      <c r="TYI41" s="66" t="s">
        <v>975</v>
      </c>
      <c r="TYJ41" s="66" t="s">
        <v>976</v>
      </c>
      <c r="TYK41" s="65" t="s">
        <v>972</v>
      </c>
      <c r="TYL41" s="65" t="s">
        <v>977</v>
      </c>
      <c r="TYM41" s="59">
        <v>90000000</v>
      </c>
      <c r="TYN41" s="66" t="s">
        <v>144</v>
      </c>
      <c r="TYO41" s="67" t="s">
        <v>923</v>
      </c>
      <c r="TYP41" s="67" t="s">
        <v>974</v>
      </c>
      <c r="TYQ41" s="66" t="s">
        <v>975</v>
      </c>
      <c r="TYR41" s="66" t="s">
        <v>976</v>
      </c>
      <c r="TYS41" s="65" t="s">
        <v>972</v>
      </c>
      <c r="TYT41" s="65" t="s">
        <v>977</v>
      </c>
      <c r="TYU41" s="59">
        <v>90000000</v>
      </c>
      <c r="TYV41" s="66" t="s">
        <v>144</v>
      </c>
      <c r="TYW41" s="67" t="s">
        <v>923</v>
      </c>
      <c r="TYX41" s="67" t="s">
        <v>974</v>
      </c>
      <c r="TYY41" s="66" t="s">
        <v>975</v>
      </c>
      <c r="TYZ41" s="66" t="s">
        <v>976</v>
      </c>
      <c r="TZA41" s="65" t="s">
        <v>972</v>
      </c>
      <c r="TZB41" s="65" t="s">
        <v>977</v>
      </c>
      <c r="TZC41" s="59">
        <v>90000000</v>
      </c>
      <c r="TZD41" s="66" t="s">
        <v>144</v>
      </c>
      <c r="TZE41" s="67" t="s">
        <v>923</v>
      </c>
      <c r="TZF41" s="67" t="s">
        <v>974</v>
      </c>
      <c r="TZG41" s="66" t="s">
        <v>975</v>
      </c>
      <c r="TZH41" s="66" t="s">
        <v>976</v>
      </c>
      <c r="TZI41" s="65" t="s">
        <v>972</v>
      </c>
      <c r="TZJ41" s="65" t="s">
        <v>977</v>
      </c>
      <c r="TZK41" s="59">
        <v>90000000</v>
      </c>
      <c r="TZL41" s="66" t="s">
        <v>144</v>
      </c>
      <c r="TZM41" s="67" t="s">
        <v>923</v>
      </c>
      <c r="TZN41" s="67" t="s">
        <v>974</v>
      </c>
      <c r="TZO41" s="66" t="s">
        <v>975</v>
      </c>
      <c r="TZP41" s="66" t="s">
        <v>976</v>
      </c>
      <c r="TZQ41" s="65" t="s">
        <v>972</v>
      </c>
      <c r="TZR41" s="65" t="s">
        <v>977</v>
      </c>
      <c r="TZS41" s="59">
        <v>90000000</v>
      </c>
      <c r="TZT41" s="66" t="s">
        <v>144</v>
      </c>
      <c r="TZU41" s="67" t="s">
        <v>923</v>
      </c>
      <c r="TZV41" s="67" t="s">
        <v>974</v>
      </c>
      <c r="TZW41" s="66" t="s">
        <v>975</v>
      </c>
      <c r="TZX41" s="66" t="s">
        <v>976</v>
      </c>
      <c r="TZY41" s="65" t="s">
        <v>972</v>
      </c>
      <c r="TZZ41" s="65" t="s">
        <v>977</v>
      </c>
      <c r="UAA41" s="59">
        <v>90000000</v>
      </c>
      <c r="UAB41" s="66" t="s">
        <v>144</v>
      </c>
      <c r="UAC41" s="67" t="s">
        <v>923</v>
      </c>
      <c r="UAD41" s="67" t="s">
        <v>974</v>
      </c>
      <c r="UAE41" s="66" t="s">
        <v>975</v>
      </c>
      <c r="UAF41" s="66" t="s">
        <v>976</v>
      </c>
      <c r="UAG41" s="65" t="s">
        <v>972</v>
      </c>
      <c r="UAH41" s="65" t="s">
        <v>977</v>
      </c>
      <c r="UAI41" s="59">
        <v>90000000</v>
      </c>
      <c r="UAJ41" s="66" t="s">
        <v>144</v>
      </c>
      <c r="UAK41" s="67" t="s">
        <v>923</v>
      </c>
      <c r="UAL41" s="67" t="s">
        <v>974</v>
      </c>
      <c r="UAM41" s="66" t="s">
        <v>975</v>
      </c>
      <c r="UAN41" s="66" t="s">
        <v>976</v>
      </c>
      <c r="UAO41" s="65" t="s">
        <v>972</v>
      </c>
      <c r="UAP41" s="65" t="s">
        <v>977</v>
      </c>
      <c r="UAQ41" s="59">
        <v>90000000</v>
      </c>
      <c r="UAR41" s="66" t="s">
        <v>144</v>
      </c>
      <c r="UAS41" s="67" t="s">
        <v>923</v>
      </c>
      <c r="UAT41" s="67" t="s">
        <v>974</v>
      </c>
      <c r="UAU41" s="66" t="s">
        <v>975</v>
      </c>
      <c r="UAV41" s="66" t="s">
        <v>976</v>
      </c>
      <c r="UAW41" s="65" t="s">
        <v>972</v>
      </c>
      <c r="UAX41" s="65" t="s">
        <v>977</v>
      </c>
      <c r="UAY41" s="59">
        <v>90000000</v>
      </c>
      <c r="UAZ41" s="66" t="s">
        <v>144</v>
      </c>
      <c r="UBA41" s="67" t="s">
        <v>923</v>
      </c>
      <c r="UBB41" s="67" t="s">
        <v>974</v>
      </c>
      <c r="UBC41" s="66" t="s">
        <v>975</v>
      </c>
      <c r="UBD41" s="66" t="s">
        <v>976</v>
      </c>
      <c r="UBE41" s="65" t="s">
        <v>972</v>
      </c>
      <c r="UBF41" s="65" t="s">
        <v>977</v>
      </c>
      <c r="UBG41" s="59">
        <v>90000000</v>
      </c>
      <c r="UBH41" s="66" t="s">
        <v>144</v>
      </c>
      <c r="UBI41" s="67" t="s">
        <v>923</v>
      </c>
      <c r="UBJ41" s="67" t="s">
        <v>974</v>
      </c>
      <c r="UBK41" s="66" t="s">
        <v>975</v>
      </c>
      <c r="UBL41" s="66" t="s">
        <v>976</v>
      </c>
      <c r="UBM41" s="65" t="s">
        <v>972</v>
      </c>
      <c r="UBN41" s="65" t="s">
        <v>977</v>
      </c>
      <c r="UBO41" s="59">
        <v>90000000</v>
      </c>
      <c r="UBP41" s="66" t="s">
        <v>144</v>
      </c>
      <c r="UBQ41" s="67" t="s">
        <v>923</v>
      </c>
      <c r="UBR41" s="67" t="s">
        <v>974</v>
      </c>
      <c r="UBS41" s="66" t="s">
        <v>975</v>
      </c>
      <c r="UBT41" s="66" t="s">
        <v>976</v>
      </c>
      <c r="UBU41" s="65" t="s">
        <v>972</v>
      </c>
      <c r="UBV41" s="65" t="s">
        <v>977</v>
      </c>
      <c r="UBW41" s="59">
        <v>90000000</v>
      </c>
      <c r="UBX41" s="66" t="s">
        <v>144</v>
      </c>
      <c r="UBY41" s="67" t="s">
        <v>923</v>
      </c>
      <c r="UBZ41" s="67" t="s">
        <v>974</v>
      </c>
      <c r="UCA41" s="66" t="s">
        <v>975</v>
      </c>
      <c r="UCB41" s="66" t="s">
        <v>976</v>
      </c>
      <c r="UCC41" s="65" t="s">
        <v>972</v>
      </c>
      <c r="UCD41" s="65" t="s">
        <v>977</v>
      </c>
      <c r="UCE41" s="59">
        <v>90000000</v>
      </c>
      <c r="UCF41" s="66" t="s">
        <v>144</v>
      </c>
      <c r="UCG41" s="67" t="s">
        <v>923</v>
      </c>
      <c r="UCH41" s="67" t="s">
        <v>974</v>
      </c>
      <c r="UCI41" s="66" t="s">
        <v>975</v>
      </c>
      <c r="UCJ41" s="66" t="s">
        <v>976</v>
      </c>
      <c r="UCK41" s="65" t="s">
        <v>972</v>
      </c>
      <c r="UCL41" s="65" t="s">
        <v>977</v>
      </c>
      <c r="UCM41" s="59">
        <v>90000000</v>
      </c>
      <c r="UCN41" s="66" t="s">
        <v>144</v>
      </c>
      <c r="UCO41" s="67" t="s">
        <v>923</v>
      </c>
      <c r="UCP41" s="67" t="s">
        <v>974</v>
      </c>
      <c r="UCQ41" s="66" t="s">
        <v>975</v>
      </c>
      <c r="UCR41" s="66" t="s">
        <v>976</v>
      </c>
      <c r="UCS41" s="65" t="s">
        <v>972</v>
      </c>
      <c r="UCT41" s="65" t="s">
        <v>977</v>
      </c>
      <c r="UCU41" s="59">
        <v>90000000</v>
      </c>
      <c r="UCV41" s="66" t="s">
        <v>144</v>
      </c>
      <c r="UCW41" s="67" t="s">
        <v>923</v>
      </c>
      <c r="UCX41" s="67" t="s">
        <v>974</v>
      </c>
      <c r="UCY41" s="66" t="s">
        <v>975</v>
      </c>
      <c r="UCZ41" s="66" t="s">
        <v>976</v>
      </c>
      <c r="UDA41" s="65" t="s">
        <v>972</v>
      </c>
      <c r="UDB41" s="65" t="s">
        <v>977</v>
      </c>
      <c r="UDC41" s="59">
        <v>90000000</v>
      </c>
      <c r="UDD41" s="66" t="s">
        <v>144</v>
      </c>
      <c r="UDE41" s="67" t="s">
        <v>923</v>
      </c>
      <c r="UDF41" s="67" t="s">
        <v>974</v>
      </c>
      <c r="UDG41" s="66" t="s">
        <v>975</v>
      </c>
      <c r="UDH41" s="66" t="s">
        <v>976</v>
      </c>
      <c r="UDI41" s="65" t="s">
        <v>972</v>
      </c>
      <c r="UDJ41" s="65" t="s">
        <v>977</v>
      </c>
      <c r="UDK41" s="59">
        <v>90000000</v>
      </c>
      <c r="UDL41" s="66" t="s">
        <v>144</v>
      </c>
      <c r="UDM41" s="67" t="s">
        <v>923</v>
      </c>
      <c r="UDN41" s="67" t="s">
        <v>974</v>
      </c>
      <c r="UDO41" s="66" t="s">
        <v>975</v>
      </c>
      <c r="UDP41" s="66" t="s">
        <v>976</v>
      </c>
      <c r="UDQ41" s="65" t="s">
        <v>972</v>
      </c>
      <c r="UDR41" s="65" t="s">
        <v>977</v>
      </c>
      <c r="UDS41" s="59">
        <v>90000000</v>
      </c>
      <c r="UDT41" s="66" t="s">
        <v>144</v>
      </c>
      <c r="UDU41" s="67" t="s">
        <v>923</v>
      </c>
      <c r="UDV41" s="67" t="s">
        <v>974</v>
      </c>
      <c r="UDW41" s="66" t="s">
        <v>975</v>
      </c>
      <c r="UDX41" s="66" t="s">
        <v>976</v>
      </c>
      <c r="UDY41" s="65" t="s">
        <v>972</v>
      </c>
      <c r="UDZ41" s="65" t="s">
        <v>977</v>
      </c>
      <c r="UEA41" s="59">
        <v>90000000</v>
      </c>
      <c r="UEB41" s="66" t="s">
        <v>144</v>
      </c>
      <c r="UEC41" s="67" t="s">
        <v>923</v>
      </c>
      <c r="UED41" s="67" t="s">
        <v>974</v>
      </c>
      <c r="UEE41" s="66" t="s">
        <v>975</v>
      </c>
      <c r="UEF41" s="66" t="s">
        <v>976</v>
      </c>
      <c r="UEG41" s="65" t="s">
        <v>972</v>
      </c>
      <c r="UEH41" s="65" t="s">
        <v>977</v>
      </c>
      <c r="UEI41" s="59">
        <v>90000000</v>
      </c>
      <c r="UEJ41" s="66" t="s">
        <v>144</v>
      </c>
      <c r="UEK41" s="67" t="s">
        <v>923</v>
      </c>
      <c r="UEL41" s="67" t="s">
        <v>974</v>
      </c>
      <c r="UEM41" s="66" t="s">
        <v>975</v>
      </c>
      <c r="UEN41" s="66" t="s">
        <v>976</v>
      </c>
      <c r="UEO41" s="65" t="s">
        <v>972</v>
      </c>
      <c r="UEP41" s="65" t="s">
        <v>977</v>
      </c>
      <c r="UEQ41" s="59">
        <v>90000000</v>
      </c>
      <c r="UER41" s="66" t="s">
        <v>144</v>
      </c>
      <c r="UES41" s="67" t="s">
        <v>923</v>
      </c>
      <c r="UET41" s="67" t="s">
        <v>974</v>
      </c>
      <c r="UEU41" s="66" t="s">
        <v>975</v>
      </c>
      <c r="UEV41" s="66" t="s">
        <v>976</v>
      </c>
      <c r="UEW41" s="65" t="s">
        <v>972</v>
      </c>
      <c r="UEX41" s="65" t="s">
        <v>977</v>
      </c>
      <c r="UEY41" s="59">
        <v>90000000</v>
      </c>
      <c r="UEZ41" s="66" t="s">
        <v>144</v>
      </c>
      <c r="UFA41" s="67" t="s">
        <v>923</v>
      </c>
      <c r="UFB41" s="67" t="s">
        <v>974</v>
      </c>
      <c r="UFC41" s="66" t="s">
        <v>975</v>
      </c>
      <c r="UFD41" s="66" t="s">
        <v>976</v>
      </c>
      <c r="UFE41" s="65" t="s">
        <v>972</v>
      </c>
      <c r="UFF41" s="65" t="s">
        <v>977</v>
      </c>
      <c r="UFG41" s="59">
        <v>90000000</v>
      </c>
      <c r="UFH41" s="66" t="s">
        <v>144</v>
      </c>
      <c r="UFI41" s="67" t="s">
        <v>923</v>
      </c>
      <c r="UFJ41" s="67" t="s">
        <v>974</v>
      </c>
      <c r="UFK41" s="66" t="s">
        <v>975</v>
      </c>
      <c r="UFL41" s="66" t="s">
        <v>976</v>
      </c>
      <c r="UFM41" s="65" t="s">
        <v>972</v>
      </c>
      <c r="UFN41" s="65" t="s">
        <v>977</v>
      </c>
      <c r="UFO41" s="59">
        <v>90000000</v>
      </c>
      <c r="UFP41" s="66" t="s">
        <v>144</v>
      </c>
      <c r="UFQ41" s="67" t="s">
        <v>923</v>
      </c>
      <c r="UFR41" s="67" t="s">
        <v>974</v>
      </c>
      <c r="UFS41" s="66" t="s">
        <v>975</v>
      </c>
      <c r="UFT41" s="66" t="s">
        <v>976</v>
      </c>
      <c r="UFU41" s="65" t="s">
        <v>972</v>
      </c>
      <c r="UFV41" s="65" t="s">
        <v>977</v>
      </c>
      <c r="UFW41" s="59">
        <v>90000000</v>
      </c>
      <c r="UFX41" s="66" t="s">
        <v>144</v>
      </c>
      <c r="UFY41" s="67" t="s">
        <v>923</v>
      </c>
      <c r="UFZ41" s="67" t="s">
        <v>974</v>
      </c>
      <c r="UGA41" s="66" t="s">
        <v>975</v>
      </c>
      <c r="UGB41" s="66" t="s">
        <v>976</v>
      </c>
      <c r="UGC41" s="65" t="s">
        <v>972</v>
      </c>
      <c r="UGD41" s="65" t="s">
        <v>977</v>
      </c>
      <c r="UGE41" s="59">
        <v>90000000</v>
      </c>
      <c r="UGF41" s="66" t="s">
        <v>144</v>
      </c>
      <c r="UGG41" s="67" t="s">
        <v>923</v>
      </c>
      <c r="UGH41" s="67" t="s">
        <v>974</v>
      </c>
      <c r="UGI41" s="66" t="s">
        <v>975</v>
      </c>
      <c r="UGJ41" s="66" t="s">
        <v>976</v>
      </c>
      <c r="UGK41" s="65" t="s">
        <v>972</v>
      </c>
      <c r="UGL41" s="65" t="s">
        <v>977</v>
      </c>
      <c r="UGM41" s="59">
        <v>90000000</v>
      </c>
      <c r="UGN41" s="66" t="s">
        <v>144</v>
      </c>
      <c r="UGO41" s="67" t="s">
        <v>923</v>
      </c>
      <c r="UGP41" s="67" t="s">
        <v>974</v>
      </c>
      <c r="UGQ41" s="66" t="s">
        <v>975</v>
      </c>
      <c r="UGR41" s="66" t="s">
        <v>976</v>
      </c>
      <c r="UGS41" s="65" t="s">
        <v>972</v>
      </c>
      <c r="UGT41" s="65" t="s">
        <v>977</v>
      </c>
      <c r="UGU41" s="59">
        <v>90000000</v>
      </c>
      <c r="UGV41" s="66" t="s">
        <v>144</v>
      </c>
      <c r="UGW41" s="67" t="s">
        <v>923</v>
      </c>
      <c r="UGX41" s="67" t="s">
        <v>974</v>
      </c>
      <c r="UGY41" s="66" t="s">
        <v>975</v>
      </c>
      <c r="UGZ41" s="66" t="s">
        <v>976</v>
      </c>
      <c r="UHA41" s="65" t="s">
        <v>972</v>
      </c>
      <c r="UHB41" s="65" t="s">
        <v>977</v>
      </c>
      <c r="UHC41" s="59">
        <v>90000000</v>
      </c>
      <c r="UHD41" s="66" t="s">
        <v>144</v>
      </c>
      <c r="UHE41" s="67" t="s">
        <v>923</v>
      </c>
      <c r="UHF41" s="67" t="s">
        <v>974</v>
      </c>
      <c r="UHG41" s="66" t="s">
        <v>975</v>
      </c>
      <c r="UHH41" s="66" t="s">
        <v>976</v>
      </c>
      <c r="UHI41" s="65" t="s">
        <v>972</v>
      </c>
      <c r="UHJ41" s="65" t="s">
        <v>977</v>
      </c>
      <c r="UHK41" s="59">
        <v>90000000</v>
      </c>
      <c r="UHL41" s="66" t="s">
        <v>144</v>
      </c>
      <c r="UHM41" s="67" t="s">
        <v>923</v>
      </c>
      <c r="UHN41" s="67" t="s">
        <v>974</v>
      </c>
      <c r="UHO41" s="66" t="s">
        <v>975</v>
      </c>
      <c r="UHP41" s="66" t="s">
        <v>976</v>
      </c>
      <c r="UHQ41" s="65" t="s">
        <v>972</v>
      </c>
      <c r="UHR41" s="65" t="s">
        <v>977</v>
      </c>
      <c r="UHS41" s="59">
        <v>90000000</v>
      </c>
      <c r="UHT41" s="66" t="s">
        <v>144</v>
      </c>
      <c r="UHU41" s="67" t="s">
        <v>923</v>
      </c>
      <c r="UHV41" s="67" t="s">
        <v>974</v>
      </c>
      <c r="UHW41" s="66" t="s">
        <v>975</v>
      </c>
      <c r="UHX41" s="66" t="s">
        <v>976</v>
      </c>
      <c r="UHY41" s="65" t="s">
        <v>972</v>
      </c>
      <c r="UHZ41" s="65" t="s">
        <v>977</v>
      </c>
      <c r="UIA41" s="59">
        <v>90000000</v>
      </c>
      <c r="UIB41" s="66" t="s">
        <v>144</v>
      </c>
      <c r="UIC41" s="67" t="s">
        <v>923</v>
      </c>
      <c r="UID41" s="67" t="s">
        <v>974</v>
      </c>
      <c r="UIE41" s="66" t="s">
        <v>975</v>
      </c>
      <c r="UIF41" s="66" t="s">
        <v>976</v>
      </c>
      <c r="UIG41" s="65" t="s">
        <v>972</v>
      </c>
      <c r="UIH41" s="65" t="s">
        <v>977</v>
      </c>
      <c r="UII41" s="59">
        <v>90000000</v>
      </c>
      <c r="UIJ41" s="66" t="s">
        <v>144</v>
      </c>
      <c r="UIK41" s="67" t="s">
        <v>923</v>
      </c>
      <c r="UIL41" s="67" t="s">
        <v>974</v>
      </c>
      <c r="UIM41" s="66" t="s">
        <v>975</v>
      </c>
      <c r="UIN41" s="66" t="s">
        <v>976</v>
      </c>
      <c r="UIO41" s="65" t="s">
        <v>972</v>
      </c>
      <c r="UIP41" s="65" t="s">
        <v>977</v>
      </c>
      <c r="UIQ41" s="59">
        <v>90000000</v>
      </c>
      <c r="UIR41" s="66" t="s">
        <v>144</v>
      </c>
      <c r="UIS41" s="67" t="s">
        <v>923</v>
      </c>
      <c r="UIT41" s="67" t="s">
        <v>974</v>
      </c>
      <c r="UIU41" s="66" t="s">
        <v>975</v>
      </c>
      <c r="UIV41" s="66" t="s">
        <v>976</v>
      </c>
      <c r="UIW41" s="65" t="s">
        <v>972</v>
      </c>
      <c r="UIX41" s="65" t="s">
        <v>977</v>
      </c>
      <c r="UIY41" s="59">
        <v>90000000</v>
      </c>
      <c r="UIZ41" s="66" t="s">
        <v>144</v>
      </c>
      <c r="UJA41" s="67" t="s">
        <v>923</v>
      </c>
      <c r="UJB41" s="67" t="s">
        <v>974</v>
      </c>
      <c r="UJC41" s="66" t="s">
        <v>975</v>
      </c>
      <c r="UJD41" s="66" t="s">
        <v>976</v>
      </c>
      <c r="UJE41" s="65" t="s">
        <v>972</v>
      </c>
      <c r="UJF41" s="65" t="s">
        <v>977</v>
      </c>
      <c r="UJG41" s="59">
        <v>90000000</v>
      </c>
      <c r="UJH41" s="66" t="s">
        <v>144</v>
      </c>
      <c r="UJI41" s="67" t="s">
        <v>923</v>
      </c>
      <c r="UJJ41" s="67" t="s">
        <v>974</v>
      </c>
      <c r="UJK41" s="66" t="s">
        <v>975</v>
      </c>
      <c r="UJL41" s="66" t="s">
        <v>976</v>
      </c>
      <c r="UJM41" s="65" t="s">
        <v>972</v>
      </c>
      <c r="UJN41" s="65" t="s">
        <v>977</v>
      </c>
      <c r="UJO41" s="59">
        <v>90000000</v>
      </c>
      <c r="UJP41" s="66" t="s">
        <v>144</v>
      </c>
      <c r="UJQ41" s="67" t="s">
        <v>923</v>
      </c>
      <c r="UJR41" s="67" t="s">
        <v>974</v>
      </c>
      <c r="UJS41" s="66" t="s">
        <v>975</v>
      </c>
      <c r="UJT41" s="66" t="s">
        <v>976</v>
      </c>
      <c r="UJU41" s="65" t="s">
        <v>972</v>
      </c>
      <c r="UJV41" s="65" t="s">
        <v>977</v>
      </c>
      <c r="UJW41" s="59">
        <v>90000000</v>
      </c>
      <c r="UJX41" s="66" t="s">
        <v>144</v>
      </c>
      <c r="UJY41" s="67" t="s">
        <v>923</v>
      </c>
      <c r="UJZ41" s="67" t="s">
        <v>974</v>
      </c>
      <c r="UKA41" s="66" t="s">
        <v>975</v>
      </c>
      <c r="UKB41" s="66" t="s">
        <v>976</v>
      </c>
      <c r="UKC41" s="65" t="s">
        <v>972</v>
      </c>
      <c r="UKD41" s="65" t="s">
        <v>977</v>
      </c>
      <c r="UKE41" s="59">
        <v>90000000</v>
      </c>
      <c r="UKF41" s="66" t="s">
        <v>144</v>
      </c>
      <c r="UKG41" s="67" t="s">
        <v>923</v>
      </c>
      <c r="UKH41" s="67" t="s">
        <v>974</v>
      </c>
      <c r="UKI41" s="66" t="s">
        <v>975</v>
      </c>
      <c r="UKJ41" s="66" t="s">
        <v>976</v>
      </c>
      <c r="UKK41" s="65" t="s">
        <v>972</v>
      </c>
      <c r="UKL41" s="65" t="s">
        <v>977</v>
      </c>
      <c r="UKM41" s="59">
        <v>90000000</v>
      </c>
      <c r="UKN41" s="66" t="s">
        <v>144</v>
      </c>
      <c r="UKO41" s="67" t="s">
        <v>923</v>
      </c>
      <c r="UKP41" s="67" t="s">
        <v>974</v>
      </c>
      <c r="UKQ41" s="66" t="s">
        <v>975</v>
      </c>
      <c r="UKR41" s="66" t="s">
        <v>976</v>
      </c>
      <c r="UKS41" s="65" t="s">
        <v>972</v>
      </c>
      <c r="UKT41" s="65" t="s">
        <v>977</v>
      </c>
      <c r="UKU41" s="59">
        <v>90000000</v>
      </c>
      <c r="UKV41" s="66" t="s">
        <v>144</v>
      </c>
      <c r="UKW41" s="67" t="s">
        <v>923</v>
      </c>
      <c r="UKX41" s="67" t="s">
        <v>974</v>
      </c>
      <c r="UKY41" s="66" t="s">
        <v>975</v>
      </c>
      <c r="UKZ41" s="66" t="s">
        <v>976</v>
      </c>
      <c r="ULA41" s="65" t="s">
        <v>972</v>
      </c>
      <c r="ULB41" s="65" t="s">
        <v>977</v>
      </c>
      <c r="ULC41" s="59">
        <v>90000000</v>
      </c>
      <c r="ULD41" s="66" t="s">
        <v>144</v>
      </c>
      <c r="ULE41" s="67" t="s">
        <v>923</v>
      </c>
      <c r="ULF41" s="67" t="s">
        <v>974</v>
      </c>
      <c r="ULG41" s="66" t="s">
        <v>975</v>
      </c>
      <c r="ULH41" s="66" t="s">
        <v>976</v>
      </c>
      <c r="ULI41" s="65" t="s">
        <v>972</v>
      </c>
      <c r="ULJ41" s="65" t="s">
        <v>977</v>
      </c>
      <c r="ULK41" s="59">
        <v>90000000</v>
      </c>
      <c r="ULL41" s="66" t="s">
        <v>144</v>
      </c>
      <c r="ULM41" s="67" t="s">
        <v>923</v>
      </c>
      <c r="ULN41" s="67" t="s">
        <v>974</v>
      </c>
      <c r="ULO41" s="66" t="s">
        <v>975</v>
      </c>
      <c r="ULP41" s="66" t="s">
        <v>976</v>
      </c>
      <c r="ULQ41" s="65" t="s">
        <v>972</v>
      </c>
      <c r="ULR41" s="65" t="s">
        <v>977</v>
      </c>
      <c r="ULS41" s="59">
        <v>90000000</v>
      </c>
      <c r="ULT41" s="66" t="s">
        <v>144</v>
      </c>
      <c r="ULU41" s="67" t="s">
        <v>923</v>
      </c>
      <c r="ULV41" s="67" t="s">
        <v>974</v>
      </c>
      <c r="ULW41" s="66" t="s">
        <v>975</v>
      </c>
      <c r="ULX41" s="66" t="s">
        <v>976</v>
      </c>
      <c r="ULY41" s="65" t="s">
        <v>972</v>
      </c>
      <c r="ULZ41" s="65" t="s">
        <v>977</v>
      </c>
      <c r="UMA41" s="59">
        <v>90000000</v>
      </c>
      <c r="UMB41" s="66" t="s">
        <v>144</v>
      </c>
      <c r="UMC41" s="67" t="s">
        <v>923</v>
      </c>
      <c r="UMD41" s="67" t="s">
        <v>974</v>
      </c>
      <c r="UME41" s="66" t="s">
        <v>975</v>
      </c>
      <c r="UMF41" s="66" t="s">
        <v>976</v>
      </c>
      <c r="UMG41" s="65" t="s">
        <v>972</v>
      </c>
      <c r="UMH41" s="65" t="s">
        <v>977</v>
      </c>
      <c r="UMI41" s="59">
        <v>90000000</v>
      </c>
      <c r="UMJ41" s="66" t="s">
        <v>144</v>
      </c>
      <c r="UMK41" s="67" t="s">
        <v>923</v>
      </c>
      <c r="UML41" s="67" t="s">
        <v>974</v>
      </c>
      <c r="UMM41" s="66" t="s">
        <v>975</v>
      </c>
      <c r="UMN41" s="66" t="s">
        <v>976</v>
      </c>
      <c r="UMO41" s="65" t="s">
        <v>972</v>
      </c>
      <c r="UMP41" s="65" t="s">
        <v>977</v>
      </c>
      <c r="UMQ41" s="59">
        <v>90000000</v>
      </c>
      <c r="UMR41" s="66" t="s">
        <v>144</v>
      </c>
      <c r="UMS41" s="67" t="s">
        <v>923</v>
      </c>
      <c r="UMT41" s="67" t="s">
        <v>974</v>
      </c>
      <c r="UMU41" s="66" t="s">
        <v>975</v>
      </c>
      <c r="UMV41" s="66" t="s">
        <v>976</v>
      </c>
      <c r="UMW41" s="65" t="s">
        <v>972</v>
      </c>
      <c r="UMX41" s="65" t="s">
        <v>977</v>
      </c>
      <c r="UMY41" s="59">
        <v>90000000</v>
      </c>
      <c r="UMZ41" s="66" t="s">
        <v>144</v>
      </c>
      <c r="UNA41" s="67" t="s">
        <v>923</v>
      </c>
      <c r="UNB41" s="67" t="s">
        <v>974</v>
      </c>
      <c r="UNC41" s="66" t="s">
        <v>975</v>
      </c>
      <c r="UND41" s="66" t="s">
        <v>976</v>
      </c>
      <c r="UNE41" s="65" t="s">
        <v>972</v>
      </c>
      <c r="UNF41" s="65" t="s">
        <v>977</v>
      </c>
      <c r="UNG41" s="59">
        <v>90000000</v>
      </c>
      <c r="UNH41" s="66" t="s">
        <v>144</v>
      </c>
      <c r="UNI41" s="67" t="s">
        <v>923</v>
      </c>
      <c r="UNJ41" s="67" t="s">
        <v>974</v>
      </c>
      <c r="UNK41" s="66" t="s">
        <v>975</v>
      </c>
      <c r="UNL41" s="66" t="s">
        <v>976</v>
      </c>
      <c r="UNM41" s="65" t="s">
        <v>972</v>
      </c>
      <c r="UNN41" s="65" t="s">
        <v>977</v>
      </c>
      <c r="UNO41" s="59">
        <v>90000000</v>
      </c>
      <c r="UNP41" s="66" t="s">
        <v>144</v>
      </c>
      <c r="UNQ41" s="67" t="s">
        <v>923</v>
      </c>
      <c r="UNR41" s="67" t="s">
        <v>974</v>
      </c>
      <c r="UNS41" s="66" t="s">
        <v>975</v>
      </c>
      <c r="UNT41" s="66" t="s">
        <v>976</v>
      </c>
      <c r="UNU41" s="65" t="s">
        <v>972</v>
      </c>
      <c r="UNV41" s="65" t="s">
        <v>977</v>
      </c>
      <c r="UNW41" s="59">
        <v>90000000</v>
      </c>
      <c r="UNX41" s="66" t="s">
        <v>144</v>
      </c>
      <c r="UNY41" s="67" t="s">
        <v>923</v>
      </c>
      <c r="UNZ41" s="67" t="s">
        <v>974</v>
      </c>
      <c r="UOA41" s="66" t="s">
        <v>975</v>
      </c>
      <c r="UOB41" s="66" t="s">
        <v>976</v>
      </c>
      <c r="UOC41" s="65" t="s">
        <v>972</v>
      </c>
      <c r="UOD41" s="65" t="s">
        <v>977</v>
      </c>
      <c r="UOE41" s="59">
        <v>90000000</v>
      </c>
      <c r="UOF41" s="66" t="s">
        <v>144</v>
      </c>
      <c r="UOG41" s="67" t="s">
        <v>923</v>
      </c>
      <c r="UOH41" s="67" t="s">
        <v>974</v>
      </c>
      <c r="UOI41" s="66" t="s">
        <v>975</v>
      </c>
      <c r="UOJ41" s="66" t="s">
        <v>976</v>
      </c>
      <c r="UOK41" s="65" t="s">
        <v>972</v>
      </c>
      <c r="UOL41" s="65" t="s">
        <v>977</v>
      </c>
      <c r="UOM41" s="59">
        <v>90000000</v>
      </c>
      <c r="UON41" s="66" t="s">
        <v>144</v>
      </c>
      <c r="UOO41" s="67" t="s">
        <v>923</v>
      </c>
      <c r="UOP41" s="67" t="s">
        <v>974</v>
      </c>
      <c r="UOQ41" s="66" t="s">
        <v>975</v>
      </c>
      <c r="UOR41" s="66" t="s">
        <v>976</v>
      </c>
      <c r="UOS41" s="65" t="s">
        <v>972</v>
      </c>
      <c r="UOT41" s="65" t="s">
        <v>977</v>
      </c>
      <c r="UOU41" s="59">
        <v>90000000</v>
      </c>
      <c r="UOV41" s="66" t="s">
        <v>144</v>
      </c>
      <c r="UOW41" s="67" t="s">
        <v>923</v>
      </c>
      <c r="UOX41" s="67" t="s">
        <v>974</v>
      </c>
      <c r="UOY41" s="66" t="s">
        <v>975</v>
      </c>
      <c r="UOZ41" s="66" t="s">
        <v>976</v>
      </c>
      <c r="UPA41" s="65" t="s">
        <v>972</v>
      </c>
      <c r="UPB41" s="65" t="s">
        <v>977</v>
      </c>
      <c r="UPC41" s="59">
        <v>90000000</v>
      </c>
      <c r="UPD41" s="66" t="s">
        <v>144</v>
      </c>
      <c r="UPE41" s="67" t="s">
        <v>923</v>
      </c>
      <c r="UPF41" s="67" t="s">
        <v>974</v>
      </c>
      <c r="UPG41" s="66" t="s">
        <v>975</v>
      </c>
      <c r="UPH41" s="66" t="s">
        <v>976</v>
      </c>
      <c r="UPI41" s="65" t="s">
        <v>972</v>
      </c>
      <c r="UPJ41" s="65" t="s">
        <v>977</v>
      </c>
      <c r="UPK41" s="59">
        <v>90000000</v>
      </c>
      <c r="UPL41" s="66" t="s">
        <v>144</v>
      </c>
      <c r="UPM41" s="67" t="s">
        <v>923</v>
      </c>
      <c r="UPN41" s="67" t="s">
        <v>974</v>
      </c>
      <c r="UPO41" s="66" t="s">
        <v>975</v>
      </c>
      <c r="UPP41" s="66" t="s">
        <v>976</v>
      </c>
      <c r="UPQ41" s="65" t="s">
        <v>972</v>
      </c>
      <c r="UPR41" s="65" t="s">
        <v>977</v>
      </c>
      <c r="UPS41" s="59">
        <v>90000000</v>
      </c>
      <c r="UPT41" s="66" t="s">
        <v>144</v>
      </c>
      <c r="UPU41" s="67" t="s">
        <v>923</v>
      </c>
      <c r="UPV41" s="67" t="s">
        <v>974</v>
      </c>
      <c r="UPW41" s="66" t="s">
        <v>975</v>
      </c>
      <c r="UPX41" s="66" t="s">
        <v>976</v>
      </c>
      <c r="UPY41" s="65" t="s">
        <v>972</v>
      </c>
      <c r="UPZ41" s="65" t="s">
        <v>977</v>
      </c>
      <c r="UQA41" s="59">
        <v>90000000</v>
      </c>
      <c r="UQB41" s="66" t="s">
        <v>144</v>
      </c>
      <c r="UQC41" s="67" t="s">
        <v>923</v>
      </c>
      <c r="UQD41" s="67" t="s">
        <v>974</v>
      </c>
      <c r="UQE41" s="66" t="s">
        <v>975</v>
      </c>
      <c r="UQF41" s="66" t="s">
        <v>976</v>
      </c>
      <c r="UQG41" s="65" t="s">
        <v>972</v>
      </c>
      <c r="UQH41" s="65" t="s">
        <v>977</v>
      </c>
      <c r="UQI41" s="59">
        <v>90000000</v>
      </c>
      <c r="UQJ41" s="66" t="s">
        <v>144</v>
      </c>
      <c r="UQK41" s="67" t="s">
        <v>923</v>
      </c>
      <c r="UQL41" s="67" t="s">
        <v>974</v>
      </c>
      <c r="UQM41" s="66" t="s">
        <v>975</v>
      </c>
      <c r="UQN41" s="66" t="s">
        <v>976</v>
      </c>
      <c r="UQO41" s="65" t="s">
        <v>972</v>
      </c>
      <c r="UQP41" s="65" t="s">
        <v>977</v>
      </c>
      <c r="UQQ41" s="59">
        <v>90000000</v>
      </c>
      <c r="UQR41" s="66" t="s">
        <v>144</v>
      </c>
      <c r="UQS41" s="67" t="s">
        <v>923</v>
      </c>
      <c r="UQT41" s="67" t="s">
        <v>974</v>
      </c>
      <c r="UQU41" s="66" t="s">
        <v>975</v>
      </c>
      <c r="UQV41" s="66" t="s">
        <v>976</v>
      </c>
      <c r="UQW41" s="65" t="s">
        <v>972</v>
      </c>
      <c r="UQX41" s="65" t="s">
        <v>977</v>
      </c>
      <c r="UQY41" s="59">
        <v>90000000</v>
      </c>
      <c r="UQZ41" s="66" t="s">
        <v>144</v>
      </c>
      <c r="URA41" s="67" t="s">
        <v>923</v>
      </c>
      <c r="URB41" s="67" t="s">
        <v>974</v>
      </c>
      <c r="URC41" s="66" t="s">
        <v>975</v>
      </c>
      <c r="URD41" s="66" t="s">
        <v>976</v>
      </c>
      <c r="URE41" s="65" t="s">
        <v>972</v>
      </c>
      <c r="URF41" s="65" t="s">
        <v>977</v>
      </c>
      <c r="URG41" s="59">
        <v>90000000</v>
      </c>
      <c r="URH41" s="66" t="s">
        <v>144</v>
      </c>
      <c r="URI41" s="67" t="s">
        <v>923</v>
      </c>
      <c r="URJ41" s="67" t="s">
        <v>974</v>
      </c>
      <c r="URK41" s="66" t="s">
        <v>975</v>
      </c>
      <c r="URL41" s="66" t="s">
        <v>976</v>
      </c>
      <c r="URM41" s="65" t="s">
        <v>972</v>
      </c>
      <c r="URN41" s="65" t="s">
        <v>977</v>
      </c>
      <c r="URO41" s="59">
        <v>90000000</v>
      </c>
      <c r="URP41" s="66" t="s">
        <v>144</v>
      </c>
      <c r="URQ41" s="67" t="s">
        <v>923</v>
      </c>
      <c r="URR41" s="67" t="s">
        <v>974</v>
      </c>
      <c r="URS41" s="66" t="s">
        <v>975</v>
      </c>
      <c r="URT41" s="66" t="s">
        <v>976</v>
      </c>
      <c r="URU41" s="65" t="s">
        <v>972</v>
      </c>
      <c r="URV41" s="65" t="s">
        <v>977</v>
      </c>
      <c r="URW41" s="59">
        <v>90000000</v>
      </c>
      <c r="URX41" s="66" t="s">
        <v>144</v>
      </c>
      <c r="URY41" s="67" t="s">
        <v>923</v>
      </c>
      <c r="URZ41" s="67" t="s">
        <v>974</v>
      </c>
      <c r="USA41" s="66" t="s">
        <v>975</v>
      </c>
      <c r="USB41" s="66" t="s">
        <v>976</v>
      </c>
      <c r="USC41" s="65" t="s">
        <v>972</v>
      </c>
      <c r="USD41" s="65" t="s">
        <v>977</v>
      </c>
      <c r="USE41" s="59">
        <v>90000000</v>
      </c>
      <c r="USF41" s="66" t="s">
        <v>144</v>
      </c>
      <c r="USG41" s="67" t="s">
        <v>923</v>
      </c>
      <c r="USH41" s="67" t="s">
        <v>974</v>
      </c>
      <c r="USI41" s="66" t="s">
        <v>975</v>
      </c>
      <c r="USJ41" s="66" t="s">
        <v>976</v>
      </c>
      <c r="USK41" s="65" t="s">
        <v>972</v>
      </c>
      <c r="USL41" s="65" t="s">
        <v>977</v>
      </c>
      <c r="USM41" s="59">
        <v>90000000</v>
      </c>
      <c r="USN41" s="66" t="s">
        <v>144</v>
      </c>
      <c r="USO41" s="67" t="s">
        <v>923</v>
      </c>
      <c r="USP41" s="67" t="s">
        <v>974</v>
      </c>
      <c r="USQ41" s="66" t="s">
        <v>975</v>
      </c>
      <c r="USR41" s="66" t="s">
        <v>976</v>
      </c>
      <c r="USS41" s="65" t="s">
        <v>972</v>
      </c>
      <c r="UST41" s="65" t="s">
        <v>977</v>
      </c>
      <c r="USU41" s="59">
        <v>90000000</v>
      </c>
      <c r="USV41" s="66" t="s">
        <v>144</v>
      </c>
      <c r="USW41" s="67" t="s">
        <v>923</v>
      </c>
      <c r="USX41" s="67" t="s">
        <v>974</v>
      </c>
      <c r="USY41" s="66" t="s">
        <v>975</v>
      </c>
      <c r="USZ41" s="66" t="s">
        <v>976</v>
      </c>
      <c r="UTA41" s="65" t="s">
        <v>972</v>
      </c>
      <c r="UTB41" s="65" t="s">
        <v>977</v>
      </c>
      <c r="UTC41" s="59">
        <v>90000000</v>
      </c>
      <c r="UTD41" s="66" t="s">
        <v>144</v>
      </c>
      <c r="UTE41" s="67" t="s">
        <v>923</v>
      </c>
      <c r="UTF41" s="67" t="s">
        <v>974</v>
      </c>
      <c r="UTG41" s="66" t="s">
        <v>975</v>
      </c>
      <c r="UTH41" s="66" t="s">
        <v>976</v>
      </c>
      <c r="UTI41" s="65" t="s">
        <v>972</v>
      </c>
      <c r="UTJ41" s="65" t="s">
        <v>977</v>
      </c>
      <c r="UTK41" s="59">
        <v>90000000</v>
      </c>
      <c r="UTL41" s="66" t="s">
        <v>144</v>
      </c>
      <c r="UTM41" s="67" t="s">
        <v>923</v>
      </c>
      <c r="UTN41" s="67" t="s">
        <v>974</v>
      </c>
      <c r="UTO41" s="66" t="s">
        <v>975</v>
      </c>
      <c r="UTP41" s="66" t="s">
        <v>976</v>
      </c>
      <c r="UTQ41" s="65" t="s">
        <v>972</v>
      </c>
      <c r="UTR41" s="65" t="s">
        <v>977</v>
      </c>
      <c r="UTS41" s="59">
        <v>90000000</v>
      </c>
      <c r="UTT41" s="66" t="s">
        <v>144</v>
      </c>
      <c r="UTU41" s="67" t="s">
        <v>923</v>
      </c>
      <c r="UTV41" s="67" t="s">
        <v>974</v>
      </c>
      <c r="UTW41" s="66" t="s">
        <v>975</v>
      </c>
      <c r="UTX41" s="66" t="s">
        <v>976</v>
      </c>
      <c r="UTY41" s="65" t="s">
        <v>972</v>
      </c>
      <c r="UTZ41" s="65" t="s">
        <v>977</v>
      </c>
      <c r="UUA41" s="59">
        <v>90000000</v>
      </c>
      <c r="UUB41" s="66" t="s">
        <v>144</v>
      </c>
      <c r="UUC41" s="67" t="s">
        <v>923</v>
      </c>
      <c r="UUD41" s="67" t="s">
        <v>974</v>
      </c>
      <c r="UUE41" s="66" t="s">
        <v>975</v>
      </c>
      <c r="UUF41" s="66" t="s">
        <v>976</v>
      </c>
      <c r="UUG41" s="65" t="s">
        <v>972</v>
      </c>
      <c r="UUH41" s="65" t="s">
        <v>977</v>
      </c>
      <c r="UUI41" s="59">
        <v>90000000</v>
      </c>
      <c r="UUJ41" s="66" t="s">
        <v>144</v>
      </c>
      <c r="UUK41" s="67" t="s">
        <v>923</v>
      </c>
      <c r="UUL41" s="67" t="s">
        <v>974</v>
      </c>
      <c r="UUM41" s="66" t="s">
        <v>975</v>
      </c>
      <c r="UUN41" s="66" t="s">
        <v>976</v>
      </c>
      <c r="UUO41" s="65" t="s">
        <v>972</v>
      </c>
      <c r="UUP41" s="65" t="s">
        <v>977</v>
      </c>
      <c r="UUQ41" s="59">
        <v>90000000</v>
      </c>
      <c r="UUR41" s="66" t="s">
        <v>144</v>
      </c>
      <c r="UUS41" s="67" t="s">
        <v>923</v>
      </c>
      <c r="UUT41" s="67" t="s">
        <v>974</v>
      </c>
      <c r="UUU41" s="66" t="s">
        <v>975</v>
      </c>
      <c r="UUV41" s="66" t="s">
        <v>976</v>
      </c>
      <c r="UUW41" s="65" t="s">
        <v>972</v>
      </c>
      <c r="UUX41" s="65" t="s">
        <v>977</v>
      </c>
      <c r="UUY41" s="59">
        <v>90000000</v>
      </c>
      <c r="UUZ41" s="66" t="s">
        <v>144</v>
      </c>
      <c r="UVA41" s="67" t="s">
        <v>923</v>
      </c>
      <c r="UVB41" s="67" t="s">
        <v>974</v>
      </c>
      <c r="UVC41" s="66" t="s">
        <v>975</v>
      </c>
      <c r="UVD41" s="66" t="s">
        <v>976</v>
      </c>
      <c r="UVE41" s="65" t="s">
        <v>972</v>
      </c>
      <c r="UVF41" s="65" t="s">
        <v>977</v>
      </c>
      <c r="UVG41" s="59">
        <v>90000000</v>
      </c>
      <c r="UVH41" s="66" t="s">
        <v>144</v>
      </c>
      <c r="UVI41" s="67" t="s">
        <v>923</v>
      </c>
      <c r="UVJ41" s="67" t="s">
        <v>974</v>
      </c>
      <c r="UVK41" s="66" t="s">
        <v>975</v>
      </c>
      <c r="UVL41" s="66" t="s">
        <v>976</v>
      </c>
      <c r="UVM41" s="65" t="s">
        <v>972</v>
      </c>
      <c r="UVN41" s="65" t="s">
        <v>977</v>
      </c>
      <c r="UVO41" s="59">
        <v>90000000</v>
      </c>
      <c r="UVP41" s="66" t="s">
        <v>144</v>
      </c>
      <c r="UVQ41" s="67" t="s">
        <v>923</v>
      </c>
      <c r="UVR41" s="67" t="s">
        <v>974</v>
      </c>
      <c r="UVS41" s="66" t="s">
        <v>975</v>
      </c>
      <c r="UVT41" s="66" t="s">
        <v>976</v>
      </c>
      <c r="UVU41" s="65" t="s">
        <v>972</v>
      </c>
      <c r="UVV41" s="65" t="s">
        <v>977</v>
      </c>
      <c r="UVW41" s="59">
        <v>90000000</v>
      </c>
      <c r="UVX41" s="66" t="s">
        <v>144</v>
      </c>
      <c r="UVY41" s="67" t="s">
        <v>923</v>
      </c>
      <c r="UVZ41" s="67" t="s">
        <v>974</v>
      </c>
      <c r="UWA41" s="66" t="s">
        <v>975</v>
      </c>
      <c r="UWB41" s="66" t="s">
        <v>976</v>
      </c>
      <c r="UWC41" s="65" t="s">
        <v>972</v>
      </c>
      <c r="UWD41" s="65" t="s">
        <v>977</v>
      </c>
      <c r="UWE41" s="59">
        <v>90000000</v>
      </c>
      <c r="UWF41" s="66" t="s">
        <v>144</v>
      </c>
      <c r="UWG41" s="67" t="s">
        <v>923</v>
      </c>
      <c r="UWH41" s="67" t="s">
        <v>974</v>
      </c>
      <c r="UWI41" s="66" t="s">
        <v>975</v>
      </c>
      <c r="UWJ41" s="66" t="s">
        <v>976</v>
      </c>
      <c r="UWK41" s="65" t="s">
        <v>972</v>
      </c>
      <c r="UWL41" s="65" t="s">
        <v>977</v>
      </c>
      <c r="UWM41" s="59">
        <v>90000000</v>
      </c>
      <c r="UWN41" s="66" t="s">
        <v>144</v>
      </c>
      <c r="UWO41" s="67" t="s">
        <v>923</v>
      </c>
      <c r="UWP41" s="67" t="s">
        <v>974</v>
      </c>
      <c r="UWQ41" s="66" t="s">
        <v>975</v>
      </c>
      <c r="UWR41" s="66" t="s">
        <v>976</v>
      </c>
      <c r="UWS41" s="65" t="s">
        <v>972</v>
      </c>
      <c r="UWT41" s="65" t="s">
        <v>977</v>
      </c>
      <c r="UWU41" s="59">
        <v>90000000</v>
      </c>
      <c r="UWV41" s="66" t="s">
        <v>144</v>
      </c>
      <c r="UWW41" s="67" t="s">
        <v>923</v>
      </c>
      <c r="UWX41" s="67" t="s">
        <v>974</v>
      </c>
      <c r="UWY41" s="66" t="s">
        <v>975</v>
      </c>
      <c r="UWZ41" s="66" t="s">
        <v>976</v>
      </c>
      <c r="UXA41" s="65" t="s">
        <v>972</v>
      </c>
      <c r="UXB41" s="65" t="s">
        <v>977</v>
      </c>
      <c r="UXC41" s="59">
        <v>90000000</v>
      </c>
      <c r="UXD41" s="66" t="s">
        <v>144</v>
      </c>
      <c r="UXE41" s="67" t="s">
        <v>923</v>
      </c>
      <c r="UXF41" s="67" t="s">
        <v>974</v>
      </c>
      <c r="UXG41" s="66" t="s">
        <v>975</v>
      </c>
      <c r="UXH41" s="66" t="s">
        <v>976</v>
      </c>
      <c r="UXI41" s="65" t="s">
        <v>972</v>
      </c>
      <c r="UXJ41" s="65" t="s">
        <v>977</v>
      </c>
      <c r="UXK41" s="59">
        <v>90000000</v>
      </c>
      <c r="UXL41" s="66" t="s">
        <v>144</v>
      </c>
      <c r="UXM41" s="67" t="s">
        <v>923</v>
      </c>
      <c r="UXN41" s="67" t="s">
        <v>974</v>
      </c>
      <c r="UXO41" s="66" t="s">
        <v>975</v>
      </c>
      <c r="UXP41" s="66" t="s">
        <v>976</v>
      </c>
      <c r="UXQ41" s="65" t="s">
        <v>972</v>
      </c>
      <c r="UXR41" s="65" t="s">
        <v>977</v>
      </c>
      <c r="UXS41" s="59">
        <v>90000000</v>
      </c>
      <c r="UXT41" s="66" t="s">
        <v>144</v>
      </c>
      <c r="UXU41" s="67" t="s">
        <v>923</v>
      </c>
      <c r="UXV41" s="67" t="s">
        <v>974</v>
      </c>
      <c r="UXW41" s="66" t="s">
        <v>975</v>
      </c>
      <c r="UXX41" s="66" t="s">
        <v>976</v>
      </c>
      <c r="UXY41" s="65" t="s">
        <v>972</v>
      </c>
      <c r="UXZ41" s="65" t="s">
        <v>977</v>
      </c>
      <c r="UYA41" s="59">
        <v>90000000</v>
      </c>
      <c r="UYB41" s="66" t="s">
        <v>144</v>
      </c>
      <c r="UYC41" s="67" t="s">
        <v>923</v>
      </c>
      <c r="UYD41" s="67" t="s">
        <v>974</v>
      </c>
      <c r="UYE41" s="66" t="s">
        <v>975</v>
      </c>
      <c r="UYF41" s="66" t="s">
        <v>976</v>
      </c>
      <c r="UYG41" s="65" t="s">
        <v>972</v>
      </c>
      <c r="UYH41" s="65" t="s">
        <v>977</v>
      </c>
      <c r="UYI41" s="59">
        <v>90000000</v>
      </c>
      <c r="UYJ41" s="66" t="s">
        <v>144</v>
      </c>
      <c r="UYK41" s="67" t="s">
        <v>923</v>
      </c>
      <c r="UYL41" s="67" t="s">
        <v>974</v>
      </c>
      <c r="UYM41" s="66" t="s">
        <v>975</v>
      </c>
      <c r="UYN41" s="66" t="s">
        <v>976</v>
      </c>
      <c r="UYO41" s="65" t="s">
        <v>972</v>
      </c>
      <c r="UYP41" s="65" t="s">
        <v>977</v>
      </c>
      <c r="UYQ41" s="59">
        <v>90000000</v>
      </c>
      <c r="UYR41" s="66" t="s">
        <v>144</v>
      </c>
      <c r="UYS41" s="67" t="s">
        <v>923</v>
      </c>
      <c r="UYT41" s="67" t="s">
        <v>974</v>
      </c>
      <c r="UYU41" s="66" t="s">
        <v>975</v>
      </c>
      <c r="UYV41" s="66" t="s">
        <v>976</v>
      </c>
      <c r="UYW41" s="65" t="s">
        <v>972</v>
      </c>
      <c r="UYX41" s="65" t="s">
        <v>977</v>
      </c>
      <c r="UYY41" s="59">
        <v>90000000</v>
      </c>
      <c r="UYZ41" s="66" t="s">
        <v>144</v>
      </c>
      <c r="UZA41" s="67" t="s">
        <v>923</v>
      </c>
      <c r="UZB41" s="67" t="s">
        <v>974</v>
      </c>
      <c r="UZC41" s="66" t="s">
        <v>975</v>
      </c>
      <c r="UZD41" s="66" t="s">
        <v>976</v>
      </c>
      <c r="UZE41" s="65" t="s">
        <v>972</v>
      </c>
      <c r="UZF41" s="65" t="s">
        <v>977</v>
      </c>
      <c r="UZG41" s="59">
        <v>90000000</v>
      </c>
      <c r="UZH41" s="66" t="s">
        <v>144</v>
      </c>
      <c r="UZI41" s="67" t="s">
        <v>923</v>
      </c>
      <c r="UZJ41" s="67" t="s">
        <v>974</v>
      </c>
      <c r="UZK41" s="66" t="s">
        <v>975</v>
      </c>
      <c r="UZL41" s="66" t="s">
        <v>976</v>
      </c>
      <c r="UZM41" s="65" t="s">
        <v>972</v>
      </c>
      <c r="UZN41" s="65" t="s">
        <v>977</v>
      </c>
      <c r="UZO41" s="59">
        <v>90000000</v>
      </c>
      <c r="UZP41" s="66" t="s">
        <v>144</v>
      </c>
      <c r="UZQ41" s="67" t="s">
        <v>923</v>
      </c>
      <c r="UZR41" s="67" t="s">
        <v>974</v>
      </c>
      <c r="UZS41" s="66" t="s">
        <v>975</v>
      </c>
      <c r="UZT41" s="66" t="s">
        <v>976</v>
      </c>
      <c r="UZU41" s="65" t="s">
        <v>972</v>
      </c>
      <c r="UZV41" s="65" t="s">
        <v>977</v>
      </c>
      <c r="UZW41" s="59">
        <v>90000000</v>
      </c>
      <c r="UZX41" s="66" t="s">
        <v>144</v>
      </c>
      <c r="UZY41" s="67" t="s">
        <v>923</v>
      </c>
      <c r="UZZ41" s="67" t="s">
        <v>974</v>
      </c>
      <c r="VAA41" s="66" t="s">
        <v>975</v>
      </c>
      <c r="VAB41" s="66" t="s">
        <v>976</v>
      </c>
      <c r="VAC41" s="65" t="s">
        <v>972</v>
      </c>
      <c r="VAD41" s="65" t="s">
        <v>977</v>
      </c>
      <c r="VAE41" s="59">
        <v>90000000</v>
      </c>
      <c r="VAF41" s="66" t="s">
        <v>144</v>
      </c>
      <c r="VAG41" s="67" t="s">
        <v>923</v>
      </c>
      <c r="VAH41" s="67" t="s">
        <v>974</v>
      </c>
      <c r="VAI41" s="66" t="s">
        <v>975</v>
      </c>
      <c r="VAJ41" s="66" t="s">
        <v>976</v>
      </c>
      <c r="VAK41" s="65" t="s">
        <v>972</v>
      </c>
      <c r="VAL41" s="65" t="s">
        <v>977</v>
      </c>
      <c r="VAM41" s="59">
        <v>90000000</v>
      </c>
      <c r="VAN41" s="66" t="s">
        <v>144</v>
      </c>
      <c r="VAO41" s="67" t="s">
        <v>923</v>
      </c>
      <c r="VAP41" s="67" t="s">
        <v>974</v>
      </c>
      <c r="VAQ41" s="66" t="s">
        <v>975</v>
      </c>
      <c r="VAR41" s="66" t="s">
        <v>976</v>
      </c>
      <c r="VAS41" s="65" t="s">
        <v>972</v>
      </c>
      <c r="VAT41" s="65" t="s">
        <v>977</v>
      </c>
      <c r="VAU41" s="59">
        <v>90000000</v>
      </c>
      <c r="VAV41" s="66" t="s">
        <v>144</v>
      </c>
      <c r="VAW41" s="67" t="s">
        <v>923</v>
      </c>
      <c r="VAX41" s="67" t="s">
        <v>974</v>
      </c>
      <c r="VAY41" s="66" t="s">
        <v>975</v>
      </c>
      <c r="VAZ41" s="66" t="s">
        <v>976</v>
      </c>
      <c r="VBA41" s="65" t="s">
        <v>972</v>
      </c>
      <c r="VBB41" s="65" t="s">
        <v>977</v>
      </c>
      <c r="VBC41" s="59">
        <v>90000000</v>
      </c>
      <c r="VBD41" s="66" t="s">
        <v>144</v>
      </c>
      <c r="VBE41" s="67" t="s">
        <v>923</v>
      </c>
      <c r="VBF41" s="67" t="s">
        <v>974</v>
      </c>
      <c r="VBG41" s="66" t="s">
        <v>975</v>
      </c>
      <c r="VBH41" s="66" t="s">
        <v>976</v>
      </c>
      <c r="VBI41" s="65" t="s">
        <v>972</v>
      </c>
      <c r="VBJ41" s="65" t="s">
        <v>977</v>
      </c>
      <c r="VBK41" s="59">
        <v>90000000</v>
      </c>
      <c r="VBL41" s="66" t="s">
        <v>144</v>
      </c>
      <c r="VBM41" s="67" t="s">
        <v>923</v>
      </c>
      <c r="VBN41" s="67" t="s">
        <v>974</v>
      </c>
      <c r="VBO41" s="66" t="s">
        <v>975</v>
      </c>
      <c r="VBP41" s="66" t="s">
        <v>976</v>
      </c>
      <c r="VBQ41" s="65" t="s">
        <v>972</v>
      </c>
      <c r="VBR41" s="65" t="s">
        <v>977</v>
      </c>
      <c r="VBS41" s="59">
        <v>90000000</v>
      </c>
      <c r="VBT41" s="66" t="s">
        <v>144</v>
      </c>
      <c r="VBU41" s="67" t="s">
        <v>923</v>
      </c>
      <c r="VBV41" s="67" t="s">
        <v>974</v>
      </c>
      <c r="VBW41" s="66" t="s">
        <v>975</v>
      </c>
      <c r="VBX41" s="66" t="s">
        <v>976</v>
      </c>
      <c r="VBY41" s="65" t="s">
        <v>972</v>
      </c>
      <c r="VBZ41" s="65" t="s">
        <v>977</v>
      </c>
      <c r="VCA41" s="59">
        <v>90000000</v>
      </c>
      <c r="VCB41" s="66" t="s">
        <v>144</v>
      </c>
      <c r="VCC41" s="67" t="s">
        <v>923</v>
      </c>
      <c r="VCD41" s="67" t="s">
        <v>974</v>
      </c>
      <c r="VCE41" s="66" t="s">
        <v>975</v>
      </c>
      <c r="VCF41" s="66" t="s">
        <v>976</v>
      </c>
      <c r="VCG41" s="65" t="s">
        <v>972</v>
      </c>
      <c r="VCH41" s="65" t="s">
        <v>977</v>
      </c>
      <c r="VCI41" s="59">
        <v>90000000</v>
      </c>
      <c r="VCJ41" s="66" t="s">
        <v>144</v>
      </c>
      <c r="VCK41" s="67" t="s">
        <v>923</v>
      </c>
      <c r="VCL41" s="67" t="s">
        <v>974</v>
      </c>
      <c r="VCM41" s="66" t="s">
        <v>975</v>
      </c>
      <c r="VCN41" s="66" t="s">
        <v>976</v>
      </c>
      <c r="VCO41" s="65" t="s">
        <v>972</v>
      </c>
      <c r="VCP41" s="65" t="s">
        <v>977</v>
      </c>
      <c r="VCQ41" s="59">
        <v>90000000</v>
      </c>
      <c r="VCR41" s="66" t="s">
        <v>144</v>
      </c>
      <c r="VCS41" s="67" t="s">
        <v>923</v>
      </c>
      <c r="VCT41" s="67" t="s">
        <v>974</v>
      </c>
      <c r="VCU41" s="66" t="s">
        <v>975</v>
      </c>
      <c r="VCV41" s="66" t="s">
        <v>976</v>
      </c>
      <c r="VCW41" s="65" t="s">
        <v>972</v>
      </c>
      <c r="VCX41" s="65" t="s">
        <v>977</v>
      </c>
      <c r="VCY41" s="59">
        <v>90000000</v>
      </c>
      <c r="VCZ41" s="66" t="s">
        <v>144</v>
      </c>
      <c r="VDA41" s="67" t="s">
        <v>923</v>
      </c>
      <c r="VDB41" s="67" t="s">
        <v>974</v>
      </c>
      <c r="VDC41" s="66" t="s">
        <v>975</v>
      </c>
      <c r="VDD41" s="66" t="s">
        <v>976</v>
      </c>
      <c r="VDE41" s="65" t="s">
        <v>972</v>
      </c>
      <c r="VDF41" s="65" t="s">
        <v>977</v>
      </c>
      <c r="VDG41" s="59">
        <v>90000000</v>
      </c>
      <c r="VDH41" s="66" t="s">
        <v>144</v>
      </c>
      <c r="VDI41" s="67" t="s">
        <v>923</v>
      </c>
      <c r="VDJ41" s="67" t="s">
        <v>974</v>
      </c>
      <c r="VDK41" s="66" t="s">
        <v>975</v>
      </c>
      <c r="VDL41" s="66" t="s">
        <v>976</v>
      </c>
      <c r="VDM41" s="65" t="s">
        <v>972</v>
      </c>
      <c r="VDN41" s="65" t="s">
        <v>977</v>
      </c>
      <c r="VDO41" s="59">
        <v>90000000</v>
      </c>
      <c r="VDP41" s="66" t="s">
        <v>144</v>
      </c>
      <c r="VDQ41" s="67" t="s">
        <v>923</v>
      </c>
      <c r="VDR41" s="67" t="s">
        <v>974</v>
      </c>
      <c r="VDS41" s="66" t="s">
        <v>975</v>
      </c>
      <c r="VDT41" s="66" t="s">
        <v>976</v>
      </c>
      <c r="VDU41" s="65" t="s">
        <v>972</v>
      </c>
      <c r="VDV41" s="65" t="s">
        <v>977</v>
      </c>
      <c r="VDW41" s="59">
        <v>90000000</v>
      </c>
      <c r="VDX41" s="66" t="s">
        <v>144</v>
      </c>
      <c r="VDY41" s="67" t="s">
        <v>923</v>
      </c>
      <c r="VDZ41" s="67" t="s">
        <v>974</v>
      </c>
      <c r="VEA41" s="66" t="s">
        <v>975</v>
      </c>
      <c r="VEB41" s="66" t="s">
        <v>976</v>
      </c>
      <c r="VEC41" s="65" t="s">
        <v>972</v>
      </c>
      <c r="VED41" s="65" t="s">
        <v>977</v>
      </c>
      <c r="VEE41" s="59">
        <v>90000000</v>
      </c>
      <c r="VEF41" s="66" t="s">
        <v>144</v>
      </c>
      <c r="VEG41" s="67" t="s">
        <v>923</v>
      </c>
      <c r="VEH41" s="67" t="s">
        <v>974</v>
      </c>
      <c r="VEI41" s="66" t="s">
        <v>975</v>
      </c>
      <c r="VEJ41" s="66" t="s">
        <v>976</v>
      </c>
      <c r="VEK41" s="65" t="s">
        <v>972</v>
      </c>
      <c r="VEL41" s="65" t="s">
        <v>977</v>
      </c>
      <c r="VEM41" s="59">
        <v>90000000</v>
      </c>
      <c r="VEN41" s="66" t="s">
        <v>144</v>
      </c>
      <c r="VEO41" s="67" t="s">
        <v>923</v>
      </c>
      <c r="VEP41" s="67" t="s">
        <v>974</v>
      </c>
      <c r="VEQ41" s="66" t="s">
        <v>975</v>
      </c>
      <c r="VER41" s="66" t="s">
        <v>976</v>
      </c>
      <c r="VES41" s="65" t="s">
        <v>972</v>
      </c>
      <c r="VET41" s="65" t="s">
        <v>977</v>
      </c>
      <c r="VEU41" s="59">
        <v>90000000</v>
      </c>
      <c r="VEV41" s="66" t="s">
        <v>144</v>
      </c>
      <c r="VEW41" s="67" t="s">
        <v>923</v>
      </c>
      <c r="VEX41" s="67" t="s">
        <v>974</v>
      </c>
      <c r="VEY41" s="66" t="s">
        <v>975</v>
      </c>
      <c r="VEZ41" s="66" t="s">
        <v>976</v>
      </c>
      <c r="VFA41" s="65" t="s">
        <v>972</v>
      </c>
      <c r="VFB41" s="65" t="s">
        <v>977</v>
      </c>
      <c r="VFC41" s="59">
        <v>90000000</v>
      </c>
      <c r="VFD41" s="66" t="s">
        <v>144</v>
      </c>
      <c r="VFE41" s="67" t="s">
        <v>923</v>
      </c>
      <c r="VFF41" s="67" t="s">
        <v>974</v>
      </c>
      <c r="VFG41" s="66" t="s">
        <v>975</v>
      </c>
      <c r="VFH41" s="66" t="s">
        <v>976</v>
      </c>
      <c r="VFI41" s="65" t="s">
        <v>972</v>
      </c>
      <c r="VFJ41" s="65" t="s">
        <v>977</v>
      </c>
      <c r="VFK41" s="59">
        <v>90000000</v>
      </c>
      <c r="VFL41" s="66" t="s">
        <v>144</v>
      </c>
      <c r="VFM41" s="67" t="s">
        <v>923</v>
      </c>
      <c r="VFN41" s="67" t="s">
        <v>974</v>
      </c>
      <c r="VFO41" s="66" t="s">
        <v>975</v>
      </c>
      <c r="VFP41" s="66" t="s">
        <v>976</v>
      </c>
      <c r="VFQ41" s="65" t="s">
        <v>972</v>
      </c>
      <c r="VFR41" s="65" t="s">
        <v>977</v>
      </c>
      <c r="VFS41" s="59">
        <v>90000000</v>
      </c>
      <c r="VFT41" s="66" t="s">
        <v>144</v>
      </c>
      <c r="VFU41" s="67" t="s">
        <v>923</v>
      </c>
      <c r="VFV41" s="67" t="s">
        <v>974</v>
      </c>
      <c r="VFW41" s="66" t="s">
        <v>975</v>
      </c>
      <c r="VFX41" s="66" t="s">
        <v>976</v>
      </c>
      <c r="VFY41" s="65" t="s">
        <v>972</v>
      </c>
      <c r="VFZ41" s="65" t="s">
        <v>977</v>
      </c>
      <c r="VGA41" s="59">
        <v>90000000</v>
      </c>
      <c r="VGB41" s="66" t="s">
        <v>144</v>
      </c>
      <c r="VGC41" s="67" t="s">
        <v>923</v>
      </c>
      <c r="VGD41" s="67" t="s">
        <v>974</v>
      </c>
      <c r="VGE41" s="66" t="s">
        <v>975</v>
      </c>
      <c r="VGF41" s="66" t="s">
        <v>976</v>
      </c>
      <c r="VGG41" s="65" t="s">
        <v>972</v>
      </c>
      <c r="VGH41" s="65" t="s">
        <v>977</v>
      </c>
      <c r="VGI41" s="59">
        <v>90000000</v>
      </c>
      <c r="VGJ41" s="66" t="s">
        <v>144</v>
      </c>
      <c r="VGK41" s="67" t="s">
        <v>923</v>
      </c>
      <c r="VGL41" s="67" t="s">
        <v>974</v>
      </c>
      <c r="VGM41" s="66" t="s">
        <v>975</v>
      </c>
      <c r="VGN41" s="66" t="s">
        <v>976</v>
      </c>
      <c r="VGO41" s="65" t="s">
        <v>972</v>
      </c>
      <c r="VGP41" s="65" t="s">
        <v>977</v>
      </c>
      <c r="VGQ41" s="59">
        <v>90000000</v>
      </c>
      <c r="VGR41" s="66" t="s">
        <v>144</v>
      </c>
      <c r="VGS41" s="67" t="s">
        <v>923</v>
      </c>
      <c r="VGT41" s="67" t="s">
        <v>974</v>
      </c>
      <c r="VGU41" s="66" t="s">
        <v>975</v>
      </c>
      <c r="VGV41" s="66" t="s">
        <v>976</v>
      </c>
      <c r="VGW41" s="65" t="s">
        <v>972</v>
      </c>
      <c r="VGX41" s="65" t="s">
        <v>977</v>
      </c>
      <c r="VGY41" s="59">
        <v>90000000</v>
      </c>
      <c r="VGZ41" s="66" t="s">
        <v>144</v>
      </c>
      <c r="VHA41" s="67" t="s">
        <v>923</v>
      </c>
      <c r="VHB41" s="67" t="s">
        <v>974</v>
      </c>
      <c r="VHC41" s="66" t="s">
        <v>975</v>
      </c>
      <c r="VHD41" s="66" t="s">
        <v>976</v>
      </c>
      <c r="VHE41" s="65" t="s">
        <v>972</v>
      </c>
      <c r="VHF41" s="65" t="s">
        <v>977</v>
      </c>
      <c r="VHG41" s="59">
        <v>90000000</v>
      </c>
      <c r="VHH41" s="66" t="s">
        <v>144</v>
      </c>
      <c r="VHI41" s="67" t="s">
        <v>923</v>
      </c>
      <c r="VHJ41" s="67" t="s">
        <v>974</v>
      </c>
      <c r="VHK41" s="66" t="s">
        <v>975</v>
      </c>
      <c r="VHL41" s="66" t="s">
        <v>976</v>
      </c>
      <c r="VHM41" s="65" t="s">
        <v>972</v>
      </c>
      <c r="VHN41" s="65" t="s">
        <v>977</v>
      </c>
      <c r="VHO41" s="59">
        <v>90000000</v>
      </c>
      <c r="VHP41" s="66" t="s">
        <v>144</v>
      </c>
      <c r="VHQ41" s="67" t="s">
        <v>923</v>
      </c>
      <c r="VHR41" s="67" t="s">
        <v>974</v>
      </c>
      <c r="VHS41" s="66" t="s">
        <v>975</v>
      </c>
      <c r="VHT41" s="66" t="s">
        <v>976</v>
      </c>
      <c r="VHU41" s="65" t="s">
        <v>972</v>
      </c>
      <c r="VHV41" s="65" t="s">
        <v>977</v>
      </c>
      <c r="VHW41" s="59">
        <v>90000000</v>
      </c>
      <c r="VHX41" s="66" t="s">
        <v>144</v>
      </c>
      <c r="VHY41" s="67" t="s">
        <v>923</v>
      </c>
      <c r="VHZ41" s="67" t="s">
        <v>974</v>
      </c>
      <c r="VIA41" s="66" t="s">
        <v>975</v>
      </c>
      <c r="VIB41" s="66" t="s">
        <v>976</v>
      </c>
      <c r="VIC41" s="65" t="s">
        <v>972</v>
      </c>
      <c r="VID41" s="65" t="s">
        <v>977</v>
      </c>
      <c r="VIE41" s="59">
        <v>90000000</v>
      </c>
      <c r="VIF41" s="66" t="s">
        <v>144</v>
      </c>
      <c r="VIG41" s="67" t="s">
        <v>923</v>
      </c>
      <c r="VIH41" s="67" t="s">
        <v>974</v>
      </c>
      <c r="VII41" s="66" t="s">
        <v>975</v>
      </c>
      <c r="VIJ41" s="66" t="s">
        <v>976</v>
      </c>
      <c r="VIK41" s="65" t="s">
        <v>972</v>
      </c>
      <c r="VIL41" s="65" t="s">
        <v>977</v>
      </c>
      <c r="VIM41" s="59">
        <v>90000000</v>
      </c>
      <c r="VIN41" s="66" t="s">
        <v>144</v>
      </c>
      <c r="VIO41" s="67" t="s">
        <v>923</v>
      </c>
      <c r="VIP41" s="67" t="s">
        <v>974</v>
      </c>
      <c r="VIQ41" s="66" t="s">
        <v>975</v>
      </c>
      <c r="VIR41" s="66" t="s">
        <v>976</v>
      </c>
      <c r="VIS41" s="65" t="s">
        <v>972</v>
      </c>
      <c r="VIT41" s="65" t="s">
        <v>977</v>
      </c>
      <c r="VIU41" s="59">
        <v>90000000</v>
      </c>
      <c r="VIV41" s="66" t="s">
        <v>144</v>
      </c>
      <c r="VIW41" s="67" t="s">
        <v>923</v>
      </c>
      <c r="VIX41" s="67" t="s">
        <v>974</v>
      </c>
      <c r="VIY41" s="66" t="s">
        <v>975</v>
      </c>
      <c r="VIZ41" s="66" t="s">
        <v>976</v>
      </c>
      <c r="VJA41" s="65" t="s">
        <v>972</v>
      </c>
      <c r="VJB41" s="65" t="s">
        <v>977</v>
      </c>
      <c r="VJC41" s="59">
        <v>90000000</v>
      </c>
      <c r="VJD41" s="66" t="s">
        <v>144</v>
      </c>
      <c r="VJE41" s="67" t="s">
        <v>923</v>
      </c>
      <c r="VJF41" s="67" t="s">
        <v>974</v>
      </c>
      <c r="VJG41" s="66" t="s">
        <v>975</v>
      </c>
      <c r="VJH41" s="66" t="s">
        <v>976</v>
      </c>
      <c r="VJI41" s="65" t="s">
        <v>972</v>
      </c>
      <c r="VJJ41" s="65" t="s">
        <v>977</v>
      </c>
      <c r="VJK41" s="59">
        <v>90000000</v>
      </c>
      <c r="VJL41" s="66" t="s">
        <v>144</v>
      </c>
      <c r="VJM41" s="67" t="s">
        <v>923</v>
      </c>
      <c r="VJN41" s="67" t="s">
        <v>974</v>
      </c>
      <c r="VJO41" s="66" t="s">
        <v>975</v>
      </c>
      <c r="VJP41" s="66" t="s">
        <v>976</v>
      </c>
      <c r="VJQ41" s="65" t="s">
        <v>972</v>
      </c>
      <c r="VJR41" s="65" t="s">
        <v>977</v>
      </c>
      <c r="VJS41" s="59">
        <v>90000000</v>
      </c>
      <c r="VJT41" s="66" t="s">
        <v>144</v>
      </c>
      <c r="VJU41" s="67" t="s">
        <v>923</v>
      </c>
      <c r="VJV41" s="67" t="s">
        <v>974</v>
      </c>
      <c r="VJW41" s="66" t="s">
        <v>975</v>
      </c>
      <c r="VJX41" s="66" t="s">
        <v>976</v>
      </c>
      <c r="VJY41" s="65" t="s">
        <v>972</v>
      </c>
      <c r="VJZ41" s="65" t="s">
        <v>977</v>
      </c>
      <c r="VKA41" s="59">
        <v>90000000</v>
      </c>
      <c r="VKB41" s="66" t="s">
        <v>144</v>
      </c>
      <c r="VKC41" s="67" t="s">
        <v>923</v>
      </c>
      <c r="VKD41" s="67" t="s">
        <v>974</v>
      </c>
      <c r="VKE41" s="66" t="s">
        <v>975</v>
      </c>
      <c r="VKF41" s="66" t="s">
        <v>976</v>
      </c>
      <c r="VKG41" s="65" t="s">
        <v>972</v>
      </c>
      <c r="VKH41" s="65" t="s">
        <v>977</v>
      </c>
      <c r="VKI41" s="59">
        <v>90000000</v>
      </c>
      <c r="VKJ41" s="66" t="s">
        <v>144</v>
      </c>
      <c r="VKK41" s="67" t="s">
        <v>923</v>
      </c>
      <c r="VKL41" s="67" t="s">
        <v>974</v>
      </c>
      <c r="VKM41" s="66" t="s">
        <v>975</v>
      </c>
      <c r="VKN41" s="66" t="s">
        <v>976</v>
      </c>
      <c r="VKO41" s="65" t="s">
        <v>972</v>
      </c>
      <c r="VKP41" s="65" t="s">
        <v>977</v>
      </c>
      <c r="VKQ41" s="59">
        <v>90000000</v>
      </c>
      <c r="VKR41" s="66" t="s">
        <v>144</v>
      </c>
      <c r="VKS41" s="67" t="s">
        <v>923</v>
      </c>
      <c r="VKT41" s="67" t="s">
        <v>974</v>
      </c>
      <c r="VKU41" s="66" t="s">
        <v>975</v>
      </c>
      <c r="VKV41" s="66" t="s">
        <v>976</v>
      </c>
      <c r="VKW41" s="65" t="s">
        <v>972</v>
      </c>
      <c r="VKX41" s="65" t="s">
        <v>977</v>
      </c>
      <c r="VKY41" s="59">
        <v>90000000</v>
      </c>
      <c r="VKZ41" s="66" t="s">
        <v>144</v>
      </c>
      <c r="VLA41" s="67" t="s">
        <v>923</v>
      </c>
      <c r="VLB41" s="67" t="s">
        <v>974</v>
      </c>
      <c r="VLC41" s="66" t="s">
        <v>975</v>
      </c>
      <c r="VLD41" s="66" t="s">
        <v>976</v>
      </c>
      <c r="VLE41" s="65" t="s">
        <v>972</v>
      </c>
      <c r="VLF41" s="65" t="s">
        <v>977</v>
      </c>
      <c r="VLG41" s="59">
        <v>90000000</v>
      </c>
      <c r="VLH41" s="66" t="s">
        <v>144</v>
      </c>
      <c r="VLI41" s="67" t="s">
        <v>923</v>
      </c>
      <c r="VLJ41" s="67" t="s">
        <v>974</v>
      </c>
      <c r="VLK41" s="66" t="s">
        <v>975</v>
      </c>
      <c r="VLL41" s="66" t="s">
        <v>976</v>
      </c>
      <c r="VLM41" s="65" t="s">
        <v>972</v>
      </c>
      <c r="VLN41" s="65" t="s">
        <v>977</v>
      </c>
      <c r="VLO41" s="59">
        <v>90000000</v>
      </c>
      <c r="VLP41" s="66" t="s">
        <v>144</v>
      </c>
      <c r="VLQ41" s="67" t="s">
        <v>923</v>
      </c>
      <c r="VLR41" s="67" t="s">
        <v>974</v>
      </c>
      <c r="VLS41" s="66" t="s">
        <v>975</v>
      </c>
      <c r="VLT41" s="66" t="s">
        <v>976</v>
      </c>
      <c r="VLU41" s="65" t="s">
        <v>972</v>
      </c>
      <c r="VLV41" s="65" t="s">
        <v>977</v>
      </c>
      <c r="VLW41" s="59">
        <v>90000000</v>
      </c>
      <c r="VLX41" s="66" t="s">
        <v>144</v>
      </c>
      <c r="VLY41" s="67" t="s">
        <v>923</v>
      </c>
      <c r="VLZ41" s="67" t="s">
        <v>974</v>
      </c>
      <c r="VMA41" s="66" t="s">
        <v>975</v>
      </c>
      <c r="VMB41" s="66" t="s">
        <v>976</v>
      </c>
      <c r="VMC41" s="65" t="s">
        <v>972</v>
      </c>
      <c r="VMD41" s="65" t="s">
        <v>977</v>
      </c>
      <c r="VME41" s="59">
        <v>90000000</v>
      </c>
      <c r="VMF41" s="66" t="s">
        <v>144</v>
      </c>
      <c r="VMG41" s="67" t="s">
        <v>923</v>
      </c>
      <c r="VMH41" s="67" t="s">
        <v>974</v>
      </c>
      <c r="VMI41" s="66" t="s">
        <v>975</v>
      </c>
      <c r="VMJ41" s="66" t="s">
        <v>976</v>
      </c>
      <c r="VMK41" s="65" t="s">
        <v>972</v>
      </c>
      <c r="VML41" s="65" t="s">
        <v>977</v>
      </c>
      <c r="VMM41" s="59">
        <v>90000000</v>
      </c>
      <c r="VMN41" s="66" t="s">
        <v>144</v>
      </c>
      <c r="VMO41" s="67" t="s">
        <v>923</v>
      </c>
      <c r="VMP41" s="67" t="s">
        <v>974</v>
      </c>
      <c r="VMQ41" s="66" t="s">
        <v>975</v>
      </c>
      <c r="VMR41" s="66" t="s">
        <v>976</v>
      </c>
      <c r="VMS41" s="65" t="s">
        <v>972</v>
      </c>
      <c r="VMT41" s="65" t="s">
        <v>977</v>
      </c>
      <c r="VMU41" s="59">
        <v>90000000</v>
      </c>
      <c r="VMV41" s="66" t="s">
        <v>144</v>
      </c>
      <c r="VMW41" s="67" t="s">
        <v>923</v>
      </c>
      <c r="VMX41" s="67" t="s">
        <v>974</v>
      </c>
      <c r="VMY41" s="66" t="s">
        <v>975</v>
      </c>
      <c r="VMZ41" s="66" t="s">
        <v>976</v>
      </c>
      <c r="VNA41" s="65" t="s">
        <v>972</v>
      </c>
      <c r="VNB41" s="65" t="s">
        <v>977</v>
      </c>
      <c r="VNC41" s="59">
        <v>90000000</v>
      </c>
      <c r="VND41" s="66" t="s">
        <v>144</v>
      </c>
      <c r="VNE41" s="67" t="s">
        <v>923</v>
      </c>
      <c r="VNF41" s="67" t="s">
        <v>974</v>
      </c>
      <c r="VNG41" s="66" t="s">
        <v>975</v>
      </c>
      <c r="VNH41" s="66" t="s">
        <v>976</v>
      </c>
      <c r="VNI41" s="65" t="s">
        <v>972</v>
      </c>
      <c r="VNJ41" s="65" t="s">
        <v>977</v>
      </c>
      <c r="VNK41" s="59">
        <v>90000000</v>
      </c>
      <c r="VNL41" s="66" t="s">
        <v>144</v>
      </c>
      <c r="VNM41" s="67" t="s">
        <v>923</v>
      </c>
      <c r="VNN41" s="67" t="s">
        <v>974</v>
      </c>
      <c r="VNO41" s="66" t="s">
        <v>975</v>
      </c>
      <c r="VNP41" s="66" t="s">
        <v>976</v>
      </c>
      <c r="VNQ41" s="65" t="s">
        <v>972</v>
      </c>
      <c r="VNR41" s="65" t="s">
        <v>977</v>
      </c>
      <c r="VNS41" s="59">
        <v>90000000</v>
      </c>
      <c r="VNT41" s="66" t="s">
        <v>144</v>
      </c>
      <c r="VNU41" s="67" t="s">
        <v>923</v>
      </c>
      <c r="VNV41" s="67" t="s">
        <v>974</v>
      </c>
      <c r="VNW41" s="66" t="s">
        <v>975</v>
      </c>
      <c r="VNX41" s="66" t="s">
        <v>976</v>
      </c>
      <c r="VNY41" s="65" t="s">
        <v>972</v>
      </c>
      <c r="VNZ41" s="65" t="s">
        <v>977</v>
      </c>
      <c r="VOA41" s="59">
        <v>90000000</v>
      </c>
      <c r="VOB41" s="66" t="s">
        <v>144</v>
      </c>
      <c r="VOC41" s="67" t="s">
        <v>923</v>
      </c>
      <c r="VOD41" s="67" t="s">
        <v>974</v>
      </c>
      <c r="VOE41" s="66" t="s">
        <v>975</v>
      </c>
      <c r="VOF41" s="66" t="s">
        <v>976</v>
      </c>
      <c r="VOG41" s="65" t="s">
        <v>972</v>
      </c>
      <c r="VOH41" s="65" t="s">
        <v>977</v>
      </c>
      <c r="VOI41" s="59">
        <v>90000000</v>
      </c>
      <c r="VOJ41" s="66" t="s">
        <v>144</v>
      </c>
      <c r="VOK41" s="67" t="s">
        <v>923</v>
      </c>
      <c r="VOL41" s="67" t="s">
        <v>974</v>
      </c>
      <c r="VOM41" s="66" t="s">
        <v>975</v>
      </c>
      <c r="VON41" s="66" t="s">
        <v>976</v>
      </c>
      <c r="VOO41" s="65" t="s">
        <v>972</v>
      </c>
      <c r="VOP41" s="65" t="s">
        <v>977</v>
      </c>
      <c r="VOQ41" s="59">
        <v>90000000</v>
      </c>
      <c r="VOR41" s="66" t="s">
        <v>144</v>
      </c>
      <c r="VOS41" s="67" t="s">
        <v>923</v>
      </c>
      <c r="VOT41" s="67" t="s">
        <v>974</v>
      </c>
      <c r="VOU41" s="66" t="s">
        <v>975</v>
      </c>
      <c r="VOV41" s="66" t="s">
        <v>976</v>
      </c>
      <c r="VOW41" s="65" t="s">
        <v>972</v>
      </c>
      <c r="VOX41" s="65" t="s">
        <v>977</v>
      </c>
      <c r="VOY41" s="59">
        <v>90000000</v>
      </c>
      <c r="VOZ41" s="66" t="s">
        <v>144</v>
      </c>
      <c r="VPA41" s="67" t="s">
        <v>923</v>
      </c>
      <c r="VPB41" s="67" t="s">
        <v>974</v>
      </c>
      <c r="VPC41" s="66" t="s">
        <v>975</v>
      </c>
      <c r="VPD41" s="66" t="s">
        <v>976</v>
      </c>
      <c r="VPE41" s="65" t="s">
        <v>972</v>
      </c>
      <c r="VPF41" s="65" t="s">
        <v>977</v>
      </c>
      <c r="VPG41" s="59">
        <v>90000000</v>
      </c>
      <c r="VPH41" s="66" t="s">
        <v>144</v>
      </c>
      <c r="VPI41" s="67" t="s">
        <v>923</v>
      </c>
      <c r="VPJ41" s="67" t="s">
        <v>974</v>
      </c>
      <c r="VPK41" s="66" t="s">
        <v>975</v>
      </c>
      <c r="VPL41" s="66" t="s">
        <v>976</v>
      </c>
      <c r="VPM41" s="65" t="s">
        <v>972</v>
      </c>
      <c r="VPN41" s="65" t="s">
        <v>977</v>
      </c>
      <c r="VPO41" s="59">
        <v>90000000</v>
      </c>
      <c r="VPP41" s="66" t="s">
        <v>144</v>
      </c>
      <c r="VPQ41" s="67" t="s">
        <v>923</v>
      </c>
      <c r="VPR41" s="67" t="s">
        <v>974</v>
      </c>
      <c r="VPS41" s="66" t="s">
        <v>975</v>
      </c>
      <c r="VPT41" s="66" t="s">
        <v>976</v>
      </c>
      <c r="VPU41" s="65" t="s">
        <v>972</v>
      </c>
      <c r="VPV41" s="65" t="s">
        <v>977</v>
      </c>
      <c r="VPW41" s="59">
        <v>90000000</v>
      </c>
      <c r="VPX41" s="66" t="s">
        <v>144</v>
      </c>
      <c r="VPY41" s="67" t="s">
        <v>923</v>
      </c>
      <c r="VPZ41" s="67" t="s">
        <v>974</v>
      </c>
      <c r="VQA41" s="66" t="s">
        <v>975</v>
      </c>
      <c r="VQB41" s="66" t="s">
        <v>976</v>
      </c>
      <c r="VQC41" s="65" t="s">
        <v>972</v>
      </c>
      <c r="VQD41" s="65" t="s">
        <v>977</v>
      </c>
      <c r="VQE41" s="59">
        <v>90000000</v>
      </c>
      <c r="VQF41" s="66" t="s">
        <v>144</v>
      </c>
      <c r="VQG41" s="67" t="s">
        <v>923</v>
      </c>
      <c r="VQH41" s="67" t="s">
        <v>974</v>
      </c>
      <c r="VQI41" s="66" t="s">
        <v>975</v>
      </c>
      <c r="VQJ41" s="66" t="s">
        <v>976</v>
      </c>
      <c r="VQK41" s="65" t="s">
        <v>972</v>
      </c>
      <c r="VQL41" s="65" t="s">
        <v>977</v>
      </c>
      <c r="VQM41" s="59">
        <v>90000000</v>
      </c>
      <c r="VQN41" s="66" t="s">
        <v>144</v>
      </c>
      <c r="VQO41" s="67" t="s">
        <v>923</v>
      </c>
      <c r="VQP41" s="67" t="s">
        <v>974</v>
      </c>
      <c r="VQQ41" s="66" t="s">
        <v>975</v>
      </c>
      <c r="VQR41" s="66" t="s">
        <v>976</v>
      </c>
      <c r="VQS41" s="65" t="s">
        <v>972</v>
      </c>
      <c r="VQT41" s="65" t="s">
        <v>977</v>
      </c>
      <c r="VQU41" s="59">
        <v>90000000</v>
      </c>
      <c r="VQV41" s="66" t="s">
        <v>144</v>
      </c>
      <c r="VQW41" s="67" t="s">
        <v>923</v>
      </c>
      <c r="VQX41" s="67" t="s">
        <v>974</v>
      </c>
      <c r="VQY41" s="66" t="s">
        <v>975</v>
      </c>
      <c r="VQZ41" s="66" t="s">
        <v>976</v>
      </c>
      <c r="VRA41" s="65" t="s">
        <v>972</v>
      </c>
      <c r="VRB41" s="65" t="s">
        <v>977</v>
      </c>
      <c r="VRC41" s="59">
        <v>90000000</v>
      </c>
      <c r="VRD41" s="66" t="s">
        <v>144</v>
      </c>
      <c r="VRE41" s="67" t="s">
        <v>923</v>
      </c>
      <c r="VRF41" s="67" t="s">
        <v>974</v>
      </c>
      <c r="VRG41" s="66" t="s">
        <v>975</v>
      </c>
      <c r="VRH41" s="66" t="s">
        <v>976</v>
      </c>
      <c r="VRI41" s="65" t="s">
        <v>972</v>
      </c>
      <c r="VRJ41" s="65" t="s">
        <v>977</v>
      </c>
      <c r="VRK41" s="59">
        <v>90000000</v>
      </c>
      <c r="VRL41" s="66" t="s">
        <v>144</v>
      </c>
      <c r="VRM41" s="67" t="s">
        <v>923</v>
      </c>
      <c r="VRN41" s="67" t="s">
        <v>974</v>
      </c>
      <c r="VRO41" s="66" t="s">
        <v>975</v>
      </c>
      <c r="VRP41" s="66" t="s">
        <v>976</v>
      </c>
      <c r="VRQ41" s="65" t="s">
        <v>972</v>
      </c>
      <c r="VRR41" s="65" t="s">
        <v>977</v>
      </c>
      <c r="VRS41" s="59">
        <v>90000000</v>
      </c>
      <c r="VRT41" s="66" t="s">
        <v>144</v>
      </c>
      <c r="VRU41" s="67" t="s">
        <v>923</v>
      </c>
      <c r="VRV41" s="67" t="s">
        <v>974</v>
      </c>
      <c r="VRW41" s="66" t="s">
        <v>975</v>
      </c>
      <c r="VRX41" s="66" t="s">
        <v>976</v>
      </c>
      <c r="VRY41" s="65" t="s">
        <v>972</v>
      </c>
      <c r="VRZ41" s="65" t="s">
        <v>977</v>
      </c>
      <c r="VSA41" s="59">
        <v>90000000</v>
      </c>
      <c r="VSB41" s="66" t="s">
        <v>144</v>
      </c>
      <c r="VSC41" s="67" t="s">
        <v>923</v>
      </c>
      <c r="VSD41" s="67" t="s">
        <v>974</v>
      </c>
      <c r="VSE41" s="66" t="s">
        <v>975</v>
      </c>
      <c r="VSF41" s="66" t="s">
        <v>976</v>
      </c>
      <c r="VSG41" s="65" t="s">
        <v>972</v>
      </c>
      <c r="VSH41" s="65" t="s">
        <v>977</v>
      </c>
      <c r="VSI41" s="59">
        <v>90000000</v>
      </c>
      <c r="VSJ41" s="66" t="s">
        <v>144</v>
      </c>
      <c r="VSK41" s="67" t="s">
        <v>923</v>
      </c>
      <c r="VSL41" s="67" t="s">
        <v>974</v>
      </c>
      <c r="VSM41" s="66" t="s">
        <v>975</v>
      </c>
      <c r="VSN41" s="66" t="s">
        <v>976</v>
      </c>
      <c r="VSO41" s="65" t="s">
        <v>972</v>
      </c>
      <c r="VSP41" s="65" t="s">
        <v>977</v>
      </c>
      <c r="VSQ41" s="59">
        <v>90000000</v>
      </c>
      <c r="VSR41" s="66" t="s">
        <v>144</v>
      </c>
      <c r="VSS41" s="67" t="s">
        <v>923</v>
      </c>
      <c r="VST41" s="67" t="s">
        <v>974</v>
      </c>
      <c r="VSU41" s="66" t="s">
        <v>975</v>
      </c>
      <c r="VSV41" s="66" t="s">
        <v>976</v>
      </c>
      <c r="VSW41" s="65" t="s">
        <v>972</v>
      </c>
      <c r="VSX41" s="65" t="s">
        <v>977</v>
      </c>
      <c r="VSY41" s="59">
        <v>90000000</v>
      </c>
      <c r="VSZ41" s="66" t="s">
        <v>144</v>
      </c>
      <c r="VTA41" s="67" t="s">
        <v>923</v>
      </c>
      <c r="VTB41" s="67" t="s">
        <v>974</v>
      </c>
      <c r="VTC41" s="66" t="s">
        <v>975</v>
      </c>
      <c r="VTD41" s="66" t="s">
        <v>976</v>
      </c>
      <c r="VTE41" s="65" t="s">
        <v>972</v>
      </c>
      <c r="VTF41" s="65" t="s">
        <v>977</v>
      </c>
      <c r="VTG41" s="59">
        <v>90000000</v>
      </c>
      <c r="VTH41" s="66" t="s">
        <v>144</v>
      </c>
      <c r="VTI41" s="67" t="s">
        <v>923</v>
      </c>
      <c r="VTJ41" s="67" t="s">
        <v>974</v>
      </c>
      <c r="VTK41" s="66" t="s">
        <v>975</v>
      </c>
      <c r="VTL41" s="66" t="s">
        <v>976</v>
      </c>
      <c r="VTM41" s="65" t="s">
        <v>972</v>
      </c>
      <c r="VTN41" s="65" t="s">
        <v>977</v>
      </c>
      <c r="VTO41" s="59">
        <v>90000000</v>
      </c>
      <c r="VTP41" s="66" t="s">
        <v>144</v>
      </c>
      <c r="VTQ41" s="67" t="s">
        <v>923</v>
      </c>
      <c r="VTR41" s="67" t="s">
        <v>974</v>
      </c>
      <c r="VTS41" s="66" t="s">
        <v>975</v>
      </c>
      <c r="VTT41" s="66" t="s">
        <v>976</v>
      </c>
      <c r="VTU41" s="65" t="s">
        <v>972</v>
      </c>
      <c r="VTV41" s="65" t="s">
        <v>977</v>
      </c>
      <c r="VTW41" s="59">
        <v>90000000</v>
      </c>
      <c r="VTX41" s="66" t="s">
        <v>144</v>
      </c>
      <c r="VTY41" s="67" t="s">
        <v>923</v>
      </c>
      <c r="VTZ41" s="67" t="s">
        <v>974</v>
      </c>
      <c r="VUA41" s="66" t="s">
        <v>975</v>
      </c>
      <c r="VUB41" s="66" t="s">
        <v>976</v>
      </c>
      <c r="VUC41" s="65" t="s">
        <v>972</v>
      </c>
      <c r="VUD41" s="65" t="s">
        <v>977</v>
      </c>
      <c r="VUE41" s="59">
        <v>90000000</v>
      </c>
      <c r="VUF41" s="66" t="s">
        <v>144</v>
      </c>
      <c r="VUG41" s="67" t="s">
        <v>923</v>
      </c>
      <c r="VUH41" s="67" t="s">
        <v>974</v>
      </c>
      <c r="VUI41" s="66" t="s">
        <v>975</v>
      </c>
      <c r="VUJ41" s="66" t="s">
        <v>976</v>
      </c>
      <c r="VUK41" s="65" t="s">
        <v>972</v>
      </c>
      <c r="VUL41" s="65" t="s">
        <v>977</v>
      </c>
      <c r="VUM41" s="59">
        <v>90000000</v>
      </c>
      <c r="VUN41" s="66" t="s">
        <v>144</v>
      </c>
      <c r="VUO41" s="67" t="s">
        <v>923</v>
      </c>
      <c r="VUP41" s="67" t="s">
        <v>974</v>
      </c>
      <c r="VUQ41" s="66" t="s">
        <v>975</v>
      </c>
      <c r="VUR41" s="66" t="s">
        <v>976</v>
      </c>
      <c r="VUS41" s="65" t="s">
        <v>972</v>
      </c>
      <c r="VUT41" s="65" t="s">
        <v>977</v>
      </c>
      <c r="VUU41" s="59">
        <v>90000000</v>
      </c>
      <c r="VUV41" s="66" t="s">
        <v>144</v>
      </c>
      <c r="VUW41" s="67" t="s">
        <v>923</v>
      </c>
      <c r="VUX41" s="67" t="s">
        <v>974</v>
      </c>
      <c r="VUY41" s="66" t="s">
        <v>975</v>
      </c>
      <c r="VUZ41" s="66" t="s">
        <v>976</v>
      </c>
      <c r="VVA41" s="65" t="s">
        <v>972</v>
      </c>
      <c r="VVB41" s="65" t="s">
        <v>977</v>
      </c>
      <c r="VVC41" s="59">
        <v>90000000</v>
      </c>
      <c r="VVD41" s="66" t="s">
        <v>144</v>
      </c>
      <c r="VVE41" s="67" t="s">
        <v>923</v>
      </c>
      <c r="VVF41" s="67" t="s">
        <v>974</v>
      </c>
      <c r="VVG41" s="66" t="s">
        <v>975</v>
      </c>
      <c r="VVH41" s="66" t="s">
        <v>976</v>
      </c>
      <c r="VVI41" s="65" t="s">
        <v>972</v>
      </c>
      <c r="VVJ41" s="65" t="s">
        <v>977</v>
      </c>
      <c r="VVK41" s="59">
        <v>90000000</v>
      </c>
      <c r="VVL41" s="66" t="s">
        <v>144</v>
      </c>
      <c r="VVM41" s="67" t="s">
        <v>923</v>
      </c>
      <c r="VVN41" s="67" t="s">
        <v>974</v>
      </c>
      <c r="VVO41" s="66" t="s">
        <v>975</v>
      </c>
      <c r="VVP41" s="66" t="s">
        <v>976</v>
      </c>
      <c r="VVQ41" s="65" t="s">
        <v>972</v>
      </c>
      <c r="VVR41" s="65" t="s">
        <v>977</v>
      </c>
      <c r="VVS41" s="59">
        <v>90000000</v>
      </c>
      <c r="VVT41" s="66" t="s">
        <v>144</v>
      </c>
      <c r="VVU41" s="67" t="s">
        <v>923</v>
      </c>
      <c r="VVV41" s="67" t="s">
        <v>974</v>
      </c>
      <c r="VVW41" s="66" t="s">
        <v>975</v>
      </c>
      <c r="VVX41" s="66" t="s">
        <v>976</v>
      </c>
      <c r="VVY41" s="65" t="s">
        <v>972</v>
      </c>
      <c r="VVZ41" s="65" t="s">
        <v>977</v>
      </c>
      <c r="VWA41" s="59">
        <v>90000000</v>
      </c>
      <c r="VWB41" s="66" t="s">
        <v>144</v>
      </c>
      <c r="VWC41" s="67" t="s">
        <v>923</v>
      </c>
      <c r="VWD41" s="67" t="s">
        <v>974</v>
      </c>
      <c r="VWE41" s="66" t="s">
        <v>975</v>
      </c>
      <c r="VWF41" s="66" t="s">
        <v>976</v>
      </c>
      <c r="VWG41" s="65" t="s">
        <v>972</v>
      </c>
      <c r="VWH41" s="65" t="s">
        <v>977</v>
      </c>
      <c r="VWI41" s="59">
        <v>90000000</v>
      </c>
      <c r="VWJ41" s="66" t="s">
        <v>144</v>
      </c>
      <c r="VWK41" s="67" t="s">
        <v>923</v>
      </c>
      <c r="VWL41" s="67" t="s">
        <v>974</v>
      </c>
      <c r="VWM41" s="66" t="s">
        <v>975</v>
      </c>
      <c r="VWN41" s="66" t="s">
        <v>976</v>
      </c>
      <c r="VWO41" s="65" t="s">
        <v>972</v>
      </c>
      <c r="VWP41" s="65" t="s">
        <v>977</v>
      </c>
      <c r="VWQ41" s="59">
        <v>90000000</v>
      </c>
      <c r="VWR41" s="66" t="s">
        <v>144</v>
      </c>
      <c r="VWS41" s="67" t="s">
        <v>923</v>
      </c>
      <c r="VWT41" s="67" t="s">
        <v>974</v>
      </c>
      <c r="VWU41" s="66" t="s">
        <v>975</v>
      </c>
      <c r="VWV41" s="66" t="s">
        <v>976</v>
      </c>
      <c r="VWW41" s="65" t="s">
        <v>972</v>
      </c>
      <c r="VWX41" s="65" t="s">
        <v>977</v>
      </c>
      <c r="VWY41" s="59">
        <v>90000000</v>
      </c>
      <c r="VWZ41" s="66" t="s">
        <v>144</v>
      </c>
      <c r="VXA41" s="67" t="s">
        <v>923</v>
      </c>
      <c r="VXB41" s="67" t="s">
        <v>974</v>
      </c>
      <c r="VXC41" s="66" t="s">
        <v>975</v>
      </c>
      <c r="VXD41" s="66" t="s">
        <v>976</v>
      </c>
      <c r="VXE41" s="65" t="s">
        <v>972</v>
      </c>
      <c r="VXF41" s="65" t="s">
        <v>977</v>
      </c>
      <c r="VXG41" s="59">
        <v>90000000</v>
      </c>
      <c r="VXH41" s="66" t="s">
        <v>144</v>
      </c>
      <c r="VXI41" s="67" t="s">
        <v>923</v>
      </c>
      <c r="VXJ41" s="67" t="s">
        <v>974</v>
      </c>
      <c r="VXK41" s="66" t="s">
        <v>975</v>
      </c>
      <c r="VXL41" s="66" t="s">
        <v>976</v>
      </c>
      <c r="VXM41" s="65" t="s">
        <v>972</v>
      </c>
      <c r="VXN41" s="65" t="s">
        <v>977</v>
      </c>
      <c r="VXO41" s="59">
        <v>90000000</v>
      </c>
      <c r="VXP41" s="66" t="s">
        <v>144</v>
      </c>
      <c r="VXQ41" s="67" t="s">
        <v>923</v>
      </c>
      <c r="VXR41" s="67" t="s">
        <v>974</v>
      </c>
      <c r="VXS41" s="66" t="s">
        <v>975</v>
      </c>
      <c r="VXT41" s="66" t="s">
        <v>976</v>
      </c>
      <c r="VXU41" s="65" t="s">
        <v>972</v>
      </c>
      <c r="VXV41" s="65" t="s">
        <v>977</v>
      </c>
      <c r="VXW41" s="59">
        <v>90000000</v>
      </c>
      <c r="VXX41" s="66" t="s">
        <v>144</v>
      </c>
      <c r="VXY41" s="67" t="s">
        <v>923</v>
      </c>
      <c r="VXZ41" s="67" t="s">
        <v>974</v>
      </c>
      <c r="VYA41" s="66" t="s">
        <v>975</v>
      </c>
      <c r="VYB41" s="66" t="s">
        <v>976</v>
      </c>
      <c r="VYC41" s="65" t="s">
        <v>972</v>
      </c>
      <c r="VYD41" s="65" t="s">
        <v>977</v>
      </c>
      <c r="VYE41" s="59">
        <v>90000000</v>
      </c>
      <c r="VYF41" s="66" t="s">
        <v>144</v>
      </c>
      <c r="VYG41" s="67" t="s">
        <v>923</v>
      </c>
      <c r="VYH41" s="67" t="s">
        <v>974</v>
      </c>
      <c r="VYI41" s="66" t="s">
        <v>975</v>
      </c>
      <c r="VYJ41" s="66" t="s">
        <v>976</v>
      </c>
      <c r="VYK41" s="65" t="s">
        <v>972</v>
      </c>
      <c r="VYL41" s="65" t="s">
        <v>977</v>
      </c>
      <c r="VYM41" s="59">
        <v>90000000</v>
      </c>
      <c r="VYN41" s="66" t="s">
        <v>144</v>
      </c>
      <c r="VYO41" s="67" t="s">
        <v>923</v>
      </c>
      <c r="VYP41" s="67" t="s">
        <v>974</v>
      </c>
      <c r="VYQ41" s="66" t="s">
        <v>975</v>
      </c>
      <c r="VYR41" s="66" t="s">
        <v>976</v>
      </c>
      <c r="VYS41" s="65" t="s">
        <v>972</v>
      </c>
      <c r="VYT41" s="65" t="s">
        <v>977</v>
      </c>
      <c r="VYU41" s="59">
        <v>90000000</v>
      </c>
      <c r="VYV41" s="66" t="s">
        <v>144</v>
      </c>
      <c r="VYW41" s="67" t="s">
        <v>923</v>
      </c>
      <c r="VYX41" s="67" t="s">
        <v>974</v>
      </c>
      <c r="VYY41" s="66" t="s">
        <v>975</v>
      </c>
      <c r="VYZ41" s="66" t="s">
        <v>976</v>
      </c>
      <c r="VZA41" s="65" t="s">
        <v>972</v>
      </c>
      <c r="VZB41" s="65" t="s">
        <v>977</v>
      </c>
      <c r="VZC41" s="59">
        <v>90000000</v>
      </c>
      <c r="VZD41" s="66" t="s">
        <v>144</v>
      </c>
      <c r="VZE41" s="67" t="s">
        <v>923</v>
      </c>
      <c r="VZF41" s="67" t="s">
        <v>974</v>
      </c>
      <c r="VZG41" s="66" t="s">
        <v>975</v>
      </c>
      <c r="VZH41" s="66" t="s">
        <v>976</v>
      </c>
      <c r="VZI41" s="65" t="s">
        <v>972</v>
      </c>
      <c r="VZJ41" s="65" t="s">
        <v>977</v>
      </c>
      <c r="VZK41" s="59">
        <v>90000000</v>
      </c>
      <c r="VZL41" s="66" t="s">
        <v>144</v>
      </c>
      <c r="VZM41" s="67" t="s">
        <v>923</v>
      </c>
      <c r="VZN41" s="67" t="s">
        <v>974</v>
      </c>
      <c r="VZO41" s="66" t="s">
        <v>975</v>
      </c>
      <c r="VZP41" s="66" t="s">
        <v>976</v>
      </c>
      <c r="VZQ41" s="65" t="s">
        <v>972</v>
      </c>
      <c r="VZR41" s="65" t="s">
        <v>977</v>
      </c>
      <c r="VZS41" s="59">
        <v>90000000</v>
      </c>
      <c r="VZT41" s="66" t="s">
        <v>144</v>
      </c>
      <c r="VZU41" s="67" t="s">
        <v>923</v>
      </c>
      <c r="VZV41" s="67" t="s">
        <v>974</v>
      </c>
      <c r="VZW41" s="66" t="s">
        <v>975</v>
      </c>
      <c r="VZX41" s="66" t="s">
        <v>976</v>
      </c>
      <c r="VZY41" s="65" t="s">
        <v>972</v>
      </c>
      <c r="VZZ41" s="65" t="s">
        <v>977</v>
      </c>
      <c r="WAA41" s="59">
        <v>90000000</v>
      </c>
      <c r="WAB41" s="66" t="s">
        <v>144</v>
      </c>
      <c r="WAC41" s="67" t="s">
        <v>923</v>
      </c>
      <c r="WAD41" s="67" t="s">
        <v>974</v>
      </c>
      <c r="WAE41" s="66" t="s">
        <v>975</v>
      </c>
      <c r="WAF41" s="66" t="s">
        <v>976</v>
      </c>
      <c r="WAG41" s="65" t="s">
        <v>972</v>
      </c>
      <c r="WAH41" s="65" t="s">
        <v>977</v>
      </c>
      <c r="WAI41" s="59">
        <v>90000000</v>
      </c>
      <c r="WAJ41" s="66" t="s">
        <v>144</v>
      </c>
      <c r="WAK41" s="67" t="s">
        <v>923</v>
      </c>
      <c r="WAL41" s="67" t="s">
        <v>974</v>
      </c>
      <c r="WAM41" s="66" t="s">
        <v>975</v>
      </c>
      <c r="WAN41" s="66" t="s">
        <v>976</v>
      </c>
      <c r="WAO41" s="65" t="s">
        <v>972</v>
      </c>
      <c r="WAP41" s="65" t="s">
        <v>977</v>
      </c>
      <c r="WAQ41" s="59">
        <v>90000000</v>
      </c>
      <c r="WAR41" s="66" t="s">
        <v>144</v>
      </c>
      <c r="WAS41" s="67" t="s">
        <v>923</v>
      </c>
      <c r="WAT41" s="67" t="s">
        <v>974</v>
      </c>
      <c r="WAU41" s="66" t="s">
        <v>975</v>
      </c>
      <c r="WAV41" s="66" t="s">
        <v>976</v>
      </c>
      <c r="WAW41" s="65" t="s">
        <v>972</v>
      </c>
      <c r="WAX41" s="65" t="s">
        <v>977</v>
      </c>
      <c r="WAY41" s="59">
        <v>90000000</v>
      </c>
      <c r="WAZ41" s="66" t="s">
        <v>144</v>
      </c>
      <c r="WBA41" s="67" t="s">
        <v>923</v>
      </c>
      <c r="WBB41" s="67" t="s">
        <v>974</v>
      </c>
      <c r="WBC41" s="66" t="s">
        <v>975</v>
      </c>
      <c r="WBD41" s="66" t="s">
        <v>976</v>
      </c>
      <c r="WBE41" s="65" t="s">
        <v>972</v>
      </c>
      <c r="WBF41" s="65" t="s">
        <v>977</v>
      </c>
      <c r="WBG41" s="59">
        <v>90000000</v>
      </c>
      <c r="WBH41" s="66" t="s">
        <v>144</v>
      </c>
      <c r="WBI41" s="67" t="s">
        <v>923</v>
      </c>
      <c r="WBJ41" s="67" t="s">
        <v>974</v>
      </c>
      <c r="WBK41" s="66" t="s">
        <v>975</v>
      </c>
      <c r="WBL41" s="66" t="s">
        <v>976</v>
      </c>
      <c r="WBM41" s="65" t="s">
        <v>972</v>
      </c>
      <c r="WBN41" s="65" t="s">
        <v>977</v>
      </c>
      <c r="WBO41" s="59">
        <v>90000000</v>
      </c>
      <c r="WBP41" s="66" t="s">
        <v>144</v>
      </c>
      <c r="WBQ41" s="67" t="s">
        <v>923</v>
      </c>
      <c r="WBR41" s="67" t="s">
        <v>974</v>
      </c>
      <c r="WBS41" s="66" t="s">
        <v>975</v>
      </c>
      <c r="WBT41" s="66" t="s">
        <v>976</v>
      </c>
      <c r="WBU41" s="65" t="s">
        <v>972</v>
      </c>
      <c r="WBV41" s="65" t="s">
        <v>977</v>
      </c>
      <c r="WBW41" s="59">
        <v>90000000</v>
      </c>
      <c r="WBX41" s="66" t="s">
        <v>144</v>
      </c>
      <c r="WBY41" s="67" t="s">
        <v>923</v>
      </c>
      <c r="WBZ41" s="67" t="s">
        <v>974</v>
      </c>
      <c r="WCA41" s="66" t="s">
        <v>975</v>
      </c>
      <c r="WCB41" s="66" t="s">
        <v>976</v>
      </c>
      <c r="WCC41" s="65" t="s">
        <v>972</v>
      </c>
      <c r="WCD41" s="65" t="s">
        <v>977</v>
      </c>
      <c r="WCE41" s="59">
        <v>90000000</v>
      </c>
      <c r="WCF41" s="66" t="s">
        <v>144</v>
      </c>
      <c r="WCG41" s="67" t="s">
        <v>923</v>
      </c>
      <c r="WCH41" s="67" t="s">
        <v>974</v>
      </c>
      <c r="WCI41" s="66" t="s">
        <v>975</v>
      </c>
      <c r="WCJ41" s="66" t="s">
        <v>976</v>
      </c>
      <c r="WCK41" s="65" t="s">
        <v>972</v>
      </c>
      <c r="WCL41" s="65" t="s">
        <v>977</v>
      </c>
      <c r="WCM41" s="59">
        <v>90000000</v>
      </c>
      <c r="WCN41" s="66" t="s">
        <v>144</v>
      </c>
      <c r="WCO41" s="67" t="s">
        <v>923</v>
      </c>
      <c r="WCP41" s="67" t="s">
        <v>974</v>
      </c>
      <c r="WCQ41" s="66" t="s">
        <v>975</v>
      </c>
      <c r="WCR41" s="66" t="s">
        <v>976</v>
      </c>
      <c r="WCS41" s="65" t="s">
        <v>972</v>
      </c>
      <c r="WCT41" s="65" t="s">
        <v>977</v>
      </c>
      <c r="WCU41" s="59">
        <v>90000000</v>
      </c>
      <c r="WCV41" s="66" t="s">
        <v>144</v>
      </c>
      <c r="WCW41" s="67" t="s">
        <v>923</v>
      </c>
      <c r="WCX41" s="67" t="s">
        <v>974</v>
      </c>
      <c r="WCY41" s="66" t="s">
        <v>975</v>
      </c>
      <c r="WCZ41" s="66" t="s">
        <v>976</v>
      </c>
      <c r="WDA41" s="65" t="s">
        <v>972</v>
      </c>
      <c r="WDB41" s="65" t="s">
        <v>977</v>
      </c>
      <c r="WDC41" s="59">
        <v>90000000</v>
      </c>
      <c r="WDD41" s="66" t="s">
        <v>144</v>
      </c>
      <c r="WDE41" s="67" t="s">
        <v>923</v>
      </c>
      <c r="WDF41" s="67" t="s">
        <v>974</v>
      </c>
      <c r="WDG41" s="66" t="s">
        <v>975</v>
      </c>
      <c r="WDH41" s="66" t="s">
        <v>976</v>
      </c>
      <c r="WDI41" s="65" t="s">
        <v>972</v>
      </c>
      <c r="WDJ41" s="65" t="s">
        <v>977</v>
      </c>
      <c r="WDK41" s="59">
        <v>90000000</v>
      </c>
      <c r="WDL41" s="66" t="s">
        <v>144</v>
      </c>
      <c r="WDM41" s="67" t="s">
        <v>923</v>
      </c>
      <c r="WDN41" s="67" t="s">
        <v>974</v>
      </c>
      <c r="WDO41" s="66" t="s">
        <v>975</v>
      </c>
      <c r="WDP41" s="66" t="s">
        <v>976</v>
      </c>
      <c r="WDQ41" s="65" t="s">
        <v>972</v>
      </c>
      <c r="WDR41" s="65" t="s">
        <v>977</v>
      </c>
      <c r="WDS41" s="59">
        <v>90000000</v>
      </c>
      <c r="WDT41" s="66" t="s">
        <v>144</v>
      </c>
      <c r="WDU41" s="67" t="s">
        <v>923</v>
      </c>
      <c r="WDV41" s="67" t="s">
        <v>974</v>
      </c>
      <c r="WDW41" s="66" t="s">
        <v>975</v>
      </c>
      <c r="WDX41" s="66" t="s">
        <v>976</v>
      </c>
      <c r="WDY41" s="65" t="s">
        <v>972</v>
      </c>
      <c r="WDZ41" s="65" t="s">
        <v>977</v>
      </c>
      <c r="WEA41" s="59">
        <v>90000000</v>
      </c>
      <c r="WEB41" s="66" t="s">
        <v>144</v>
      </c>
      <c r="WEC41" s="67" t="s">
        <v>923</v>
      </c>
      <c r="WED41" s="67" t="s">
        <v>974</v>
      </c>
      <c r="WEE41" s="66" t="s">
        <v>975</v>
      </c>
      <c r="WEF41" s="66" t="s">
        <v>976</v>
      </c>
      <c r="WEG41" s="65" t="s">
        <v>972</v>
      </c>
      <c r="WEH41" s="65" t="s">
        <v>977</v>
      </c>
      <c r="WEI41" s="59">
        <v>90000000</v>
      </c>
      <c r="WEJ41" s="66" t="s">
        <v>144</v>
      </c>
      <c r="WEK41" s="67" t="s">
        <v>923</v>
      </c>
      <c r="WEL41" s="67" t="s">
        <v>974</v>
      </c>
      <c r="WEM41" s="66" t="s">
        <v>975</v>
      </c>
      <c r="WEN41" s="66" t="s">
        <v>976</v>
      </c>
      <c r="WEO41" s="65" t="s">
        <v>972</v>
      </c>
      <c r="WEP41" s="65" t="s">
        <v>977</v>
      </c>
      <c r="WEQ41" s="59">
        <v>90000000</v>
      </c>
      <c r="WER41" s="66" t="s">
        <v>144</v>
      </c>
      <c r="WES41" s="67" t="s">
        <v>923</v>
      </c>
      <c r="WET41" s="67" t="s">
        <v>974</v>
      </c>
      <c r="WEU41" s="66" t="s">
        <v>975</v>
      </c>
      <c r="WEV41" s="66" t="s">
        <v>976</v>
      </c>
      <c r="WEW41" s="65" t="s">
        <v>972</v>
      </c>
      <c r="WEX41" s="65" t="s">
        <v>977</v>
      </c>
      <c r="WEY41" s="59">
        <v>90000000</v>
      </c>
      <c r="WEZ41" s="66" t="s">
        <v>144</v>
      </c>
      <c r="WFA41" s="67" t="s">
        <v>923</v>
      </c>
      <c r="WFB41" s="67" t="s">
        <v>974</v>
      </c>
      <c r="WFC41" s="66" t="s">
        <v>975</v>
      </c>
      <c r="WFD41" s="66" t="s">
        <v>976</v>
      </c>
      <c r="WFE41" s="65" t="s">
        <v>972</v>
      </c>
      <c r="WFF41" s="65" t="s">
        <v>977</v>
      </c>
      <c r="WFG41" s="59">
        <v>90000000</v>
      </c>
      <c r="WFH41" s="66" t="s">
        <v>144</v>
      </c>
      <c r="WFI41" s="67" t="s">
        <v>923</v>
      </c>
      <c r="WFJ41" s="67" t="s">
        <v>974</v>
      </c>
      <c r="WFK41" s="66" t="s">
        <v>975</v>
      </c>
      <c r="WFL41" s="66" t="s">
        <v>976</v>
      </c>
      <c r="WFM41" s="65" t="s">
        <v>972</v>
      </c>
      <c r="WFN41" s="65" t="s">
        <v>977</v>
      </c>
      <c r="WFO41" s="59">
        <v>90000000</v>
      </c>
      <c r="WFP41" s="66" t="s">
        <v>144</v>
      </c>
      <c r="WFQ41" s="67" t="s">
        <v>923</v>
      </c>
      <c r="WFR41" s="67" t="s">
        <v>974</v>
      </c>
      <c r="WFS41" s="66" t="s">
        <v>975</v>
      </c>
      <c r="WFT41" s="66" t="s">
        <v>976</v>
      </c>
      <c r="WFU41" s="65" t="s">
        <v>972</v>
      </c>
      <c r="WFV41" s="65" t="s">
        <v>977</v>
      </c>
      <c r="WFW41" s="59">
        <v>90000000</v>
      </c>
      <c r="WFX41" s="66" t="s">
        <v>144</v>
      </c>
      <c r="WFY41" s="67" t="s">
        <v>923</v>
      </c>
      <c r="WFZ41" s="67" t="s">
        <v>974</v>
      </c>
      <c r="WGA41" s="66" t="s">
        <v>975</v>
      </c>
      <c r="WGB41" s="66" t="s">
        <v>976</v>
      </c>
      <c r="WGC41" s="65" t="s">
        <v>972</v>
      </c>
      <c r="WGD41" s="65" t="s">
        <v>977</v>
      </c>
      <c r="WGE41" s="59">
        <v>90000000</v>
      </c>
      <c r="WGF41" s="66" t="s">
        <v>144</v>
      </c>
      <c r="WGG41" s="67" t="s">
        <v>923</v>
      </c>
      <c r="WGH41" s="67" t="s">
        <v>974</v>
      </c>
      <c r="WGI41" s="66" t="s">
        <v>975</v>
      </c>
      <c r="WGJ41" s="66" t="s">
        <v>976</v>
      </c>
      <c r="WGK41" s="65" t="s">
        <v>972</v>
      </c>
      <c r="WGL41" s="65" t="s">
        <v>977</v>
      </c>
      <c r="WGM41" s="59">
        <v>90000000</v>
      </c>
      <c r="WGN41" s="66" t="s">
        <v>144</v>
      </c>
      <c r="WGO41" s="67" t="s">
        <v>923</v>
      </c>
      <c r="WGP41" s="67" t="s">
        <v>974</v>
      </c>
      <c r="WGQ41" s="66" t="s">
        <v>975</v>
      </c>
      <c r="WGR41" s="66" t="s">
        <v>976</v>
      </c>
      <c r="WGS41" s="65" t="s">
        <v>972</v>
      </c>
      <c r="WGT41" s="65" t="s">
        <v>977</v>
      </c>
      <c r="WGU41" s="59">
        <v>90000000</v>
      </c>
      <c r="WGV41" s="66" t="s">
        <v>144</v>
      </c>
      <c r="WGW41" s="67" t="s">
        <v>923</v>
      </c>
      <c r="WGX41" s="67" t="s">
        <v>974</v>
      </c>
      <c r="WGY41" s="66" t="s">
        <v>975</v>
      </c>
      <c r="WGZ41" s="66" t="s">
        <v>976</v>
      </c>
      <c r="WHA41" s="65" t="s">
        <v>972</v>
      </c>
      <c r="WHB41" s="65" t="s">
        <v>977</v>
      </c>
      <c r="WHC41" s="59">
        <v>90000000</v>
      </c>
      <c r="WHD41" s="66" t="s">
        <v>144</v>
      </c>
      <c r="WHE41" s="67" t="s">
        <v>923</v>
      </c>
      <c r="WHF41" s="67" t="s">
        <v>974</v>
      </c>
      <c r="WHG41" s="66" t="s">
        <v>975</v>
      </c>
      <c r="WHH41" s="66" t="s">
        <v>976</v>
      </c>
      <c r="WHI41" s="65" t="s">
        <v>972</v>
      </c>
      <c r="WHJ41" s="65" t="s">
        <v>977</v>
      </c>
      <c r="WHK41" s="59">
        <v>90000000</v>
      </c>
      <c r="WHL41" s="66" t="s">
        <v>144</v>
      </c>
      <c r="WHM41" s="67" t="s">
        <v>923</v>
      </c>
      <c r="WHN41" s="67" t="s">
        <v>974</v>
      </c>
      <c r="WHO41" s="66" t="s">
        <v>975</v>
      </c>
      <c r="WHP41" s="66" t="s">
        <v>976</v>
      </c>
      <c r="WHQ41" s="65" t="s">
        <v>972</v>
      </c>
      <c r="WHR41" s="65" t="s">
        <v>977</v>
      </c>
      <c r="WHS41" s="59">
        <v>90000000</v>
      </c>
      <c r="WHT41" s="66" t="s">
        <v>144</v>
      </c>
      <c r="WHU41" s="67" t="s">
        <v>923</v>
      </c>
      <c r="WHV41" s="67" t="s">
        <v>974</v>
      </c>
      <c r="WHW41" s="66" t="s">
        <v>975</v>
      </c>
      <c r="WHX41" s="66" t="s">
        <v>976</v>
      </c>
      <c r="WHY41" s="65" t="s">
        <v>972</v>
      </c>
      <c r="WHZ41" s="65" t="s">
        <v>977</v>
      </c>
      <c r="WIA41" s="59">
        <v>90000000</v>
      </c>
      <c r="WIB41" s="66" t="s">
        <v>144</v>
      </c>
      <c r="WIC41" s="67" t="s">
        <v>923</v>
      </c>
      <c r="WID41" s="67" t="s">
        <v>974</v>
      </c>
      <c r="WIE41" s="66" t="s">
        <v>975</v>
      </c>
      <c r="WIF41" s="66" t="s">
        <v>976</v>
      </c>
      <c r="WIG41" s="65" t="s">
        <v>972</v>
      </c>
      <c r="WIH41" s="65" t="s">
        <v>977</v>
      </c>
      <c r="WII41" s="59">
        <v>90000000</v>
      </c>
      <c r="WIJ41" s="66" t="s">
        <v>144</v>
      </c>
      <c r="WIK41" s="67" t="s">
        <v>923</v>
      </c>
      <c r="WIL41" s="67" t="s">
        <v>974</v>
      </c>
      <c r="WIM41" s="66" t="s">
        <v>975</v>
      </c>
      <c r="WIN41" s="66" t="s">
        <v>976</v>
      </c>
      <c r="WIO41" s="65" t="s">
        <v>972</v>
      </c>
      <c r="WIP41" s="65" t="s">
        <v>977</v>
      </c>
      <c r="WIQ41" s="59">
        <v>90000000</v>
      </c>
      <c r="WIR41" s="66" t="s">
        <v>144</v>
      </c>
      <c r="WIS41" s="67" t="s">
        <v>923</v>
      </c>
      <c r="WIT41" s="67" t="s">
        <v>974</v>
      </c>
      <c r="WIU41" s="66" t="s">
        <v>975</v>
      </c>
      <c r="WIV41" s="66" t="s">
        <v>976</v>
      </c>
      <c r="WIW41" s="65" t="s">
        <v>972</v>
      </c>
      <c r="WIX41" s="65" t="s">
        <v>977</v>
      </c>
      <c r="WIY41" s="59">
        <v>90000000</v>
      </c>
      <c r="WIZ41" s="66" t="s">
        <v>144</v>
      </c>
      <c r="WJA41" s="67" t="s">
        <v>923</v>
      </c>
      <c r="WJB41" s="67" t="s">
        <v>974</v>
      </c>
      <c r="WJC41" s="66" t="s">
        <v>975</v>
      </c>
      <c r="WJD41" s="66" t="s">
        <v>976</v>
      </c>
      <c r="WJE41" s="65" t="s">
        <v>972</v>
      </c>
      <c r="WJF41" s="65" t="s">
        <v>977</v>
      </c>
      <c r="WJG41" s="59">
        <v>90000000</v>
      </c>
      <c r="WJH41" s="66" t="s">
        <v>144</v>
      </c>
      <c r="WJI41" s="67" t="s">
        <v>923</v>
      </c>
      <c r="WJJ41" s="67" t="s">
        <v>974</v>
      </c>
      <c r="WJK41" s="66" t="s">
        <v>975</v>
      </c>
      <c r="WJL41" s="66" t="s">
        <v>976</v>
      </c>
      <c r="WJM41" s="65" t="s">
        <v>972</v>
      </c>
      <c r="WJN41" s="65" t="s">
        <v>977</v>
      </c>
      <c r="WJO41" s="59">
        <v>90000000</v>
      </c>
      <c r="WJP41" s="66" t="s">
        <v>144</v>
      </c>
      <c r="WJQ41" s="67" t="s">
        <v>923</v>
      </c>
      <c r="WJR41" s="67" t="s">
        <v>974</v>
      </c>
      <c r="WJS41" s="66" t="s">
        <v>975</v>
      </c>
      <c r="WJT41" s="66" t="s">
        <v>976</v>
      </c>
      <c r="WJU41" s="65" t="s">
        <v>972</v>
      </c>
      <c r="WJV41" s="65" t="s">
        <v>977</v>
      </c>
      <c r="WJW41" s="59">
        <v>90000000</v>
      </c>
      <c r="WJX41" s="66" t="s">
        <v>144</v>
      </c>
      <c r="WJY41" s="67" t="s">
        <v>923</v>
      </c>
      <c r="WJZ41" s="67" t="s">
        <v>974</v>
      </c>
      <c r="WKA41" s="66" t="s">
        <v>975</v>
      </c>
      <c r="WKB41" s="66" t="s">
        <v>976</v>
      </c>
      <c r="WKC41" s="65" t="s">
        <v>972</v>
      </c>
      <c r="WKD41" s="65" t="s">
        <v>977</v>
      </c>
      <c r="WKE41" s="59">
        <v>90000000</v>
      </c>
      <c r="WKF41" s="66" t="s">
        <v>144</v>
      </c>
      <c r="WKG41" s="67" t="s">
        <v>923</v>
      </c>
      <c r="WKH41" s="67" t="s">
        <v>974</v>
      </c>
      <c r="WKI41" s="66" t="s">
        <v>975</v>
      </c>
      <c r="WKJ41" s="66" t="s">
        <v>976</v>
      </c>
      <c r="WKK41" s="65" t="s">
        <v>972</v>
      </c>
      <c r="WKL41" s="65" t="s">
        <v>977</v>
      </c>
      <c r="WKM41" s="59">
        <v>90000000</v>
      </c>
      <c r="WKN41" s="66" t="s">
        <v>144</v>
      </c>
      <c r="WKO41" s="67" t="s">
        <v>923</v>
      </c>
      <c r="WKP41" s="67" t="s">
        <v>974</v>
      </c>
      <c r="WKQ41" s="66" t="s">
        <v>975</v>
      </c>
      <c r="WKR41" s="66" t="s">
        <v>976</v>
      </c>
      <c r="WKS41" s="65" t="s">
        <v>972</v>
      </c>
      <c r="WKT41" s="65" t="s">
        <v>977</v>
      </c>
      <c r="WKU41" s="59">
        <v>90000000</v>
      </c>
      <c r="WKV41" s="66" t="s">
        <v>144</v>
      </c>
      <c r="WKW41" s="67" t="s">
        <v>923</v>
      </c>
      <c r="WKX41" s="67" t="s">
        <v>974</v>
      </c>
      <c r="WKY41" s="66" t="s">
        <v>975</v>
      </c>
      <c r="WKZ41" s="66" t="s">
        <v>976</v>
      </c>
      <c r="WLA41" s="65" t="s">
        <v>972</v>
      </c>
      <c r="WLB41" s="65" t="s">
        <v>977</v>
      </c>
      <c r="WLC41" s="59">
        <v>90000000</v>
      </c>
      <c r="WLD41" s="66" t="s">
        <v>144</v>
      </c>
      <c r="WLE41" s="67" t="s">
        <v>923</v>
      </c>
      <c r="WLF41" s="67" t="s">
        <v>974</v>
      </c>
      <c r="WLG41" s="66" t="s">
        <v>975</v>
      </c>
      <c r="WLH41" s="66" t="s">
        <v>976</v>
      </c>
      <c r="WLI41" s="65" t="s">
        <v>972</v>
      </c>
      <c r="WLJ41" s="65" t="s">
        <v>977</v>
      </c>
      <c r="WLK41" s="59">
        <v>90000000</v>
      </c>
      <c r="WLL41" s="66" t="s">
        <v>144</v>
      </c>
      <c r="WLM41" s="67" t="s">
        <v>923</v>
      </c>
      <c r="WLN41" s="67" t="s">
        <v>974</v>
      </c>
      <c r="WLO41" s="66" t="s">
        <v>975</v>
      </c>
      <c r="WLP41" s="66" t="s">
        <v>976</v>
      </c>
      <c r="WLQ41" s="65" t="s">
        <v>972</v>
      </c>
      <c r="WLR41" s="65" t="s">
        <v>977</v>
      </c>
      <c r="WLS41" s="59">
        <v>90000000</v>
      </c>
      <c r="WLT41" s="66" t="s">
        <v>144</v>
      </c>
      <c r="WLU41" s="67" t="s">
        <v>923</v>
      </c>
      <c r="WLV41" s="67" t="s">
        <v>974</v>
      </c>
      <c r="WLW41" s="66" t="s">
        <v>975</v>
      </c>
      <c r="WLX41" s="66" t="s">
        <v>976</v>
      </c>
      <c r="WLY41" s="65" t="s">
        <v>972</v>
      </c>
      <c r="WLZ41" s="65" t="s">
        <v>977</v>
      </c>
      <c r="WMA41" s="59">
        <v>90000000</v>
      </c>
      <c r="WMB41" s="66" t="s">
        <v>144</v>
      </c>
      <c r="WMC41" s="67" t="s">
        <v>923</v>
      </c>
      <c r="WMD41" s="67" t="s">
        <v>974</v>
      </c>
      <c r="WME41" s="66" t="s">
        <v>975</v>
      </c>
      <c r="WMF41" s="66" t="s">
        <v>976</v>
      </c>
      <c r="WMG41" s="65" t="s">
        <v>972</v>
      </c>
      <c r="WMH41" s="65" t="s">
        <v>977</v>
      </c>
      <c r="WMI41" s="59">
        <v>90000000</v>
      </c>
      <c r="WMJ41" s="66" t="s">
        <v>144</v>
      </c>
      <c r="WMK41" s="67" t="s">
        <v>923</v>
      </c>
      <c r="WML41" s="67" t="s">
        <v>974</v>
      </c>
      <c r="WMM41" s="66" t="s">
        <v>975</v>
      </c>
      <c r="WMN41" s="66" t="s">
        <v>976</v>
      </c>
      <c r="WMO41" s="65" t="s">
        <v>972</v>
      </c>
      <c r="WMP41" s="65" t="s">
        <v>977</v>
      </c>
      <c r="WMQ41" s="59">
        <v>90000000</v>
      </c>
      <c r="WMR41" s="66" t="s">
        <v>144</v>
      </c>
      <c r="WMS41" s="67" t="s">
        <v>923</v>
      </c>
      <c r="WMT41" s="67" t="s">
        <v>974</v>
      </c>
      <c r="WMU41" s="66" t="s">
        <v>975</v>
      </c>
      <c r="WMV41" s="66" t="s">
        <v>976</v>
      </c>
      <c r="WMW41" s="65" t="s">
        <v>972</v>
      </c>
      <c r="WMX41" s="65" t="s">
        <v>977</v>
      </c>
      <c r="WMY41" s="59">
        <v>90000000</v>
      </c>
      <c r="WMZ41" s="66" t="s">
        <v>144</v>
      </c>
      <c r="WNA41" s="67" t="s">
        <v>923</v>
      </c>
      <c r="WNB41" s="67" t="s">
        <v>974</v>
      </c>
      <c r="WNC41" s="66" t="s">
        <v>975</v>
      </c>
      <c r="WND41" s="66" t="s">
        <v>976</v>
      </c>
      <c r="WNE41" s="65" t="s">
        <v>972</v>
      </c>
      <c r="WNF41" s="65" t="s">
        <v>977</v>
      </c>
      <c r="WNG41" s="59">
        <v>90000000</v>
      </c>
      <c r="WNH41" s="66" t="s">
        <v>144</v>
      </c>
      <c r="WNI41" s="67" t="s">
        <v>923</v>
      </c>
      <c r="WNJ41" s="67" t="s">
        <v>974</v>
      </c>
      <c r="WNK41" s="66" t="s">
        <v>975</v>
      </c>
      <c r="WNL41" s="66" t="s">
        <v>976</v>
      </c>
      <c r="WNM41" s="65" t="s">
        <v>972</v>
      </c>
      <c r="WNN41" s="65" t="s">
        <v>977</v>
      </c>
      <c r="WNO41" s="59">
        <v>90000000</v>
      </c>
      <c r="WNP41" s="66" t="s">
        <v>144</v>
      </c>
      <c r="WNQ41" s="67" t="s">
        <v>923</v>
      </c>
      <c r="WNR41" s="67" t="s">
        <v>974</v>
      </c>
      <c r="WNS41" s="66" t="s">
        <v>975</v>
      </c>
      <c r="WNT41" s="66" t="s">
        <v>976</v>
      </c>
      <c r="WNU41" s="65" t="s">
        <v>972</v>
      </c>
      <c r="WNV41" s="65" t="s">
        <v>977</v>
      </c>
      <c r="WNW41" s="59">
        <v>90000000</v>
      </c>
      <c r="WNX41" s="66" t="s">
        <v>144</v>
      </c>
      <c r="WNY41" s="67" t="s">
        <v>923</v>
      </c>
      <c r="WNZ41" s="67" t="s">
        <v>974</v>
      </c>
      <c r="WOA41" s="66" t="s">
        <v>975</v>
      </c>
      <c r="WOB41" s="66" t="s">
        <v>976</v>
      </c>
      <c r="WOC41" s="65" t="s">
        <v>972</v>
      </c>
      <c r="WOD41" s="65" t="s">
        <v>977</v>
      </c>
      <c r="WOE41" s="59">
        <v>90000000</v>
      </c>
      <c r="WOF41" s="66" t="s">
        <v>144</v>
      </c>
      <c r="WOG41" s="67" t="s">
        <v>923</v>
      </c>
      <c r="WOH41" s="67" t="s">
        <v>974</v>
      </c>
      <c r="WOI41" s="66" t="s">
        <v>975</v>
      </c>
      <c r="WOJ41" s="66" t="s">
        <v>976</v>
      </c>
      <c r="WOK41" s="65" t="s">
        <v>972</v>
      </c>
      <c r="WOL41" s="65" t="s">
        <v>977</v>
      </c>
      <c r="WOM41" s="59">
        <v>90000000</v>
      </c>
      <c r="WON41" s="66" t="s">
        <v>144</v>
      </c>
      <c r="WOO41" s="67" t="s">
        <v>923</v>
      </c>
      <c r="WOP41" s="67" t="s">
        <v>974</v>
      </c>
      <c r="WOQ41" s="66" t="s">
        <v>975</v>
      </c>
      <c r="WOR41" s="66" t="s">
        <v>976</v>
      </c>
      <c r="WOS41" s="65" t="s">
        <v>972</v>
      </c>
      <c r="WOT41" s="65" t="s">
        <v>977</v>
      </c>
      <c r="WOU41" s="59">
        <v>90000000</v>
      </c>
      <c r="WOV41" s="66" t="s">
        <v>144</v>
      </c>
      <c r="WOW41" s="67" t="s">
        <v>923</v>
      </c>
      <c r="WOX41" s="67" t="s">
        <v>974</v>
      </c>
      <c r="WOY41" s="66" t="s">
        <v>975</v>
      </c>
      <c r="WOZ41" s="66" t="s">
        <v>976</v>
      </c>
      <c r="WPA41" s="65" t="s">
        <v>972</v>
      </c>
      <c r="WPB41" s="65" t="s">
        <v>977</v>
      </c>
      <c r="WPC41" s="59">
        <v>90000000</v>
      </c>
      <c r="WPD41" s="66" t="s">
        <v>144</v>
      </c>
      <c r="WPE41" s="67" t="s">
        <v>923</v>
      </c>
      <c r="WPF41" s="67" t="s">
        <v>974</v>
      </c>
      <c r="WPG41" s="66" t="s">
        <v>975</v>
      </c>
      <c r="WPH41" s="66" t="s">
        <v>976</v>
      </c>
      <c r="WPI41" s="65" t="s">
        <v>972</v>
      </c>
      <c r="WPJ41" s="65" t="s">
        <v>977</v>
      </c>
      <c r="WPK41" s="59">
        <v>90000000</v>
      </c>
      <c r="WPL41" s="66" t="s">
        <v>144</v>
      </c>
      <c r="WPM41" s="67" t="s">
        <v>923</v>
      </c>
      <c r="WPN41" s="67" t="s">
        <v>974</v>
      </c>
      <c r="WPO41" s="66" t="s">
        <v>975</v>
      </c>
      <c r="WPP41" s="66" t="s">
        <v>976</v>
      </c>
      <c r="WPQ41" s="65" t="s">
        <v>972</v>
      </c>
      <c r="WPR41" s="65" t="s">
        <v>977</v>
      </c>
      <c r="WPS41" s="59">
        <v>90000000</v>
      </c>
      <c r="WPT41" s="66" t="s">
        <v>144</v>
      </c>
      <c r="WPU41" s="67" t="s">
        <v>923</v>
      </c>
      <c r="WPV41" s="67" t="s">
        <v>974</v>
      </c>
      <c r="WPW41" s="66" t="s">
        <v>975</v>
      </c>
      <c r="WPX41" s="66" t="s">
        <v>976</v>
      </c>
      <c r="WPY41" s="65" t="s">
        <v>972</v>
      </c>
      <c r="WPZ41" s="65" t="s">
        <v>977</v>
      </c>
      <c r="WQA41" s="59">
        <v>90000000</v>
      </c>
      <c r="WQB41" s="66" t="s">
        <v>144</v>
      </c>
      <c r="WQC41" s="67" t="s">
        <v>923</v>
      </c>
      <c r="WQD41" s="67" t="s">
        <v>974</v>
      </c>
      <c r="WQE41" s="66" t="s">
        <v>975</v>
      </c>
      <c r="WQF41" s="66" t="s">
        <v>976</v>
      </c>
      <c r="WQG41" s="65" t="s">
        <v>972</v>
      </c>
      <c r="WQH41" s="65" t="s">
        <v>977</v>
      </c>
      <c r="WQI41" s="59">
        <v>90000000</v>
      </c>
      <c r="WQJ41" s="66" t="s">
        <v>144</v>
      </c>
      <c r="WQK41" s="67" t="s">
        <v>923</v>
      </c>
      <c r="WQL41" s="67" t="s">
        <v>974</v>
      </c>
      <c r="WQM41" s="66" t="s">
        <v>975</v>
      </c>
      <c r="WQN41" s="66" t="s">
        <v>976</v>
      </c>
      <c r="WQO41" s="65" t="s">
        <v>972</v>
      </c>
      <c r="WQP41" s="65" t="s">
        <v>977</v>
      </c>
      <c r="WQQ41" s="59">
        <v>90000000</v>
      </c>
      <c r="WQR41" s="66" t="s">
        <v>144</v>
      </c>
      <c r="WQS41" s="67" t="s">
        <v>923</v>
      </c>
      <c r="WQT41" s="67" t="s">
        <v>974</v>
      </c>
      <c r="WQU41" s="66" t="s">
        <v>975</v>
      </c>
      <c r="WQV41" s="66" t="s">
        <v>976</v>
      </c>
      <c r="WQW41" s="65" t="s">
        <v>972</v>
      </c>
      <c r="WQX41" s="65" t="s">
        <v>977</v>
      </c>
      <c r="WQY41" s="59">
        <v>90000000</v>
      </c>
      <c r="WQZ41" s="66" t="s">
        <v>144</v>
      </c>
      <c r="WRA41" s="67" t="s">
        <v>923</v>
      </c>
      <c r="WRB41" s="67" t="s">
        <v>974</v>
      </c>
      <c r="WRC41" s="66" t="s">
        <v>975</v>
      </c>
      <c r="WRD41" s="66" t="s">
        <v>976</v>
      </c>
      <c r="WRE41" s="65" t="s">
        <v>972</v>
      </c>
      <c r="WRF41" s="65" t="s">
        <v>977</v>
      </c>
      <c r="WRG41" s="59">
        <v>90000000</v>
      </c>
      <c r="WRH41" s="66" t="s">
        <v>144</v>
      </c>
      <c r="WRI41" s="67" t="s">
        <v>923</v>
      </c>
      <c r="WRJ41" s="67" t="s">
        <v>974</v>
      </c>
      <c r="WRK41" s="66" t="s">
        <v>975</v>
      </c>
      <c r="WRL41" s="66" t="s">
        <v>976</v>
      </c>
      <c r="WRM41" s="65" t="s">
        <v>972</v>
      </c>
      <c r="WRN41" s="65" t="s">
        <v>977</v>
      </c>
      <c r="WRO41" s="59">
        <v>90000000</v>
      </c>
      <c r="WRP41" s="66" t="s">
        <v>144</v>
      </c>
      <c r="WRQ41" s="67" t="s">
        <v>923</v>
      </c>
      <c r="WRR41" s="67" t="s">
        <v>974</v>
      </c>
      <c r="WRS41" s="66" t="s">
        <v>975</v>
      </c>
      <c r="WRT41" s="66" t="s">
        <v>976</v>
      </c>
      <c r="WRU41" s="65" t="s">
        <v>972</v>
      </c>
      <c r="WRV41" s="65" t="s">
        <v>977</v>
      </c>
      <c r="WRW41" s="59">
        <v>90000000</v>
      </c>
      <c r="WRX41" s="66" t="s">
        <v>144</v>
      </c>
      <c r="WRY41" s="67" t="s">
        <v>923</v>
      </c>
      <c r="WRZ41" s="67" t="s">
        <v>974</v>
      </c>
      <c r="WSA41" s="66" t="s">
        <v>975</v>
      </c>
      <c r="WSB41" s="66" t="s">
        <v>976</v>
      </c>
      <c r="WSC41" s="65" t="s">
        <v>972</v>
      </c>
      <c r="WSD41" s="65" t="s">
        <v>977</v>
      </c>
      <c r="WSE41" s="59">
        <v>90000000</v>
      </c>
      <c r="WSF41" s="66" t="s">
        <v>144</v>
      </c>
      <c r="WSG41" s="67" t="s">
        <v>923</v>
      </c>
      <c r="WSH41" s="67" t="s">
        <v>974</v>
      </c>
      <c r="WSI41" s="66" t="s">
        <v>975</v>
      </c>
      <c r="WSJ41" s="66" t="s">
        <v>976</v>
      </c>
      <c r="WSK41" s="65" t="s">
        <v>972</v>
      </c>
      <c r="WSL41" s="65" t="s">
        <v>977</v>
      </c>
      <c r="WSM41" s="59">
        <v>90000000</v>
      </c>
      <c r="WSN41" s="66" t="s">
        <v>144</v>
      </c>
      <c r="WSO41" s="67" t="s">
        <v>923</v>
      </c>
      <c r="WSP41" s="67" t="s">
        <v>974</v>
      </c>
      <c r="WSQ41" s="66" t="s">
        <v>975</v>
      </c>
      <c r="WSR41" s="66" t="s">
        <v>976</v>
      </c>
      <c r="WSS41" s="65" t="s">
        <v>972</v>
      </c>
      <c r="WST41" s="65" t="s">
        <v>977</v>
      </c>
      <c r="WSU41" s="59">
        <v>90000000</v>
      </c>
      <c r="WSV41" s="66" t="s">
        <v>144</v>
      </c>
      <c r="WSW41" s="67" t="s">
        <v>923</v>
      </c>
      <c r="WSX41" s="67" t="s">
        <v>974</v>
      </c>
      <c r="WSY41" s="66" t="s">
        <v>975</v>
      </c>
      <c r="WSZ41" s="66" t="s">
        <v>976</v>
      </c>
      <c r="WTA41" s="65" t="s">
        <v>972</v>
      </c>
      <c r="WTB41" s="65" t="s">
        <v>977</v>
      </c>
      <c r="WTC41" s="59">
        <v>90000000</v>
      </c>
      <c r="WTD41" s="66" t="s">
        <v>144</v>
      </c>
      <c r="WTE41" s="67" t="s">
        <v>923</v>
      </c>
      <c r="WTF41" s="67" t="s">
        <v>974</v>
      </c>
      <c r="WTG41" s="66" t="s">
        <v>975</v>
      </c>
      <c r="WTH41" s="66" t="s">
        <v>976</v>
      </c>
      <c r="WTI41" s="65" t="s">
        <v>972</v>
      </c>
      <c r="WTJ41" s="65" t="s">
        <v>977</v>
      </c>
      <c r="WTK41" s="59">
        <v>90000000</v>
      </c>
      <c r="WTL41" s="66" t="s">
        <v>144</v>
      </c>
      <c r="WTM41" s="67" t="s">
        <v>923</v>
      </c>
      <c r="WTN41" s="67" t="s">
        <v>974</v>
      </c>
      <c r="WTO41" s="66" t="s">
        <v>975</v>
      </c>
      <c r="WTP41" s="66" t="s">
        <v>976</v>
      </c>
      <c r="WTQ41" s="65" t="s">
        <v>972</v>
      </c>
      <c r="WTR41" s="65" t="s">
        <v>977</v>
      </c>
      <c r="WTS41" s="59">
        <v>90000000</v>
      </c>
      <c r="WTT41" s="66" t="s">
        <v>144</v>
      </c>
      <c r="WTU41" s="67" t="s">
        <v>923</v>
      </c>
      <c r="WTV41" s="67" t="s">
        <v>974</v>
      </c>
      <c r="WTW41" s="66" t="s">
        <v>975</v>
      </c>
      <c r="WTX41" s="66" t="s">
        <v>976</v>
      </c>
      <c r="WTY41" s="65" t="s">
        <v>972</v>
      </c>
      <c r="WTZ41" s="65" t="s">
        <v>977</v>
      </c>
      <c r="WUA41" s="59">
        <v>90000000</v>
      </c>
      <c r="WUB41" s="66" t="s">
        <v>144</v>
      </c>
      <c r="WUC41" s="67" t="s">
        <v>923</v>
      </c>
      <c r="WUD41" s="67" t="s">
        <v>974</v>
      </c>
      <c r="WUE41" s="66" t="s">
        <v>975</v>
      </c>
      <c r="WUF41" s="66" t="s">
        <v>976</v>
      </c>
      <c r="WUG41" s="65" t="s">
        <v>972</v>
      </c>
      <c r="WUH41" s="65" t="s">
        <v>977</v>
      </c>
      <c r="WUI41" s="59">
        <v>90000000</v>
      </c>
      <c r="WUJ41" s="66" t="s">
        <v>144</v>
      </c>
      <c r="WUK41" s="67" t="s">
        <v>923</v>
      </c>
      <c r="WUL41" s="67" t="s">
        <v>974</v>
      </c>
      <c r="WUM41" s="66" t="s">
        <v>975</v>
      </c>
      <c r="WUN41" s="66" t="s">
        <v>976</v>
      </c>
      <c r="WUO41" s="65" t="s">
        <v>972</v>
      </c>
      <c r="WUP41" s="65" t="s">
        <v>977</v>
      </c>
      <c r="WUQ41" s="59">
        <v>90000000</v>
      </c>
      <c r="WUR41" s="66" t="s">
        <v>144</v>
      </c>
      <c r="WUS41" s="67" t="s">
        <v>923</v>
      </c>
      <c r="WUT41" s="67" t="s">
        <v>974</v>
      </c>
      <c r="WUU41" s="66" t="s">
        <v>975</v>
      </c>
      <c r="WUV41" s="66" t="s">
        <v>976</v>
      </c>
      <c r="WUW41" s="65" t="s">
        <v>972</v>
      </c>
      <c r="WUX41" s="65" t="s">
        <v>977</v>
      </c>
      <c r="WUY41" s="59">
        <v>90000000</v>
      </c>
      <c r="WUZ41" s="66" t="s">
        <v>144</v>
      </c>
      <c r="WVA41" s="67" t="s">
        <v>923</v>
      </c>
      <c r="WVB41" s="67" t="s">
        <v>974</v>
      </c>
      <c r="WVC41" s="66" t="s">
        <v>975</v>
      </c>
      <c r="WVD41" s="66" t="s">
        <v>976</v>
      </c>
      <c r="WVE41" s="65" t="s">
        <v>972</v>
      </c>
      <c r="WVF41" s="65" t="s">
        <v>977</v>
      </c>
      <c r="WVG41" s="59">
        <v>90000000</v>
      </c>
      <c r="WVH41" s="66" t="s">
        <v>144</v>
      </c>
      <c r="WVI41" s="67" t="s">
        <v>923</v>
      </c>
      <c r="WVJ41" s="67" t="s">
        <v>974</v>
      </c>
      <c r="WVK41" s="66" t="s">
        <v>975</v>
      </c>
      <c r="WVL41" s="66" t="s">
        <v>976</v>
      </c>
      <c r="WVM41" s="65" t="s">
        <v>972</v>
      </c>
      <c r="WVN41" s="65" t="s">
        <v>977</v>
      </c>
      <c r="WVO41" s="59">
        <v>90000000</v>
      </c>
      <c r="WVP41" s="66" t="s">
        <v>144</v>
      </c>
      <c r="WVQ41" s="67" t="s">
        <v>923</v>
      </c>
      <c r="WVR41" s="67" t="s">
        <v>974</v>
      </c>
      <c r="WVS41" s="66" t="s">
        <v>975</v>
      </c>
      <c r="WVT41" s="66" t="s">
        <v>976</v>
      </c>
      <c r="WVU41" s="65" t="s">
        <v>972</v>
      </c>
      <c r="WVV41" s="65" t="s">
        <v>977</v>
      </c>
      <c r="WVW41" s="59">
        <v>90000000</v>
      </c>
      <c r="WVX41" s="66" t="s">
        <v>144</v>
      </c>
      <c r="WVY41" s="67" t="s">
        <v>923</v>
      </c>
      <c r="WVZ41" s="67" t="s">
        <v>974</v>
      </c>
      <c r="WWA41" s="66" t="s">
        <v>975</v>
      </c>
      <c r="WWB41" s="66" t="s">
        <v>976</v>
      </c>
      <c r="WWC41" s="65" t="s">
        <v>972</v>
      </c>
      <c r="WWD41" s="65" t="s">
        <v>977</v>
      </c>
      <c r="WWE41" s="59">
        <v>90000000</v>
      </c>
      <c r="WWF41" s="66" t="s">
        <v>144</v>
      </c>
      <c r="WWG41" s="67" t="s">
        <v>923</v>
      </c>
      <c r="WWH41" s="67" t="s">
        <v>974</v>
      </c>
      <c r="WWI41" s="66" t="s">
        <v>975</v>
      </c>
      <c r="WWJ41" s="66" t="s">
        <v>976</v>
      </c>
      <c r="WWK41" s="65" t="s">
        <v>972</v>
      </c>
      <c r="WWL41" s="65" t="s">
        <v>977</v>
      </c>
      <c r="WWM41" s="59">
        <v>90000000</v>
      </c>
      <c r="WWN41" s="66" t="s">
        <v>144</v>
      </c>
      <c r="WWO41" s="67" t="s">
        <v>923</v>
      </c>
      <c r="WWP41" s="67" t="s">
        <v>974</v>
      </c>
      <c r="WWQ41" s="66" t="s">
        <v>975</v>
      </c>
      <c r="WWR41" s="66" t="s">
        <v>976</v>
      </c>
      <c r="WWS41" s="65" t="s">
        <v>972</v>
      </c>
      <c r="WWT41" s="65" t="s">
        <v>977</v>
      </c>
      <c r="WWU41" s="59">
        <v>90000000</v>
      </c>
      <c r="WWV41" s="66" t="s">
        <v>144</v>
      </c>
      <c r="WWW41" s="67" t="s">
        <v>923</v>
      </c>
      <c r="WWX41" s="67" t="s">
        <v>974</v>
      </c>
      <c r="WWY41" s="66" t="s">
        <v>975</v>
      </c>
      <c r="WWZ41" s="66" t="s">
        <v>976</v>
      </c>
      <c r="WXA41" s="65" t="s">
        <v>972</v>
      </c>
      <c r="WXB41" s="65" t="s">
        <v>977</v>
      </c>
      <c r="WXC41" s="59">
        <v>90000000</v>
      </c>
      <c r="WXD41" s="66" t="s">
        <v>144</v>
      </c>
      <c r="WXE41" s="67" t="s">
        <v>923</v>
      </c>
      <c r="WXF41" s="67" t="s">
        <v>974</v>
      </c>
      <c r="WXG41" s="66" t="s">
        <v>975</v>
      </c>
      <c r="WXH41" s="66" t="s">
        <v>976</v>
      </c>
      <c r="WXI41" s="65" t="s">
        <v>972</v>
      </c>
      <c r="WXJ41" s="65" t="s">
        <v>977</v>
      </c>
      <c r="WXK41" s="59">
        <v>90000000</v>
      </c>
      <c r="WXL41" s="66" t="s">
        <v>144</v>
      </c>
      <c r="WXM41" s="67" t="s">
        <v>923</v>
      </c>
      <c r="WXN41" s="67" t="s">
        <v>974</v>
      </c>
      <c r="WXO41" s="66" t="s">
        <v>975</v>
      </c>
      <c r="WXP41" s="66" t="s">
        <v>976</v>
      </c>
      <c r="WXQ41" s="65" t="s">
        <v>972</v>
      </c>
      <c r="WXR41" s="65" t="s">
        <v>977</v>
      </c>
      <c r="WXS41" s="59">
        <v>90000000</v>
      </c>
      <c r="WXT41" s="66" t="s">
        <v>144</v>
      </c>
      <c r="WXU41" s="67" t="s">
        <v>923</v>
      </c>
      <c r="WXV41" s="67" t="s">
        <v>974</v>
      </c>
      <c r="WXW41" s="66" t="s">
        <v>975</v>
      </c>
      <c r="WXX41" s="66" t="s">
        <v>976</v>
      </c>
      <c r="WXY41" s="65" t="s">
        <v>972</v>
      </c>
      <c r="WXZ41" s="65" t="s">
        <v>977</v>
      </c>
      <c r="WYA41" s="59">
        <v>90000000</v>
      </c>
      <c r="WYB41" s="66" t="s">
        <v>144</v>
      </c>
      <c r="WYC41" s="67" t="s">
        <v>923</v>
      </c>
      <c r="WYD41" s="67" t="s">
        <v>974</v>
      </c>
      <c r="WYE41" s="66" t="s">
        <v>975</v>
      </c>
      <c r="WYF41" s="66" t="s">
        <v>976</v>
      </c>
      <c r="WYG41" s="65" t="s">
        <v>972</v>
      </c>
      <c r="WYH41" s="65" t="s">
        <v>977</v>
      </c>
      <c r="WYI41" s="59">
        <v>90000000</v>
      </c>
      <c r="WYJ41" s="66" t="s">
        <v>144</v>
      </c>
      <c r="WYK41" s="67" t="s">
        <v>923</v>
      </c>
      <c r="WYL41" s="67" t="s">
        <v>974</v>
      </c>
      <c r="WYM41" s="66" t="s">
        <v>975</v>
      </c>
      <c r="WYN41" s="66" t="s">
        <v>976</v>
      </c>
      <c r="WYO41" s="65" t="s">
        <v>972</v>
      </c>
      <c r="WYP41" s="65" t="s">
        <v>977</v>
      </c>
      <c r="WYQ41" s="59">
        <v>90000000</v>
      </c>
      <c r="WYR41" s="66" t="s">
        <v>144</v>
      </c>
      <c r="WYS41" s="67" t="s">
        <v>923</v>
      </c>
      <c r="WYT41" s="67" t="s">
        <v>974</v>
      </c>
      <c r="WYU41" s="66" t="s">
        <v>975</v>
      </c>
      <c r="WYV41" s="66" t="s">
        <v>976</v>
      </c>
      <c r="WYW41" s="65" t="s">
        <v>972</v>
      </c>
      <c r="WYX41" s="65" t="s">
        <v>977</v>
      </c>
      <c r="WYY41" s="59">
        <v>90000000</v>
      </c>
      <c r="WYZ41" s="66" t="s">
        <v>144</v>
      </c>
      <c r="WZA41" s="67" t="s">
        <v>923</v>
      </c>
      <c r="WZB41" s="67" t="s">
        <v>974</v>
      </c>
      <c r="WZC41" s="66" t="s">
        <v>975</v>
      </c>
      <c r="WZD41" s="66" t="s">
        <v>976</v>
      </c>
      <c r="WZE41" s="65" t="s">
        <v>972</v>
      </c>
      <c r="WZF41" s="65" t="s">
        <v>977</v>
      </c>
      <c r="WZG41" s="59">
        <v>90000000</v>
      </c>
      <c r="WZH41" s="66" t="s">
        <v>144</v>
      </c>
      <c r="WZI41" s="67" t="s">
        <v>923</v>
      </c>
      <c r="WZJ41" s="67" t="s">
        <v>974</v>
      </c>
      <c r="WZK41" s="66" t="s">
        <v>975</v>
      </c>
      <c r="WZL41" s="66" t="s">
        <v>976</v>
      </c>
      <c r="WZM41" s="65" t="s">
        <v>972</v>
      </c>
      <c r="WZN41" s="65" t="s">
        <v>977</v>
      </c>
      <c r="WZO41" s="59">
        <v>90000000</v>
      </c>
      <c r="WZP41" s="66" t="s">
        <v>144</v>
      </c>
      <c r="WZQ41" s="67" t="s">
        <v>923</v>
      </c>
      <c r="WZR41" s="67" t="s">
        <v>974</v>
      </c>
      <c r="WZS41" s="66" t="s">
        <v>975</v>
      </c>
      <c r="WZT41" s="66" t="s">
        <v>976</v>
      </c>
      <c r="WZU41" s="65" t="s">
        <v>972</v>
      </c>
      <c r="WZV41" s="65" t="s">
        <v>977</v>
      </c>
      <c r="WZW41" s="59">
        <v>90000000</v>
      </c>
      <c r="WZX41" s="66" t="s">
        <v>144</v>
      </c>
      <c r="WZY41" s="67" t="s">
        <v>923</v>
      </c>
      <c r="WZZ41" s="67" t="s">
        <v>974</v>
      </c>
      <c r="XAA41" s="66" t="s">
        <v>975</v>
      </c>
      <c r="XAB41" s="66" t="s">
        <v>976</v>
      </c>
      <c r="XAC41" s="65" t="s">
        <v>972</v>
      </c>
      <c r="XAD41" s="65" t="s">
        <v>977</v>
      </c>
      <c r="XAE41" s="59">
        <v>90000000</v>
      </c>
      <c r="XAF41" s="66" t="s">
        <v>144</v>
      </c>
      <c r="XAG41" s="67" t="s">
        <v>923</v>
      </c>
      <c r="XAH41" s="67" t="s">
        <v>974</v>
      </c>
      <c r="XAI41" s="66" t="s">
        <v>975</v>
      </c>
      <c r="XAJ41" s="66" t="s">
        <v>976</v>
      </c>
      <c r="XAK41" s="65" t="s">
        <v>972</v>
      </c>
      <c r="XAL41" s="65" t="s">
        <v>977</v>
      </c>
      <c r="XAM41" s="59">
        <v>90000000</v>
      </c>
      <c r="XAN41" s="66" t="s">
        <v>144</v>
      </c>
      <c r="XAO41" s="67" t="s">
        <v>923</v>
      </c>
      <c r="XAP41" s="67" t="s">
        <v>974</v>
      </c>
      <c r="XAQ41" s="66" t="s">
        <v>975</v>
      </c>
      <c r="XAR41" s="66" t="s">
        <v>976</v>
      </c>
      <c r="XAS41" s="65" t="s">
        <v>972</v>
      </c>
      <c r="XAT41" s="65" t="s">
        <v>977</v>
      </c>
      <c r="XAU41" s="59">
        <v>90000000</v>
      </c>
      <c r="XAV41" s="66" t="s">
        <v>144</v>
      </c>
      <c r="XAW41" s="67" t="s">
        <v>923</v>
      </c>
      <c r="XAX41" s="67" t="s">
        <v>974</v>
      </c>
      <c r="XAY41" s="66" t="s">
        <v>975</v>
      </c>
      <c r="XAZ41" s="66" t="s">
        <v>976</v>
      </c>
      <c r="XBA41" s="65" t="s">
        <v>972</v>
      </c>
      <c r="XBB41" s="65" t="s">
        <v>977</v>
      </c>
      <c r="XBC41" s="59">
        <v>90000000</v>
      </c>
      <c r="XBD41" s="66" t="s">
        <v>144</v>
      </c>
      <c r="XBE41" s="67" t="s">
        <v>923</v>
      </c>
      <c r="XBF41" s="67" t="s">
        <v>974</v>
      </c>
      <c r="XBG41" s="66" t="s">
        <v>975</v>
      </c>
      <c r="XBH41" s="66" t="s">
        <v>976</v>
      </c>
      <c r="XBI41" s="65" t="s">
        <v>972</v>
      </c>
      <c r="XBJ41" s="65" t="s">
        <v>977</v>
      </c>
      <c r="XBK41" s="59">
        <v>90000000</v>
      </c>
      <c r="XBL41" s="66" t="s">
        <v>144</v>
      </c>
      <c r="XBM41" s="67" t="s">
        <v>923</v>
      </c>
      <c r="XBN41" s="67" t="s">
        <v>974</v>
      </c>
      <c r="XBO41" s="66" t="s">
        <v>975</v>
      </c>
      <c r="XBP41" s="66" t="s">
        <v>976</v>
      </c>
      <c r="XBQ41" s="65" t="s">
        <v>972</v>
      </c>
      <c r="XBR41" s="65" t="s">
        <v>977</v>
      </c>
      <c r="XBS41" s="59">
        <v>90000000</v>
      </c>
      <c r="XBT41" s="66" t="s">
        <v>144</v>
      </c>
      <c r="XBU41" s="67" t="s">
        <v>923</v>
      </c>
      <c r="XBV41" s="67" t="s">
        <v>974</v>
      </c>
      <c r="XBW41" s="66" t="s">
        <v>975</v>
      </c>
      <c r="XBX41" s="66" t="s">
        <v>976</v>
      </c>
      <c r="XBY41" s="65" t="s">
        <v>972</v>
      </c>
      <c r="XBZ41" s="65" t="s">
        <v>977</v>
      </c>
      <c r="XCA41" s="59">
        <v>90000000</v>
      </c>
      <c r="XCB41" s="66" t="s">
        <v>144</v>
      </c>
      <c r="XCC41" s="67" t="s">
        <v>923</v>
      </c>
      <c r="XCD41" s="67" t="s">
        <v>974</v>
      </c>
      <c r="XCE41" s="66" t="s">
        <v>975</v>
      </c>
      <c r="XCF41" s="66" t="s">
        <v>976</v>
      </c>
      <c r="XCG41" s="65" t="s">
        <v>972</v>
      </c>
      <c r="XCH41" s="65" t="s">
        <v>977</v>
      </c>
      <c r="XCI41" s="59">
        <v>90000000</v>
      </c>
      <c r="XCJ41" s="66" t="s">
        <v>144</v>
      </c>
      <c r="XCK41" s="67" t="s">
        <v>923</v>
      </c>
      <c r="XCL41" s="67" t="s">
        <v>974</v>
      </c>
      <c r="XCM41" s="66" t="s">
        <v>975</v>
      </c>
      <c r="XCN41" s="66" t="s">
        <v>976</v>
      </c>
      <c r="XCO41" s="65" t="s">
        <v>972</v>
      </c>
      <c r="XCP41" s="65" t="s">
        <v>977</v>
      </c>
      <c r="XCQ41" s="59">
        <v>90000000</v>
      </c>
      <c r="XCR41" s="66" t="s">
        <v>144</v>
      </c>
      <c r="XCS41" s="67" t="s">
        <v>923</v>
      </c>
      <c r="XCT41" s="67" t="s">
        <v>974</v>
      </c>
      <c r="XCU41" s="66" t="s">
        <v>975</v>
      </c>
      <c r="XCV41" s="66" t="s">
        <v>976</v>
      </c>
      <c r="XCW41" s="65" t="s">
        <v>972</v>
      </c>
      <c r="XCX41" s="65" t="s">
        <v>977</v>
      </c>
      <c r="XCY41" s="59">
        <v>90000000</v>
      </c>
      <c r="XCZ41" s="66" t="s">
        <v>144</v>
      </c>
      <c r="XDA41" s="67" t="s">
        <v>923</v>
      </c>
      <c r="XDB41" s="67" t="s">
        <v>974</v>
      </c>
      <c r="XDC41" s="66" t="s">
        <v>975</v>
      </c>
      <c r="XDD41" s="66" t="s">
        <v>976</v>
      </c>
      <c r="XDE41" s="65" t="s">
        <v>972</v>
      </c>
      <c r="XDF41" s="65" t="s">
        <v>977</v>
      </c>
      <c r="XDG41" s="59">
        <v>90000000</v>
      </c>
      <c r="XDH41" s="66" t="s">
        <v>144</v>
      </c>
      <c r="XDI41" s="67" t="s">
        <v>923</v>
      </c>
      <c r="XDJ41" s="67" t="s">
        <v>974</v>
      </c>
      <c r="XDK41" s="66" t="s">
        <v>975</v>
      </c>
      <c r="XDL41" s="66" t="s">
        <v>976</v>
      </c>
      <c r="XDM41" s="65" t="s">
        <v>972</v>
      </c>
      <c r="XDN41" s="65" t="s">
        <v>977</v>
      </c>
      <c r="XDO41" s="59">
        <v>90000000</v>
      </c>
      <c r="XDP41" s="66" t="s">
        <v>144</v>
      </c>
      <c r="XDQ41" s="67" t="s">
        <v>923</v>
      </c>
      <c r="XDR41" s="67" t="s">
        <v>974</v>
      </c>
      <c r="XDS41" s="66" t="s">
        <v>975</v>
      </c>
      <c r="XDT41" s="66" t="s">
        <v>976</v>
      </c>
      <c r="XDU41" s="65" t="s">
        <v>972</v>
      </c>
      <c r="XDV41" s="65" t="s">
        <v>977</v>
      </c>
      <c r="XDW41" s="59">
        <v>90000000</v>
      </c>
      <c r="XDX41" s="66" t="s">
        <v>144</v>
      </c>
      <c r="XDY41" s="67" t="s">
        <v>923</v>
      </c>
      <c r="XDZ41" s="67" t="s">
        <v>974</v>
      </c>
      <c r="XEA41" s="66" t="s">
        <v>975</v>
      </c>
      <c r="XEB41" s="66" t="s">
        <v>976</v>
      </c>
      <c r="XEC41" s="65" t="s">
        <v>972</v>
      </c>
      <c r="XED41" s="65" t="s">
        <v>977</v>
      </c>
      <c r="XEE41" s="59">
        <v>90000000</v>
      </c>
      <c r="XEF41" s="66" t="s">
        <v>144</v>
      </c>
      <c r="XEG41" s="67" t="s">
        <v>923</v>
      </c>
      <c r="XEH41" s="67" t="s">
        <v>974</v>
      </c>
      <c r="XEI41" s="66" t="s">
        <v>975</v>
      </c>
      <c r="XEJ41" s="66" t="s">
        <v>976</v>
      </c>
      <c r="XEK41" s="65" t="s">
        <v>972</v>
      </c>
      <c r="XEL41" s="65" t="s">
        <v>977</v>
      </c>
      <c r="XEM41" s="59">
        <v>90000000</v>
      </c>
      <c r="XEN41" s="66" t="s">
        <v>144</v>
      </c>
      <c r="XEO41" s="67" t="s">
        <v>923</v>
      </c>
      <c r="XEP41" s="67" t="s">
        <v>974</v>
      </c>
      <c r="XEQ41" s="66" t="s">
        <v>975</v>
      </c>
      <c r="XER41" s="66" t="s">
        <v>976</v>
      </c>
      <c r="XES41" s="65" t="s">
        <v>972</v>
      </c>
      <c r="XET41" s="65" t="s">
        <v>977</v>
      </c>
      <c r="XEU41" s="59">
        <v>90000000</v>
      </c>
      <c r="XEV41" s="66" t="s">
        <v>144</v>
      </c>
      <c r="XEW41" s="67" t="s">
        <v>923</v>
      </c>
      <c r="XEX41" s="67" t="s">
        <v>974</v>
      </c>
      <c r="XEY41" s="66" t="s">
        <v>975</v>
      </c>
      <c r="XEZ41" s="66" t="s">
        <v>976</v>
      </c>
      <c r="XFA41" s="65" t="s">
        <v>972</v>
      </c>
      <c r="XFB41" s="65" t="s">
        <v>977</v>
      </c>
      <c r="XFC41" s="59">
        <v>90000000</v>
      </c>
      <c r="XFD41" s="66" t="s">
        <v>144</v>
      </c>
    </row>
    <row r="42" spans="1:16384" s="55" customFormat="1" ht="99" hidden="1" customHeight="1" x14ac:dyDescent="0.2">
      <c r="A42" s="126" t="s">
        <v>3557</v>
      </c>
      <c r="B42" s="127" t="s">
        <v>922</v>
      </c>
      <c r="C42" s="127" t="s">
        <v>959</v>
      </c>
      <c r="D42" s="127" t="s">
        <v>956</v>
      </c>
      <c r="E42" s="127" t="s">
        <v>978</v>
      </c>
      <c r="F42" s="131" t="s">
        <v>972</v>
      </c>
      <c r="G42" s="131" t="s">
        <v>977</v>
      </c>
      <c r="H42" s="129">
        <v>100000000</v>
      </c>
      <c r="I42" s="130" t="s">
        <v>62</v>
      </c>
      <c r="J42" s="61"/>
      <c r="K42" s="62"/>
      <c r="L42" s="62"/>
      <c r="M42" s="63"/>
      <c r="N42" s="63"/>
      <c r="O42" s="57"/>
      <c r="P42" s="62"/>
      <c r="Q42" s="61"/>
      <c r="R42" s="61"/>
      <c r="S42" s="62"/>
      <c r="T42" s="62"/>
      <c r="U42" s="63"/>
      <c r="V42" s="63"/>
      <c r="W42" s="57"/>
      <c r="X42" s="62"/>
      <c r="Y42" s="61"/>
      <c r="Z42" s="61"/>
      <c r="AA42" s="62"/>
      <c r="AB42" s="62"/>
      <c r="AC42" s="63"/>
      <c r="AD42" s="63"/>
      <c r="AE42" s="57"/>
      <c r="AF42" s="62"/>
      <c r="AG42" s="61"/>
      <c r="AH42" s="61"/>
      <c r="AI42" s="62"/>
      <c r="AJ42" s="62"/>
      <c r="AK42" s="63"/>
      <c r="AL42" s="63"/>
      <c r="AM42" s="57"/>
      <c r="AN42" s="62"/>
      <c r="AO42" s="61"/>
      <c r="AP42" s="61"/>
      <c r="AQ42" s="62"/>
      <c r="AR42" s="62"/>
      <c r="AS42" s="63"/>
      <c r="AT42" s="63"/>
      <c r="AU42" s="57"/>
      <c r="AV42" s="62"/>
      <c r="AW42" s="61"/>
      <c r="AX42" s="61"/>
      <c r="AY42" s="62"/>
      <c r="AZ42" s="62"/>
      <c r="BA42" s="63"/>
      <c r="BB42" s="63"/>
      <c r="BC42" s="57"/>
      <c r="BD42" s="62"/>
      <c r="BE42" s="61"/>
      <c r="BF42" s="61"/>
      <c r="BG42" s="62"/>
      <c r="BH42" s="62"/>
      <c r="BI42" s="63"/>
      <c r="BJ42" s="63"/>
      <c r="BK42" s="57"/>
      <c r="BL42" s="62"/>
      <c r="BM42" s="61"/>
      <c r="BN42" s="61"/>
      <c r="BO42" s="62"/>
      <c r="BP42" s="62"/>
      <c r="BQ42" s="63"/>
      <c r="BR42" s="63"/>
      <c r="BS42" s="57"/>
      <c r="BT42" s="62"/>
      <c r="BU42" s="61"/>
      <c r="BV42" s="61"/>
      <c r="BW42" s="62"/>
      <c r="BX42" s="62"/>
      <c r="BY42" s="63"/>
      <c r="BZ42" s="63"/>
      <c r="CA42" s="57"/>
      <c r="CB42" s="62"/>
      <c r="CC42" s="61"/>
      <c r="CD42" s="61"/>
      <c r="CE42" s="62"/>
      <c r="CF42" s="62"/>
      <c r="CG42" s="63"/>
      <c r="CH42" s="63"/>
      <c r="CI42" s="57"/>
      <c r="CJ42" s="62"/>
      <c r="CK42" s="61"/>
      <c r="CL42" s="61"/>
      <c r="CM42" s="62"/>
      <c r="CN42" s="62"/>
      <c r="CO42" s="63"/>
      <c r="CP42" s="63"/>
      <c r="CQ42" s="57"/>
      <c r="CR42" s="62"/>
      <c r="CS42" s="61"/>
      <c r="CT42" s="61"/>
      <c r="CU42" s="62"/>
      <c r="CV42" s="62"/>
      <c r="CW42" s="63"/>
      <c r="CX42" s="63"/>
      <c r="CY42" s="57"/>
      <c r="CZ42" s="62"/>
      <c r="DA42" s="61"/>
      <c r="DB42" s="61"/>
      <c r="DC42" s="62"/>
      <c r="DD42" s="62"/>
      <c r="DE42" s="63"/>
      <c r="DF42" s="63"/>
      <c r="DG42" s="57"/>
      <c r="DH42" s="62"/>
      <c r="DI42" s="61"/>
      <c r="DJ42" s="61"/>
      <c r="DK42" s="62"/>
      <c r="DL42" s="62"/>
      <c r="DM42" s="63"/>
      <c r="DN42" s="63"/>
      <c r="DO42" s="57"/>
      <c r="DP42" s="62"/>
      <c r="DQ42" s="61"/>
      <c r="DR42" s="61"/>
      <c r="DS42" s="62"/>
      <c r="DT42" s="62"/>
      <c r="DU42" s="63"/>
      <c r="DV42" s="63"/>
      <c r="DW42" s="57"/>
      <c r="DX42" s="62"/>
      <c r="DY42" s="61"/>
      <c r="DZ42" s="61"/>
      <c r="EA42" s="62"/>
      <c r="EB42" s="62"/>
      <c r="EC42" s="63"/>
      <c r="ED42" s="63"/>
      <c r="EE42" s="57"/>
      <c r="EF42" s="62"/>
      <c r="EG42" s="61"/>
      <c r="EH42" s="61"/>
      <c r="EI42" s="62"/>
      <c r="EJ42" s="62"/>
      <c r="EK42" s="63"/>
      <c r="EL42" s="63"/>
      <c r="EM42" s="57"/>
      <c r="EN42" s="62"/>
      <c r="EO42" s="61"/>
      <c r="EP42" s="61"/>
      <c r="EQ42" s="62"/>
      <c r="ER42" s="62"/>
      <c r="ES42" s="63"/>
      <c r="ET42" s="63"/>
      <c r="EU42" s="57"/>
      <c r="EV42" s="62"/>
      <c r="EW42" s="61"/>
      <c r="EX42" s="61"/>
      <c r="EY42" s="62"/>
      <c r="EZ42" s="62"/>
      <c r="FA42" s="63"/>
      <c r="FB42" s="63"/>
      <c r="FC42" s="57"/>
      <c r="FD42" s="62"/>
      <c r="FE42" s="61"/>
      <c r="FF42" s="61"/>
      <c r="FG42" s="62"/>
      <c r="FH42" s="62"/>
      <c r="FI42" s="63"/>
      <c r="FJ42" s="63"/>
      <c r="FK42" s="57"/>
      <c r="FL42" s="62"/>
      <c r="FM42" s="61"/>
      <c r="FN42" s="61"/>
      <c r="FO42" s="62"/>
      <c r="FP42" s="62"/>
      <c r="FQ42" s="63"/>
      <c r="FR42" s="63"/>
      <c r="FS42" s="57"/>
      <c r="FT42" s="62"/>
      <c r="FU42" s="61"/>
      <c r="FV42" s="61"/>
      <c r="FW42" s="62"/>
      <c r="FX42" s="62"/>
      <c r="FY42" s="63"/>
      <c r="FZ42" s="63"/>
      <c r="GA42" s="57"/>
      <c r="GB42" s="62"/>
      <c r="GC42" s="61"/>
      <c r="GD42" s="61"/>
      <c r="GE42" s="62"/>
      <c r="GF42" s="62"/>
      <c r="GG42" s="63"/>
      <c r="GH42" s="63"/>
      <c r="GI42" s="57"/>
      <c r="GJ42" s="62"/>
      <c r="GK42" s="61"/>
      <c r="GL42" s="61"/>
      <c r="GM42" s="62"/>
      <c r="GN42" s="62"/>
      <c r="GO42" s="63"/>
      <c r="GP42" s="63"/>
      <c r="GQ42" s="57"/>
      <c r="GR42" s="62"/>
      <c r="GS42" s="61"/>
      <c r="GT42" s="61"/>
      <c r="GU42" s="62"/>
      <c r="GV42" s="62"/>
      <c r="GW42" s="63"/>
      <c r="GX42" s="63"/>
      <c r="GY42" s="57"/>
      <c r="GZ42" s="62"/>
      <c r="HA42" s="61"/>
      <c r="HB42" s="61"/>
      <c r="HC42" s="62"/>
      <c r="HD42" s="62"/>
      <c r="HE42" s="63"/>
      <c r="HF42" s="63"/>
      <c r="HG42" s="57"/>
      <c r="HH42" s="62"/>
      <c r="HI42" s="61"/>
      <c r="HJ42" s="61"/>
      <c r="HK42" s="62"/>
      <c r="HL42" s="64" t="s">
        <v>978</v>
      </c>
      <c r="HM42" s="65" t="s">
        <v>972</v>
      </c>
      <c r="HN42" s="65" t="s">
        <v>977</v>
      </c>
      <c r="HO42" s="59">
        <v>100000000</v>
      </c>
      <c r="HP42" s="66" t="s">
        <v>144</v>
      </c>
      <c r="HQ42" s="67" t="s">
        <v>923</v>
      </c>
      <c r="HR42" s="67" t="s">
        <v>959</v>
      </c>
      <c r="HS42" s="66" t="s">
        <v>956</v>
      </c>
      <c r="HT42" s="66" t="s">
        <v>978</v>
      </c>
      <c r="HU42" s="65" t="s">
        <v>972</v>
      </c>
      <c r="HV42" s="65" t="s">
        <v>977</v>
      </c>
      <c r="HW42" s="59">
        <v>100000000</v>
      </c>
      <c r="HX42" s="66" t="s">
        <v>144</v>
      </c>
      <c r="HY42" s="67" t="s">
        <v>923</v>
      </c>
      <c r="HZ42" s="67" t="s">
        <v>959</v>
      </c>
      <c r="IA42" s="66" t="s">
        <v>956</v>
      </c>
      <c r="IB42" s="66" t="s">
        <v>978</v>
      </c>
      <c r="IC42" s="65" t="s">
        <v>972</v>
      </c>
      <c r="ID42" s="65" t="s">
        <v>977</v>
      </c>
      <c r="IE42" s="59">
        <v>100000000</v>
      </c>
      <c r="IF42" s="66" t="s">
        <v>144</v>
      </c>
      <c r="IG42" s="67" t="s">
        <v>923</v>
      </c>
      <c r="IH42" s="67" t="s">
        <v>959</v>
      </c>
      <c r="II42" s="66" t="s">
        <v>956</v>
      </c>
      <c r="IJ42" s="66" t="s">
        <v>978</v>
      </c>
      <c r="IK42" s="65" t="s">
        <v>972</v>
      </c>
      <c r="IL42" s="65" t="s">
        <v>977</v>
      </c>
      <c r="IM42" s="59">
        <v>100000000</v>
      </c>
      <c r="IN42" s="66" t="s">
        <v>144</v>
      </c>
      <c r="IO42" s="67" t="s">
        <v>923</v>
      </c>
      <c r="IP42" s="67" t="s">
        <v>959</v>
      </c>
      <c r="IQ42" s="66" t="s">
        <v>956</v>
      </c>
      <c r="IR42" s="66" t="s">
        <v>978</v>
      </c>
      <c r="IS42" s="65" t="s">
        <v>972</v>
      </c>
      <c r="IT42" s="65" t="s">
        <v>977</v>
      </c>
      <c r="IU42" s="59">
        <v>100000000</v>
      </c>
      <c r="IV42" s="66" t="s">
        <v>144</v>
      </c>
      <c r="IW42" s="67" t="s">
        <v>923</v>
      </c>
      <c r="IX42" s="67" t="s">
        <v>959</v>
      </c>
      <c r="IY42" s="66" t="s">
        <v>956</v>
      </c>
      <c r="IZ42" s="66" t="s">
        <v>978</v>
      </c>
      <c r="JA42" s="65" t="s">
        <v>972</v>
      </c>
      <c r="JB42" s="65" t="s">
        <v>977</v>
      </c>
      <c r="JC42" s="59">
        <v>100000000</v>
      </c>
      <c r="JD42" s="66" t="s">
        <v>144</v>
      </c>
      <c r="JE42" s="67" t="s">
        <v>923</v>
      </c>
      <c r="JF42" s="67" t="s">
        <v>959</v>
      </c>
      <c r="JG42" s="66" t="s">
        <v>956</v>
      </c>
      <c r="JH42" s="66" t="s">
        <v>978</v>
      </c>
      <c r="JI42" s="65" t="s">
        <v>972</v>
      </c>
      <c r="JJ42" s="65" t="s">
        <v>977</v>
      </c>
      <c r="JK42" s="59">
        <v>100000000</v>
      </c>
      <c r="JL42" s="66" t="s">
        <v>144</v>
      </c>
      <c r="JM42" s="67" t="s">
        <v>923</v>
      </c>
      <c r="JN42" s="67" t="s">
        <v>959</v>
      </c>
      <c r="JO42" s="66" t="s">
        <v>956</v>
      </c>
      <c r="JP42" s="66" t="s">
        <v>978</v>
      </c>
      <c r="JQ42" s="65" t="s">
        <v>972</v>
      </c>
      <c r="JR42" s="65" t="s">
        <v>977</v>
      </c>
      <c r="JS42" s="59">
        <v>100000000</v>
      </c>
      <c r="JT42" s="66" t="s">
        <v>144</v>
      </c>
      <c r="JU42" s="67" t="s">
        <v>923</v>
      </c>
      <c r="JV42" s="67" t="s">
        <v>959</v>
      </c>
      <c r="JW42" s="66" t="s">
        <v>956</v>
      </c>
      <c r="JX42" s="66" t="s">
        <v>978</v>
      </c>
      <c r="JY42" s="65" t="s">
        <v>972</v>
      </c>
      <c r="JZ42" s="65" t="s">
        <v>977</v>
      </c>
      <c r="KA42" s="59">
        <v>100000000</v>
      </c>
      <c r="KB42" s="66" t="s">
        <v>144</v>
      </c>
      <c r="KC42" s="67" t="s">
        <v>923</v>
      </c>
      <c r="KD42" s="67" t="s">
        <v>959</v>
      </c>
      <c r="KE42" s="66" t="s">
        <v>956</v>
      </c>
      <c r="KF42" s="66" t="s">
        <v>978</v>
      </c>
      <c r="KG42" s="65" t="s">
        <v>972</v>
      </c>
      <c r="KH42" s="65" t="s">
        <v>977</v>
      </c>
      <c r="KI42" s="59">
        <v>100000000</v>
      </c>
      <c r="KJ42" s="66" t="s">
        <v>144</v>
      </c>
      <c r="KK42" s="67" t="s">
        <v>923</v>
      </c>
      <c r="KL42" s="67" t="s">
        <v>959</v>
      </c>
      <c r="KM42" s="66" t="s">
        <v>956</v>
      </c>
      <c r="KN42" s="66" t="s">
        <v>978</v>
      </c>
      <c r="KO42" s="65" t="s">
        <v>972</v>
      </c>
      <c r="KP42" s="65" t="s">
        <v>977</v>
      </c>
      <c r="KQ42" s="59">
        <v>100000000</v>
      </c>
      <c r="KR42" s="66" t="s">
        <v>144</v>
      </c>
      <c r="KS42" s="67" t="s">
        <v>923</v>
      </c>
      <c r="KT42" s="67" t="s">
        <v>959</v>
      </c>
      <c r="KU42" s="66" t="s">
        <v>956</v>
      </c>
      <c r="KV42" s="66" t="s">
        <v>978</v>
      </c>
      <c r="KW42" s="65" t="s">
        <v>972</v>
      </c>
      <c r="KX42" s="65" t="s">
        <v>977</v>
      </c>
      <c r="KY42" s="59">
        <v>100000000</v>
      </c>
      <c r="KZ42" s="66" t="s">
        <v>144</v>
      </c>
      <c r="LA42" s="67" t="s">
        <v>923</v>
      </c>
      <c r="LB42" s="67" t="s">
        <v>959</v>
      </c>
      <c r="LC42" s="66" t="s">
        <v>956</v>
      </c>
      <c r="LD42" s="66" t="s">
        <v>978</v>
      </c>
      <c r="LE42" s="65" t="s">
        <v>972</v>
      </c>
      <c r="LF42" s="65" t="s">
        <v>977</v>
      </c>
      <c r="LG42" s="59">
        <v>100000000</v>
      </c>
      <c r="LH42" s="66" t="s">
        <v>144</v>
      </c>
      <c r="LI42" s="67" t="s">
        <v>923</v>
      </c>
      <c r="LJ42" s="67" t="s">
        <v>959</v>
      </c>
      <c r="LK42" s="66" t="s">
        <v>956</v>
      </c>
      <c r="LL42" s="66" t="s">
        <v>978</v>
      </c>
      <c r="LM42" s="65" t="s">
        <v>972</v>
      </c>
      <c r="LN42" s="65" t="s">
        <v>977</v>
      </c>
      <c r="LO42" s="59">
        <v>100000000</v>
      </c>
      <c r="LP42" s="66" t="s">
        <v>144</v>
      </c>
      <c r="LQ42" s="67" t="s">
        <v>923</v>
      </c>
      <c r="LR42" s="67" t="s">
        <v>959</v>
      </c>
      <c r="LS42" s="66" t="s">
        <v>956</v>
      </c>
      <c r="LT42" s="66" t="s">
        <v>978</v>
      </c>
      <c r="LU42" s="65" t="s">
        <v>972</v>
      </c>
      <c r="LV42" s="65" t="s">
        <v>977</v>
      </c>
      <c r="LW42" s="59">
        <v>100000000</v>
      </c>
      <c r="LX42" s="66" t="s">
        <v>144</v>
      </c>
      <c r="LY42" s="67" t="s">
        <v>923</v>
      </c>
      <c r="LZ42" s="67" t="s">
        <v>959</v>
      </c>
      <c r="MA42" s="66" t="s">
        <v>956</v>
      </c>
      <c r="MB42" s="66" t="s">
        <v>978</v>
      </c>
      <c r="MC42" s="65" t="s">
        <v>972</v>
      </c>
      <c r="MD42" s="65" t="s">
        <v>977</v>
      </c>
      <c r="ME42" s="59">
        <v>100000000</v>
      </c>
      <c r="MF42" s="66" t="s">
        <v>144</v>
      </c>
      <c r="MG42" s="67" t="s">
        <v>923</v>
      </c>
      <c r="MH42" s="67" t="s">
        <v>959</v>
      </c>
      <c r="MI42" s="66" t="s">
        <v>956</v>
      </c>
      <c r="MJ42" s="66" t="s">
        <v>978</v>
      </c>
      <c r="MK42" s="65" t="s">
        <v>972</v>
      </c>
      <c r="ML42" s="65" t="s">
        <v>977</v>
      </c>
      <c r="MM42" s="59">
        <v>100000000</v>
      </c>
      <c r="MN42" s="66" t="s">
        <v>144</v>
      </c>
      <c r="MO42" s="67" t="s">
        <v>923</v>
      </c>
      <c r="MP42" s="67" t="s">
        <v>959</v>
      </c>
      <c r="MQ42" s="66" t="s">
        <v>956</v>
      </c>
      <c r="MR42" s="66" t="s">
        <v>978</v>
      </c>
      <c r="MS42" s="65" t="s">
        <v>972</v>
      </c>
      <c r="MT42" s="65" t="s">
        <v>977</v>
      </c>
      <c r="MU42" s="59">
        <v>100000000</v>
      </c>
      <c r="MV42" s="66" t="s">
        <v>144</v>
      </c>
      <c r="MW42" s="67" t="s">
        <v>923</v>
      </c>
      <c r="MX42" s="67" t="s">
        <v>959</v>
      </c>
      <c r="MY42" s="66" t="s">
        <v>956</v>
      </c>
      <c r="MZ42" s="66" t="s">
        <v>978</v>
      </c>
      <c r="NA42" s="65" t="s">
        <v>972</v>
      </c>
      <c r="NB42" s="65" t="s">
        <v>977</v>
      </c>
      <c r="NC42" s="59">
        <v>100000000</v>
      </c>
      <c r="ND42" s="66" t="s">
        <v>144</v>
      </c>
      <c r="NE42" s="67" t="s">
        <v>923</v>
      </c>
      <c r="NF42" s="67" t="s">
        <v>959</v>
      </c>
      <c r="NG42" s="66" t="s">
        <v>956</v>
      </c>
      <c r="NH42" s="66" t="s">
        <v>978</v>
      </c>
      <c r="NI42" s="65" t="s">
        <v>972</v>
      </c>
      <c r="NJ42" s="65" t="s">
        <v>977</v>
      </c>
      <c r="NK42" s="59">
        <v>100000000</v>
      </c>
      <c r="NL42" s="66" t="s">
        <v>144</v>
      </c>
      <c r="NM42" s="67" t="s">
        <v>923</v>
      </c>
      <c r="NN42" s="67" t="s">
        <v>959</v>
      </c>
      <c r="NO42" s="66" t="s">
        <v>956</v>
      </c>
      <c r="NP42" s="66" t="s">
        <v>978</v>
      </c>
      <c r="NQ42" s="65" t="s">
        <v>972</v>
      </c>
      <c r="NR42" s="65" t="s">
        <v>977</v>
      </c>
      <c r="NS42" s="59">
        <v>100000000</v>
      </c>
      <c r="NT42" s="66" t="s">
        <v>144</v>
      </c>
      <c r="NU42" s="67" t="s">
        <v>923</v>
      </c>
      <c r="NV42" s="67" t="s">
        <v>959</v>
      </c>
      <c r="NW42" s="66" t="s">
        <v>956</v>
      </c>
      <c r="NX42" s="66" t="s">
        <v>978</v>
      </c>
      <c r="NY42" s="65" t="s">
        <v>972</v>
      </c>
      <c r="NZ42" s="65" t="s">
        <v>977</v>
      </c>
      <c r="OA42" s="59">
        <v>100000000</v>
      </c>
      <c r="OB42" s="66" t="s">
        <v>144</v>
      </c>
      <c r="OC42" s="67" t="s">
        <v>923</v>
      </c>
      <c r="OD42" s="67" t="s">
        <v>959</v>
      </c>
      <c r="OE42" s="66" t="s">
        <v>956</v>
      </c>
      <c r="OF42" s="66" t="s">
        <v>978</v>
      </c>
      <c r="OG42" s="65" t="s">
        <v>972</v>
      </c>
      <c r="OH42" s="65" t="s">
        <v>977</v>
      </c>
      <c r="OI42" s="59">
        <v>100000000</v>
      </c>
      <c r="OJ42" s="66" t="s">
        <v>144</v>
      </c>
      <c r="OK42" s="67" t="s">
        <v>923</v>
      </c>
      <c r="OL42" s="67" t="s">
        <v>959</v>
      </c>
      <c r="OM42" s="66" t="s">
        <v>956</v>
      </c>
      <c r="ON42" s="66" t="s">
        <v>978</v>
      </c>
      <c r="OO42" s="65" t="s">
        <v>972</v>
      </c>
      <c r="OP42" s="65" t="s">
        <v>977</v>
      </c>
      <c r="OQ42" s="59">
        <v>100000000</v>
      </c>
      <c r="OR42" s="66" t="s">
        <v>144</v>
      </c>
      <c r="OS42" s="67" t="s">
        <v>923</v>
      </c>
      <c r="OT42" s="67" t="s">
        <v>959</v>
      </c>
      <c r="OU42" s="66" t="s">
        <v>956</v>
      </c>
      <c r="OV42" s="66" t="s">
        <v>978</v>
      </c>
      <c r="OW42" s="65" t="s">
        <v>972</v>
      </c>
      <c r="OX42" s="65" t="s">
        <v>977</v>
      </c>
      <c r="OY42" s="59">
        <v>100000000</v>
      </c>
      <c r="OZ42" s="66" t="s">
        <v>144</v>
      </c>
      <c r="PA42" s="67" t="s">
        <v>923</v>
      </c>
      <c r="PB42" s="67" t="s">
        <v>959</v>
      </c>
      <c r="PC42" s="66" t="s">
        <v>956</v>
      </c>
      <c r="PD42" s="66" t="s">
        <v>978</v>
      </c>
      <c r="PE42" s="65" t="s">
        <v>972</v>
      </c>
      <c r="PF42" s="65" t="s">
        <v>977</v>
      </c>
      <c r="PG42" s="59">
        <v>100000000</v>
      </c>
      <c r="PH42" s="66" t="s">
        <v>144</v>
      </c>
      <c r="PI42" s="67" t="s">
        <v>923</v>
      </c>
      <c r="PJ42" s="67" t="s">
        <v>959</v>
      </c>
      <c r="PK42" s="66" t="s">
        <v>956</v>
      </c>
      <c r="PL42" s="66" t="s">
        <v>978</v>
      </c>
      <c r="PM42" s="65" t="s">
        <v>972</v>
      </c>
      <c r="PN42" s="65" t="s">
        <v>977</v>
      </c>
      <c r="PO42" s="59">
        <v>100000000</v>
      </c>
      <c r="PP42" s="66" t="s">
        <v>144</v>
      </c>
      <c r="PQ42" s="67" t="s">
        <v>923</v>
      </c>
      <c r="PR42" s="67" t="s">
        <v>959</v>
      </c>
      <c r="PS42" s="66" t="s">
        <v>956</v>
      </c>
      <c r="PT42" s="66" t="s">
        <v>978</v>
      </c>
      <c r="PU42" s="65" t="s">
        <v>972</v>
      </c>
      <c r="PV42" s="65" t="s">
        <v>977</v>
      </c>
      <c r="PW42" s="59">
        <v>100000000</v>
      </c>
      <c r="PX42" s="66" t="s">
        <v>144</v>
      </c>
      <c r="PY42" s="67" t="s">
        <v>923</v>
      </c>
      <c r="PZ42" s="67" t="s">
        <v>959</v>
      </c>
      <c r="QA42" s="66" t="s">
        <v>956</v>
      </c>
      <c r="QB42" s="66" t="s">
        <v>978</v>
      </c>
      <c r="QC42" s="65" t="s">
        <v>972</v>
      </c>
      <c r="QD42" s="65" t="s">
        <v>977</v>
      </c>
      <c r="QE42" s="59">
        <v>100000000</v>
      </c>
      <c r="QF42" s="66" t="s">
        <v>144</v>
      </c>
      <c r="QG42" s="67" t="s">
        <v>923</v>
      </c>
      <c r="QH42" s="67" t="s">
        <v>959</v>
      </c>
      <c r="QI42" s="66" t="s">
        <v>956</v>
      </c>
      <c r="QJ42" s="66" t="s">
        <v>978</v>
      </c>
      <c r="QK42" s="65" t="s">
        <v>972</v>
      </c>
      <c r="QL42" s="65" t="s">
        <v>977</v>
      </c>
      <c r="QM42" s="59">
        <v>100000000</v>
      </c>
      <c r="QN42" s="66" t="s">
        <v>144</v>
      </c>
      <c r="QO42" s="67" t="s">
        <v>923</v>
      </c>
      <c r="QP42" s="67" t="s">
        <v>959</v>
      </c>
      <c r="QQ42" s="66" t="s">
        <v>956</v>
      </c>
      <c r="QR42" s="66" t="s">
        <v>978</v>
      </c>
      <c r="QS42" s="65" t="s">
        <v>972</v>
      </c>
      <c r="QT42" s="65" t="s">
        <v>977</v>
      </c>
      <c r="QU42" s="59">
        <v>100000000</v>
      </c>
      <c r="QV42" s="66" t="s">
        <v>144</v>
      </c>
      <c r="QW42" s="67" t="s">
        <v>923</v>
      </c>
      <c r="QX42" s="67" t="s">
        <v>959</v>
      </c>
      <c r="QY42" s="66" t="s">
        <v>956</v>
      </c>
      <c r="QZ42" s="66" t="s">
        <v>978</v>
      </c>
      <c r="RA42" s="65" t="s">
        <v>972</v>
      </c>
      <c r="RB42" s="65" t="s">
        <v>977</v>
      </c>
      <c r="RC42" s="59">
        <v>100000000</v>
      </c>
      <c r="RD42" s="66" t="s">
        <v>144</v>
      </c>
      <c r="RE42" s="67" t="s">
        <v>923</v>
      </c>
      <c r="RF42" s="67" t="s">
        <v>959</v>
      </c>
      <c r="RG42" s="66" t="s">
        <v>956</v>
      </c>
      <c r="RH42" s="66" t="s">
        <v>978</v>
      </c>
      <c r="RI42" s="65" t="s">
        <v>972</v>
      </c>
      <c r="RJ42" s="65" t="s">
        <v>977</v>
      </c>
      <c r="RK42" s="59">
        <v>100000000</v>
      </c>
      <c r="RL42" s="66" t="s">
        <v>144</v>
      </c>
      <c r="RM42" s="67" t="s">
        <v>923</v>
      </c>
      <c r="RN42" s="67" t="s">
        <v>959</v>
      </c>
      <c r="RO42" s="66" t="s">
        <v>956</v>
      </c>
      <c r="RP42" s="66" t="s">
        <v>978</v>
      </c>
      <c r="RQ42" s="65" t="s">
        <v>972</v>
      </c>
      <c r="RR42" s="65" t="s">
        <v>977</v>
      </c>
      <c r="RS42" s="59">
        <v>100000000</v>
      </c>
      <c r="RT42" s="66" t="s">
        <v>144</v>
      </c>
      <c r="RU42" s="67" t="s">
        <v>923</v>
      </c>
      <c r="RV42" s="67" t="s">
        <v>959</v>
      </c>
      <c r="RW42" s="66" t="s">
        <v>956</v>
      </c>
      <c r="RX42" s="66" t="s">
        <v>978</v>
      </c>
      <c r="RY42" s="65" t="s">
        <v>972</v>
      </c>
      <c r="RZ42" s="65" t="s">
        <v>977</v>
      </c>
      <c r="SA42" s="59">
        <v>100000000</v>
      </c>
      <c r="SB42" s="66" t="s">
        <v>144</v>
      </c>
      <c r="SC42" s="67" t="s">
        <v>923</v>
      </c>
      <c r="SD42" s="67" t="s">
        <v>959</v>
      </c>
      <c r="SE42" s="66" t="s">
        <v>956</v>
      </c>
      <c r="SF42" s="66" t="s">
        <v>978</v>
      </c>
      <c r="SG42" s="65" t="s">
        <v>972</v>
      </c>
      <c r="SH42" s="65" t="s">
        <v>977</v>
      </c>
      <c r="SI42" s="59">
        <v>100000000</v>
      </c>
      <c r="SJ42" s="66" t="s">
        <v>144</v>
      </c>
      <c r="SK42" s="67" t="s">
        <v>923</v>
      </c>
      <c r="SL42" s="67" t="s">
        <v>959</v>
      </c>
      <c r="SM42" s="66" t="s">
        <v>956</v>
      </c>
      <c r="SN42" s="66" t="s">
        <v>978</v>
      </c>
      <c r="SO42" s="65" t="s">
        <v>972</v>
      </c>
      <c r="SP42" s="65" t="s">
        <v>977</v>
      </c>
      <c r="SQ42" s="59">
        <v>100000000</v>
      </c>
      <c r="SR42" s="66" t="s">
        <v>144</v>
      </c>
      <c r="SS42" s="67" t="s">
        <v>923</v>
      </c>
      <c r="ST42" s="67" t="s">
        <v>959</v>
      </c>
      <c r="SU42" s="66" t="s">
        <v>956</v>
      </c>
      <c r="SV42" s="66" t="s">
        <v>978</v>
      </c>
      <c r="SW42" s="65" t="s">
        <v>972</v>
      </c>
      <c r="SX42" s="65" t="s">
        <v>977</v>
      </c>
      <c r="SY42" s="59">
        <v>100000000</v>
      </c>
      <c r="SZ42" s="66" t="s">
        <v>144</v>
      </c>
      <c r="TA42" s="67" t="s">
        <v>923</v>
      </c>
      <c r="TB42" s="67" t="s">
        <v>959</v>
      </c>
      <c r="TC42" s="66" t="s">
        <v>956</v>
      </c>
      <c r="TD42" s="66" t="s">
        <v>978</v>
      </c>
      <c r="TE42" s="65" t="s">
        <v>972</v>
      </c>
      <c r="TF42" s="65" t="s">
        <v>977</v>
      </c>
      <c r="TG42" s="59">
        <v>100000000</v>
      </c>
      <c r="TH42" s="66" t="s">
        <v>144</v>
      </c>
      <c r="TI42" s="67" t="s">
        <v>923</v>
      </c>
      <c r="TJ42" s="67" t="s">
        <v>959</v>
      </c>
      <c r="TK42" s="66" t="s">
        <v>956</v>
      </c>
      <c r="TL42" s="66" t="s">
        <v>978</v>
      </c>
      <c r="TM42" s="65" t="s">
        <v>972</v>
      </c>
      <c r="TN42" s="65" t="s">
        <v>977</v>
      </c>
      <c r="TO42" s="59">
        <v>100000000</v>
      </c>
      <c r="TP42" s="66" t="s">
        <v>144</v>
      </c>
      <c r="TQ42" s="67" t="s">
        <v>923</v>
      </c>
      <c r="TR42" s="67" t="s">
        <v>959</v>
      </c>
      <c r="TS42" s="66" t="s">
        <v>956</v>
      </c>
      <c r="TT42" s="66" t="s">
        <v>978</v>
      </c>
      <c r="TU42" s="65" t="s">
        <v>972</v>
      </c>
      <c r="TV42" s="65" t="s">
        <v>977</v>
      </c>
      <c r="TW42" s="59">
        <v>100000000</v>
      </c>
      <c r="TX42" s="66" t="s">
        <v>144</v>
      </c>
      <c r="TY42" s="67" t="s">
        <v>923</v>
      </c>
      <c r="TZ42" s="67" t="s">
        <v>959</v>
      </c>
      <c r="UA42" s="66" t="s">
        <v>956</v>
      </c>
      <c r="UB42" s="66" t="s">
        <v>978</v>
      </c>
      <c r="UC42" s="65" t="s">
        <v>972</v>
      </c>
      <c r="UD42" s="65" t="s">
        <v>977</v>
      </c>
      <c r="UE42" s="59">
        <v>100000000</v>
      </c>
      <c r="UF42" s="66" t="s">
        <v>144</v>
      </c>
      <c r="UG42" s="67" t="s">
        <v>923</v>
      </c>
      <c r="UH42" s="67" t="s">
        <v>959</v>
      </c>
      <c r="UI42" s="66" t="s">
        <v>956</v>
      </c>
      <c r="UJ42" s="66" t="s">
        <v>978</v>
      </c>
      <c r="UK42" s="65" t="s">
        <v>972</v>
      </c>
      <c r="UL42" s="65" t="s">
        <v>977</v>
      </c>
      <c r="UM42" s="59">
        <v>100000000</v>
      </c>
      <c r="UN42" s="66" t="s">
        <v>144</v>
      </c>
      <c r="UO42" s="67" t="s">
        <v>923</v>
      </c>
      <c r="UP42" s="67" t="s">
        <v>959</v>
      </c>
      <c r="UQ42" s="66" t="s">
        <v>956</v>
      </c>
      <c r="UR42" s="66" t="s">
        <v>978</v>
      </c>
      <c r="US42" s="65" t="s">
        <v>972</v>
      </c>
      <c r="UT42" s="65" t="s">
        <v>977</v>
      </c>
      <c r="UU42" s="59">
        <v>100000000</v>
      </c>
      <c r="UV42" s="66" t="s">
        <v>144</v>
      </c>
      <c r="UW42" s="67" t="s">
        <v>923</v>
      </c>
      <c r="UX42" s="67" t="s">
        <v>959</v>
      </c>
      <c r="UY42" s="66" t="s">
        <v>956</v>
      </c>
      <c r="UZ42" s="66" t="s">
        <v>978</v>
      </c>
      <c r="VA42" s="65" t="s">
        <v>972</v>
      </c>
      <c r="VB42" s="65" t="s">
        <v>977</v>
      </c>
      <c r="VC42" s="59">
        <v>100000000</v>
      </c>
      <c r="VD42" s="66" t="s">
        <v>144</v>
      </c>
      <c r="VE42" s="67" t="s">
        <v>923</v>
      </c>
      <c r="VF42" s="67" t="s">
        <v>959</v>
      </c>
      <c r="VG42" s="66" t="s">
        <v>956</v>
      </c>
      <c r="VH42" s="66" t="s">
        <v>978</v>
      </c>
      <c r="VI42" s="65" t="s">
        <v>972</v>
      </c>
      <c r="VJ42" s="65" t="s">
        <v>977</v>
      </c>
      <c r="VK42" s="59">
        <v>100000000</v>
      </c>
      <c r="VL42" s="66" t="s">
        <v>144</v>
      </c>
      <c r="VM42" s="67" t="s">
        <v>923</v>
      </c>
      <c r="VN42" s="67" t="s">
        <v>959</v>
      </c>
      <c r="VO42" s="66" t="s">
        <v>956</v>
      </c>
      <c r="VP42" s="66" t="s">
        <v>978</v>
      </c>
      <c r="VQ42" s="65" t="s">
        <v>972</v>
      </c>
      <c r="VR42" s="65" t="s">
        <v>977</v>
      </c>
      <c r="VS42" s="59">
        <v>100000000</v>
      </c>
      <c r="VT42" s="66" t="s">
        <v>144</v>
      </c>
      <c r="VU42" s="67" t="s">
        <v>923</v>
      </c>
      <c r="VV42" s="67" t="s">
        <v>959</v>
      </c>
      <c r="VW42" s="66" t="s">
        <v>956</v>
      </c>
      <c r="VX42" s="66" t="s">
        <v>978</v>
      </c>
      <c r="VY42" s="65" t="s">
        <v>972</v>
      </c>
      <c r="VZ42" s="65" t="s">
        <v>977</v>
      </c>
      <c r="WA42" s="59">
        <v>100000000</v>
      </c>
      <c r="WB42" s="66" t="s">
        <v>144</v>
      </c>
      <c r="WC42" s="67" t="s">
        <v>923</v>
      </c>
      <c r="WD42" s="67" t="s">
        <v>959</v>
      </c>
      <c r="WE42" s="66" t="s">
        <v>956</v>
      </c>
      <c r="WF42" s="66" t="s">
        <v>978</v>
      </c>
      <c r="WG42" s="65" t="s">
        <v>972</v>
      </c>
      <c r="WH42" s="65" t="s">
        <v>977</v>
      </c>
      <c r="WI42" s="59">
        <v>100000000</v>
      </c>
      <c r="WJ42" s="66" t="s">
        <v>144</v>
      </c>
      <c r="WK42" s="67" t="s">
        <v>923</v>
      </c>
      <c r="WL42" s="67" t="s">
        <v>959</v>
      </c>
      <c r="WM42" s="66" t="s">
        <v>956</v>
      </c>
      <c r="WN42" s="66" t="s">
        <v>978</v>
      </c>
      <c r="WO42" s="65" t="s">
        <v>972</v>
      </c>
      <c r="WP42" s="65" t="s">
        <v>977</v>
      </c>
      <c r="WQ42" s="59">
        <v>100000000</v>
      </c>
      <c r="WR42" s="66" t="s">
        <v>144</v>
      </c>
      <c r="WS42" s="67" t="s">
        <v>923</v>
      </c>
      <c r="WT42" s="67" t="s">
        <v>959</v>
      </c>
      <c r="WU42" s="66" t="s">
        <v>956</v>
      </c>
      <c r="WV42" s="66" t="s">
        <v>978</v>
      </c>
      <c r="WW42" s="65" t="s">
        <v>972</v>
      </c>
      <c r="WX42" s="65" t="s">
        <v>977</v>
      </c>
      <c r="WY42" s="59">
        <v>100000000</v>
      </c>
      <c r="WZ42" s="66" t="s">
        <v>144</v>
      </c>
      <c r="XA42" s="67" t="s">
        <v>923</v>
      </c>
      <c r="XB42" s="67" t="s">
        <v>959</v>
      </c>
      <c r="XC42" s="66" t="s">
        <v>956</v>
      </c>
      <c r="XD42" s="66" t="s">
        <v>978</v>
      </c>
      <c r="XE42" s="65" t="s">
        <v>972</v>
      </c>
      <c r="XF42" s="65" t="s">
        <v>977</v>
      </c>
      <c r="XG42" s="59">
        <v>100000000</v>
      </c>
      <c r="XH42" s="66" t="s">
        <v>144</v>
      </c>
      <c r="XI42" s="67" t="s">
        <v>923</v>
      </c>
      <c r="XJ42" s="67" t="s">
        <v>959</v>
      </c>
      <c r="XK42" s="66" t="s">
        <v>956</v>
      </c>
      <c r="XL42" s="66" t="s">
        <v>978</v>
      </c>
      <c r="XM42" s="65" t="s">
        <v>972</v>
      </c>
      <c r="XN42" s="65" t="s">
        <v>977</v>
      </c>
      <c r="XO42" s="59">
        <v>100000000</v>
      </c>
      <c r="XP42" s="66" t="s">
        <v>144</v>
      </c>
      <c r="XQ42" s="67" t="s">
        <v>923</v>
      </c>
      <c r="XR42" s="67" t="s">
        <v>959</v>
      </c>
      <c r="XS42" s="66" t="s">
        <v>956</v>
      </c>
      <c r="XT42" s="66" t="s">
        <v>978</v>
      </c>
      <c r="XU42" s="65" t="s">
        <v>972</v>
      </c>
      <c r="XV42" s="65" t="s">
        <v>977</v>
      </c>
      <c r="XW42" s="59">
        <v>100000000</v>
      </c>
      <c r="XX42" s="66" t="s">
        <v>144</v>
      </c>
      <c r="XY42" s="67" t="s">
        <v>923</v>
      </c>
      <c r="XZ42" s="67" t="s">
        <v>959</v>
      </c>
      <c r="YA42" s="66" t="s">
        <v>956</v>
      </c>
      <c r="YB42" s="66" t="s">
        <v>978</v>
      </c>
      <c r="YC42" s="65" t="s">
        <v>972</v>
      </c>
      <c r="YD42" s="65" t="s">
        <v>977</v>
      </c>
      <c r="YE42" s="59">
        <v>100000000</v>
      </c>
      <c r="YF42" s="66" t="s">
        <v>144</v>
      </c>
      <c r="YG42" s="67" t="s">
        <v>923</v>
      </c>
      <c r="YH42" s="67" t="s">
        <v>959</v>
      </c>
      <c r="YI42" s="66" t="s">
        <v>956</v>
      </c>
      <c r="YJ42" s="66" t="s">
        <v>978</v>
      </c>
      <c r="YK42" s="65" t="s">
        <v>972</v>
      </c>
      <c r="YL42" s="65" t="s">
        <v>977</v>
      </c>
      <c r="YM42" s="59">
        <v>100000000</v>
      </c>
      <c r="YN42" s="66" t="s">
        <v>144</v>
      </c>
      <c r="YO42" s="67" t="s">
        <v>923</v>
      </c>
      <c r="YP42" s="67" t="s">
        <v>959</v>
      </c>
      <c r="YQ42" s="66" t="s">
        <v>956</v>
      </c>
      <c r="YR42" s="66" t="s">
        <v>978</v>
      </c>
      <c r="YS42" s="65" t="s">
        <v>972</v>
      </c>
      <c r="YT42" s="65" t="s">
        <v>977</v>
      </c>
      <c r="YU42" s="59">
        <v>100000000</v>
      </c>
      <c r="YV42" s="66" t="s">
        <v>144</v>
      </c>
      <c r="YW42" s="67" t="s">
        <v>923</v>
      </c>
      <c r="YX42" s="67" t="s">
        <v>959</v>
      </c>
      <c r="YY42" s="66" t="s">
        <v>956</v>
      </c>
      <c r="YZ42" s="66" t="s">
        <v>978</v>
      </c>
      <c r="ZA42" s="65" t="s">
        <v>972</v>
      </c>
      <c r="ZB42" s="65" t="s">
        <v>977</v>
      </c>
      <c r="ZC42" s="59">
        <v>100000000</v>
      </c>
      <c r="ZD42" s="66" t="s">
        <v>144</v>
      </c>
      <c r="ZE42" s="67" t="s">
        <v>923</v>
      </c>
      <c r="ZF42" s="67" t="s">
        <v>959</v>
      </c>
      <c r="ZG42" s="66" t="s">
        <v>956</v>
      </c>
      <c r="ZH42" s="66" t="s">
        <v>978</v>
      </c>
      <c r="ZI42" s="65" t="s">
        <v>972</v>
      </c>
      <c r="ZJ42" s="65" t="s">
        <v>977</v>
      </c>
      <c r="ZK42" s="59">
        <v>100000000</v>
      </c>
      <c r="ZL42" s="66" t="s">
        <v>144</v>
      </c>
      <c r="ZM42" s="67" t="s">
        <v>923</v>
      </c>
      <c r="ZN42" s="67" t="s">
        <v>959</v>
      </c>
      <c r="ZO42" s="66" t="s">
        <v>956</v>
      </c>
      <c r="ZP42" s="66" t="s">
        <v>978</v>
      </c>
      <c r="ZQ42" s="65" t="s">
        <v>972</v>
      </c>
      <c r="ZR42" s="65" t="s">
        <v>977</v>
      </c>
      <c r="ZS42" s="59">
        <v>100000000</v>
      </c>
      <c r="ZT42" s="66" t="s">
        <v>144</v>
      </c>
      <c r="ZU42" s="67" t="s">
        <v>923</v>
      </c>
      <c r="ZV42" s="67" t="s">
        <v>959</v>
      </c>
      <c r="ZW42" s="66" t="s">
        <v>956</v>
      </c>
      <c r="ZX42" s="66" t="s">
        <v>978</v>
      </c>
      <c r="ZY42" s="65" t="s">
        <v>972</v>
      </c>
      <c r="ZZ42" s="65" t="s">
        <v>977</v>
      </c>
      <c r="AAA42" s="59">
        <v>100000000</v>
      </c>
      <c r="AAB42" s="66" t="s">
        <v>144</v>
      </c>
      <c r="AAC42" s="67" t="s">
        <v>923</v>
      </c>
      <c r="AAD42" s="67" t="s">
        <v>959</v>
      </c>
      <c r="AAE42" s="66" t="s">
        <v>956</v>
      </c>
      <c r="AAF42" s="66" t="s">
        <v>978</v>
      </c>
      <c r="AAG42" s="65" t="s">
        <v>972</v>
      </c>
      <c r="AAH42" s="65" t="s">
        <v>977</v>
      </c>
      <c r="AAI42" s="59">
        <v>100000000</v>
      </c>
      <c r="AAJ42" s="66" t="s">
        <v>144</v>
      </c>
      <c r="AAK42" s="67" t="s">
        <v>923</v>
      </c>
      <c r="AAL42" s="67" t="s">
        <v>959</v>
      </c>
      <c r="AAM42" s="66" t="s">
        <v>956</v>
      </c>
      <c r="AAN42" s="66" t="s">
        <v>978</v>
      </c>
      <c r="AAO42" s="65" t="s">
        <v>972</v>
      </c>
      <c r="AAP42" s="65" t="s">
        <v>977</v>
      </c>
      <c r="AAQ42" s="59">
        <v>100000000</v>
      </c>
      <c r="AAR42" s="66" t="s">
        <v>144</v>
      </c>
      <c r="AAS42" s="67" t="s">
        <v>923</v>
      </c>
      <c r="AAT42" s="67" t="s">
        <v>959</v>
      </c>
      <c r="AAU42" s="66" t="s">
        <v>956</v>
      </c>
      <c r="AAV42" s="66" t="s">
        <v>978</v>
      </c>
      <c r="AAW42" s="65" t="s">
        <v>972</v>
      </c>
      <c r="AAX42" s="65" t="s">
        <v>977</v>
      </c>
      <c r="AAY42" s="59">
        <v>100000000</v>
      </c>
      <c r="AAZ42" s="66" t="s">
        <v>144</v>
      </c>
      <c r="ABA42" s="67" t="s">
        <v>923</v>
      </c>
      <c r="ABB42" s="67" t="s">
        <v>959</v>
      </c>
      <c r="ABC42" s="66" t="s">
        <v>956</v>
      </c>
      <c r="ABD42" s="66" t="s">
        <v>978</v>
      </c>
      <c r="ABE42" s="65" t="s">
        <v>972</v>
      </c>
      <c r="ABF42" s="65" t="s">
        <v>977</v>
      </c>
      <c r="ABG42" s="59">
        <v>100000000</v>
      </c>
      <c r="ABH42" s="66" t="s">
        <v>144</v>
      </c>
      <c r="ABI42" s="67" t="s">
        <v>923</v>
      </c>
      <c r="ABJ42" s="67" t="s">
        <v>959</v>
      </c>
      <c r="ABK42" s="66" t="s">
        <v>956</v>
      </c>
      <c r="ABL42" s="66" t="s">
        <v>978</v>
      </c>
      <c r="ABM42" s="65" t="s">
        <v>972</v>
      </c>
      <c r="ABN42" s="65" t="s">
        <v>977</v>
      </c>
      <c r="ABO42" s="59">
        <v>100000000</v>
      </c>
      <c r="ABP42" s="66" t="s">
        <v>144</v>
      </c>
      <c r="ABQ42" s="67" t="s">
        <v>923</v>
      </c>
      <c r="ABR42" s="67" t="s">
        <v>959</v>
      </c>
      <c r="ABS42" s="66" t="s">
        <v>956</v>
      </c>
      <c r="ABT42" s="66" t="s">
        <v>978</v>
      </c>
      <c r="ABU42" s="65" t="s">
        <v>972</v>
      </c>
      <c r="ABV42" s="65" t="s">
        <v>977</v>
      </c>
      <c r="ABW42" s="59">
        <v>100000000</v>
      </c>
      <c r="ABX42" s="66" t="s">
        <v>144</v>
      </c>
      <c r="ABY42" s="67" t="s">
        <v>923</v>
      </c>
      <c r="ABZ42" s="67" t="s">
        <v>959</v>
      </c>
      <c r="ACA42" s="66" t="s">
        <v>956</v>
      </c>
      <c r="ACB42" s="66" t="s">
        <v>978</v>
      </c>
      <c r="ACC42" s="65" t="s">
        <v>972</v>
      </c>
      <c r="ACD42" s="65" t="s">
        <v>977</v>
      </c>
      <c r="ACE42" s="59">
        <v>100000000</v>
      </c>
      <c r="ACF42" s="66" t="s">
        <v>144</v>
      </c>
      <c r="ACG42" s="67" t="s">
        <v>923</v>
      </c>
      <c r="ACH42" s="67" t="s">
        <v>959</v>
      </c>
      <c r="ACI42" s="66" t="s">
        <v>956</v>
      </c>
      <c r="ACJ42" s="66" t="s">
        <v>978</v>
      </c>
      <c r="ACK42" s="65" t="s">
        <v>972</v>
      </c>
      <c r="ACL42" s="65" t="s">
        <v>977</v>
      </c>
      <c r="ACM42" s="59">
        <v>100000000</v>
      </c>
      <c r="ACN42" s="66" t="s">
        <v>144</v>
      </c>
      <c r="ACO42" s="67" t="s">
        <v>923</v>
      </c>
      <c r="ACP42" s="67" t="s">
        <v>959</v>
      </c>
      <c r="ACQ42" s="66" t="s">
        <v>956</v>
      </c>
      <c r="ACR42" s="66" t="s">
        <v>978</v>
      </c>
      <c r="ACS42" s="65" t="s">
        <v>972</v>
      </c>
      <c r="ACT42" s="65" t="s">
        <v>977</v>
      </c>
      <c r="ACU42" s="59">
        <v>100000000</v>
      </c>
      <c r="ACV42" s="66" t="s">
        <v>144</v>
      </c>
      <c r="ACW42" s="67" t="s">
        <v>923</v>
      </c>
      <c r="ACX42" s="67" t="s">
        <v>959</v>
      </c>
      <c r="ACY42" s="66" t="s">
        <v>956</v>
      </c>
      <c r="ACZ42" s="66" t="s">
        <v>978</v>
      </c>
      <c r="ADA42" s="65" t="s">
        <v>972</v>
      </c>
      <c r="ADB42" s="65" t="s">
        <v>977</v>
      </c>
      <c r="ADC42" s="59">
        <v>100000000</v>
      </c>
      <c r="ADD42" s="66" t="s">
        <v>144</v>
      </c>
      <c r="ADE42" s="67" t="s">
        <v>923</v>
      </c>
      <c r="ADF42" s="67" t="s">
        <v>959</v>
      </c>
      <c r="ADG42" s="66" t="s">
        <v>956</v>
      </c>
      <c r="ADH42" s="66" t="s">
        <v>978</v>
      </c>
      <c r="ADI42" s="65" t="s">
        <v>972</v>
      </c>
      <c r="ADJ42" s="65" t="s">
        <v>977</v>
      </c>
      <c r="ADK42" s="59">
        <v>100000000</v>
      </c>
      <c r="ADL42" s="66" t="s">
        <v>144</v>
      </c>
      <c r="ADM42" s="67" t="s">
        <v>923</v>
      </c>
      <c r="ADN42" s="67" t="s">
        <v>959</v>
      </c>
      <c r="ADO42" s="66" t="s">
        <v>956</v>
      </c>
      <c r="ADP42" s="66" t="s">
        <v>978</v>
      </c>
      <c r="ADQ42" s="65" t="s">
        <v>972</v>
      </c>
      <c r="ADR42" s="65" t="s">
        <v>977</v>
      </c>
      <c r="ADS42" s="59">
        <v>100000000</v>
      </c>
      <c r="ADT42" s="66" t="s">
        <v>144</v>
      </c>
      <c r="ADU42" s="67" t="s">
        <v>923</v>
      </c>
      <c r="ADV42" s="67" t="s">
        <v>959</v>
      </c>
      <c r="ADW42" s="66" t="s">
        <v>956</v>
      </c>
      <c r="ADX42" s="66" t="s">
        <v>978</v>
      </c>
      <c r="ADY42" s="65" t="s">
        <v>972</v>
      </c>
      <c r="ADZ42" s="65" t="s">
        <v>977</v>
      </c>
      <c r="AEA42" s="59">
        <v>100000000</v>
      </c>
      <c r="AEB42" s="66" t="s">
        <v>144</v>
      </c>
      <c r="AEC42" s="67" t="s">
        <v>923</v>
      </c>
      <c r="AED42" s="67" t="s">
        <v>959</v>
      </c>
      <c r="AEE42" s="66" t="s">
        <v>956</v>
      </c>
      <c r="AEF42" s="66" t="s">
        <v>978</v>
      </c>
      <c r="AEG42" s="65" t="s">
        <v>972</v>
      </c>
      <c r="AEH42" s="65" t="s">
        <v>977</v>
      </c>
      <c r="AEI42" s="59">
        <v>100000000</v>
      </c>
      <c r="AEJ42" s="66" t="s">
        <v>144</v>
      </c>
      <c r="AEK42" s="67" t="s">
        <v>923</v>
      </c>
      <c r="AEL42" s="67" t="s">
        <v>959</v>
      </c>
      <c r="AEM42" s="66" t="s">
        <v>956</v>
      </c>
      <c r="AEN42" s="66" t="s">
        <v>978</v>
      </c>
      <c r="AEO42" s="65" t="s">
        <v>972</v>
      </c>
      <c r="AEP42" s="65" t="s">
        <v>977</v>
      </c>
      <c r="AEQ42" s="59">
        <v>100000000</v>
      </c>
      <c r="AER42" s="66" t="s">
        <v>144</v>
      </c>
      <c r="AES42" s="67" t="s">
        <v>923</v>
      </c>
      <c r="AET42" s="67" t="s">
        <v>959</v>
      </c>
      <c r="AEU42" s="66" t="s">
        <v>956</v>
      </c>
      <c r="AEV42" s="66" t="s">
        <v>978</v>
      </c>
      <c r="AEW42" s="65" t="s">
        <v>972</v>
      </c>
      <c r="AEX42" s="65" t="s">
        <v>977</v>
      </c>
      <c r="AEY42" s="59">
        <v>100000000</v>
      </c>
      <c r="AEZ42" s="66" t="s">
        <v>144</v>
      </c>
      <c r="AFA42" s="67" t="s">
        <v>923</v>
      </c>
      <c r="AFB42" s="67" t="s">
        <v>959</v>
      </c>
      <c r="AFC42" s="66" t="s">
        <v>956</v>
      </c>
      <c r="AFD42" s="66" t="s">
        <v>978</v>
      </c>
      <c r="AFE42" s="65" t="s">
        <v>972</v>
      </c>
      <c r="AFF42" s="65" t="s">
        <v>977</v>
      </c>
      <c r="AFG42" s="59">
        <v>100000000</v>
      </c>
      <c r="AFH42" s="66" t="s">
        <v>144</v>
      </c>
      <c r="AFI42" s="67" t="s">
        <v>923</v>
      </c>
      <c r="AFJ42" s="67" t="s">
        <v>959</v>
      </c>
      <c r="AFK42" s="66" t="s">
        <v>956</v>
      </c>
      <c r="AFL42" s="66" t="s">
        <v>978</v>
      </c>
      <c r="AFM42" s="65" t="s">
        <v>972</v>
      </c>
      <c r="AFN42" s="65" t="s">
        <v>977</v>
      </c>
      <c r="AFO42" s="59">
        <v>100000000</v>
      </c>
      <c r="AFP42" s="66" t="s">
        <v>144</v>
      </c>
      <c r="AFQ42" s="67" t="s">
        <v>923</v>
      </c>
      <c r="AFR42" s="67" t="s">
        <v>959</v>
      </c>
      <c r="AFS42" s="66" t="s">
        <v>956</v>
      </c>
      <c r="AFT42" s="66" t="s">
        <v>978</v>
      </c>
      <c r="AFU42" s="65" t="s">
        <v>972</v>
      </c>
      <c r="AFV42" s="65" t="s">
        <v>977</v>
      </c>
      <c r="AFW42" s="59">
        <v>100000000</v>
      </c>
      <c r="AFX42" s="66" t="s">
        <v>144</v>
      </c>
      <c r="AFY42" s="67" t="s">
        <v>923</v>
      </c>
      <c r="AFZ42" s="67" t="s">
        <v>959</v>
      </c>
      <c r="AGA42" s="66" t="s">
        <v>956</v>
      </c>
      <c r="AGB42" s="66" t="s">
        <v>978</v>
      </c>
      <c r="AGC42" s="65" t="s">
        <v>972</v>
      </c>
      <c r="AGD42" s="65" t="s">
        <v>977</v>
      </c>
      <c r="AGE42" s="59">
        <v>100000000</v>
      </c>
      <c r="AGF42" s="66" t="s">
        <v>144</v>
      </c>
      <c r="AGG42" s="67" t="s">
        <v>923</v>
      </c>
      <c r="AGH42" s="67" t="s">
        <v>959</v>
      </c>
      <c r="AGI42" s="66" t="s">
        <v>956</v>
      </c>
      <c r="AGJ42" s="66" t="s">
        <v>978</v>
      </c>
      <c r="AGK42" s="65" t="s">
        <v>972</v>
      </c>
      <c r="AGL42" s="65" t="s">
        <v>977</v>
      </c>
      <c r="AGM42" s="59">
        <v>100000000</v>
      </c>
      <c r="AGN42" s="66" t="s">
        <v>144</v>
      </c>
      <c r="AGO42" s="67" t="s">
        <v>923</v>
      </c>
      <c r="AGP42" s="67" t="s">
        <v>959</v>
      </c>
      <c r="AGQ42" s="66" t="s">
        <v>956</v>
      </c>
      <c r="AGR42" s="66" t="s">
        <v>978</v>
      </c>
      <c r="AGS42" s="65" t="s">
        <v>972</v>
      </c>
      <c r="AGT42" s="65" t="s">
        <v>977</v>
      </c>
      <c r="AGU42" s="59">
        <v>100000000</v>
      </c>
      <c r="AGV42" s="66" t="s">
        <v>144</v>
      </c>
      <c r="AGW42" s="67" t="s">
        <v>923</v>
      </c>
      <c r="AGX42" s="67" t="s">
        <v>959</v>
      </c>
      <c r="AGY42" s="66" t="s">
        <v>956</v>
      </c>
      <c r="AGZ42" s="66" t="s">
        <v>978</v>
      </c>
      <c r="AHA42" s="65" t="s">
        <v>972</v>
      </c>
      <c r="AHB42" s="65" t="s">
        <v>977</v>
      </c>
      <c r="AHC42" s="59">
        <v>100000000</v>
      </c>
      <c r="AHD42" s="66" t="s">
        <v>144</v>
      </c>
      <c r="AHE42" s="67" t="s">
        <v>923</v>
      </c>
      <c r="AHF42" s="67" t="s">
        <v>959</v>
      </c>
      <c r="AHG42" s="66" t="s">
        <v>956</v>
      </c>
      <c r="AHH42" s="66" t="s">
        <v>978</v>
      </c>
      <c r="AHI42" s="65" t="s">
        <v>972</v>
      </c>
      <c r="AHJ42" s="65" t="s">
        <v>977</v>
      </c>
      <c r="AHK42" s="59">
        <v>100000000</v>
      </c>
      <c r="AHL42" s="66" t="s">
        <v>144</v>
      </c>
      <c r="AHM42" s="67" t="s">
        <v>923</v>
      </c>
      <c r="AHN42" s="67" t="s">
        <v>959</v>
      </c>
      <c r="AHO42" s="66" t="s">
        <v>956</v>
      </c>
      <c r="AHP42" s="66" t="s">
        <v>978</v>
      </c>
      <c r="AHQ42" s="65" t="s">
        <v>972</v>
      </c>
      <c r="AHR42" s="65" t="s">
        <v>977</v>
      </c>
      <c r="AHS42" s="59">
        <v>100000000</v>
      </c>
      <c r="AHT42" s="66" t="s">
        <v>144</v>
      </c>
      <c r="AHU42" s="67" t="s">
        <v>923</v>
      </c>
      <c r="AHV42" s="67" t="s">
        <v>959</v>
      </c>
      <c r="AHW42" s="66" t="s">
        <v>956</v>
      </c>
      <c r="AHX42" s="66" t="s">
        <v>978</v>
      </c>
      <c r="AHY42" s="65" t="s">
        <v>972</v>
      </c>
      <c r="AHZ42" s="65" t="s">
        <v>977</v>
      </c>
      <c r="AIA42" s="59">
        <v>100000000</v>
      </c>
      <c r="AIB42" s="66" t="s">
        <v>144</v>
      </c>
      <c r="AIC42" s="67" t="s">
        <v>923</v>
      </c>
      <c r="AID42" s="67" t="s">
        <v>959</v>
      </c>
      <c r="AIE42" s="66" t="s">
        <v>956</v>
      </c>
      <c r="AIF42" s="66" t="s">
        <v>978</v>
      </c>
      <c r="AIG42" s="65" t="s">
        <v>972</v>
      </c>
      <c r="AIH42" s="65" t="s">
        <v>977</v>
      </c>
      <c r="AII42" s="59">
        <v>100000000</v>
      </c>
      <c r="AIJ42" s="66" t="s">
        <v>144</v>
      </c>
      <c r="AIK42" s="67" t="s">
        <v>923</v>
      </c>
      <c r="AIL42" s="67" t="s">
        <v>959</v>
      </c>
      <c r="AIM42" s="66" t="s">
        <v>956</v>
      </c>
      <c r="AIN42" s="66" t="s">
        <v>978</v>
      </c>
      <c r="AIO42" s="65" t="s">
        <v>972</v>
      </c>
      <c r="AIP42" s="65" t="s">
        <v>977</v>
      </c>
      <c r="AIQ42" s="59">
        <v>100000000</v>
      </c>
      <c r="AIR42" s="66" t="s">
        <v>144</v>
      </c>
      <c r="AIS42" s="67" t="s">
        <v>923</v>
      </c>
      <c r="AIT42" s="67" t="s">
        <v>959</v>
      </c>
      <c r="AIU42" s="66" t="s">
        <v>956</v>
      </c>
      <c r="AIV42" s="66" t="s">
        <v>978</v>
      </c>
      <c r="AIW42" s="65" t="s">
        <v>972</v>
      </c>
      <c r="AIX42" s="65" t="s">
        <v>977</v>
      </c>
      <c r="AIY42" s="59">
        <v>100000000</v>
      </c>
      <c r="AIZ42" s="66" t="s">
        <v>144</v>
      </c>
      <c r="AJA42" s="67" t="s">
        <v>923</v>
      </c>
      <c r="AJB42" s="67" t="s">
        <v>959</v>
      </c>
      <c r="AJC42" s="66" t="s">
        <v>956</v>
      </c>
      <c r="AJD42" s="66" t="s">
        <v>978</v>
      </c>
      <c r="AJE42" s="65" t="s">
        <v>972</v>
      </c>
      <c r="AJF42" s="65" t="s">
        <v>977</v>
      </c>
      <c r="AJG42" s="59">
        <v>100000000</v>
      </c>
      <c r="AJH42" s="66" t="s">
        <v>144</v>
      </c>
      <c r="AJI42" s="67" t="s">
        <v>923</v>
      </c>
      <c r="AJJ42" s="67" t="s">
        <v>959</v>
      </c>
      <c r="AJK42" s="66" t="s">
        <v>956</v>
      </c>
      <c r="AJL42" s="66" t="s">
        <v>978</v>
      </c>
      <c r="AJM42" s="65" t="s">
        <v>972</v>
      </c>
      <c r="AJN42" s="65" t="s">
        <v>977</v>
      </c>
      <c r="AJO42" s="59">
        <v>100000000</v>
      </c>
      <c r="AJP42" s="66" t="s">
        <v>144</v>
      </c>
      <c r="AJQ42" s="67" t="s">
        <v>923</v>
      </c>
      <c r="AJR42" s="67" t="s">
        <v>959</v>
      </c>
      <c r="AJS42" s="66" t="s">
        <v>956</v>
      </c>
      <c r="AJT42" s="66" t="s">
        <v>978</v>
      </c>
      <c r="AJU42" s="65" t="s">
        <v>972</v>
      </c>
      <c r="AJV42" s="65" t="s">
        <v>977</v>
      </c>
      <c r="AJW42" s="59">
        <v>100000000</v>
      </c>
      <c r="AJX42" s="66" t="s">
        <v>144</v>
      </c>
      <c r="AJY42" s="67" t="s">
        <v>923</v>
      </c>
      <c r="AJZ42" s="67" t="s">
        <v>959</v>
      </c>
      <c r="AKA42" s="66" t="s">
        <v>956</v>
      </c>
      <c r="AKB42" s="66" t="s">
        <v>978</v>
      </c>
      <c r="AKC42" s="65" t="s">
        <v>972</v>
      </c>
      <c r="AKD42" s="65" t="s">
        <v>977</v>
      </c>
      <c r="AKE42" s="59">
        <v>100000000</v>
      </c>
      <c r="AKF42" s="66" t="s">
        <v>144</v>
      </c>
      <c r="AKG42" s="67" t="s">
        <v>923</v>
      </c>
      <c r="AKH42" s="67" t="s">
        <v>959</v>
      </c>
      <c r="AKI42" s="66" t="s">
        <v>956</v>
      </c>
      <c r="AKJ42" s="66" t="s">
        <v>978</v>
      </c>
      <c r="AKK42" s="65" t="s">
        <v>972</v>
      </c>
      <c r="AKL42" s="65" t="s">
        <v>977</v>
      </c>
      <c r="AKM42" s="59">
        <v>100000000</v>
      </c>
      <c r="AKN42" s="66" t="s">
        <v>144</v>
      </c>
      <c r="AKO42" s="67" t="s">
        <v>923</v>
      </c>
      <c r="AKP42" s="67" t="s">
        <v>959</v>
      </c>
      <c r="AKQ42" s="66" t="s">
        <v>956</v>
      </c>
      <c r="AKR42" s="66" t="s">
        <v>978</v>
      </c>
      <c r="AKS42" s="65" t="s">
        <v>972</v>
      </c>
      <c r="AKT42" s="65" t="s">
        <v>977</v>
      </c>
      <c r="AKU42" s="59">
        <v>100000000</v>
      </c>
      <c r="AKV42" s="66" t="s">
        <v>144</v>
      </c>
      <c r="AKW42" s="67" t="s">
        <v>923</v>
      </c>
      <c r="AKX42" s="67" t="s">
        <v>959</v>
      </c>
      <c r="AKY42" s="66" t="s">
        <v>956</v>
      </c>
      <c r="AKZ42" s="66" t="s">
        <v>978</v>
      </c>
      <c r="ALA42" s="65" t="s">
        <v>972</v>
      </c>
      <c r="ALB42" s="65" t="s">
        <v>977</v>
      </c>
      <c r="ALC42" s="59">
        <v>100000000</v>
      </c>
      <c r="ALD42" s="66" t="s">
        <v>144</v>
      </c>
      <c r="ALE42" s="67" t="s">
        <v>923</v>
      </c>
      <c r="ALF42" s="67" t="s">
        <v>959</v>
      </c>
      <c r="ALG42" s="66" t="s">
        <v>956</v>
      </c>
      <c r="ALH42" s="66" t="s">
        <v>978</v>
      </c>
      <c r="ALI42" s="65" t="s">
        <v>972</v>
      </c>
      <c r="ALJ42" s="65" t="s">
        <v>977</v>
      </c>
      <c r="ALK42" s="59">
        <v>100000000</v>
      </c>
      <c r="ALL42" s="66" t="s">
        <v>144</v>
      </c>
      <c r="ALM42" s="67" t="s">
        <v>923</v>
      </c>
      <c r="ALN42" s="67" t="s">
        <v>959</v>
      </c>
      <c r="ALO42" s="66" t="s">
        <v>956</v>
      </c>
      <c r="ALP42" s="66" t="s">
        <v>978</v>
      </c>
      <c r="ALQ42" s="65" t="s">
        <v>972</v>
      </c>
      <c r="ALR42" s="65" t="s">
        <v>977</v>
      </c>
      <c r="ALS42" s="59">
        <v>100000000</v>
      </c>
      <c r="ALT42" s="66" t="s">
        <v>144</v>
      </c>
      <c r="ALU42" s="67" t="s">
        <v>923</v>
      </c>
      <c r="ALV42" s="67" t="s">
        <v>959</v>
      </c>
      <c r="ALW42" s="66" t="s">
        <v>956</v>
      </c>
      <c r="ALX42" s="66" t="s">
        <v>978</v>
      </c>
      <c r="ALY42" s="65" t="s">
        <v>972</v>
      </c>
      <c r="ALZ42" s="65" t="s">
        <v>977</v>
      </c>
      <c r="AMA42" s="59">
        <v>100000000</v>
      </c>
      <c r="AMB42" s="66" t="s">
        <v>144</v>
      </c>
      <c r="AMC42" s="67" t="s">
        <v>923</v>
      </c>
      <c r="AMD42" s="67" t="s">
        <v>959</v>
      </c>
      <c r="AME42" s="66" t="s">
        <v>956</v>
      </c>
      <c r="AMF42" s="66" t="s">
        <v>978</v>
      </c>
      <c r="AMG42" s="65" t="s">
        <v>972</v>
      </c>
      <c r="AMH42" s="65" t="s">
        <v>977</v>
      </c>
      <c r="AMI42" s="59">
        <v>100000000</v>
      </c>
      <c r="AMJ42" s="66" t="s">
        <v>144</v>
      </c>
      <c r="AMK42" s="67" t="s">
        <v>923</v>
      </c>
      <c r="AML42" s="67" t="s">
        <v>959</v>
      </c>
      <c r="AMM42" s="66" t="s">
        <v>956</v>
      </c>
      <c r="AMN42" s="66" t="s">
        <v>978</v>
      </c>
      <c r="AMO42" s="65" t="s">
        <v>972</v>
      </c>
      <c r="AMP42" s="65" t="s">
        <v>977</v>
      </c>
      <c r="AMQ42" s="59">
        <v>100000000</v>
      </c>
      <c r="AMR42" s="66" t="s">
        <v>144</v>
      </c>
      <c r="AMS42" s="67" t="s">
        <v>923</v>
      </c>
      <c r="AMT42" s="67" t="s">
        <v>959</v>
      </c>
      <c r="AMU42" s="66" t="s">
        <v>956</v>
      </c>
      <c r="AMV42" s="66" t="s">
        <v>978</v>
      </c>
      <c r="AMW42" s="65" t="s">
        <v>972</v>
      </c>
      <c r="AMX42" s="65" t="s">
        <v>977</v>
      </c>
      <c r="AMY42" s="59">
        <v>100000000</v>
      </c>
      <c r="AMZ42" s="66" t="s">
        <v>144</v>
      </c>
      <c r="ANA42" s="67" t="s">
        <v>923</v>
      </c>
      <c r="ANB42" s="67" t="s">
        <v>959</v>
      </c>
      <c r="ANC42" s="66" t="s">
        <v>956</v>
      </c>
      <c r="AND42" s="66" t="s">
        <v>978</v>
      </c>
      <c r="ANE42" s="65" t="s">
        <v>972</v>
      </c>
      <c r="ANF42" s="65" t="s">
        <v>977</v>
      </c>
      <c r="ANG42" s="59">
        <v>100000000</v>
      </c>
      <c r="ANH42" s="66" t="s">
        <v>144</v>
      </c>
      <c r="ANI42" s="67" t="s">
        <v>923</v>
      </c>
      <c r="ANJ42" s="67" t="s">
        <v>959</v>
      </c>
      <c r="ANK42" s="66" t="s">
        <v>956</v>
      </c>
      <c r="ANL42" s="66" t="s">
        <v>978</v>
      </c>
      <c r="ANM42" s="65" t="s">
        <v>972</v>
      </c>
      <c r="ANN42" s="65" t="s">
        <v>977</v>
      </c>
      <c r="ANO42" s="59">
        <v>100000000</v>
      </c>
      <c r="ANP42" s="66" t="s">
        <v>144</v>
      </c>
      <c r="ANQ42" s="67" t="s">
        <v>923</v>
      </c>
      <c r="ANR42" s="67" t="s">
        <v>959</v>
      </c>
      <c r="ANS42" s="66" t="s">
        <v>956</v>
      </c>
      <c r="ANT42" s="66" t="s">
        <v>978</v>
      </c>
      <c r="ANU42" s="65" t="s">
        <v>972</v>
      </c>
      <c r="ANV42" s="65" t="s">
        <v>977</v>
      </c>
      <c r="ANW42" s="59">
        <v>100000000</v>
      </c>
      <c r="ANX42" s="66" t="s">
        <v>144</v>
      </c>
      <c r="ANY42" s="67" t="s">
        <v>923</v>
      </c>
      <c r="ANZ42" s="67" t="s">
        <v>959</v>
      </c>
      <c r="AOA42" s="66" t="s">
        <v>956</v>
      </c>
      <c r="AOB42" s="66" t="s">
        <v>978</v>
      </c>
      <c r="AOC42" s="65" t="s">
        <v>972</v>
      </c>
      <c r="AOD42" s="65" t="s">
        <v>977</v>
      </c>
      <c r="AOE42" s="59">
        <v>100000000</v>
      </c>
      <c r="AOF42" s="66" t="s">
        <v>144</v>
      </c>
      <c r="AOG42" s="67" t="s">
        <v>923</v>
      </c>
      <c r="AOH42" s="67" t="s">
        <v>959</v>
      </c>
      <c r="AOI42" s="66" t="s">
        <v>956</v>
      </c>
      <c r="AOJ42" s="66" t="s">
        <v>978</v>
      </c>
      <c r="AOK42" s="65" t="s">
        <v>972</v>
      </c>
      <c r="AOL42" s="65" t="s">
        <v>977</v>
      </c>
      <c r="AOM42" s="59">
        <v>100000000</v>
      </c>
      <c r="AON42" s="66" t="s">
        <v>144</v>
      </c>
      <c r="AOO42" s="67" t="s">
        <v>923</v>
      </c>
      <c r="AOP42" s="67" t="s">
        <v>959</v>
      </c>
      <c r="AOQ42" s="66" t="s">
        <v>956</v>
      </c>
      <c r="AOR42" s="66" t="s">
        <v>978</v>
      </c>
      <c r="AOS42" s="65" t="s">
        <v>972</v>
      </c>
      <c r="AOT42" s="65" t="s">
        <v>977</v>
      </c>
      <c r="AOU42" s="59">
        <v>100000000</v>
      </c>
      <c r="AOV42" s="66" t="s">
        <v>144</v>
      </c>
      <c r="AOW42" s="67" t="s">
        <v>923</v>
      </c>
      <c r="AOX42" s="67" t="s">
        <v>959</v>
      </c>
      <c r="AOY42" s="66" t="s">
        <v>956</v>
      </c>
      <c r="AOZ42" s="66" t="s">
        <v>978</v>
      </c>
      <c r="APA42" s="65" t="s">
        <v>972</v>
      </c>
      <c r="APB42" s="65" t="s">
        <v>977</v>
      </c>
      <c r="APC42" s="59">
        <v>100000000</v>
      </c>
      <c r="APD42" s="66" t="s">
        <v>144</v>
      </c>
      <c r="APE42" s="67" t="s">
        <v>923</v>
      </c>
      <c r="APF42" s="67" t="s">
        <v>959</v>
      </c>
      <c r="APG42" s="66" t="s">
        <v>956</v>
      </c>
      <c r="APH42" s="66" t="s">
        <v>978</v>
      </c>
      <c r="API42" s="65" t="s">
        <v>972</v>
      </c>
      <c r="APJ42" s="65" t="s">
        <v>977</v>
      </c>
      <c r="APK42" s="59">
        <v>100000000</v>
      </c>
      <c r="APL42" s="66" t="s">
        <v>144</v>
      </c>
      <c r="APM42" s="67" t="s">
        <v>923</v>
      </c>
      <c r="APN42" s="67" t="s">
        <v>959</v>
      </c>
      <c r="APO42" s="66" t="s">
        <v>956</v>
      </c>
      <c r="APP42" s="66" t="s">
        <v>978</v>
      </c>
      <c r="APQ42" s="65" t="s">
        <v>972</v>
      </c>
      <c r="APR42" s="65" t="s">
        <v>977</v>
      </c>
      <c r="APS42" s="59">
        <v>100000000</v>
      </c>
      <c r="APT42" s="66" t="s">
        <v>144</v>
      </c>
      <c r="APU42" s="67" t="s">
        <v>923</v>
      </c>
      <c r="APV42" s="67" t="s">
        <v>959</v>
      </c>
      <c r="APW42" s="66" t="s">
        <v>956</v>
      </c>
      <c r="APX42" s="66" t="s">
        <v>978</v>
      </c>
      <c r="APY42" s="65" t="s">
        <v>972</v>
      </c>
      <c r="APZ42" s="65" t="s">
        <v>977</v>
      </c>
      <c r="AQA42" s="59">
        <v>100000000</v>
      </c>
      <c r="AQB42" s="66" t="s">
        <v>144</v>
      </c>
      <c r="AQC42" s="67" t="s">
        <v>923</v>
      </c>
      <c r="AQD42" s="67" t="s">
        <v>959</v>
      </c>
      <c r="AQE42" s="66" t="s">
        <v>956</v>
      </c>
      <c r="AQF42" s="66" t="s">
        <v>978</v>
      </c>
      <c r="AQG42" s="65" t="s">
        <v>972</v>
      </c>
      <c r="AQH42" s="65" t="s">
        <v>977</v>
      </c>
      <c r="AQI42" s="59">
        <v>100000000</v>
      </c>
      <c r="AQJ42" s="66" t="s">
        <v>144</v>
      </c>
      <c r="AQK42" s="67" t="s">
        <v>923</v>
      </c>
      <c r="AQL42" s="67" t="s">
        <v>959</v>
      </c>
      <c r="AQM42" s="66" t="s">
        <v>956</v>
      </c>
      <c r="AQN42" s="66" t="s">
        <v>978</v>
      </c>
      <c r="AQO42" s="65" t="s">
        <v>972</v>
      </c>
      <c r="AQP42" s="65" t="s">
        <v>977</v>
      </c>
      <c r="AQQ42" s="59">
        <v>100000000</v>
      </c>
      <c r="AQR42" s="66" t="s">
        <v>144</v>
      </c>
      <c r="AQS42" s="67" t="s">
        <v>923</v>
      </c>
      <c r="AQT42" s="67" t="s">
        <v>959</v>
      </c>
      <c r="AQU42" s="66" t="s">
        <v>956</v>
      </c>
      <c r="AQV42" s="66" t="s">
        <v>978</v>
      </c>
      <c r="AQW42" s="65" t="s">
        <v>972</v>
      </c>
      <c r="AQX42" s="65" t="s">
        <v>977</v>
      </c>
      <c r="AQY42" s="59">
        <v>100000000</v>
      </c>
      <c r="AQZ42" s="66" t="s">
        <v>144</v>
      </c>
      <c r="ARA42" s="67" t="s">
        <v>923</v>
      </c>
      <c r="ARB42" s="67" t="s">
        <v>959</v>
      </c>
      <c r="ARC42" s="66" t="s">
        <v>956</v>
      </c>
      <c r="ARD42" s="66" t="s">
        <v>978</v>
      </c>
      <c r="ARE42" s="65" t="s">
        <v>972</v>
      </c>
      <c r="ARF42" s="65" t="s">
        <v>977</v>
      </c>
      <c r="ARG42" s="59">
        <v>100000000</v>
      </c>
      <c r="ARH42" s="66" t="s">
        <v>144</v>
      </c>
      <c r="ARI42" s="67" t="s">
        <v>923</v>
      </c>
      <c r="ARJ42" s="67" t="s">
        <v>959</v>
      </c>
      <c r="ARK42" s="66" t="s">
        <v>956</v>
      </c>
      <c r="ARL42" s="66" t="s">
        <v>978</v>
      </c>
      <c r="ARM42" s="65" t="s">
        <v>972</v>
      </c>
      <c r="ARN42" s="65" t="s">
        <v>977</v>
      </c>
      <c r="ARO42" s="59">
        <v>100000000</v>
      </c>
      <c r="ARP42" s="66" t="s">
        <v>144</v>
      </c>
      <c r="ARQ42" s="67" t="s">
        <v>923</v>
      </c>
      <c r="ARR42" s="67" t="s">
        <v>959</v>
      </c>
      <c r="ARS42" s="66" t="s">
        <v>956</v>
      </c>
      <c r="ART42" s="66" t="s">
        <v>978</v>
      </c>
      <c r="ARU42" s="65" t="s">
        <v>972</v>
      </c>
      <c r="ARV42" s="65" t="s">
        <v>977</v>
      </c>
      <c r="ARW42" s="59">
        <v>100000000</v>
      </c>
      <c r="ARX42" s="66" t="s">
        <v>144</v>
      </c>
      <c r="ARY42" s="67" t="s">
        <v>923</v>
      </c>
      <c r="ARZ42" s="67" t="s">
        <v>959</v>
      </c>
      <c r="ASA42" s="66" t="s">
        <v>956</v>
      </c>
      <c r="ASB42" s="66" t="s">
        <v>978</v>
      </c>
      <c r="ASC42" s="65" t="s">
        <v>972</v>
      </c>
      <c r="ASD42" s="65" t="s">
        <v>977</v>
      </c>
      <c r="ASE42" s="59">
        <v>100000000</v>
      </c>
      <c r="ASF42" s="66" t="s">
        <v>144</v>
      </c>
      <c r="ASG42" s="67" t="s">
        <v>923</v>
      </c>
      <c r="ASH42" s="67" t="s">
        <v>959</v>
      </c>
      <c r="ASI42" s="66" t="s">
        <v>956</v>
      </c>
      <c r="ASJ42" s="66" t="s">
        <v>978</v>
      </c>
      <c r="ASK42" s="65" t="s">
        <v>972</v>
      </c>
      <c r="ASL42" s="65" t="s">
        <v>977</v>
      </c>
      <c r="ASM42" s="59">
        <v>100000000</v>
      </c>
      <c r="ASN42" s="66" t="s">
        <v>144</v>
      </c>
      <c r="ASO42" s="67" t="s">
        <v>923</v>
      </c>
      <c r="ASP42" s="67" t="s">
        <v>959</v>
      </c>
      <c r="ASQ42" s="66" t="s">
        <v>956</v>
      </c>
      <c r="ASR42" s="66" t="s">
        <v>978</v>
      </c>
      <c r="ASS42" s="65" t="s">
        <v>972</v>
      </c>
      <c r="AST42" s="65" t="s">
        <v>977</v>
      </c>
      <c r="ASU42" s="59">
        <v>100000000</v>
      </c>
      <c r="ASV42" s="66" t="s">
        <v>144</v>
      </c>
      <c r="ASW42" s="67" t="s">
        <v>923</v>
      </c>
      <c r="ASX42" s="67" t="s">
        <v>959</v>
      </c>
      <c r="ASY42" s="66" t="s">
        <v>956</v>
      </c>
      <c r="ASZ42" s="66" t="s">
        <v>978</v>
      </c>
      <c r="ATA42" s="65" t="s">
        <v>972</v>
      </c>
      <c r="ATB42" s="65" t="s">
        <v>977</v>
      </c>
      <c r="ATC42" s="59">
        <v>100000000</v>
      </c>
      <c r="ATD42" s="66" t="s">
        <v>144</v>
      </c>
      <c r="ATE42" s="67" t="s">
        <v>923</v>
      </c>
      <c r="ATF42" s="67" t="s">
        <v>959</v>
      </c>
      <c r="ATG42" s="66" t="s">
        <v>956</v>
      </c>
      <c r="ATH42" s="66" t="s">
        <v>978</v>
      </c>
      <c r="ATI42" s="65" t="s">
        <v>972</v>
      </c>
      <c r="ATJ42" s="65" t="s">
        <v>977</v>
      </c>
      <c r="ATK42" s="59">
        <v>100000000</v>
      </c>
      <c r="ATL42" s="66" t="s">
        <v>144</v>
      </c>
      <c r="ATM42" s="67" t="s">
        <v>923</v>
      </c>
      <c r="ATN42" s="67" t="s">
        <v>959</v>
      </c>
      <c r="ATO42" s="66" t="s">
        <v>956</v>
      </c>
      <c r="ATP42" s="66" t="s">
        <v>978</v>
      </c>
      <c r="ATQ42" s="65" t="s">
        <v>972</v>
      </c>
      <c r="ATR42" s="65" t="s">
        <v>977</v>
      </c>
      <c r="ATS42" s="59">
        <v>100000000</v>
      </c>
      <c r="ATT42" s="66" t="s">
        <v>144</v>
      </c>
      <c r="ATU42" s="67" t="s">
        <v>923</v>
      </c>
      <c r="ATV42" s="67" t="s">
        <v>959</v>
      </c>
      <c r="ATW42" s="66" t="s">
        <v>956</v>
      </c>
      <c r="ATX42" s="66" t="s">
        <v>978</v>
      </c>
      <c r="ATY42" s="65" t="s">
        <v>972</v>
      </c>
      <c r="ATZ42" s="65" t="s">
        <v>977</v>
      </c>
      <c r="AUA42" s="59">
        <v>100000000</v>
      </c>
      <c r="AUB42" s="66" t="s">
        <v>144</v>
      </c>
      <c r="AUC42" s="67" t="s">
        <v>923</v>
      </c>
      <c r="AUD42" s="67" t="s">
        <v>959</v>
      </c>
      <c r="AUE42" s="66" t="s">
        <v>956</v>
      </c>
      <c r="AUF42" s="66" t="s">
        <v>978</v>
      </c>
      <c r="AUG42" s="65" t="s">
        <v>972</v>
      </c>
      <c r="AUH42" s="65" t="s">
        <v>977</v>
      </c>
      <c r="AUI42" s="59">
        <v>100000000</v>
      </c>
      <c r="AUJ42" s="66" t="s">
        <v>144</v>
      </c>
      <c r="AUK42" s="67" t="s">
        <v>923</v>
      </c>
      <c r="AUL42" s="67" t="s">
        <v>959</v>
      </c>
      <c r="AUM42" s="66" t="s">
        <v>956</v>
      </c>
      <c r="AUN42" s="66" t="s">
        <v>978</v>
      </c>
      <c r="AUO42" s="65" t="s">
        <v>972</v>
      </c>
      <c r="AUP42" s="65" t="s">
        <v>977</v>
      </c>
      <c r="AUQ42" s="59">
        <v>100000000</v>
      </c>
      <c r="AUR42" s="66" t="s">
        <v>144</v>
      </c>
      <c r="AUS42" s="67" t="s">
        <v>923</v>
      </c>
      <c r="AUT42" s="67" t="s">
        <v>959</v>
      </c>
      <c r="AUU42" s="66" t="s">
        <v>956</v>
      </c>
      <c r="AUV42" s="66" t="s">
        <v>978</v>
      </c>
      <c r="AUW42" s="65" t="s">
        <v>972</v>
      </c>
      <c r="AUX42" s="65" t="s">
        <v>977</v>
      </c>
      <c r="AUY42" s="59">
        <v>100000000</v>
      </c>
      <c r="AUZ42" s="66" t="s">
        <v>144</v>
      </c>
      <c r="AVA42" s="67" t="s">
        <v>923</v>
      </c>
      <c r="AVB42" s="67" t="s">
        <v>959</v>
      </c>
      <c r="AVC42" s="66" t="s">
        <v>956</v>
      </c>
      <c r="AVD42" s="66" t="s">
        <v>978</v>
      </c>
      <c r="AVE42" s="65" t="s">
        <v>972</v>
      </c>
      <c r="AVF42" s="65" t="s">
        <v>977</v>
      </c>
      <c r="AVG42" s="59">
        <v>100000000</v>
      </c>
      <c r="AVH42" s="66" t="s">
        <v>144</v>
      </c>
      <c r="AVI42" s="67" t="s">
        <v>923</v>
      </c>
      <c r="AVJ42" s="67" t="s">
        <v>959</v>
      </c>
      <c r="AVK42" s="66" t="s">
        <v>956</v>
      </c>
      <c r="AVL42" s="66" t="s">
        <v>978</v>
      </c>
      <c r="AVM42" s="65" t="s">
        <v>972</v>
      </c>
      <c r="AVN42" s="65" t="s">
        <v>977</v>
      </c>
      <c r="AVO42" s="59">
        <v>100000000</v>
      </c>
      <c r="AVP42" s="66" t="s">
        <v>144</v>
      </c>
      <c r="AVQ42" s="67" t="s">
        <v>923</v>
      </c>
      <c r="AVR42" s="67" t="s">
        <v>959</v>
      </c>
      <c r="AVS42" s="66" t="s">
        <v>956</v>
      </c>
      <c r="AVT42" s="66" t="s">
        <v>978</v>
      </c>
      <c r="AVU42" s="65" t="s">
        <v>972</v>
      </c>
      <c r="AVV42" s="65" t="s">
        <v>977</v>
      </c>
      <c r="AVW42" s="59">
        <v>100000000</v>
      </c>
      <c r="AVX42" s="66" t="s">
        <v>144</v>
      </c>
      <c r="AVY42" s="67" t="s">
        <v>923</v>
      </c>
      <c r="AVZ42" s="67" t="s">
        <v>959</v>
      </c>
      <c r="AWA42" s="66" t="s">
        <v>956</v>
      </c>
      <c r="AWB42" s="66" t="s">
        <v>978</v>
      </c>
      <c r="AWC42" s="65" t="s">
        <v>972</v>
      </c>
      <c r="AWD42" s="65" t="s">
        <v>977</v>
      </c>
      <c r="AWE42" s="59">
        <v>100000000</v>
      </c>
      <c r="AWF42" s="66" t="s">
        <v>144</v>
      </c>
      <c r="AWG42" s="67" t="s">
        <v>923</v>
      </c>
      <c r="AWH42" s="67" t="s">
        <v>959</v>
      </c>
      <c r="AWI42" s="66" t="s">
        <v>956</v>
      </c>
      <c r="AWJ42" s="66" t="s">
        <v>978</v>
      </c>
      <c r="AWK42" s="65" t="s">
        <v>972</v>
      </c>
      <c r="AWL42" s="65" t="s">
        <v>977</v>
      </c>
      <c r="AWM42" s="59">
        <v>100000000</v>
      </c>
      <c r="AWN42" s="66" t="s">
        <v>144</v>
      </c>
      <c r="AWO42" s="67" t="s">
        <v>923</v>
      </c>
      <c r="AWP42" s="67" t="s">
        <v>959</v>
      </c>
      <c r="AWQ42" s="66" t="s">
        <v>956</v>
      </c>
      <c r="AWR42" s="66" t="s">
        <v>978</v>
      </c>
      <c r="AWS42" s="65" t="s">
        <v>972</v>
      </c>
      <c r="AWT42" s="65" t="s">
        <v>977</v>
      </c>
      <c r="AWU42" s="59">
        <v>100000000</v>
      </c>
      <c r="AWV42" s="66" t="s">
        <v>144</v>
      </c>
      <c r="AWW42" s="67" t="s">
        <v>923</v>
      </c>
      <c r="AWX42" s="67" t="s">
        <v>959</v>
      </c>
      <c r="AWY42" s="66" t="s">
        <v>956</v>
      </c>
      <c r="AWZ42" s="66" t="s">
        <v>978</v>
      </c>
      <c r="AXA42" s="65" t="s">
        <v>972</v>
      </c>
      <c r="AXB42" s="65" t="s">
        <v>977</v>
      </c>
      <c r="AXC42" s="59">
        <v>100000000</v>
      </c>
      <c r="AXD42" s="66" t="s">
        <v>144</v>
      </c>
      <c r="AXE42" s="67" t="s">
        <v>923</v>
      </c>
      <c r="AXF42" s="67" t="s">
        <v>959</v>
      </c>
      <c r="AXG42" s="66" t="s">
        <v>956</v>
      </c>
      <c r="AXH42" s="66" t="s">
        <v>978</v>
      </c>
      <c r="AXI42" s="65" t="s">
        <v>972</v>
      </c>
      <c r="AXJ42" s="65" t="s">
        <v>977</v>
      </c>
      <c r="AXK42" s="59">
        <v>100000000</v>
      </c>
      <c r="AXL42" s="66" t="s">
        <v>144</v>
      </c>
      <c r="AXM42" s="67" t="s">
        <v>923</v>
      </c>
      <c r="AXN42" s="67" t="s">
        <v>959</v>
      </c>
      <c r="AXO42" s="66" t="s">
        <v>956</v>
      </c>
      <c r="AXP42" s="66" t="s">
        <v>978</v>
      </c>
      <c r="AXQ42" s="65" t="s">
        <v>972</v>
      </c>
      <c r="AXR42" s="65" t="s">
        <v>977</v>
      </c>
      <c r="AXS42" s="59">
        <v>100000000</v>
      </c>
      <c r="AXT42" s="66" t="s">
        <v>144</v>
      </c>
      <c r="AXU42" s="67" t="s">
        <v>923</v>
      </c>
      <c r="AXV42" s="67" t="s">
        <v>959</v>
      </c>
      <c r="AXW42" s="66" t="s">
        <v>956</v>
      </c>
      <c r="AXX42" s="66" t="s">
        <v>978</v>
      </c>
      <c r="AXY42" s="65" t="s">
        <v>972</v>
      </c>
      <c r="AXZ42" s="65" t="s">
        <v>977</v>
      </c>
      <c r="AYA42" s="59">
        <v>100000000</v>
      </c>
      <c r="AYB42" s="66" t="s">
        <v>144</v>
      </c>
      <c r="AYC42" s="67" t="s">
        <v>923</v>
      </c>
      <c r="AYD42" s="67" t="s">
        <v>959</v>
      </c>
      <c r="AYE42" s="66" t="s">
        <v>956</v>
      </c>
      <c r="AYF42" s="66" t="s">
        <v>978</v>
      </c>
      <c r="AYG42" s="65" t="s">
        <v>972</v>
      </c>
      <c r="AYH42" s="65" t="s">
        <v>977</v>
      </c>
      <c r="AYI42" s="59">
        <v>100000000</v>
      </c>
      <c r="AYJ42" s="66" t="s">
        <v>144</v>
      </c>
      <c r="AYK42" s="67" t="s">
        <v>923</v>
      </c>
      <c r="AYL42" s="67" t="s">
        <v>959</v>
      </c>
      <c r="AYM42" s="66" t="s">
        <v>956</v>
      </c>
      <c r="AYN42" s="66" t="s">
        <v>978</v>
      </c>
      <c r="AYO42" s="65" t="s">
        <v>972</v>
      </c>
      <c r="AYP42" s="65" t="s">
        <v>977</v>
      </c>
      <c r="AYQ42" s="59">
        <v>100000000</v>
      </c>
      <c r="AYR42" s="66" t="s">
        <v>144</v>
      </c>
      <c r="AYS42" s="67" t="s">
        <v>923</v>
      </c>
      <c r="AYT42" s="67" t="s">
        <v>959</v>
      </c>
      <c r="AYU42" s="66" t="s">
        <v>956</v>
      </c>
      <c r="AYV42" s="66" t="s">
        <v>978</v>
      </c>
      <c r="AYW42" s="65" t="s">
        <v>972</v>
      </c>
      <c r="AYX42" s="65" t="s">
        <v>977</v>
      </c>
      <c r="AYY42" s="59">
        <v>100000000</v>
      </c>
      <c r="AYZ42" s="66" t="s">
        <v>144</v>
      </c>
      <c r="AZA42" s="67" t="s">
        <v>923</v>
      </c>
      <c r="AZB42" s="67" t="s">
        <v>959</v>
      </c>
      <c r="AZC42" s="66" t="s">
        <v>956</v>
      </c>
      <c r="AZD42" s="66" t="s">
        <v>978</v>
      </c>
      <c r="AZE42" s="65" t="s">
        <v>972</v>
      </c>
      <c r="AZF42" s="65" t="s">
        <v>977</v>
      </c>
      <c r="AZG42" s="59">
        <v>100000000</v>
      </c>
      <c r="AZH42" s="66" t="s">
        <v>144</v>
      </c>
      <c r="AZI42" s="67" t="s">
        <v>923</v>
      </c>
      <c r="AZJ42" s="67" t="s">
        <v>959</v>
      </c>
      <c r="AZK42" s="66" t="s">
        <v>956</v>
      </c>
      <c r="AZL42" s="66" t="s">
        <v>978</v>
      </c>
      <c r="AZM42" s="65" t="s">
        <v>972</v>
      </c>
      <c r="AZN42" s="65" t="s">
        <v>977</v>
      </c>
      <c r="AZO42" s="59">
        <v>100000000</v>
      </c>
      <c r="AZP42" s="66" t="s">
        <v>144</v>
      </c>
      <c r="AZQ42" s="67" t="s">
        <v>923</v>
      </c>
      <c r="AZR42" s="67" t="s">
        <v>959</v>
      </c>
      <c r="AZS42" s="66" t="s">
        <v>956</v>
      </c>
      <c r="AZT42" s="66" t="s">
        <v>978</v>
      </c>
      <c r="AZU42" s="65" t="s">
        <v>972</v>
      </c>
      <c r="AZV42" s="65" t="s">
        <v>977</v>
      </c>
      <c r="AZW42" s="59">
        <v>100000000</v>
      </c>
      <c r="AZX42" s="66" t="s">
        <v>144</v>
      </c>
      <c r="AZY42" s="67" t="s">
        <v>923</v>
      </c>
      <c r="AZZ42" s="67" t="s">
        <v>959</v>
      </c>
      <c r="BAA42" s="66" t="s">
        <v>956</v>
      </c>
      <c r="BAB42" s="66" t="s">
        <v>978</v>
      </c>
      <c r="BAC42" s="65" t="s">
        <v>972</v>
      </c>
      <c r="BAD42" s="65" t="s">
        <v>977</v>
      </c>
      <c r="BAE42" s="59">
        <v>100000000</v>
      </c>
      <c r="BAF42" s="66" t="s">
        <v>144</v>
      </c>
      <c r="BAG42" s="67" t="s">
        <v>923</v>
      </c>
      <c r="BAH42" s="67" t="s">
        <v>959</v>
      </c>
      <c r="BAI42" s="66" t="s">
        <v>956</v>
      </c>
      <c r="BAJ42" s="66" t="s">
        <v>978</v>
      </c>
      <c r="BAK42" s="65" t="s">
        <v>972</v>
      </c>
      <c r="BAL42" s="65" t="s">
        <v>977</v>
      </c>
      <c r="BAM42" s="59">
        <v>100000000</v>
      </c>
      <c r="BAN42" s="66" t="s">
        <v>144</v>
      </c>
      <c r="BAO42" s="67" t="s">
        <v>923</v>
      </c>
      <c r="BAP42" s="67" t="s">
        <v>959</v>
      </c>
      <c r="BAQ42" s="66" t="s">
        <v>956</v>
      </c>
      <c r="BAR42" s="66" t="s">
        <v>978</v>
      </c>
      <c r="BAS42" s="65" t="s">
        <v>972</v>
      </c>
      <c r="BAT42" s="65" t="s">
        <v>977</v>
      </c>
      <c r="BAU42" s="59">
        <v>100000000</v>
      </c>
      <c r="BAV42" s="66" t="s">
        <v>144</v>
      </c>
      <c r="BAW42" s="67" t="s">
        <v>923</v>
      </c>
      <c r="BAX42" s="67" t="s">
        <v>959</v>
      </c>
      <c r="BAY42" s="66" t="s">
        <v>956</v>
      </c>
      <c r="BAZ42" s="66" t="s">
        <v>978</v>
      </c>
      <c r="BBA42" s="65" t="s">
        <v>972</v>
      </c>
      <c r="BBB42" s="65" t="s">
        <v>977</v>
      </c>
      <c r="BBC42" s="59">
        <v>100000000</v>
      </c>
      <c r="BBD42" s="66" t="s">
        <v>144</v>
      </c>
      <c r="BBE42" s="67" t="s">
        <v>923</v>
      </c>
      <c r="BBF42" s="67" t="s">
        <v>959</v>
      </c>
      <c r="BBG42" s="66" t="s">
        <v>956</v>
      </c>
      <c r="BBH42" s="66" t="s">
        <v>978</v>
      </c>
      <c r="BBI42" s="65" t="s">
        <v>972</v>
      </c>
      <c r="BBJ42" s="65" t="s">
        <v>977</v>
      </c>
      <c r="BBK42" s="59">
        <v>100000000</v>
      </c>
      <c r="BBL42" s="66" t="s">
        <v>144</v>
      </c>
      <c r="BBM42" s="67" t="s">
        <v>923</v>
      </c>
      <c r="BBN42" s="67" t="s">
        <v>959</v>
      </c>
      <c r="BBO42" s="66" t="s">
        <v>956</v>
      </c>
      <c r="BBP42" s="66" t="s">
        <v>978</v>
      </c>
      <c r="BBQ42" s="65" t="s">
        <v>972</v>
      </c>
      <c r="BBR42" s="65" t="s">
        <v>977</v>
      </c>
      <c r="BBS42" s="59">
        <v>100000000</v>
      </c>
      <c r="BBT42" s="66" t="s">
        <v>144</v>
      </c>
      <c r="BBU42" s="67" t="s">
        <v>923</v>
      </c>
      <c r="BBV42" s="67" t="s">
        <v>959</v>
      </c>
      <c r="BBW42" s="66" t="s">
        <v>956</v>
      </c>
      <c r="BBX42" s="66" t="s">
        <v>978</v>
      </c>
      <c r="BBY42" s="65" t="s">
        <v>972</v>
      </c>
      <c r="BBZ42" s="65" t="s">
        <v>977</v>
      </c>
      <c r="BCA42" s="59">
        <v>100000000</v>
      </c>
      <c r="BCB42" s="66" t="s">
        <v>144</v>
      </c>
      <c r="BCC42" s="67" t="s">
        <v>923</v>
      </c>
      <c r="BCD42" s="67" t="s">
        <v>959</v>
      </c>
      <c r="BCE42" s="66" t="s">
        <v>956</v>
      </c>
      <c r="BCF42" s="66" t="s">
        <v>978</v>
      </c>
      <c r="BCG42" s="65" t="s">
        <v>972</v>
      </c>
      <c r="BCH42" s="65" t="s">
        <v>977</v>
      </c>
      <c r="BCI42" s="59">
        <v>100000000</v>
      </c>
      <c r="BCJ42" s="66" t="s">
        <v>144</v>
      </c>
      <c r="BCK42" s="67" t="s">
        <v>923</v>
      </c>
      <c r="BCL42" s="67" t="s">
        <v>959</v>
      </c>
      <c r="BCM42" s="66" t="s">
        <v>956</v>
      </c>
      <c r="BCN42" s="66" t="s">
        <v>978</v>
      </c>
      <c r="BCO42" s="65" t="s">
        <v>972</v>
      </c>
      <c r="BCP42" s="65" t="s">
        <v>977</v>
      </c>
      <c r="BCQ42" s="59">
        <v>100000000</v>
      </c>
      <c r="BCR42" s="66" t="s">
        <v>144</v>
      </c>
      <c r="BCS42" s="67" t="s">
        <v>923</v>
      </c>
      <c r="BCT42" s="67" t="s">
        <v>959</v>
      </c>
      <c r="BCU42" s="66" t="s">
        <v>956</v>
      </c>
      <c r="BCV42" s="66" t="s">
        <v>978</v>
      </c>
      <c r="BCW42" s="65" t="s">
        <v>972</v>
      </c>
      <c r="BCX42" s="65" t="s">
        <v>977</v>
      </c>
      <c r="BCY42" s="59">
        <v>100000000</v>
      </c>
      <c r="BCZ42" s="66" t="s">
        <v>144</v>
      </c>
      <c r="BDA42" s="67" t="s">
        <v>923</v>
      </c>
      <c r="BDB42" s="67" t="s">
        <v>959</v>
      </c>
      <c r="BDC42" s="66" t="s">
        <v>956</v>
      </c>
      <c r="BDD42" s="66" t="s">
        <v>978</v>
      </c>
      <c r="BDE42" s="65" t="s">
        <v>972</v>
      </c>
      <c r="BDF42" s="65" t="s">
        <v>977</v>
      </c>
      <c r="BDG42" s="59">
        <v>100000000</v>
      </c>
      <c r="BDH42" s="66" t="s">
        <v>144</v>
      </c>
      <c r="BDI42" s="67" t="s">
        <v>923</v>
      </c>
      <c r="BDJ42" s="67" t="s">
        <v>959</v>
      </c>
      <c r="BDK42" s="66" t="s">
        <v>956</v>
      </c>
      <c r="BDL42" s="66" t="s">
        <v>978</v>
      </c>
      <c r="BDM42" s="65" t="s">
        <v>972</v>
      </c>
      <c r="BDN42" s="65" t="s">
        <v>977</v>
      </c>
      <c r="BDO42" s="59">
        <v>100000000</v>
      </c>
      <c r="BDP42" s="66" t="s">
        <v>144</v>
      </c>
      <c r="BDQ42" s="67" t="s">
        <v>923</v>
      </c>
      <c r="BDR42" s="67" t="s">
        <v>959</v>
      </c>
      <c r="BDS42" s="66" t="s">
        <v>956</v>
      </c>
      <c r="BDT42" s="66" t="s">
        <v>978</v>
      </c>
      <c r="BDU42" s="65" t="s">
        <v>972</v>
      </c>
      <c r="BDV42" s="65" t="s">
        <v>977</v>
      </c>
      <c r="BDW42" s="59">
        <v>100000000</v>
      </c>
      <c r="BDX42" s="66" t="s">
        <v>144</v>
      </c>
      <c r="BDY42" s="67" t="s">
        <v>923</v>
      </c>
      <c r="BDZ42" s="67" t="s">
        <v>959</v>
      </c>
      <c r="BEA42" s="66" t="s">
        <v>956</v>
      </c>
      <c r="BEB42" s="66" t="s">
        <v>978</v>
      </c>
      <c r="BEC42" s="65" t="s">
        <v>972</v>
      </c>
      <c r="BED42" s="65" t="s">
        <v>977</v>
      </c>
      <c r="BEE42" s="59">
        <v>100000000</v>
      </c>
      <c r="BEF42" s="66" t="s">
        <v>144</v>
      </c>
      <c r="BEG42" s="67" t="s">
        <v>923</v>
      </c>
      <c r="BEH42" s="67" t="s">
        <v>959</v>
      </c>
      <c r="BEI42" s="66" t="s">
        <v>956</v>
      </c>
      <c r="BEJ42" s="66" t="s">
        <v>978</v>
      </c>
      <c r="BEK42" s="65" t="s">
        <v>972</v>
      </c>
      <c r="BEL42" s="65" t="s">
        <v>977</v>
      </c>
      <c r="BEM42" s="59">
        <v>100000000</v>
      </c>
      <c r="BEN42" s="66" t="s">
        <v>144</v>
      </c>
      <c r="BEO42" s="67" t="s">
        <v>923</v>
      </c>
      <c r="BEP42" s="67" t="s">
        <v>959</v>
      </c>
      <c r="BEQ42" s="66" t="s">
        <v>956</v>
      </c>
      <c r="BER42" s="66" t="s">
        <v>978</v>
      </c>
      <c r="BES42" s="65" t="s">
        <v>972</v>
      </c>
      <c r="BET42" s="65" t="s">
        <v>977</v>
      </c>
      <c r="BEU42" s="59">
        <v>100000000</v>
      </c>
      <c r="BEV42" s="66" t="s">
        <v>144</v>
      </c>
      <c r="BEW42" s="67" t="s">
        <v>923</v>
      </c>
      <c r="BEX42" s="67" t="s">
        <v>959</v>
      </c>
      <c r="BEY42" s="66" t="s">
        <v>956</v>
      </c>
      <c r="BEZ42" s="66" t="s">
        <v>978</v>
      </c>
      <c r="BFA42" s="65" t="s">
        <v>972</v>
      </c>
      <c r="BFB42" s="65" t="s">
        <v>977</v>
      </c>
      <c r="BFC42" s="59">
        <v>100000000</v>
      </c>
      <c r="BFD42" s="66" t="s">
        <v>144</v>
      </c>
      <c r="BFE42" s="67" t="s">
        <v>923</v>
      </c>
      <c r="BFF42" s="67" t="s">
        <v>959</v>
      </c>
      <c r="BFG42" s="66" t="s">
        <v>956</v>
      </c>
      <c r="BFH42" s="66" t="s">
        <v>978</v>
      </c>
      <c r="BFI42" s="65" t="s">
        <v>972</v>
      </c>
      <c r="BFJ42" s="65" t="s">
        <v>977</v>
      </c>
      <c r="BFK42" s="59">
        <v>100000000</v>
      </c>
      <c r="BFL42" s="66" t="s">
        <v>144</v>
      </c>
      <c r="BFM42" s="67" t="s">
        <v>923</v>
      </c>
      <c r="BFN42" s="67" t="s">
        <v>959</v>
      </c>
      <c r="BFO42" s="66" t="s">
        <v>956</v>
      </c>
      <c r="BFP42" s="66" t="s">
        <v>978</v>
      </c>
      <c r="BFQ42" s="65" t="s">
        <v>972</v>
      </c>
      <c r="BFR42" s="65" t="s">
        <v>977</v>
      </c>
      <c r="BFS42" s="59">
        <v>100000000</v>
      </c>
      <c r="BFT42" s="66" t="s">
        <v>144</v>
      </c>
      <c r="BFU42" s="67" t="s">
        <v>923</v>
      </c>
      <c r="BFV42" s="67" t="s">
        <v>959</v>
      </c>
      <c r="BFW42" s="66" t="s">
        <v>956</v>
      </c>
      <c r="BFX42" s="66" t="s">
        <v>978</v>
      </c>
      <c r="BFY42" s="65" t="s">
        <v>972</v>
      </c>
      <c r="BFZ42" s="65" t="s">
        <v>977</v>
      </c>
      <c r="BGA42" s="59">
        <v>100000000</v>
      </c>
      <c r="BGB42" s="66" t="s">
        <v>144</v>
      </c>
      <c r="BGC42" s="67" t="s">
        <v>923</v>
      </c>
      <c r="BGD42" s="67" t="s">
        <v>959</v>
      </c>
      <c r="BGE42" s="66" t="s">
        <v>956</v>
      </c>
      <c r="BGF42" s="66" t="s">
        <v>978</v>
      </c>
      <c r="BGG42" s="65" t="s">
        <v>972</v>
      </c>
      <c r="BGH42" s="65" t="s">
        <v>977</v>
      </c>
      <c r="BGI42" s="59">
        <v>100000000</v>
      </c>
      <c r="BGJ42" s="66" t="s">
        <v>144</v>
      </c>
      <c r="BGK42" s="67" t="s">
        <v>923</v>
      </c>
      <c r="BGL42" s="67" t="s">
        <v>959</v>
      </c>
      <c r="BGM42" s="66" t="s">
        <v>956</v>
      </c>
      <c r="BGN42" s="66" t="s">
        <v>978</v>
      </c>
      <c r="BGO42" s="65" t="s">
        <v>972</v>
      </c>
      <c r="BGP42" s="65" t="s">
        <v>977</v>
      </c>
      <c r="BGQ42" s="59">
        <v>100000000</v>
      </c>
      <c r="BGR42" s="66" t="s">
        <v>144</v>
      </c>
      <c r="BGS42" s="67" t="s">
        <v>923</v>
      </c>
      <c r="BGT42" s="67" t="s">
        <v>959</v>
      </c>
      <c r="BGU42" s="66" t="s">
        <v>956</v>
      </c>
      <c r="BGV42" s="66" t="s">
        <v>978</v>
      </c>
      <c r="BGW42" s="65" t="s">
        <v>972</v>
      </c>
      <c r="BGX42" s="65" t="s">
        <v>977</v>
      </c>
      <c r="BGY42" s="59">
        <v>100000000</v>
      </c>
      <c r="BGZ42" s="66" t="s">
        <v>144</v>
      </c>
      <c r="BHA42" s="67" t="s">
        <v>923</v>
      </c>
      <c r="BHB42" s="67" t="s">
        <v>959</v>
      </c>
      <c r="BHC42" s="66" t="s">
        <v>956</v>
      </c>
      <c r="BHD42" s="66" t="s">
        <v>978</v>
      </c>
      <c r="BHE42" s="65" t="s">
        <v>972</v>
      </c>
      <c r="BHF42" s="65" t="s">
        <v>977</v>
      </c>
      <c r="BHG42" s="59">
        <v>100000000</v>
      </c>
      <c r="BHH42" s="66" t="s">
        <v>144</v>
      </c>
      <c r="BHI42" s="67" t="s">
        <v>923</v>
      </c>
      <c r="BHJ42" s="67" t="s">
        <v>959</v>
      </c>
      <c r="BHK42" s="66" t="s">
        <v>956</v>
      </c>
      <c r="BHL42" s="66" t="s">
        <v>978</v>
      </c>
      <c r="BHM42" s="65" t="s">
        <v>972</v>
      </c>
      <c r="BHN42" s="65" t="s">
        <v>977</v>
      </c>
      <c r="BHO42" s="59">
        <v>100000000</v>
      </c>
      <c r="BHP42" s="66" t="s">
        <v>144</v>
      </c>
      <c r="BHQ42" s="67" t="s">
        <v>923</v>
      </c>
      <c r="BHR42" s="67" t="s">
        <v>959</v>
      </c>
      <c r="BHS42" s="66" t="s">
        <v>956</v>
      </c>
      <c r="BHT42" s="66" t="s">
        <v>978</v>
      </c>
      <c r="BHU42" s="65" t="s">
        <v>972</v>
      </c>
      <c r="BHV42" s="65" t="s">
        <v>977</v>
      </c>
      <c r="BHW42" s="59">
        <v>100000000</v>
      </c>
      <c r="BHX42" s="66" t="s">
        <v>144</v>
      </c>
      <c r="BHY42" s="67" t="s">
        <v>923</v>
      </c>
      <c r="BHZ42" s="67" t="s">
        <v>959</v>
      </c>
      <c r="BIA42" s="66" t="s">
        <v>956</v>
      </c>
      <c r="BIB42" s="66" t="s">
        <v>978</v>
      </c>
      <c r="BIC42" s="65" t="s">
        <v>972</v>
      </c>
      <c r="BID42" s="65" t="s">
        <v>977</v>
      </c>
      <c r="BIE42" s="59">
        <v>100000000</v>
      </c>
      <c r="BIF42" s="66" t="s">
        <v>144</v>
      </c>
      <c r="BIG42" s="67" t="s">
        <v>923</v>
      </c>
      <c r="BIH42" s="67" t="s">
        <v>959</v>
      </c>
      <c r="BII42" s="66" t="s">
        <v>956</v>
      </c>
      <c r="BIJ42" s="66" t="s">
        <v>978</v>
      </c>
      <c r="BIK42" s="65" t="s">
        <v>972</v>
      </c>
      <c r="BIL42" s="65" t="s">
        <v>977</v>
      </c>
      <c r="BIM42" s="59">
        <v>100000000</v>
      </c>
      <c r="BIN42" s="66" t="s">
        <v>144</v>
      </c>
      <c r="BIO42" s="67" t="s">
        <v>923</v>
      </c>
      <c r="BIP42" s="67" t="s">
        <v>959</v>
      </c>
      <c r="BIQ42" s="66" t="s">
        <v>956</v>
      </c>
      <c r="BIR42" s="66" t="s">
        <v>978</v>
      </c>
      <c r="BIS42" s="65" t="s">
        <v>972</v>
      </c>
      <c r="BIT42" s="65" t="s">
        <v>977</v>
      </c>
      <c r="BIU42" s="59">
        <v>100000000</v>
      </c>
      <c r="BIV42" s="66" t="s">
        <v>144</v>
      </c>
      <c r="BIW42" s="67" t="s">
        <v>923</v>
      </c>
      <c r="BIX42" s="67" t="s">
        <v>959</v>
      </c>
      <c r="BIY42" s="66" t="s">
        <v>956</v>
      </c>
      <c r="BIZ42" s="66" t="s">
        <v>978</v>
      </c>
      <c r="BJA42" s="65" t="s">
        <v>972</v>
      </c>
      <c r="BJB42" s="65" t="s">
        <v>977</v>
      </c>
      <c r="BJC42" s="59">
        <v>100000000</v>
      </c>
      <c r="BJD42" s="66" t="s">
        <v>144</v>
      </c>
      <c r="BJE42" s="67" t="s">
        <v>923</v>
      </c>
      <c r="BJF42" s="67" t="s">
        <v>959</v>
      </c>
      <c r="BJG42" s="66" t="s">
        <v>956</v>
      </c>
      <c r="BJH42" s="66" t="s">
        <v>978</v>
      </c>
      <c r="BJI42" s="65" t="s">
        <v>972</v>
      </c>
      <c r="BJJ42" s="65" t="s">
        <v>977</v>
      </c>
      <c r="BJK42" s="59">
        <v>100000000</v>
      </c>
      <c r="BJL42" s="66" t="s">
        <v>144</v>
      </c>
      <c r="BJM42" s="67" t="s">
        <v>923</v>
      </c>
      <c r="BJN42" s="67" t="s">
        <v>959</v>
      </c>
      <c r="BJO42" s="66" t="s">
        <v>956</v>
      </c>
      <c r="BJP42" s="66" t="s">
        <v>978</v>
      </c>
      <c r="BJQ42" s="65" t="s">
        <v>972</v>
      </c>
      <c r="BJR42" s="65" t="s">
        <v>977</v>
      </c>
      <c r="BJS42" s="59">
        <v>100000000</v>
      </c>
      <c r="BJT42" s="66" t="s">
        <v>144</v>
      </c>
      <c r="BJU42" s="67" t="s">
        <v>923</v>
      </c>
      <c r="BJV42" s="67" t="s">
        <v>959</v>
      </c>
      <c r="BJW42" s="66" t="s">
        <v>956</v>
      </c>
      <c r="BJX42" s="66" t="s">
        <v>978</v>
      </c>
      <c r="BJY42" s="65" t="s">
        <v>972</v>
      </c>
      <c r="BJZ42" s="65" t="s">
        <v>977</v>
      </c>
      <c r="BKA42" s="59">
        <v>100000000</v>
      </c>
      <c r="BKB42" s="66" t="s">
        <v>144</v>
      </c>
      <c r="BKC42" s="67" t="s">
        <v>923</v>
      </c>
      <c r="BKD42" s="67" t="s">
        <v>959</v>
      </c>
      <c r="BKE42" s="66" t="s">
        <v>956</v>
      </c>
      <c r="BKF42" s="66" t="s">
        <v>978</v>
      </c>
      <c r="BKG42" s="65" t="s">
        <v>972</v>
      </c>
      <c r="BKH42" s="65" t="s">
        <v>977</v>
      </c>
      <c r="BKI42" s="59">
        <v>100000000</v>
      </c>
      <c r="BKJ42" s="66" t="s">
        <v>144</v>
      </c>
      <c r="BKK42" s="67" t="s">
        <v>923</v>
      </c>
      <c r="BKL42" s="67" t="s">
        <v>959</v>
      </c>
      <c r="BKM42" s="66" t="s">
        <v>956</v>
      </c>
      <c r="BKN42" s="66" t="s">
        <v>978</v>
      </c>
      <c r="BKO42" s="65" t="s">
        <v>972</v>
      </c>
      <c r="BKP42" s="65" t="s">
        <v>977</v>
      </c>
      <c r="BKQ42" s="59">
        <v>100000000</v>
      </c>
      <c r="BKR42" s="66" t="s">
        <v>144</v>
      </c>
      <c r="BKS42" s="67" t="s">
        <v>923</v>
      </c>
      <c r="BKT42" s="67" t="s">
        <v>959</v>
      </c>
      <c r="BKU42" s="66" t="s">
        <v>956</v>
      </c>
      <c r="BKV42" s="66" t="s">
        <v>978</v>
      </c>
      <c r="BKW42" s="65" t="s">
        <v>972</v>
      </c>
      <c r="BKX42" s="65" t="s">
        <v>977</v>
      </c>
      <c r="BKY42" s="59">
        <v>100000000</v>
      </c>
      <c r="BKZ42" s="66" t="s">
        <v>144</v>
      </c>
      <c r="BLA42" s="67" t="s">
        <v>923</v>
      </c>
      <c r="BLB42" s="67" t="s">
        <v>959</v>
      </c>
      <c r="BLC42" s="66" t="s">
        <v>956</v>
      </c>
      <c r="BLD42" s="66" t="s">
        <v>978</v>
      </c>
      <c r="BLE42" s="65" t="s">
        <v>972</v>
      </c>
      <c r="BLF42" s="65" t="s">
        <v>977</v>
      </c>
      <c r="BLG42" s="59">
        <v>100000000</v>
      </c>
      <c r="BLH42" s="66" t="s">
        <v>144</v>
      </c>
      <c r="BLI42" s="67" t="s">
        <v>923</v>
      </c>
      <c r="BLJ42" s="67" t="s">
        <v>959</v>
      </c>
      <c r="BLK42" s="66" t="s">
        <v>956</v>
      </c>
      <c r="BLL42" s="66" t="s">
        <v>978</v>
      </c>
      <c r="BLM42" s="65" t="s">
        <v>972</v>
      </c>
      <c r="BLN42" s="65" t="s">
        <v>977</v>
      </c>
      <c r="BLO42" s="59">
        <v>100000000</v>
      </c>
      <c r="BLP42" s="66" t="s">
        <v>144</v>
      </c>
      <c r="BLQ42" s="67" t="s">
        <v>923</v>
      </c>
      <c r="BLR42" s="67" t="s">
        <v>959</v>
      </c>
      <c r="BLS42" s="66" t="s">
        <v>956</v>
      </c>
      <c r="BLT42" s="66" t="s">
        <v>978</v>
      </c>
      <c r="BLU42" s="65" t="s">
        <v>972</v>
      </c>
      <c r="BLV42" s="65" t="s">
        <v>977</v>
      </c>
      <c r="BLW42" s="59">
        <v>100000000</v>
      </c>
      <c r="BLX42" s="66" t="s">
        <v>144</v>
      </c>
      <c r="BLY42" s="67" t="s">
        <v>923</v>
      </c>
      <c r="BLZ42" s="67" t="s">
        <v>959</v>
      </c>
      <c r="BMA42" s="66" t="s">
        <v>956</v>
      </c>
      <c r="BMB42" s="66" t="s">
        <v>978</v>
      </c>
      <c r="BMC42" s="65" t="s">
        <v>972</v>
      </c>
      <c r="BMD42" s="65" t="s">
        <v>977</v>
      </c>
      <c r="BME42" s="59">
        <v>100000000</v>
      </c>
      <c r="BMF42" s="66" t="s">
        <v>144</v>
      </c>
      <c r="BMG42" s="67" t="s">
        <v>923</v>
      </c>
      <c r="BMH42" s="67" t="s">
        <v>959</v>
      </c>
      <c r="BMI42" s="66" t="s">
        <v>956</v>
      </c>
      <c r="BMJ42" s="66" t="s">
        <v>978</v>
      </c>
      <c r="BMK42" s="65" t="s">
        <v>972</v>
      </c>
      <c r="BML42" s="65" t="s">
        <v>977</v>
      </c>
      <c r="BMM42" s="59">
        <v>100000000</v>
      </c>
      <c r="BMN42" s="66" t="s">
        <v>144</v>
      </c>
      <c r="BMO42" s="67" t="s">
        <v>923</v>
      </c>
      <c r="BMP42" s="67" t="s">
        <v>959</v>
      </c>
      <c r="BMQ42" s="66" t="s">
        <v>956</v>
      </c>
      <c r="BMR42" s="66" t="s">
        <v>978</v>
      </c>
      <c r="BMS42" s="65" t="s">
        <v>972</v>
      </c>
      <c r="BMT42" s="65" t="s">
        <v>977</v>
      </c>
      <c r="BMU42" s="59">
        <v>100000000</v>
      </c>
      <c r="BMV42" s="66" t="s">
        <v>144</v>
      </c>
      <c r="BMW42" s="67" t="s">
        <v>923</v>
      </c>
      <c r="BMX42" s="67" t="s">
        <v>959</v>
      </c>
      <c r="BMY42" s="66" t="s">
        <v>956</v>
      </c>
      <c r="BMZ42" s="66" t="s">
        <v>978</v>
      </c>
      <c r="BNA42" s="65" t="s">
        <v>972</v>
      </c>
      <c r="BNB42" s="65" t="s">
        <v>977</v>
      </c>
      <c r="BNC42" s="59">
        <v>100000000</v>
      </c>
      <c r="BND42" s="66" t="s">
        <v>144</v>
      </c>
      <c r="BNE42" s="67" t="s">
        <v>923</v>
      </c>
      <c r="BNF42" s="67" t="s">
        <v>959</v>
      </c>
      <c r="BNG42" s="66" t="s">
        <v>956</v>
      </c>
      <c r="BNH42" s="66" t="s">
        <v>978</v>
      </c>
      <c r="BNI42" s="65" t="s">
        <v>972</v>
      </c>
      <c r="BNJ42" s="65" t="s">
        <v>977</v>
      </c>
      <c r="BNK42" s="59">
        <v>100000000</v>
      </c>
      <c r="BNL42" s="66" t="s">
        <v>144</v>
      </c>
      <c r="BNM42" s="67" t="s">
        <v>923</v>
      </c>
      <c r="BNN42" s="67" t="s">
        <v>959</v>
      </c>
      <c r="BNO42" s="66" t="s">
        <v>956</v>
      </c>
      <c r="BNP42" s="66" t="s">
        <v>978</v>
      </c>
      <c r="BNQ42" s="65" t="s">
        <v>972</v>
      </c>
      <c r="BNR42" s="65" t="s">
        <v>977</v>
      </c>
      <c r="BNS42" s="59">
        <v>100000000</v>
      </c>
      <c r="BNT42" s="66" t="s">
        <v>144</v>
      </c>
      <c r="BNU42" s="67" t="s">
        <v>923</v>
      </c>
      <c r="BNV42" s="67" t="s">
        <v>959</v>
      </c>
      <c r="BNW42" s="66" t="s">
        <v>956</v>
      </c>
      <c r="BNX42" s="66" t="s">
        <v>978</v>
      </c>
      <c r="BNY42" s="65" t="s">
        <v>972</v>
      </c>
      <c r="BNZ42" s="65" t="s">
        <v>977</v>
      </c>
      <c r="BOA42" s="59">
        <v>100000000</v>
      </c>
      <c r="BOB42" s="66" t="s">
        <v>144</v>
      </c>
      <c r="BOC42" s="67" t="s">
        <v>923</v>
      </c>
      <c r="BOD42" s="67" t="s">
        <v>959</v>
      </c>
      <c r="BOE42" s="66" t="s">
        <v>956</v>
      </c>
      <c r="BOF42" s="66" t="s">
        <v>978</v>
      </c>
      <c r="BOG42" s="65" t="s">
        <v>972</v>
      </c>
      <c r="BOH42" s="65" t="s">
        <v>977</v>
      </c>
      <c r="BOI42" s="59">
        <v>100000000</v>
      </c>
      <c r="BOJ42" s="66" t="s">
        <v>144</v>
      </c>
      <c r="BOK42" s="67" t="s">
        <v>923</v>
      </c>
      <c r="BOL42" s="67" t="s">
        <v>959</v>
      </c>
      <c r="BOM42" s="66" t="s">
        <v>956</v>
      </c>
      <c r="BON42" s="66" t="s">
        <v>978</v>
      </c>
      <c r="BOO42" s="65" t="s">
        <v>972</v>
      </c>
      <c r="BOP42" s="65" t="s">
        <v>977</v>
      </c>
      <c r="BOQ42" s="59">
        <v>100000000</v>
      </c>
      <c r="BOR42" s="66" t="s">
        <v>144</v>
      </c>
      <c r="BOS42" s="67" t="s">
        <v>923</v>
      </c>
      <c r="BOT42" s="67" t="s">
        <v>959</v>
      </c>
      <c r="BOU42" s="66" t="s">
        <v>956</v>
      </c>
      <c r="BOV42" s="66" t="s">
        <v>978</v>
      </c>
      <c r="BOW42" s="65" t="s">
        <v>972</v>
      </c>
      <c r="BOX42" s="65" t="s">
        <v>977</v>
      </c>
      <c r="BOY42" s="59">
        <v>100000000</v>
      </c>
      <c r="BOZ42" s="66" t="s">
        <v>144</v>
      </c>
      <c r="BPA42" s="67" t="s">
        <v>923</v>
      </c>
      <c r="BPB42" s="67" t="s">
        <v>959</v>
      </c>
      <c r="BPC42" s="66" t="s">
        <v>956</v>
      </c>
      <c r="BPD42" s="66" t="s">
        <v>978</v>
      </c>
      <c r="BPE42" s="65" t="s">
        <v>972</v>
      </c>
      <c r="BPF42" s="65" t="s">
        <v>977</v>
      </c>
      <c r="BPG42" s="59">
        <v>100000000</v>
      </c>
      <c r="BPH42" s="66" t="s">
        <v>144</v>
      </c>
      <c r="BPI42" s="67" t="s">
        <v>923</v>
      </c>
      <c r="BPJ42" s="67" t="s">
        <v>959</v>
      </c>
      <c r="BPK42" s="66" t="s">
        <v>956</v>
      </c>
      <c r="BPL42" s="66" t="s">
        <v>978</v>
      </c>
      <c r="BPM42" s="65" t="s">
        <v>972</v>
      </c>
      <c r="BPN42" s="65" t="s">
        <v>977</v>
      </c>
      <c r="BPO42" s="59">
        <v>100000000</v>
      </c>
      <c r="BPP42" s="66" t="s">
        <v>144</v>
      </c>
      <c r="BPQ42" s="67" t="s">
        <v>923</v>
      </c>
      <c r="BPR42" s="67" t="s">
        <v>959</v>
      </c>
      <c r="BPS42" s="66" t="s">
        <v>956</v>
      </c>
      <c r="BPT42" s="66" t="s">
        <v>978</v>
      </c>
      <c r="BPU42" s="65" t="s">
        <v>972</v>
      </c>
      <c r="BPV42" s="65" t="s">
        <v>977</v>
      </c>
      <c r="BPW42" s="59">
        <v>100000000</v>
      </c>
      <c r="BPX42" s="66" t="s">
        <v>144</v>
      </c>
      <c r="BPY42" s="67" t="s">
        <v>923</v>
      </c>
      <c r="BPZ42" s="67" t="s">
        <v>959</v>
      </c>
      <c r="BQA42" s="66" t="s">
        <v>956</v>
      </c>
      <c r="BQB42" s="66" t="s">
        <v>978</v>
      </c>
      <c r="BQC42" s="65" t="s">
        <v>972</v>
      </c>
      <c r="BQD42" s="65" t="s">
        <v>977</v>
      </c>
      <c r="BQE42" s="59">
        <v>100000000</v>
      </c>
      <c r="BQF42" s="66" t="s">
        <v>144</v>
      </c>
      <c r="BQG42" s="67" t="s">
        <v>923</v>
      </c>
      <c r="BQH42" s="67" t="s">
        <v>959</v>
      </c>
      <c r="BQI42" s="66" t="s">
        <v>956</v>
      </c>
      <c r="BQJ42" s="66" t="s">
        <v>978</v>
      </c>
      <c r="BQK42" s="65" t="s">
        <v>972</v>
      </c>
      <c r="BQL42" s="65" t="s">
        <v>977</v>
      </c>
      <c r="BQM42" s="59">
        <v>100000000</v>
      </c>
      <c r="BQN42" s="66" t="s">
        <v>144</v>
      </c>
      <c r="BQO42" s="67" t="s">
        <v>923</v>
      </c>
      <c r="BQP42" s="67" t="s">
        <v>959</v>
      </c>
      <c r="BQQ42" s="66" t="s">
        <v>956</v>
      </c>
      <c r="BQR42" s="66" t="s">
        <v>978</v>
      </c>
      <c r="BQS42" s="65" t="s">
        <v>972</v>
      </c>
      <c r="BQT42" s="65" t="s">
        <v>977</v>
      </c>
      <c r="BQU42" s="59">
        <v>100000000</v>
      </c>
      <c r="BQV42" s="66" t="s">
        <v>144</v>
      </c>
      <c r="BQW42" s="67" t="s">
        <v>923</v>
      </c>
      <c r="BQX42" s="67" t="s">
        <v>959</v>
      </c>
      <c r="BQY42" s="66" t="s">
        <v>956</v>
      </c>
      <c r="BQZ42" s="66" t="s">
        <v>978</v>
      </c>
      <c r="BRA42" s="65" t="s">
        <v>972</v>
      </c>
      <c r="BRB42" s="65" t="s">
        <v>977</v>
      </c>
      <c r="BRC42" s="59">
        <v>100000000</v>
      </c>
      <c r="BRD42" s="66" t="s">
        <v>144</v>
      </c>
      <c r="BRE42" s="67" t="s">
        <v>923</v>
      </c>
      <c r="BRF42" s="67" t="s">
        <v>959</v>
      </c>
      <c r="BRG42" s="66" t="s">
        <v>956</v>
      </c>
      <c r="BRH42" s="66" t="s">
        <v>978</v>
      </c>
      <c r="BRI42" s="65" t="s">
        <v>972</v>
      </c>
      <c r="BRJ42" s="65" t="s">
        <v>977</v>
      </c>
      <c r="BRK42" s="59">
        <v>100000000</v>
      </c>
      <c r="BRL42" s="66" t="s">
        <v>144</v>
      </c>
      <c r="BRM42" s="67" t="s">
        <v>923</v>
      </c>
      <c r="BRN42" s="67" t="s">
        <v>959</v>
      </c>
      <c r="BRO42" s="66" t="s">
        <v>956</v>
      </c>
      <c r="BRP42" s="66" t="s">
        <v>978</v>
      </c>
      <c r="BRQ42" s="65" t="s">
        <v>972</v>
      </c>
      <c r="BRR42" s="65" t="s">
        <v>977</v>
      </c>
      <c r="BRS42" s="59">
        <v>100000000</v>
      </c>
      <c r="BRT42" s="66" t="s">
        <v>144</v>
      </c>
      <c r="BRU42" s="67" t="s">
        <v>923</v>
      </c>
      <c r="BRV42" s="67" t="s">
        <v>959</v>
      </c>
      <c r="BRW42" s="66" t="s">
        <v>956</v>
      </c>
      <c r="BRX42" s="66" t="s">
        <v>978</v>
      </c>
      <c r="BRY42" s="65" t="s">
        <v>972</v>
      </c>
      <c r="BRZ42" s="65" t="s">
        <v>977</v>
      </c>
      <c r="BSA42" s="59">
        <v>100000000</v>
      </c>
      <c r="BSB42" s="66" t="s">
        <v>144</v>
      </c>
      <c r="BSC42" s="67" t="s">
        <v>923</v>
      </c>
      <c r="BSD42" s="67" t="s">
        <v>959</v>
      </c>
      <c r="BSE42" s="66" t="s">
        <v>956</v>
      </c>
      <c r="BSF42" s="66" t="s">
        <v>978</v>
      </c>
      <c r="BSG42" s="65" t="s">
        <v>972</v>
      </c>
      <c r="BSH42" s="65" t="s">
        <v>977</v>
      </c>
      <c r="BSI42" s="59">
        <v>100000000</v>
      </c>
      <c r="BSJ42" s="66" t="s">
        <v>144</v>
      </c>
      <c r="BSK42" s="67" t="s">
        <v>923</v>
      </c>
      <c r="BSL42" s="67" t="s">
        <v>959</v>
      </c>
      <c r="BSM42" s="66" t="s">
        <v>956</v>
      </c>
      <c r="BSN42" s="66" t="s">
        <v>978</v>
      </c>
      <c r="BSO42" s="65" t="s">
        <v>972</v>
      </c>
      <c r="BSP42" s="65" t="s">
        <v>977</v>
      </c>
      <c r="BSQ42" s="59">
        <v>100000000</v>
      </c>
      <c r="BSR42" s="66" t="s">
        <v>144</v>
      </c>
      <c r="BSS42" s="67" t="s">
        <v>923</v>
      </c>
      <c r="BST42" s="67" t="s">
        <v>959</v>
      </c>
      <c r="BSU42" s="66" t="s">
        <v>956</v>
      </c>
      <c r="BSV42" s="66" t="s">
        <v>978</v>
      </c>
      <c r="BSW42" s="65" t="s">
        <v>972</v>
      </c>
      <c r="BSX42" s="65" t="s">
        <v>977</v>
      </c>
      <c r="BSY42" s="59">
        <v>100000000</v>
      </c>
      <c r="BSZ42" s="66" t="s">
        <v>144</v>
      </c>
      <c r="BTA42" s="67" t="s">
        <v>923</v>
      </c>
      <c r="BTB42" s="67" t="s">
        <v>959</v>
      </c>
      <c r="BTC42" s="66" t="s">
        <v>956</v>
      </c>
      <c r="BTD42" s="66" t="s">
        <v>978</v>
      </c>
      <c r="BTE42" s="65" t="s">
        <v>972</v>
      </c>
      <c r="BTF42" s="65" t="s">
        <v>977</v>
      </c>
      <c r="BTG42" s="59">
        <v>100000000</v>
      </c>
      <c r="BTH42" s="66" t="s">
        <v>144</v>
      </c>
      <c r="BTI42" s="67" t="s">
        <v>923</v>
      </c>
      <c r="BTJ42" s="67" t="s">
        <v>959</v>
      </c>
      <c r="BTK42" s="66" t="s">
        <v>956</v>
      </c>
      <c r="BTL42" s="66" t="s">
        <v>978</v>
      </c>
      <c r="BTM42" s="65" t="s">
        <v>972</v>
      </c>
      <c r="BTN42" s="65" t="s">
        <v>977</v>
      </c>
      <c r="BTO42" s="59">
        <v>100000000</v>
      </c>
      <c r="BTP42" s="66" t="s">
        <v>144</v>
      </c>
      <c r="BTQ42" s="67" t="s">
        <v>923</v>
      </c>
      <c r="BTR42" s="67" t="s">
        <v>959</v>
      </c>
      <c r="BTS42" s="66" t="s">
        <v>956</v>
      </c>
      <c r="BTT42" s="66" t="s">
        <v>978</v>
      </c>
      <c r="BTU42" s="65" t="s">
        <v>972</v>
      </c>
      <c r="BTV42" s="65" t="s">
        <v>977</v>
      </c>
      <c r="BTW42" s="59">
        <v>100000000</v>
      </c>
      <c r="BTX42" s="66" t="s">
        <v>144</v>
      </c>
      <c r="BTY42" s="67" t="s">
        <v>923</v>
      </c>
      <c r="BTZ42" s="67" t="s">
        <v>959</v>
      </c>
      <c r="BUA42" s="66" t="s">
        <v>956</v>
      </c>
      <c r="BUB42" s="66" t="s">
        <v>978</v>
      </c>
      <c r="BUC42" s="65" t="s">
        <v>972</v>
      </c>
      <c r="BUD42" s="65" t="s">
        <v>977</v>
      </c>
      <c r="BUE42" s="59">
        <v>100000000</v>
      </c>
      <c r="BUF42" s="66" t="s">
        <v>144</v>
      </c>
      <c r="BUG42" s="67" t="s">
        <v>923</v>
      </c>
      <c r="BUH42" s="67" t="s">
        <v>959</v>
      </c>
      <c r="BUI42" s="66" t="s">
        <v>956</v>
      </c>
      <c r="BUJ42" s="66" t="s">
        <v>978</v>
      </c>
      <c r="BUK42" s="65" t="s">
        <v>972</v>
      </c>
      <c r="BUL42" s="65" t="s">
        <v>977</v>
      </c>
      <c r="BUM42" s="59">
        <v>100000000</v>
      </c>
      <c r="BUN42" s="66" t="s">
        <v>144</v>
      </c>
      <c r="BUO42" s="67" t="s">
        <v>923</v>
      </c>
      <c r="BUP42" s="67" t="s">
        <v>959</v>
      </c>
      <c r="BUQ42" s="66" t="s">
        <v>956</v>
      </c>
      <c r="BUR42" s="66" t="s">
        <v>978</v>
      </c>
      <c r="BUS42" s="65" t="s">
        <v>972</v>
      </c>
      <c r="BUT42" s="65" t="s">
        <v>977</v>
      </c>
      <c r="BUU42" s="59">
        <v>100000000</v>
      </c>
      <c r="BUV42" s="66" t="s">
        <v>144</v>
      </c>
      <c r="BUW42" s="67" t="s">
        <v>923</v>
      </c>
      <c r="BUX42" s="67" t="s">
        <v>959</v>
      </c>
      <c r="BUY42" s="66" t="s">
        <v>956</v>
      </c>
      <c r="BUZ42" s="66" t="s">
        <v>978</v>
      </c>
      <c r="BVA42" s="65" t="s">
        <v>972</v>
      </c>
      <c r="BVB42" s="65" t="s">
        <v>977</v>
      </c>
      <c r="BVC42" s="59">
        <v>100000000</v>
      </c>
      <c r="BVD42" s="66" t="s">
        <v>144</v>
      </c>
      <c r="BVE42" s="67" t="s">
        <v>923</v>
      </c>
      <c r="BVF42" s="67" t="s">
        <v>959</v>
      </c>
      <c r="BVG42" s="66" t="s">
        <v>956</v>
      </c>
      <c r="BVH42" s="66" t="s">
        <v>978</v>
      </c>
      <c r="BVI42" s="65" t="s">
        <v>972</v>
      </c>
      <c r="BVJ42" s="65" t="s">
        <v>977</v>
      </c>
      <c r="BVK42" s="59">
        <v>100000000</v>
      </c>
      <c r="BVL42" s="66" t="s">
        <v>144</v>
      </c>
      <c r="BVM42" s="67" t="s">
        <v>923</v>
      </c>
      <c r="BVN42" s="67" t="s">
        <v>959</v>
      </c>
      <c r="BVO42" s="66" t="s">
        <v>956</v>
      </c>
      <c r="BVP42" s="66" t="s">
        <v>978</v>
      </c>
      <c r="BVQ42" s="65" t="s">
        <v>972</v>
      </c>
      <c r="BVR42" s="65" t="s">
        <v>977</v>
      </c>
      <c r="BVS42" s="59">
        <v>100000000</v>
      </c>
      <c r="BVT42" s="66" t="s">
        <v>144</v>
      </c>
      <c r="BVU42" s="67" t="s">
        <v>923</v>
      </c>
      <c r="BVV42" s="67" t="s">
        <v>959</v>
      </c>
      <c r="BVW42" s="66" t="s">
        <v>956</v>
      </c>
      <c r="BVX42" s="66" t="s">
        <v>978</v>
      </c>
      <c r="BVY42" s="65" t="s">
        <v>972</v>
      </c>
      <c r="BVZ42" s="65" t="s">
        <v>977</v>
      </c>
      <c r="BWA42" s="59">
        <v>100000000</v>
      </c>
      <c r="BWB42" s="66" t="s">
        <v>144</v>
      </c>
      <c r="BWC42" s="67" t="s">
        <v>923</v>
      </c>
      <c r="BWD42" s="67" t="s">
        <v>959</v>
      </c>
      <c r="BWE42" s="66" t="s">
        <v>956</v>
      </c>
      <c r="BWF42" s="66" t="s">
        <v>978</v>
      </c>
      <c r="BWG42" s="65" t="s">
        <v>972</v>
      </c>
      <c r="BWH42" s="65" t="s">
        <v>977</v>
      </c>
      <c r="BWI42" s="59">
        <v>100000000</v>
      </c>
      <c r="BWJ42" s="66" t="s">
        <v>144</v>
      </c>
      <c r="BWK42" s="67" t="s">
        <v>923</v>
      </c>
      <c r="BWL42" s="67" t="s">
        <v>959</v>
      </c>
      <c r="BWM42" s="66" t="s">
        <v>956</v>
      </c>
      <c r="BWN42" s="66" t="s">
        <v>978</v>
      </c>
      <c r="BWO42" s="65" t="s">
        <v>972</v>
      </c>
      <c r="BWP42" s="65" t="s">
        <v>977</v>
      </c>
      <c r="BWQ42" s="59">
        <v>100000000</v>
      </c>
      <c r="BWR42" s="66" t="s">
        <v>144</v>
      </c>
      <c r="BWS42" s="67" t="s">
        <v>923</v>
      </c>
      <c r="BWT42" s="67" t="s">
        <v>959</v>
      </c>
      <c r="BWU42" s="66" t="s">
        <v>956</v>
      </c>
      <c r="BWV42" s="66" t="s">
        <v>978</v>
      </c>
      <c r="BWW42" s="65" t="s">
        <v>972</v>
      </c>
      <c r="BWX42" s="65" t="s">
        <v>977</v>
      </c>
      <c r="BWY42" s="59">
        <v>100000000</v>
      </c>
      <c r="BWZ42" s="66" t="s">
        <v>144</v>
      </c>
      <c r="BXA42" s="67" t="s">
        <v>923</v>
      </c>
      <c r="BXB42" s="67" t="s">
        <v>959</v>
      </c>
      <c r="BXC42" s="66" t="s">
        <v>956</v>
      </c>
      <c r="BXD42" s="66" t="s">
        <v>978</v>
      </c>
      <c r="BXE42" s="65" t="s">
        <v>972</v>
      </c>
      <c r="BXF42" s="65" t="s">
        <v>977</v>
      </c>
      <c r="BXG42" s="59">
        <v>100000000</v>
      </c>
      <c r="BXH42" s="66" t="s">
        <v>144</v>
      </c>
      <c r="BXI42" s="67" t="s">
        <v>923</v>
      </c>
      <c r="BXJ42" s="67" t="s">
        <v>959</v>
      </c>
      <c r="BXK42" s="66" t="s">
        <v>956</v>
      </c>
      <c r="BXL42" s="66" t="s">
        <v>978</v>
      </c>
      <c r="BXM42" s="65" t="s">
        <v>972</v>
      </c>
      <c r="BXN42" s="65" t="s">
        <v>977</v>
      </c>
      <c r="BXO42" s="59">
        <v>100000000</v>
      </c>
      <c r="BXP42" s="66" t="s">
        <v>144</v>
      </c>
      <c r="BXQ42" s="67" t="s">
        <v>923</v>
      </c>
      <c r="BXR42" s="67" t="s">
        <v>959</v>
      </c>
      <c r="BXS42" s="66" t="s">
        <v>956</v>
      </c>
      <c r="BXT42" s="66" t="s">
        <v>978</v>
      </c>
      <c r="BXU42" s="65" t="s">
        <v>972</v>
      </c>
      <c r="BXV42" s="65" t="s">
        <v>977</v>
      </c>
      <c r="BXW42" s="59">
        <v>100000000</v>
      </c>
      <c r="BXX42" s="66" t="s">
        <v>144</v>
      </c>
      <c r="BXY42" s="67" t="s">
        <v>923</v>
      </c>
      <c r="BXZ42" s="67" t="s">
        <v>959</v>
      </c>
      <c r="BYA42" s="66" t="s">
        <v>956</v>
      </c>
      <c r="BYB42" s="66" t="s">
        <v>978</v>
      </c>
      <c r="BYC42" s="65" t="s">
        <v>972</v>
      </c>
      <c r="BYD42" s="65" t="s">
        <v>977</v>
      </c>
      <c r="BYE42" s="59">
        <v>100000000</v>
      </c>
      <c r="BYF42" s="66" t="s">
        <v>144</v>
      </c>
      <c r="BYG42" s="67" t="s">
        <v>923</v>
      </c>
      <c r="BYH42" s="67" t="s">
        <v>959</v>
      </c>
      <c r="BYI42" s="66" t="s">
        <v>956</v>
      </c>
      <c r="BYJ42" s="66" t="s">
        <v>978</v>
      </c>
      <c r="BYK42" s="65" t="s">
        <v>972</v>
      </c>
      <c r="BYL42" s="65" t="s">
        <v>977</v>
      </c>
      <c r="BYM42" s="59">
        <v>100000000</v>
      </c>
      <c r="BYN42" s="66" t="s">
        <v>144</v>
      </c>
      <c r="BYO42" s="67" t="s">
        <v>923</v>
      </c>
      <c r="BYP42" s="67" t="s">
        <v>959</v>
      </c>
      <c r="BYQ42" s="66" t="s">
        <v>956</v>
      </c>
      <c r="BYR42" s="66" t="s">
        <v>978</v>
      </c>
      <c r="BYS42" s="65" t="s">
        <v>972</v>
      </c>
      <c r="BYT42" s="65" t="s">
        <v>977</v>
      </c>
      <c r="BYU42" s="59">
        <v>100000000</v>
      </c>
      <c r="BYV42" s="66" t="s">
        <v>144</v>
      </c>
      <c r="BYW42" s="67" t="s">
        <v>923</v>
      </c>
      <c r="BYX42" s="67" t="s">
        <v>959</v>
      </c>
      <c r="BYY42" s="66" t="s">
        <v>956</v>
      </c>
      <c r="BYZ42" s="66" t="s">
        <v>978</v>
      </c>
      <c r="BZA42" s="65" t="s">
        <v>972</v>
      </c>
      <c r="BZB42" s="65" t="s">
        <v>977</v>
      </c>
      <c r="BZC42" s="59">
        <v>100000000</v>
      </c>
      <c r="BZD42" s="66" t="s">
        <v>144</v>
      </c>
      <c r="BZE42" s="67" t="s">
        <v>923</v>
      </c>
      <c r="BZF42" s="67" t="s">
        <v>959</v>
      </c>
      <c r="BZG42" s="66" t="s">
        <v>956</v>
      </c>
      <c r="BZH42" s="66" t="s">
        <v>978</v>
      </c>
      <c r="BZI42" s="65" t="s">
        <v>972</v>
      </c>
      <c r="BZJ42" s="65" t="s">
        <v>977</v>
      </c>
      <c r="BZK42" s="59">
        <v>100000000</v>
      </c>
      <c r="BZL42" s="66" t="s">
        <v>144</v>
      </c>
      <c r="BZM42" s="67" t="s">
        <v>923</v>
      </c>
      <c r="BZN42" s="67" t="s">
        <v>959</v>
      </c>
      <c r="BZO42" s="66" t="s">
        <v>956</v>
      </c>
      <c r="BZP42" s="66" t="s">
        <v>978</v>
      </c>
      <c r="BZQ42" s="65" t="s">
        <v>972</v>
      </c>
      <c r="BZR42" s="65" t="s">
        <v>977</v>
      </c>
      <c r="BZS42" s="59">
        <v>100000000</v>
      </c>
      <c r="BZT42" s="66" t="s">
        <v>144</v>
      </c>
      <c r="BZU42" s="67" t="s">
        <v>923</v>
      </c>
      <c r="BZV42" s="67" t="s">
        <v>959</v>
      </c>
      <c r="BZW42" s="66" t="s">
        <v>956</v>
      </c>
      <c r="BZX42" s="66" t="s">
        <v>978</v>
      </c>
      <c r="BZY42" s="65" t="s">
        <v>972</v>
      </c>
      <c r="BZZ42" s="65" t="s">
        <v>977</v>
      </c>
      <c r="CAA42" s="59">
        <v>100000000</v>
      </c>
      <c r="CAB42" s="66" t="s">
        <v>144</v>
      </c>
      <c r="CAC42" s="67" t="s">
        <v>923</v>
      </c>
      <c r="CAD42" s="67" t="s">
        <v>959</v>
      </c>
      <c r="CAE42" s="66" t="s">
        <v>956</v>
      </c>
      <c r="CAF42" s="66" t="s">
        <v>978</v>
      </c>
      <c r="CAG42" s="65" t="s">
        <v>972</v>
      </c>
      <c r="CAH42" s="65" t="s">
        <v>977</v>
      </c>
      <c r="CAI42" s="59">
        <v>100000000</v>
      </c>
      <c r="CAJ42" s="66" t="s">
        <v>144</v>
      </c>
      <c r="CAK42" s="67" t="s">
        <v>923</v>
      </c>
      <c r="CAL42" s="67" t="s">
        <v>959</v>
      </c>
      <c r="CAM42" s="66" t="s">
        <v>956</v>
      </c>
      <c r="CAN42" s="66" t="s">
        <v>978</v>
      </c>
      <c r="CAO42" s="65" t="s">
        <v>972</v>
      </c>
      <c r="CAP42" s="65" t="s">
        <v>977</v>
      </c>
      <c r="CAQ42" s="59">
        <v>100000000</v>
      </c>
      <c r="CAR42" s="66" t="s">
        <v>144</v>
      </c>
      <c r="CAS42" s="67" t="s">
        <v>923</v>
      </c>
      <c r="CAT42" s="67" t="s">
        <v>959</v>
      </c>
      <c r="CAU42" s="66" t="s">
        <v>956</v>
      </c>
      <c r="CAV42" s="66" t="s">
        <v>978</v>
      </c>
      <c r="CAW42" s="65" t="s">
        <v>972</v>
      </c>
      <c r="CAX42" s="65" t="s">
        <v>977</v>
      </c>
      <c r="CAY42" s="59">
        <v>100000000</v>
      </c>
      <c r="CAZ42" s="66" t="s">
        <v>144</v>
      </c>
      <c r="CBA42" s="67" t="s">
        <v>923</v>
      </c>
      <c r="CBB42" s="67" t="s">
        <v>959</v>
      </c>
      <c r="CBC42" s="66" t="s">
        <v>956</v>
      </c>
      <c r="CBD42" s="66" t="s">
        <v>978</v>
      </c>
      <c r="CBE42" s="65" t="s">
        <v>972</v>
      </c>
      <c r="CBF42" s="65" t="s">
        <v>977</v>
      </c>
      <c r="CBG42" s="59">
        <v>100000000</v>
      </c>
      <c r="CBH42" s="66" t="s">
        <v>144</v>
      </c>
      <c r="CBI42" s="67" t="s">
        <v>923</v>
      </c>
      <c r="CBJ42" s="67" t="s">
        <v>959</v>
      </c>
      <c r="CBK42" s="66" t="s">
        <v>956</v>
      </c>
      <c r="CBL42" s="66" t="s">
        <v>978</v>
      </c>
      <c r="CBM42" s="65" t="s">
        <v>972</v>
      </c>
      <c r="CBN42" s="65" t="s">
        <v>977</v>
      </c>
      <c r="CBO42" s="59">
        <v>100000000</v>
      </c>
      <c r="CBP42" s="66" t="s">
        <v>144</v>
      </c>
      <c r="CBQ42" s="67" t="s">
        <v>923</v>
      </c>
      <c r="CBR42" s="67" t="s">
        <v>959</v>
      </c>
      <c r="CBS42" s="66" t="s">
        <v>956</v>
      </c>
      <c r="CBT42" s="66" t="s">
        <v>978</v>
      </c>
      <c r="CBU42" s="65" t="s">
        <v>972</v>
      </c>
      <c r="CBV42" s="65" t="s">
        <v>977</v>
      </c>
      <c r="CBW42" s="59">
        <v>100000000</v>
      </c>
      <c r="CBX42" s="66" t="s">
        <v>144</v>
      </c>
      <c r="CBY42" s="67" t="s">
        <v>923</v>
      </c>
      <c r="CBZ42" s="67" t="s">
        <v>959</v>
      </c>
      <c r="CCA42" s="66" t="s">
        <v>956</v>
      </c>
      <c r="CCB42" s="66" t="s">
        <v>978</v>
      </c>
      <c r="CCC42" s="65" t="s">
        <v>972</v>
      </c>
      <c r="CCD42" s="65" t="s">
        <v>977</v>
      </c>
      <c r="CCE42" s="59">
        <v>100000000</v>
      </c>
      <c r="CCF42" s="66" t="s">
        <v>144</v>
      </c>
      <c r="CCG42" s="67" t="s">
        <v>923</v>
      </c>
      <c r="CCH42" s="67" t="s">
        <v>959</v>
      </c>
      <c r="CCI42" s="66" t="s">
        <v>956</v>
      </c>
      <c r="CCJ42" s="66" t="s">
        <v>978</v>
      </c>
      <c r="CCK42" s="65" t="s">
        <v>972</v>
      </c>
      <c r="CCL42" s="65" t="s">
        <v>977</v>
      </c>
      <c r="CCM42" s="59">
        <v>100000000</v>
      </c>
      <c r="CCN42" s="66" t="s">
        <v>144</v>
      </c>
      <c r="CCO42" s="67" t="s">
        <v>923</v>
      </c>
      <c r="CCP42" s="67" t="s">
        <v>959</v>
      </c>
      <c r="CCQ42" s="66" t="s">
        <v>956</v>
      </c>
      <c r="CCR42" s="66" t="s">
        <v>978</v>
      </c>
      <c r="CCS42" s="65" t="s">
        <v>972</v>
      </c>
      <c r="CCT42" s="65" t="s">
        <v>977</v>
      </c>
      <c r="CCU42" s="59">
        <v>100000000</v>
      </c>
      <c r="CCV42" s="66" t="s">
        <v>144</v>
      </c>
      <c r="CCW42" s="67" t="s">
        <v>923</v>
      </c>
      <c r="CCX42" s="67" t="s">
        <v>959</v>
      </c>
      <c r="CCY42" s="66" t="s">
        <v>956</v>
      </c>
      <c r="CCZ42" s="66" t="s">
        <v>978</v>
      </c>
      <c r="CDA42" s="65" t="s">
        <v>972</v>
      </c>
      <c r="CDB42" s="65" t="s">
        <v>977</v>
      </c>
      <c r="CDC42" s="59">
        <v>100000000</v>
      </c>
      <c r="CDD42" s="66" t="s">
        <v>144</v>
      </c>
      <c r="CDE42" s="67" t="s">
        <v>923</v>
      </c>
      <c r="CDF42" s="67" t="s">
        <v>959</v>
      </c>
      <c r="CDG42" s="66" t="s">
        <v>956</v>
      </c>
      <c r="CDH42" s="66" t="s">
        <v>978</v>
      </c>
      <c r="CDI42" s="65" t="s">
        <v>972</v>
      </c>
      <c r="CDJ42" s="65" t="s">
        <v>977</v>
      </c>
      <c r="CDK42" s="59">
        <v>100000000</v>
      </c>
      <c r="CDL42" s="66" t="s">
        <v>144</v>
      </c>
      <c r="CDM42" s="67" t="s">
        <v>923</v>
      </c>
      <c r="CDN42" s="67" t="s">
        <v>959</v>
      </c>
      <c r="CDO42" s="66" t="s">
        <v>956</v>
      </c>
      <c r="CDP42" s="66" t="s">
        <v>978</v>
      </c>
      <c r="CDQ42" s="65" t="s">
        <v>972</v>
      </c>
      <c r="CDR42" s="65" t="s">
        <v>977</v>
      </c>
      <c r="CDS42" s="59">
        <v>100000000</v>
      </c>
      <c r="CDT42" s="66" t="s">
        <v>144</v>
      </c>
      <c r="CDU42" s="67" t="s">
        <v>923</v>
      </c>
      <c r="CDV42" s="67" t="s">
        <v>959</v>
      </c>
      <c r="CDW42" s="66" t="s">
        <v>956</v>
      </c>
      <c r="CDX42" s="66" t="s">
        <v>978</v>
      </c>
      <c r="CDY42" s="65" t="s">
        <v>972</v>
      </c>
      <c r="CDZ42" s="65" t="s">
        <v>977</v>
      </c>
      <c r="CEA42" s="59">
        <v>100000000</v>
      </c>
      <c r="CEB42" s="66" t="s">
        <v>144</v>
      </c>
      <c r="CEC42" s="67" t="s">
        <v>923</v>
      </c>
      <c r="CED42" s="67" t="s">
        <v>959</v>
      </c>
      <c r="CEE42" s="66" t="s">
        <v>956</v>
      </c>
      <c r="CEF42" s="66" t="s">
        <v>978</v>
      </c>
      <c r="CEG42" s="65" t="s">
        <v>972</v>
      </c>
      <c r="CEH42" s="65" t="s">
        <v>977</v>
      </c>
      <c r="CEI42" s="59">
        <v>100000000</v>
      </c>
      <c r="CEJ42" s="66" t="s">
        <v>144</v>
      </c>
      <c r="CEK42" s="67" t="s">
        <v>923</v>
      </c>
      <c r="CEL42" s="67" t="s">
        <v>959</v>
      </c>
      <c r="CEM42" s="66" t="s">
        <v>956</v>
      </c>
      <c r="CEN42" s="66" t="s">
        <v>978</v>
      </c>
      <c r="CEO42" s="65" t="s">
        <v>972</v>
      </c>
      <c r="CEP42" s="65" t="s">
        <v>977</v>
      </c>
      <c r="CEQ42" s="59">
        <v>100000000</v>
      </c>
      <c r="CER42" s="66" t="s">
        <v>144</v>
      </c>
      <c r="CES42" s="67" t="s">
        <v>923</v>
      </c>
      <c r="CET42" s="67" t="s">
        <v>959</v>
      </c>
      <c r="CEU42" s="66" t="s">
        <v>956</v>
      </c>
      <c r="CEV42" s="66" t="s">
        <v>978</v>
      </c>
      <c r="CEW42" s="65" t="s">
        <v>972</v>
      </c>
      <c r="CEX42" s="65" t="s">
        <v>977</v>
      </c>
      <c r="CEY42" s="59">
        <v>100000000</v>
      </c>
      <c r="CEZ42" s="66" t="s">
        <v>144</v>
      </c>
      <c r="CFA42" s="67" t="s">
        <v>923</v>
      </c>
      <c r="CFB42" s="67" t="s">
        <v>959</v>
      </c>
      <c r="CFC42" s="66" t="s">
        <v>956</v>
      </c>
      <c r="CFD42" s="66" t="s">
        <v>978</v>
      </c>
      <c r="CFE42" s="65" t="s">
        <v>972</v>
      </c>
      <c r="CFF42" s="65" t="s">
        <v>977</v>
      </c>
      <c r="CFG42" s="59">
        <v>100000000</v>
      </c>
      <c r="CFH42" s="66" t="s">
        <v>144</v>
      </c>
      <c r="CFI42" s="67" t="s">
        <v>923</v>
      </c>
      <c r="CFJ42" s="67" t="s">
        <v>959</v>
      </c>
      <c r="CFK42" s="66" t="s">
        <v>956</v>
      </c>
      <c r="CFL42" s="66" t="s">
        <v>978</v>
      </c>
      <c r="CFM42" s="65" t="s">
        <v>972</v>
      </c>
      <c r="CFN42" s="65" t="s">
        <v>977</v>
      </c>
      <c r="CFO42" s="59">
        <v>100000000</v>
      </c>
      <c r="CFP42" s="66" t="s">
        <v>144</v>
      </c>
      <c r="CFQ42" s="67" t="s">
        <v>923</v>
      </c>
      <c r="CFR42" s="67" t="s">
        <v>959</v>
      </c>
      <c r="CFS42" s="66" t="s">
        <v>956</v>
      </c>
      <c r="CFT42" s="66" t="s">
        <v>978</v>
      </c>
      <c r="CFU42" s="65" t="s">
        <v>972</v>
      </c>
      <c r="CFV42" s="65" t="s">
        <v>977</v>
      </c>
      <c r="CFW42" s="59">
        <v>100000000</v>
      </c>
      <c r="CFX42" s="66" t="s">
        <v>144</v>
      </c>
      <c r="CFY42" s="67" t="s">
        <v>923</v>
      </c>
      <c r="CFZ42" s="67" t="s">
        <v>959</v>
      </c>
      <c r="CGA42" s="66" t="s">
        <v>956</v>
      </c>
      <c r="CGB42" s="66" t="s">
        <v>978</v>
      </c>
      <c r="CGC42" s="65" t="s">
        <v>972</v>
      </c>
      <c r="CGD42" s="65" t="s">
        <v>977</v>
      </c>
      <c r="CGE42" s="59">
        <v>100000000</v>
      </c>
      <c r="CGF42" s="66" t="s">
        <v>144</v>
      </c>
      <c r="CGG42" s="67" t="s">
        <v>923</v>
      </c>
      <c r="CGH42" s="67" t="s">
        <v>959</v>
      </c>
      <c r="CGI42" s="66" t="s">
        <v>956</v>
      </c>
      <c r="CGJ42" s="66" t="s">
        <v>978</v>
      </c>
      <c r="CGK42" s="65" t="s">
        <v>972</v>
      </c>
      <c r="CGL42" s="65" t="s">
        <v>977</v>
      </c>
      <c r="CGM42" s="59">
        <v>100000000</v>
      </c>
      <c r="CGN42" s="66" t="s">
        <v>144</v>
      </c>
      <c r="CGO42" s="67" t="s">
        <v>923</v>
      </c>
      <c r="CGP42" s="67" t="s">
        <v>959</v>
      </c>
      <c r="CGQ42" s="66" t="s">
        <v>956</v>
      </c>
      <c r="CGR42" s="66" t="s">
        <v>978</v>
      </c>
      <c r="CGS42" s="65" t="s">
        <v>972</v>
      </c>
      <c r="CGT42" s="65" t="s">
        <v>977</v>
      </c>
      <c r="CGU42" s="59">
        <v>100000000</v>
      </c>
      <c r="CGV42" s="66" t="s">
        <v>144</v>
      </c>
      <c r="CGW42" s="67" t="s">
        <v>923</v>
      </c>
      <c r="CGX42" s="67" t="s">
        <v>959</v>
      </c>
      <c r="CGY42" s="66" t="s">
        <v>956</v>
      </c>
      <c r="CGZ42" s="66" t="s">
        <v>978</v>
      </c>
      <c r="CHA42" s="65" t="s">
        <v>972</v>
      </c>
      <c r="CHB42" s="65" t="s">
        <v>977</v>
      </c>
      <c r="CHC42" s="59">
        <v>100000000</v>
      </c>
      <c r="CHD42" s="66" t="s">
        <v>144</v>
      </c>
      <c r="CHE42" s="67" t="s">
        <v>923</v>
      </c>
      <c r="CHF42" s="67" t="s">
        <v>959</v>
      </c>
      <c r="CHG42" s="66" t="s">
        <v>956</v>
      </c>
      <c r="CHH42" s="66" t="s">
        <v>978</v>
      </c>
      <c r="CHI42" s="65" t="s">
        <v>972</v>
      </c>
      <c r="CHJ42" s="65" t="s">
        <v>977</v>
      </c>
      <c r="CHK42" s="59">
        <v>100000000</v>
      </c>
      <c r="CHL42" s="66" t="s">
        <v>144</v>
      </c>
      <c r="CHM42" s="67" t="s">
        <v>923</v>
      </c>
      <c r="CHN42" s="67" t="s">
        <v>959</v>
      </c>
      <c r="CHO42" s="66" t="s">
        <v>956</v>
      </c>
      <c r="CHP42" s="66" t="s">
        <v>978</v>
      </c>
      <c r="CHQ42" s="65" t="s">
        <v>972</v>
      </c>
      <c r="CHR42" s="65" t="s">
        <v>977</v>
      </c>
      <c r="CHS42" s="59">
        <v>100000000</v>
      </c>
      <c r="CHT42" s="66" t="s">
        <v>144</v>
      </c>
      <c r="CHU42" s="67" t="s">
        <v>923</v>
      </c>
      <c r="CHV42" s="67" t="s">
        <v>959</v>
      </c>
      <c r="CHW42" s="66" t="s">
        <v>956</v>
      </c>
      <c r="CHX42" s="66" t="s">
        <v>978</v>
      </c>
      <c r="CHY42" s="65" t="s">
        <v>972</v>
      </c>
      <c r="CHZ42" s="65" t="s">
        <v>977</v>
      </c>
      <c r="CIA42" s="59">
        <v>100000000</v>
      </c>
      <c r="CIB42" s="66" t="s">
        <v>144</v>
      </c>
      <c r="CIC42" s="67" t="s">
        <v>923</v>
      </c>
      <c r="CID42" s="67" t="s">
        <v>959</v>
      </c>
      <c r="CIE42" s="66" t="s">
        <v>956</v>
      </c>
      <c r="CIF42" s="66" t="s">
        <v>978</v>
      </c>
      <c r="CIG42" s="65" t="s">
        <v>972</v>
      </c>
      <c r="CIH42" s="65" t="s">
        <v>977</v>
      </c>
      <c r="CII42" s="59">
        <v>100000000</v>
      </c>
      <c r="CIJ42" s="66" t="s">
        <v>144</v>
      </c>
      <c r="CIK42" s="67" t="s">
        <v>923</v>
      </c>
      <c r="CIL42" s="67" t="s">
        <v>959</v>
      </c>
      <c r="CIM42" s="66" t="s">
        <v>956</v>
      </c>
      <c r="CIN42" s="66" t="s">
        <v>978</v>
      </c>
      <c r="CIO42" s="65" t="s">
        <v>972</v>
      </c>
      <c r="CIP42" s="65" t="s">
        <v>977</v>
      </c>
      <c r="CIQ42" s="59">
        <v>100000000</v>
      </c>
      <c r="CIR42" s="66" t="s">
        <v>144</v>
      </c>
      <c r="CIS42" s="67" t="s">
        <v>923</v>
      </c>
      <c r="CIT42" s="67" t="s">
        <v>959</v>
      </c>
      <c r="CIU42" s="66" t="s">
        <v>956</v>
      </c>
      <c r="CIV42" s="66" t="s">
        <v>978</v>
      </c>
      <c r="CIW42" s="65" t="s">
        <v>972</v>
      </c>
      <c r="CIX42" s="65" t="s">
        <v>977</v>
      </c>
      <c r="CIY42" s="59">
        <v>100000000</v>
      </c>
      <c r="CIZ42" s="66" t="s">
        <v>144</v>
      </c>
      <c r="CJA42" s="67" t="s">
        <v>923</v>
      </c>
      <c r="CJB42" s="67" t="s">
        <v>959</v>
      </c>
      <c r="CJC42" s="66" t="s">
        <v>956</v>
      </c>
      <c r="CJD42" s="66" t="s">
        <v>978</v>
      </c>
      <c r="CJE42" s="65" t="s">
        <v>972</v>
      </c>
      <c r="CJF42" s="65" t="s">
        <v>977</v>
      </c>
      <c r="CJG42" s="59">
        <v>100000000</v>
      </c>
      <c r="CJH42" s="66" t="s">
        <v>144</v>
      </c>
      <c r="CJI42" s="67" t="s">
        <v>923</v>
      </c>
      <c r="CJJ42" s="67" t="s">
        <v>959</v>
      </c>
      <c r="CJK42" s="66" t="s">
        <v>956</v>
      </c>
      <c r="CJL42" s="66" t="s">
        <v>978</v>
      </c>
      <c r="CJM42" s="65" t="s">
        <v>972</v>
      </c>
      <c r="CJN42" s="65" t="s">
        <v>977</v>
      </c>
      <c r="CJO42" s="59">
        <v>100000000</v>
      </c>
      <c r="CJP42" s="66" t="s">
        <v>144</v>
      </c>
      <c r="CJQ42" s="67" t="s">
        <v>923</v>
      </c>
      <c r="CJR42" s="67" t="s">
        <v>959</v>
      </c>
      <c r="CJS42" s="66" t="s">
        <v>956</v>
      </c>
      <c r="CJT42" s="66" t="s">
        <v>978</v>
      </c>
      <c r="CJU42" s="65" t="s">
        <v>972</v>
      </c>
      <c r="CJV42" s="65" t="s">
        <v>977</v>
      </c>
      <c r="CJW42" s="59">
        <v>100000000</v>
      </c>
      <c r="CJX42" s="66" t="s">
        <v>144</v>
      </c>
      <c r="CJY42" s="67" t="s">
        <v>923</v>
      </c>
      <c r="CJZ42" s="67" t="s">
        <v>959</v>
      </c>
      <c r="CKA42" s="66" t="s">
        <v>956</v>
      </c>
      <c r="CKB42" s="66" t="s">
        <v>978</v>
      </c>
      <c r="CKC42" s="65" t="s">
        <v>972</v>
      </c>
      <c r="CKD42" s="65" t="s">
        <v>977</v>
      </c>
      <c r="CKE42" s="59">
        <v>100000000</v>
      </c>
      <c r="CKF42" s="66" t="s">
        <v>144</v>
      </c>
      <c r="CKG42" s="67" t="s">
        <v>923</v>
      </c>
      <c r="CKH42" s="67" t="s">
        <v>959</v>
      </c>
      <c r="CKI42" s="66" t="s">
        <v>956</v>
      </c>
      <c r="CKJ42" s="66" t="s">
        <v>978</v>
      </c>
      <c r="CKK42" s="65" t="s">
        <v>972</v>
      </c>
      <c r="CKL42" s="65" t="s">
        <v>977</v>
      </c>
      <c r="CKM42" s="59">
        <v>100000000</v>
      </c>
      <c r="CKN42" s="66" t="s">
        <v>144</v>
      </c>
      <c r="CKO42" s="67" t="s">
        <v>923</v>
      </c>
      <c r="CKP42" s="67" t="s">
        <v>959</v>
      </c>
      <c r="CKQ42" s="66" t="s">
        <v>956</v>
      </c>
      <c r="CKR42" s="66" t="s">
        <v>978</v>
      </c>
      <c r="CKS42" s="65" t="s">
        <v>972</v>
      </c>
      <c r="CKT42" s="65" t="s">
        <v>977</v>
      </c>
      <c r="CKU42" s="59">
        <v>100000000</v>
      </c>
      <c r="CKV42" s="66" t="s">
        <v>144</v>
      </c>
      <c r="CKW42" s="67" t="s">
        <v>923</v>
      </c>
      <c r="CKX42" s="67" t="s">
        <v>959</v>
      </c>
      <c r="CKY42" s="66" t="s">
        <v>956</v>
      </c>
      <c r="CKZ42" s="66" t="s">
        <v>978</v>
      </c>
      <c r="CLA42" s="65" t="s">
        <v>972</v>
      </c>
      <c r="CLB42" s="65" t="s">
        <v>977</v>
      </c>
      <c r="CLC42" s="59">
        <v>100000000</v>
      </c>
      <c r="CLD42" s="66" t="s">
        <v>144</v>
      </c>
      <c r="CLE42" s="67" t="s">
        <v>923</v>
      </c>
      <c r="CLF42" s="67" t="s">
        <v>959</v>
      </c>
      <c r="CLG42" s="66" t="s">
        <v>956</v>
      </c>
      <c r="CLH42" s="66" t="s">
        <v>978</v>
      </c>
      <c r="CLI42" s="65" t="s">
        <v>972</v>
      </c>
      <c r="CLJ42" s="65" t="s">
        <v>977</v>
      </c>
      <c r="CLK42" s="59">
        <v>100000000</v>
      </c>
      <c r="CLL42" s="66" t="s">
        <v>144</v>
      </c>
      <c r="CLM42" s="67" t="s">
        <v>923</v>
      </c>
      <c r="CLN42" s="67" t="s">
        <v>959</v>
      </c>
      <c r="CLO42" s="66" t="s">
        <v>956</v>
      </c>
      <c r="CLP42" s="66" t="s">
        <v>978</v>
      </c>
      <c r="CLQ42" s="65" t="s">
        <v>972</v>
      </c>
      <c r="CLR42" s="65" t="s">
        <v>977</v>
      </c>
      <c r="CLS42" s="59">
        <v>100000000</v>
      </c>
      <c r="CLT42" s="66" t="s">
        <v>144</v>
      </c>
      <c r="CLU42" s="67" t="s">
        <v>923</v>
      </c>
      <c r="CLV42" s="67" t="s">
        <v>959</v>
      </c>
      <c r="CLW42" s="66" t="s">
        <v>956</v>
      </c>
      <c r="CLX42" s="66" t="s">
        <v>978</v>
      </c>
      <c r="CLY42" s="65" t="s">
        <v>972</v>
      </c>
      <c r="CLZ42" s="65" t="s">
        <v>977</v>
      </c>
      <c r="CMA42" s="59">
        <v>100000000</v>
      </c>
      <c r="CMB42" s="66" t="s">
        <v>144</v>
      </c>
      <c r="CMC42" s="67" t="s">
        <v>923</v>
      </c>
      <c r="CMD42" s="67" t="s">
        <v>959</v>
      </c>
      <c r="CME42" s="66" t="s">
        <v>956</v>
      </c>
      <c r="CMF42" s="66" t="s">
        <v>978</v>
      </c>
      <c r="CMG42" s="65" t="s">
        <v>972</v>
      </c>
      <c r="CMH42" s="65" t="s">
        <v>977</v>
      </c>
      <c r="CMI42" s="59">
        <v>100000000</v>
      </c>
      <c r="CMJ42" s="66" t="s">
        <v>144</v>
      </c>
      <c r="CMK42" s="67" t="s">
        <v>923</v>
      </c>
      <c r="CML42" s="67" t="s">
        <v>959</v>
      </c>
      <c r="CMM42" s="66" t="s">
        <v>956</v>
      </c>
      <c r="CMN42" s="66" t="s">
        <v>978</v>
      </c>
      <c r="CMO42" s="65" t="s">
        <v>972</v>
      </c>
      <c r="CMP42" s="65" t="s">
        <v>977</v>
      </c>
      <c r="CMQ42" s="59">
        <v>100000000</v>
      </c>
      <c r="CMR42" s="66" t="s">
        <v>144</v>
      </c>
      <c r="CMS42" s="67" t="s">
        <v>923</v>
      </c>
      <c r="CMT42" s="67" t="s">
        <v>959</v>
      </c>
      <c r="CMU42" s="66" t="s">
        <v>956</v>
      </c>
      <c r="CMV42" s="66" t="s">
        <v>978</v>
      </c>
      <c r="CMW42" s="65" t="s">
        <v>972</v>
      </c>
      <c r="CMX42" s="65" t="s">
        <v>977</v>
      </c>
      <c r="CMY42" s="59">
        <v>100000000</v>
      </c>
      <c r="CMZ42" s="66" t="s">
        <v>144</v>
      </c>
      <c r="CNA42" s="67" t="s">
        <v>923</v>
      </c>
      <c r="CNB42" s="67" t="s">
        <v>959</v>
      </c>
      <c r="CNC42" s="66" t="s">
        <v>956</v>
      </c>
      <c r="CND42" s="66" t="s">
        <v>978</v>
      </c>
      <c r="CNE42" s="65" t="s">
        <v>972</v>
      </c>
      <c r="CNF42" s="65" t="s">
        <v>977</v>
      </c>
      <c r="CNG42" s="59">
        <v>100000000</v>
      </c>
      <c r="CNH42" s="66" t="s">
        <v>144</v>
      </c>
      <c r="CNI42" s="67" t="s">
        <v>923</v>
      </c>
      <c r="CNJ42" s="67" t="s">
        <v>959</v>
      </c>
      <c r="CNK42" s="66" t="s">
        <v>956</v>
      </c>
      <c r="CNL42" s="66" t="s">
        <v>978</v>
      </c>
      <c r="CNM42" s="65" t="s">
        <v>972</v>
      </c>
      <c r="CNN42" s="65" t="s">
        <v>977</v>
      </c>
      <c r="CNO42" s="59">
        <v>100000000</v>
      </c>
      <c r="CNP42" s="66" t="s">
        <v>144</v>
      </c>
      <c r="CNQ42" s="67" t="s">
        <v>923</v>
      </c>
      <c r="CNR42" s="67" t="s">
        <v>959</v>
      </c>
      <c r="CNS42" s="66" t="s">
        <v>956</v>
      </c>
      <c r="CNT42" s="66" t="s">
        <v>978</v>
      </c>
      <c r="CNU42" s="65" t="s">
        <v>972</v>
      </c>
      <c r="CNV42" s="65" t="s">
        <v>977</v>
      </c>
      <c r="CNW42" s="59">
        <v>100000000</v>
      </c>
      <c r="CNX42" s="66" t="s">
        <v>144</v>
      </c>
      <c r="CNY42" s="67" t="s">
        <v>923</v>
      </c>
      <c r="CNZ42" s="67" t="s">
        <v>959</v>
      </c>
      <c r="COA42" s="66" t="s">
        <v>956</v>
      </c>
      <c r="COB42" s="66" t="s">
        <v>978</v>
      </c>
      <c r="COC42" s="65" t="s">
        <v>972</v>
      </c>
      <c r="COD42" s="65" t="s">
        <v>977</v>
      </c>
      <c r="COE42" s="59">
        <v>100000000</v>
      </c>
      <c r="COF42" s="66" t="s">
        <v>144</v>
      </c>
      <c r="COG42" s="67" t="s">
        <v>923</v>
      </c>
      <c r="COH42" s="67" t="s">
        <v>959</v>
      </c>
      <c r="COI42" s="66" t="s">
        <v>956</v>
      </c>
      <c r="COJ42" s="66" t="s">
        <v>978</v>
      </c>
      <c r="COK42" s="65" t="s">
        <v>972</v>
      </c>
      <c r="COL42" s="65" t="s">
        <v>977</v>
      </c>
      <c r="COM42" s="59">
        <v>100000000</v>
      </c>
      <c r="CON42" s="66" t="s">
        <v>144</v>
      </c>
      <c r="COO42" s="67" t="s">
        <v>923</v>
      </c>
      <c r="COP42" s="67" t="s">
        <v>959</v>
      </c>
      <c r="COQ42" s="66" t="s">
        <v>956</v>
      </c>
      <c r="COR42" s="66" t="s">
        <v>978</v>
      </c>
      <c r="COS42" s="65" t="s">
        <v>972</v>
      </c>
      <c r="COT42" s="65" t="s">
        <v>977</v>
      </c>
      <c r="COU42" s="59">
        <v>100000000</v>
      </c>
      <c r="COV42" s="66" t="s">
        <v>144</v>
      </c>
      <c r="COW42" s="67" t="s">
        <v>923</v>
      </c>
      <c r="COX42" s="67" t="s">
        <v>959</v>
      </c>
      <c r="COY42" s="66" t="s">
        <v>956</v>
      </c>
      <c r="COZ42" s="66" t="s">
        <v>978</v>
      </c>
      <c r="CPA42" s="65" t="s">
        <v>972</v>
      </c>
      <c r="CPB42" s="65" t="s">
        <v>977</v>
      </c>
      <c r="CPC42" s="59">
        <v>100000000</v>
      </c>
      <c r="CPD42" s="66" t="s">
        <v>144</v>
      </c>
      <c r="CPE42" s="67" t="s">
        <v>923</v>
      </c>
      <c r="CPF42" s="67" t="s">
        <v>959</v>
      </c>
      <c r="CPG42" s="66" t="s">
        <v>956</v>
      </c>
      <c r="CPH42" s="66" t="s">
        <v>978</v>
      </c>
      <c r="CPI42" s="65" t="s">
        <v>972</v>
      </c>
      <c r="CPJ42" s="65" t="s">
        <v>977</v>
      </c>
      <c r="CPK42" s="59">
        <v>100000000</v>
      </c>
      <c r="CPL42" s="66" t="s">
        <v>144</v>
      </c>
      <c r="CPM42" s="67" t="s">
        <v>923</v>
      </c>
      <c r="CPN42" s="67" t="s">
        <v>959</v>
      </c>
      <c r="CPO42" s="66" t="s">
        <v>956</v>
      </c>
      <c r="CPP42" s="66" t="s">
        <v>978</v>
      </c>
      <c r="CPQ42" s="65" t="s">
        <v>972</v>
      </c>
      <c r="CPR42" s="65" t="s">
        <v>977</v>
      </c>
      <c r="CPS42" s="59">
        <v>100000000</v>
      </c>
      <c r="CPT42" s="66" t="s">
        <v>144</v>
      </c>
      <c r="CPU42" s="67" t="s">
        <v>923</v>
      </c>
      <c r="CPV42" s="67" t="s">
        <v>959</v>
      </c>
      <c r="CPW42" s="66" t="s">
        <v>956</v>
      </c>
      <c r="CPX42" s="66" t="s">
        <v>978</v>
      </c>
      <c r="CPY42" s="65" t="s">
        <v>972</v>
      </c>
      <c r="CPZ42" s="65" t="s">
        <v>977</v>
      </c>
      <c r="CQA42" s="59">
        <v>100000000</v>
      </c>
      <c r="CQB42" s="66" t="s">
        <v>144</v>
      </c>
      <c r="CQC42" s="67" t="s">
        <v>923</v>
      </c>
      <c r="CQD42" s="67" t="s">
        <v>959</v>
      </c>
      <c r="CQE42" s="66" t="s">
        <v>956</v>
      </c>
      <c r="CQF42" s="66" t="s">
        <v>978</v>
      </c>
      <c r="CQG42" s="65" t="s">
        <v>972</v>
      </c>
      <c r="CQH42" s="65" t="s">
        <v>977</v>
      </c>
      <c r="CQI42" s="59">
        <v>100000000</v>
      </c>
      <c r="CQJ42" s="66" t="s">
        <v>144</v>
      </c>
      <c r="CQK42" s="67" t="s">
        <v>923</v>
      </c>
      <c r="CQL42" s="67" t="s">
        <v>959</v>
      </c>
      <c r="CQM42" s="66" t="s">
        <v>956</v>
      </c>
      <c r="CQN42" s="66" t="s">
        <v>978</v>
      </c>
      <c r="CQO42" s="65" t="s">
        <v>972</v>
      </c>
      <c r="CQP42" s="65" t="s">
        <v>977</v>
      </c>
      <c r="CQQ42" s="59">
        <v>100000000</v>
      </c>
      <c r="CQR42" s="66" t="s">
        <v>144</v>
      </c>
      <c r="CQS42" s="67" t="s">
        <v>923</v>
      </c>
      <c r="CQT42" s="67" t="s">
        <v>959</v>
      </c>
      <c r="CQU42" s="66" t="s">
        <v>956</v>
      </c>
      <c r="CQV42" s="66" t="s">
        <v>978</v>
      </c>
      <c r="CQW42" s="65" t="s">
        <v>972</v>
      </c>
      <c r="CQX42" s="65" t="s">
        <v>977</v>
      </c>
      <c r="CQY42" s="59">
        <v>100000000</v>
      </c>
      <c r="CQZ42" s="66" t="s">
        <v>144</v>
      </c>
      <c r="CRA42" s="67" t="s">
        <v>923</v>
      </c>
      <c r="CRB42" s="67" t="s">
        <v>959</v>
      </c>
      <c r="CRC42" s="66" t="s">
        <v>956</v>
      </c>
      <c r="CRD42" s="66" t="s">
        <v>978</v>
      </c>
      <c r="CRE42" s="65" t="s">
        <v>972</v>
      </c>
      <c r="CRF42" s="65" t="s">
        <v>977</v>
      </c>
      <c r="CRG42" s="59">
        <v>100000000</v>
      </c>
      <c r="CRH42" s="66" t="s">
        <v>144</v>
      </c>
      <c r="CRI42" s="67" t="s">
        <v>923</v>
      </c>
      <c r="CRJ42" s="67" t="s">
        <v>959</v>
      </c>
      <c r="CRK42" s="66" t="s">
        <v>956</v>
      </c>
      <c r="CRL42" s="66" t="s">
        <v>978</v>
      </c>
      <c r="CRM42" s="65" t="s">
        <v>972</v>
      </c>
      <c r="CRN42" s="65" t="s">
        <v>977</v>
      </c>
      <c r="CRO42" s="59">
        <v>100000000</v>
      </c>
      <c r="CRP42" s="66" t="s">
        <v>144</v>
      </c>
      <c r="CRQ42" s="67" t="s">
        <v>923</v>
      </c>
      <c r="CRR42" s="67" t="s">
        <v>959</v>
      </c>
      <c r="CRS42" s="66" t="s">
        <v>956</v>
      </c>
      <c r="CRT42" s="66" t="s">
        <v>978</v>
      </c>
      <c r="CRU42" s="65" t="s">
        <v>972</v>
      </c>
      <c r="CRV42" s="65" t="s">
        <v>977</v>
      </c>
      <c r="CRW42" s="59">
        <v>100000000</v>
      </c>
      <c r="CRX42" s="66" t="s">
        <v>144</v>
      </c>
      <c r="CRY42" s="67" t="s">
        <v>923</v>
      </c>
      <c r="CRZ42" s="67" t="s">
        <v>959</v>
      </c>
      <c r="CSA42" s="66" t="s">
        <v>956</v>
      </c>
      <c r="CSB42" s="66" t="s">
        <v>978</v>
      </c>
      <c r="CSC42" s="65" t="s">
        <v>972</v>
      </c>
      <c r="CSD42" s="65" t="s">
        <v>977</v>
      </c>
      <c r="CSE42" s="59">
        <v>100000000</v>
      </c>
      <c r="CSF42" s="66" t="s">
        <v>144</v>
      </c>
      <c r="CSG42" s="67" t="s">
        <v>923</v>
      </c>
      <c r="CSH42" s="67" t="s">
        <v>959</v>
      </c>
      <c r="CSI42" s="66" t="s">
        <v>956</v>
      </c>
      <c r="CSJ42" s="66" t="s">
        <v>978</v>
      </c>
      <c r="CSK42" s="65" t="s">
        <v>972</v>
      </c>
      <c r="CSL42" s="65" t="s">
        <v>977</v>
      </c>
      <c r="CSM42" s="59">
        <v>100000000</v>
      </c>
      <c r="CSN42" s="66" t="s">
        <v>144</v>
      </c>
      <c r="CSO42" s="67" t="s">
        <v>923</v>
      </c>
      <c r="CSP42" s="67" t="s">
        <v>959</v>
      </c>
      <c r="CSQ42" s="66" t="s">
        <v>956</v>
      </c>
      <c r="CSR42" s="66" t="s">
        <v>978</v>
      </c>
      <c r="CSS42" s="65" t="s">
        <v>972</v>
      </c>
      <c r="CST42" s="65" t="s">
        <v>977</v>
      </c>
      <c r="CSU42" s="59">
        <v>100000000</v>
      </c>
      <c r="CSV42" s="66" t="s">
        <v>144</v>
      </c>
      <c r="CSW42" s="67" t="s">
        <v>923</v>
      </c>
      <c r="CSX42" s="67" t="s">
        <v>959</v>
      </c>
      <c r="CSY42" s="66" t="s">
        <v>956</v>
      </c>
      <c r="CSZ42" s="66" t="s">
        <v>978</v>
      </c>
      <c r="CTA42" s="65" t="s">
        <v>972</v>
      </c>
      <c r="CTB42" s="65" t="s">
        <v>977</v>
      </c>
      <c r="CTC42" s="59">
        <v>100000000</v>
      </c>
      <c r="CTD42" s="66" t="s">
        <v>144</v>
      </c>
      <c r="CTE42" s="67" t="s">
        <v>923</v>
      </c>
      <c r="CTF42" s="67" t="s">
        <v>959</v>
      </c>
      <c r="CTG42" s="66" t="s">
        <v>956</v>
      </c>
      <c r="CTH42" s="66" t="s">
        <v>978</v>
      </c>
      <c r="CTI42" s="65" t="s">
        <v>972</v>
      </c>
      <c r="CTJ42" s="65" t="s">
        <v>977</v>
      </c>
      <c r="CTK42" s="59">
        <v>100000000</v>
      </c>
      <c r="CTL42" s="66" t="s">
        <v>144</v>
      </c>
      <c r="CTM42" s="67" t="s">
        <v>923</v>
      </c>
      <c r="CTN42" s="67" t="s">
        <v>959</v>
      </c>
      <c r="CTO42" s="66" t="s">
        <v>956</v>
      </c>
      <c r="CTP42" s="66" t="s">
        <v>978</v>
      </c>
      <c r="CTQ42" s="65" t="s">
        <v>972</v>
      </c>
      <c r="CTR42" s="65" t="s">
        <v>977</v>
      </c>
      <c r="CTS42" s="59">
        <v>100000000</v>
      </c>
      <c r="CTT42" s="66" t="s">
        <v>144</v>
      </c>
      <c r="CTU42" s="67" t="s">
        <v>923</v>
      </c>
      <c r="CTV42" s="67" t="s">
        <v>959</v>
      </c>
      <c r="CTW42" s="66" t="s">
        <v>956</v>
      </c>
      <c r="CTX42" s="66" t="s">
        <v>978</v>
      </c>
      <c r="CTY42" s="65" t="s">
        <v>972</v>
      </c>
      <c r="CTZ42" s="65" t="s">
        <v>977</v>
      </c>
      <c r="CUA42" s="59">
        <v>100000000</v>
      </c>
      <c r="CUB42" s="66" t="s">
        <v>144</v>
      </c>
      <c r="CUC42" s="67" t="s">
        <v>923</v>
      </c>
      <c r="CUD42" s="67" t="s">
        <v>959</v>
      </c>
      <c r="CUE42" s="66" t="s">
        <v>956</v>
      </c>
      <c r="CUF42" s="66" t="s">
        <v>978</v>
      </c>
      <c r="CUG42" s="65" t="s">
        <v>972</v>
      </c>
      <c r="CUH42" s="65" t="s">
        <v>977</v>
      </c>
      <c r="CUI42" s="59">
        <v>100000000</v>
      </c>
      <c r="CUJ42" s="66" t="s">
        <v>144</v>
      </c>
      <c r="CUK42" s="67" t="s">
        <v>923</v>
      </c>
      <c r="CUL42" s="67" t="s">
        <v>959</v>
      </c>
      <c r="CUM42" s="66" t="s">
        <v>956</v>
      </c>
      <c r="CUN42" s="66" t="s">
        <v>978</v>
      </c>
      <c r="CUO42" s="65" t="s">
        <v>972</v>
      </c>
      <c r="CUP42" s="65" t="s">
        <v>977</v>
      </c>
      <c r="CUQ42" s="59">
        <v>100000000</v>
      </c>
      <c r="CUR42" s="66" t="s">
        <v>144</v>
      </c>
      <c r="CUS42" s="67" t="s">
        <v>923</v>
      </c>
      <c r="CUT42" s="67" t="s">
        <v>959</v>
      </c>
      <c r="CUU42" s="66" t="s">
        <v>956</v>
      </c>
      <c r="CUV42" s="66" t="s">
        <v>978</v>
      </c>
      <c r="CUW42" s="65" t="s">
        <v>972</v>
      </c>
      <c r="CUX42" s="65" t="s">
        <v>977</v>
      </c>
      <c r="CUY42" s="59">
        <v>100000000</v>
      </c>
      <c r="CUZ42" s="66" t="s">
        <v>144</v>
      </c>
      <c r="CVA42" s="67" t="s">
        <v>923</v>
      </c>
      <c r="CVB42" s="67" t="s">
        <v>959</v>
      </c>
      <c r="CVC42" s="66" t="s">
        <v>956</v>
      </c>
      <c r="CVD42" s="66" t="s">
        <v>978</v>
      </c>
      <c r="CVE42" s="65" t="s">
        <v>972</v>
      </c>
      <c r="CVF42" s="65" t="s">
        <v>977</v>
      </c>
      <c r="CVG42" s="59">
        <v>100000000</v>
      </c>
      <c r="CVH42" s="66" t="s">
        <v>144</v>
      </c>
      <c r="CVI42" s="67" t="s">
        <v>923</v>
      </c>
      <c r="CVJ42" s="67" t="s">
        <v>959</v>
      </c>
      <c r="CVK42" s="66" t="s">
        <v>956</v>
      </c>
      <c r="CVL42" s="66" t="s">
        <v>978</v>
      </c>
      <c r="CVM42" s="65" t="s">
        <v>972</v>
      </c>
      <c r="CVN42" s="65" t="s">
        <v>977</v>
      </c>
      <c r="CVO42" s="59">
        <v>100000000</v>
      </c>
      <c r="CVP42" s="66" t="s">
        <v>144</v>
      </c>
      <c r="CVQ42" s="67" t="s">
        <v>923</v>
      </c>
      <c r="CVR42" s="67" t="s">
        <v>959</v>
      </c>
      <c r="CVS42" s="66" t="s">
        <v>956</v>
      </c>
      <c r="CVT42" s="66" t="s">
        <v>978</v>
      </c>
      <c r="CVU42" s="65" t="s">
        <v>972</v>
      </c>
      <c r="CVV42" s="65" t="s">
        <v>977</v>
      </c>
      <c r="CVW42" s="59">
        <v>100000000</v>
      </c>
      <c r="CVX42" s="66" t="s">
        <v>144</v>
      </c>
      <c r="CVY42" s="67" t="s">
        <v>923</v>
      </c>
      <c r="CVZ42" s="67" t="s">
        <v>959</v>
      </c>
      <c r="CWA42" s="66" t="s">
        <v>956</v>
      </c>
      <c r="CWB42" s="66" t="s">
        <v>978</v>
      </c>
      <c r="CWC42" s="65" t="s">
        <v>972</v>
      </c>
      <c r="CWD42" s="65" t="s">
        <v>977</v>
      </c>
      <c r="CWE42" s="59">
        <v>100000000</v>
      </c>
      <c r="CWF42" s="66" t="s">
        <v>144</v>
      </c>
      <c r="CWG42" s="67" t="s">
        <v>923</v>
      </c>
      <c r="CWH42" s="67" t="s">
        <v>959</v>
      </c>
      <c r="CWI42" s="66" t="s">
        <v>956</v>
      </c>
      <c r="CWJ42" s="66" t="s">
        <v>978</v>
      </c>
      <c r="CWK42" s="65" t="s">
        <v>972</v>
      </c>
      <c r="CWL42" s="65" t="s">
        <v>977</v>
      </c>
      <c r="CWM42" s="59">
        <v>100000000</v>
      </c>
      <c r="CWN42" s="66" t="s">
        <v>144</v>
      </c>
      <c r="CWO42" s="67" t="s">
        <v>923</v>
      </c>
      <c r="CWP42" s="67" t="s">
        <v>959</v>
      </c>
      <c r="CWQ42" s="66" t="s">
        <v>956</v>
      </c>
      <c r="CWR42" s="66" t="s">
        <v>978</v>
      </c>
      <c r="CWS42" s="65" t="s">
        <v>972</v>
      </c>
      <c r="CWT42" s="65" t="s">
        <v>977</v>
      </c>
      <c r="CWU42" s="59">
        <v>100000000</v>
      </c>
      <c r="CWV42" s="66" t="s">
        <v>144</v>
      </c>
      <c r="CWW42" s="67" t="s">
        <v>923</v>
      </c>
      <c r="CWX42" s="67" t="s">
        <v>959</v>
      </c>
      <c r="CWY42" s="66" t="s">
        <v>956</v>
      </c>
      <c r="CWZ42" s="66" t="s">
        <v>978</v>
      </c>
      <c r="CXA42" s="65" t="s">
        <v>972</v>
      </c>
      <c r="CXB42" s="65" t="s">
        <v>977</v>
      </c>
      <c r="CXC42" s="59">
        <v>100000000</v>
      </c>
      <c r="CXD42" s="66" t="s">
        <v>144</v>
      </c>
      <c r="CXE42" s="67" t="s">
        <v>923</v>
      </c>
      <c r="CXF42" s="67" t="s">
        <v>959</v>
      </c>
      <c r="CXG42" s="66" t="s">
        <v>956</v>
      </c>
      <c r="CXH42" s="66" t="s">
        <v>978</v>
      </c>
      <c r="CXI42" s="65" t="s">
        <v>972</v>
      </c>
      <c r="CXJ42" s="65" t="s">
        <v>977</v>
      </c>
      <c r="CXK42" s="59">
        <v>100000000</v>
      </c>
      <c r="CXL42" s="66" t="s">
        <v>144</v>
      </c>
      <c r="CXM42" s="67" t="s">
        <v>923</v>
      </c>
      <c r="CXN42" s="67" t="s">
        <v>959</v>
      </c>
      <c r="CXO42" s="66" t="s">
        <v>956</v>
      </c>
      <c r="CXP42" s="66" t="s">
        <v>978</v>
      </c>
      <c r="CXQ42" s="65" t="s">
        <v>972</v>
      </c>
      <c r="CXR42" s="65" t="s">
        <v>977</v>
      </c>
      <c r="CXS42" s="59">
        <v>100000000</v>
      </c>
      <c r="CXT42" s="66" t="s">
        <v>144</v>
      </c>
      <c r="CXU42" s="67" t="s">
        <v>923</v>
      </c>
      <c r="CXV42" s="67" t="s">
        <v>959</v>
      </c>
      <c r="CXW42" s="66" t="s">
        <v>956</v>
      </c>
      <c r="CXX42" s="66" t="s">
        <v>978</v>
      </c>
      <c r="CXY42" s="65" t="s">
        <v>972</v>
      </c>
      <c r="CXZ42" s="65" t="s">
        <v>977</v>
      </c>
      <c r="CYA42" s="59">
        <v>100000000</v>
      </c>
      <c r="CYB42" s="66" t="s">
        <v>144</v>
      </c>
      <c r="CYC42" s="67" t="s">
        <v>923</v>
      </c>
      <c r="CYD42" s="67" t="s">
        <v>959</v>
      </c>
      <c r="CYE42" s="66" t="s">
        <v>956</v>
      </c>
      <c r="CYF42" s="66" t="s">
        <v>978</v>
      </c>
      <c r="CYG42" s="65" t="s">
        <v>972</v>
      </c>
      <c r="CYH42" s="65" t="s">
        <v>977</v>
      </c>
      <c r="CYI42" s="59">
        <v>100000000</v>
      </c>
      <c r="CYJ42" s="66" t="s">
        <v>144</v>
      </c>
      <c r="CYK42" s="67" t="s">
        <v>923</v>
      </c>
      <c r="CYL42" s="67" t="s">
        <v>959</v>
      </c>
      <c r="CYM42" s="66" t="s">
        <v>956</v>
      </c>
      <c r="CYN42" s="66" t="s">
        <v>978</v>
      </c>
      <c r="CYO42" s="65" t="s">
        <v>972</v>
      </c>
      <c r="CYP42" s="65" t="s">
        <v>977</v>
      </c>
      <c r="CYQ42" s="59">
        <v>100000000</v>
      </c>
      <c r="CYR42" s="66" t="s">
        <v>144</v>
      </c>
      <c r="CYS42" s="67" t="s">
        <v>923</v>
      </c>
      <c r="CYT42" s="67" t="s">
        <v>959</v>
      </c>
      <c r="CYU42" s="66" t="s">
        <v>956</v>
      </c>
      <c r="CYV42" s="66" t="s">
        <v>978</v>
      </c>
      <c r="CYW42" s="65" t="s">
        <v>972</v>
      </c>
      <c r="CYX42" s="65" t="s">
        <v>977</v>
      </c>
      <c r="CYY42" s="59">
        <v>100000000</v>
      </c>
      <c r="CYZ42" s="66" t="s">
        <v>144</v>
      </c>
      <c r="CZA42" s="67" t="s">
        <v>923</v>
      </c>
      <c r="CZB42" s="67" t="s">
        <v>959</v>
      </c>
      <c r="CZC42" s="66" t="s">
        <v>956</v>
      </c>
      <c r="CZD42" s="66" t="s">
        <v>978</v>
      </c>
      <c r="CZE42" s="65" t="s">
        <v>972</v>
      </c>
      <c r="CZF42" s="65" t="s">
        <v>977</v>
      </c>
      <c r="CZG42" s="59">
        <v>100000000</v>
      </c>
      <c r="CZH42" s="66" t="s">
        <v>144</v>
      </c>
      <c r="CZI42" s="67" t="s">
        <v>923</v>
      </c>
      <c r="CZJ42" s="67" t="s">
        <v>959</v>
      </c>
      <c r="CZK42" s="66" t="s">
        <v>956</v>
      </c>
      <c r="CZL42" s="66" t="s">
        <v>978</v>
      </c>
      <c r="CZM42" s="65" t="s">
        <v>972</v>
      </c>
      <c r="CZN42" s="65" t="s">
        <v>977</v>
      </c>
      <c r="CZO42" s="59">
        <v>100000000</v>
      </c>
      <c r="CZP42" s="66" t="s">
        <v>144</v>
      </c>
      <c r="CZQ42" s="67" t="s">
        <v>923</v>
      </c>
      <c r="CZR42" s="67" t="s">
        <v>959</v>
      </c>
      <c r="CZS42" s="66" t="s">
        <v>956</v>
      </c>
      <c r="CZT42" s="66" t="s">
        <v>978</v>
      </c>
      <c r="CZU42" s="65" t="s">
        <v>972</v>
      </c>
      <c r="CZV42" s="65" t="s">
        <v>977</v>
      </c>
      <c r="CZW42" s="59">
        <v>100000000</v>
      </c>
      <c r="CZX42" s="66" t="s">
        <v>144</v>
      </c>
      <c r="CZY42" s="67" t="s">
        <v>923</v>
      </c>
      <c r="CZZ42" s="67" t="s">
        <v>959</v>
      </c>
      <c r="DAA42" s="66" t="s">
        <v>956</v>
      </c>
      <c r="DAB42" s="66" t="s">
        <v>978</v>
      </c>
      <c r="DAC42" s="65" t="s">
        <v>972</v>
      </c>
      <c r="DAD42" s="65" t="s">
        <v>977</v>
      </c>
      <c r="DAE42" s="59">
        <v>100000000</v>
      </c>
      <c r="DAF42" s="66" t="s">
        <v>144</v>
      </c>
      <c r="DAG42" s="67" t="s">
        <v>923</v>
      </c>
      <c r="DAH42" s="67" t="s">
        <v>959</v>
      </c>
      <c r="DAI42" s="66" t="s">
        <v>956</v>
      </c>
      <c r="DAJ42" s="66" t="s">
        <v>978</v>
      </c>
      <c r="DAK42" s="65" t="s">
        <v>972</v>
      </c>
      <c r="DAL42" s="65" t="s">
        <v>977</v>
      </c>
      <c r="DAM42" s="59">
        <v>100000000</v>
      </c>
      <c r="DAN42" s="66" t="s">
        <v>144</v>
      </c>
      <c r="DAO42" s="67" t="s">
        <v>923</v>
      </c>
      <c r="DAP42" s="67" t="s">
        <v>959</v>
      </c>
      <c r="DAQ42" s="66" t="s">
        <v>956</v>
      </c>
      <c r="DAR42" s="66" t="s">
        <v>978</v>
      </c>
      <c r="DAS42" s="65" t="s">
        <v>972</v>
      </c>
      <c r="DAT42" s="65" t="s">
        <v>977</v>
      </c>
      <c r="DAU42" s="59">
        <v>100000000</v>
      </c>
      <c r="DAV42" s="66" t="s">
        <v>144</v>
      </c>
      <c r="DAW42" s="67" t="s">
        <v>923</v>
      </c>
      <c r="DAX42" s="67" t="s">
        <v>959</v>
      </c>
      <c r="DAY42" s="66" t="s">
        <v>956</v>
      </c>
      <c r="DAZ42" s="66" t="s">
        <v>978</v>
      </c>
      <c r="DBA42" s="65" t="s">
        <v>972</v>
      </c>
      <c r="DBB42" s="65" t="s">
        <v>977</v>
      </c>
      <c r="DBC42" s="59">
        <v>100000000</v>
      </c>
      <c r="DBD42" s="66" t="s">
        <v>144</v>
      </c>
      <c r="DBE42" s="67" t="s">
        <v>923</v>
      </c>
      <c r="DBF42" s="67" t="s">
        <v>959</v>
      </c>
      <c r="DBG42" s="66" t="s">
        <v>956</v>
      </c>
      <c r="DBH42" s="66" t="s">
        <v>978</v>
      </c>
      <c r="DBI42" s="65" t="s">
        <v>972</v>
      </c>
      <c r="DBJ42" s="65" t="s">
        <v>977</v>
      </c>
      <c r="DBK42" s="59">
        <v>100000000</v>
      </c>
      <c r="DBL42" s="66" t="s">
        <v>144</v>
      </c>
      <c r="DBM42" s="67" t="s">
        <v>923</v>
      </c>
      <c r="DBN42" s="67" t="s">
        <v>959</v>
      </c>
      <c r="DBO42" s="66" t="s">
        <v>956</v>
      </c>
      <c r="DBP42" s="66" t="s">
        <v>978</v>
      </c>
      <c r="DBQ42" s="65" t="s">
        <v>972</v>
      </c>
      <c r="DBR42" s="65" t="s">
        <v>977</v>
      </c>
      <c r="DBS42" s="59">
        <v>100000000</v>
      </c>
      <c r="DBT42" s="66" t="s">
        <v>144</v>
      </c>
      <c r="DBU42" s="67" t="s">
        <v>923</v>
      </c>
      <c r="DBV42" s="67" t="s">
        <v>959</v>
      </c>
      <c r="DBW42" s="66" t="s">
        <v>956</v>
      </c>
      <c r="DBX42" s="66" t="s">
        <v>978</v>
      </c>
      <c r="DBY42" s="65" t="s">
        <v>972</v>
      </c>
      <c r="DBZ42" s="65" t="s">
        <v>977</v>
      </c>
      <c r="DCA42" s="59">
        <v>100000000</v>
      </c>
      <c r="DCB42" s="66" t="s">
        <v>144</v>
      </c>
      <c r="DCC42" s="67" t="s">
        <v>923</v>
      </c>
      <c r="DCD42" s="67" t="s">
        <v>959</v>
      </c>
      <c r="DCE42" s="66" t="s">
        <v>956</v>
      </c>
      <c r="DCF42" s="66" t="s">
        <v>978</v>
      </c>
      <c r="DCG42" s="65" t="s">
        <v>972</v>
      </c>
      <c r="DCH42" s="65" t="s">
        <v>977</v>
      </c>
      <c r="DCI42" s="59">
        <v>100000000</v>
      </c>
      <c r="DCJ42" s="66" t="s">
        <v>144</v>
      </c>
      <c r="DCK42" s="67" t="s">
        <v>923</v>
      </c>
      <c r="DCL42" s="67" t="s">
        <v>959</v>
      </c>
      <c r="DCM42" s="66" t="s">
        <v>956</v>
      </c>
      <c r="DCN42" s="66" t="s">
        <v>978</v>
      </c>
      <c r="DCO42" s="65" t="s">
        <v>972</v>
      </c>
      <c r="DCP42" s="65" t="s">
        <v>977</v>
      </c>
      <c r="DCQ42" s="59">
        <v>100000000</v>
      </c>
      <c r="DCR42" s="66" t="s">
        <v>144</v>
      </c>
      <c r="DCS42" s="67" t="s">
        <v>923</v>
      </c>
      <c r="DCT42" s="67" t="s">
        <v>959</v>
      </c>
      <c r="DCU42" s="66" t="s">
        <v>956</v>
      </c>
      <c r="DCV42" s="66" t="s">
        <v>978</v>
      </c>
      <c r="DCW42" s="65" t="s">
        <v>972</v>
      </c>
      <c r="DCX42" s="65" t="s">
        <v>977</v>
      </c>
      <c r="DCY42" s="59">
        <v>100000000</v>
      </c>
      <c r="DCZ42" s="66" t="s">
        <v>144</v>
      </c>
      <c r="DDA42" s="67" t="s">
        <v>923</v>
      </c>
      <c r="DDB42" s="67" t="s">
        <v>959</v>
      </c>
      <c r="DDC42" s="66" t="s">
        <v>956</v>
      </c>
      <c r="DDD42" s="66" t="s">
        <v>978</v>
      </c>
      <c r="DDE42" s="65" t="s">
        <v>972</v>
      </c>
      <c r="DDF42" s="65" t="s">
        <v>977</v>
      </c>
      <c r="DDG42" s="59">
        <v>100000000</v>
      </c>
      <c r="DDH42" s="66" t="s">
        <v>144</v>
      </c>
      <c r="DDI42" s="67" t="s">
        <v>923</v>
      </c>
      <c r="DDJ42" s="67" t="s">
        <v>959</v>
      </c>
      <c r="DDK42" s="66" t="s">
        <v>956</v>
      </c>
      <c r="DDL42" s="66" t="s">
        <v>978</v>
      </c>
      <c r="DDM42" s="65" t="s">
        <v>972</v>
      </c>
      <c r="DDN42" s="65" t="s">
        <v>977</v>
      </c>
      <c r="DDO42" s="59">
        <v>100000000</v>
      </c>
      <c r="DDP42" s="66" t="s">
        <v>144</v>
      </c>
      <c r="DDQ42" s="67" t="s">
        <v>923</v>
      </c>
      <c r="DDR42" s="67" t="s">
        <v>959</v>
      </c>
      <c r="DDS42" s="66" t="s">
        <v>956</v>
      </c>
      <c r="DDT42" s="66" t="s">
        <v>978</v>
      </c>
      <c r="DDU42" s="65" t="s">
        <v>972</v>
      </c>
      <c r="DDV42" s="65" t="s">
        <v>977</v>
      </c>
      <c r="DDW42" s="59">
        <v>100000000</v>
      </c>
      <c r="DDX42" s="66" t="s">
        <v>144</v>
      </c>
      <c r="DDY42" s="67" t="s">
        <v>923</v>
      </c>
      <c r="DDZ42" s="67" t="s">
        <v>959</v>
      </c>
      <c r="DEA42" s="66" t="s">
        <v>956</v>
      </c>
      <c r="DEB42" s="66" t="s">
        <v>978</v>
      </c>
      <c r="DEC42" s="65" t="s">
        <v>972</v>
      </c>
      <c r="DED42" s="65" t="s">
        <v>977</v>
      </c>
      <c r="DEE42" s="59">
        <v>100000000</v>
      </c>
      <c r="DEF42" s="66" t="s">
        <v>144</v>
      </c>
      <c r="DEG42" s="67" t="s">
        <v>923</v>
      </c>
      <c r="DEH42" s="67" t="s">
        <v>959</v>
      </c>
      <c r="DEI42" s="66" t="s">
        <v>956</v>
      </c>
      <c r="DEJ42" s="66" t="s">
        <v>978</v>
      </c>
      <c r="DEK42" s="65" t="s">
        <v>972</v>
      </c>
      <c r="DEL42" s="65" t="s">
        <v>977</v>
      </c>
      <c r="DEM42" s="59">
        <v>100000000</v>
      </c>
      <c r="DEN42" s="66" t="s">
        <v>144</v>
      </c>
      <c r="DEO42" s="67" t="s">
        <v>923</v>
      </c>
      <c r="DEP42" s="67" t="s">
        <v>959</v>
      </c>
      <c r="DEQ42" s="66" t="s">
        <v>956</v>
      </c>
      <c r="DER42" s="66" t="s">
        <v>978</v>
      </c>
      <c r="DES42" s="65" t="s">
        <v>972</v>
      </c>
      <c r="DET42" s="65" t="s">
        <v>977</v>
      </c>
      <c r="DEU42" s="59">
        <v>100000000</v>
      </c>
      <c r="DEV42" s="66" t="s">
        <v>144</v>
      </c>
      <c r="DEW42" s="67" t="s">
        <v>923</v>
      </c>
      <c r="DEX42" s="67" t="s">
        <v>959</v>
      </c>
      <c r="DEY42" s="66" t="s">
        <v>956</v>
      </c>
      <c r="DEZ42" s="66" t="s">
        <v>978</v>
      </c>
      <c r="DFA42" s="65" t="s">
        <v>972</v>
      </c>
      <c r="DFB42" s="65" t="s">
        <v>977</v>
      </c>
      <c r="DFC42" s="59">
        <v>100000000</v>
      </c>
      <c r="DFD42" s="66" t="s">
        <v>144</v>
      </c>
      <c r="DFE42" s="67" t="s">
        <v>923</v>
      </c>
      <c r="DFF42" s="67" t="s">
        <v>959</v>
      </c>
      <c r="DFG42" s="66" t="s">
        <v>956</v>
      </c>
      <c r="DFH42" s="66" t="s">
        <v>978</v>
      </c>
      <c r="DFI42" s="65" t="s">
        <v>972</v>
      </c>
      <c r="DFJ42" s="65" t="s">
        <v>977</v>
      </c>
      <c r="DFK42" s="59">
        <v>100000000</v>
      </c>
      <c r="DFL42" s="66" t="s">
        <v>144</v>
      </c>
      <c r="DFM42" s="67" t="s">
        <v>923</v>
      </c>
      <c r="DFN42" s="67" t="s">
        <v>959</v>
      </c>
      <c r="DFO42" s="66" t="s">
        <v>956</v>
      </c>
      <c r="DFP42" s="66" t="s">
        <v>978</v>
      </c>
      <c r="DFQ42" s="65" t="s">
        <v>972</v>
      </c>
      <c r="DFR42" s="65" t="s">
        <v>977</v>
      </c>
      <c r="DFS42" s="59">
        <v>100000000</v>
      </c>
      <c r="DFT42" s="66" t="s">
        <v>144</v>
      </c>
      <c r="DFU42" s="67" t="s">
        <v>923</v>
      </c>
      <c r="DFV42" s="67" t="s">
        <v>959</v>
      </c>
      <c r="DFW42" s="66" t="s">
        <v>956</v>
      </c>
      <c r="DFX42" s="66" t="s">
        <v>978</v>
      </c>
      <c r="DFY42" s="65" t="s">
        <v>972</v>
      </c>
      <c r="DFZ42" s="65" t="s">
        <v>977</v>
      </c>
      <c r="DGA42" s="59">
        <v>100000000</v>
      </c>
      <c r="DGB42" s="66" t="s">
        <v>144</v>
      </c>
      <c r="DGC42" s="67" t="s">
        <v>923</v>
      </c>
      <c r="DGD42" s="67" t="s">
        <v>959</v>
      </c>
      <c r="DGE42" s="66" t="s">
        <v>956</v>
      </c>
      <c r="DGF42" s="66" t="s">
        <v>978</v>
      </c>
      <c r="DGG42" s="65" t="s">
        <v>972</v>
      </c>
      <c r="DGH42" s="65" t="s">
        <v>977</v>
      </c>
      <c r="DGI42" s="59">
        <v>100000000</v>
      </c>
      <c r="DGJ42" s="66" t="s">
        <v>144</v>
      </c>
      <c r="DGK42" s="67" t="s">
        <v>923</v>
      </c>
      <c r="DGL42" s="67" t="s">
        <v>959</v>
      </c>
      <c r="DGM42" s="66" t="s">
        <v>956</v>
      </c>
      <c r="DGN42" s="66" t="s">
        <v>978</v>
      </c>
      <c r="DGO42" s="65" t="s">
        <v>972</v>
      </c>
      <c r="DGP42" s="65" t="s">
        <v>977</v>
      </c>
      <c r="DGQ42" s="59">
        <v>100000000</v>
      </c>
      <c r="DGR42" s="66" t="s">
        <v>144</v>
      </c>
      <c r="DGS42" s="67" t="s">
        <v>923</v>
      </c>
      <c r="DGT42" s="67" t="s">
        <v>959</v>
      </c>
      <c r="DGU42" s="66" t="s">
        <v>956</v>
      </c>
      <c r="DGV42" s="66" t="s">
        <v>978</v>
      </c>
      <c r="DGW42" s="65" t="s">
        <v>972</v>
      </c>
      <c r="DGX42" s="65" t="s">
        <v>977</v>
      </c>
      <c r="DGY42" s="59">
        <v>100000000</v>
      </c>
      <c r="DGZ42" s="66" t="s">
        <v>144</v>
      </c>
      <c r="DHA42" s="67" t="s">
        <v>923</v>
      </c>
      <c r="DHB42" s="67" t="s">
        <v>959</v>
      </c>
      <c r="DHC42" s="66" t="s">
        <v>956</v>
      </c>
      <c r="DHD42" s="66" t="s">
        <v>978</v>
      </c>
      <c r="DHE42" s="65" t="s">
        <v>972</v>
      </c>
      <c r="DHF42" s="65" t="s">
        <v>977</v>
      </c>
      <c r="DHG42" s="59">
        <v>100000000</v>
      </c>
      <c r="DHH42" s="66" t="s">
        <v>144</v>
      </c>
      <c r="DHI42" s="67" t="s">
        <v>923</v>
      </c>
      <c r="DHJ42" s="67" t="s">
        <v>959</v>
      </c>
      <c r="DHK42" s="66" t="s">
        <v>956</v>
      </c>
      <c r="DHL42" s="66" t="s">
        <v>978</v>
      </c>
      <c r="DHM42" s="65" t="s">
        <v>972</v>
      </c>
      <c r="DHN42" s="65" t="s">
        <v>977</v>
      </c>
      <c r="DHO42" s="59">
        <v>100000000</v>
      </c>
      <c r="DHP42" s="66" t="s">
        <v>144</v>
      </c>
      <c r="DHQ42" s="67" t="s">
        <v>923</v>
      </c>
      <c r="DHR42" s="67" t="s">
        <v>959</v>
      </c>
      <c r="DHS42" s="66" t="s">
        <v>956</v>
      </c>
      <c r="DHT42" s="66" t="s">
        <v>978</v>
      </c>
      <c r="DHU42" s="65" t="s">
        <v>972</v>
      </c>
      <c r="DHV42" s="65" t="s">
        <v>977</v>
      </c>
      <c r="DHW42" s="59">
        <v>100000000</v>
      </c>
      <c r="DHX42" s="66" t="s">
        <v>144</v>
      </c>
      <c r="DHY42" s="67" t="s">
        <v>923</v>
      </c>
      <c r="DHZ42" s="67" t="s">
        <v>959</v>
      </c>
      <c r="DIA42" s="66" t="s">
        <v>956</v>
      </c>
      <c r="DIB42" s="66" t="s">
        <v>978</v>
      </c>
      <c r="DIC42" s="65" t="s">
        <v>972</v>
      </c>
      <c r="DID42" s="65" t="s">
        <v>977</v>
      </c>
      <c r="DIE42" s="59">
        <v>100000000</v>
      </c>
      <c r="DIF42" s="66" t="s">
        <v>144</v>
      </c>
      <c r="DIG42" s="67" t="s">
        <v>923</v>
      </c>
      <c r="DIH42" s="67" t="s">
        <v>959</v>
      </c>
      <c r="DII42" s="66" t="s">
        <v>956</v>
      </c>
      <c r="DIJ42" s="66" t="s">
        <v>978</v>
      </c>
      <c r="DIK42" s="65" t="s">
        <v>972</v>
      </c>
      <c r="DIL42" s="65" t="s">
        <v>977</v>
      </c>
      <c r="DIM42" s="59">
        <v>100000000</v>
      </c>
      <c r="DIN42" s="66" t="s">
        <v>144</v>
      </c>
      <c r="DIO42" s="67" t="s">
        <v>923</v>
      </c>
      <c r="DIP42" s="67" t="s">
        <v>959</v>
      </c>
      <c r="DIQ42" s="66" t="s">
        <v>956</v>
      </c>
      <c r="DIR42" s="66" t="s">
        <v>978</v>
      </c>
      <c r="DIS42" s="65" t="s">
        <v>972</v>
      </c>
      <c r="DIT42" s="65" t="s">
        <v>977</v>
      </c>
      <c r="DIU42" s="59">
        <v>100000000</v>
      </c>
      <c r="DIV42" s="66" t="s">
        <v>144</v>
      </c>
      <c r="DIW42" s="67" t="s">
        <v>923</v>
      </c>
      <c r="DIX42" s="67" t="s">
        <v>959</v>
      </c>
      <c r="DIY42" s="66" t="s">
        <v>956</v>
      </c>
      <c r="DIZ42" s="66" t="s">
        <v>978</v>
      </c>
      <c r="DJA42" s="65" t="s">
        <v>972</v>
      </c>
      <c r="DJB42" s="65" t="s">
        <v>977</v>
      </c>
      <c r="DJC42" s="59">
        <v>100000000</v>
      </c>
      <c r="DJD42" s="66" t="s">
        <v>144</v>
      </c>
      <c r="DJE42" s="67" t="s">
        <v>923</v>
      </c>
      <c r="DJF42" s="67" t="s">
        <v>959</v>
      </c>
      <c r="DJG42" s="66" t="s">
        <v>956</v>
      </c>
      <c r="DJH42" s="66" t="s">
        <v>978</v>
      </c>
      <c r="DJI42" s="65" t="s">
        <v>972</v>
      </c>
      <c r="DJJ42" s="65" t="s">
        <v>977</v>
      </c>
      <c r="DJK42" s="59">
        <v>100000000</v>
      </c>
      <c r="DJL42" s="66" t="s">
        <v>144</v>
      </c>
      <c r="DJM42" s="67" t="s">
        <v>923</v>
      </c>
      <c r="DJN42" s="67" t="s">
        <v>959</v>
      </c>
      <c r="DJO42" s="66" t="s">
        <v>956</v>
      </c>
      <c r="DJP42" s="66" t="s">
        <v>978</v>
      </c>
      <c r="DJQ42" s="65" t="s">
        <v>972</v>
      </c>
      <c r="DJR42" s="65" t="s">
        <v>977</v>
      </c>
      <c r="DJS42" s="59">
        <v>100000000</v>
      </c>
      <c r="DJT42" s="66" t="s">
        <v>144</v>
      </c>
      <c r="DJU42" s="67" t="s">
        <v>923</v>
      </c>
      <c r="DJV42" s="67" t="s">
        <v>959</v>
      </c>
      <c r="DJW42" s="66" t="s">
        <v>956</v>
      </c>
      <c r="DJX42" s="66" t="s">
        <v>978</v>
      </c>
      <c r="DJY42" s="65" t="s">
        <v>972</v>
      </c>
      <c r="DJZ42" s="65" t="s">
        <v>977</v>
      </c>
      <c r="DKA42" s="59">
        <v>100000000</v>
      </c>
      <c r="DKB42" s="66" t="s">
        <v>144</v>
      </c>
      <c r="DKC42" s="67" t="s">
        <v>923</v>
      </c>
      <c r="DKD42" s="67" t="s">
        <v>959</v>
      </c>
      <c r="DKE42" s="66" t="s">
        <v>956</v>
      </c>
      <c r="DKF42" s="66" t="s">
        <v>978</v>
      </c>
      <c r="DKG42" s="65" t="s">
        <v>972</v>
      </c>
      <c r="DKH42" s="65" t="s">
        <v>977</v>
      </c>
      <c r="DKI42" s="59">
        <v>100000000</v>
      </c>
      <c r="DKJ42" s="66" t="s">
        <v>144</v>
      </c>
      <c r="DKK42" s="67" t="s">
        <v>923</v>
      </c>
      <c r="DKL42" s="67" t="s">
        <v>959</v>
      </c>
      <c r="DKM42" s="66" t="s">
        <v>956</v>
      </c>
      <c r="DKN42" s="66" t="s">
        <v>978</v>
      </c>
      <c r="DKO42" s="65" t="s">
        <v>972</v>
      </c>
      <c r="DKP42" s="65" t="s">
        <v>977</v>
      </c>
      <c r="DKQ42" s="59">
        <v>100000000</v>
      </c>
      <c r="DKR42" s="66" t="s">
        <v>144</v>
      </c>
      <c r="DKS42" s="67" t="s">
        <v>923</v>
      </c>
      <c r="DKT42" s="67" t="s">
        <v>959</v>
      </c>
      <c r="DKU42" s="66" t="s">
        <v>956</v>
      </c>
      <c r="DKV42" s="66" t="s">
        <v>978</v>
      </c>
      <c r="DKW42" s="65" t="s">
        <v>972</v>
      </c>
      <c r="DKX42" s="65" t="s">
        <v>977</v>
      </c>
      <c r="DKY42" s="59">
        <v>100000000</v>
      </c>
      <c r="DKZ42" s="66" t="s">
        <v>144</v>
      </c>
      <c r="DLA42" s="67" t="s">
        <v>923</v>
      </c>
      <c r="DLB42" s="67" t="s">
        <v>959</v>
      </c>
      <c r="DLC42" s="66" t="s">
        <v>956</v>
      </c>
      <c r="DLD42" s="66" t="s">
        <v>978</v>
      </c>
      <c r="DLE42" s="65" t="s">
        <v>972</v>
      </c>
      <c r="DLF42" s="65" t="s">
        <v>977</v>
      </c>
      <c r="DLG42" s="59">
        <v>100000000</v>
      </c>
      <c r="DLH42" s="66" t="s">
        <v>144</v>
      </c>
      <c r="DLI42" s="67" t="s">
        <v>923</v>
      </c>
      <c r="DLJ42" s="67" t="s">
        <v>959</v>
      </c>
      <c r="DLK42" s="66" t="s">
        <v>956</v>
      </c>
      <c r="DLL42" s="66" t="s">
        <v>978</v>
      </c>
      <c r="DLM42" s="65" t="s">
        <v>972</v>
      </c>
      <c r="DLN42" s="65" t="s">
        <v>977</v>
      </c>
      <c r="DLO42" s="59">
        <v>100000000</v>
      </c>
      <c r="DLP42" s="66" t="s">
        <v>144</v>
      </c>
      <c r="DLQ42" s="67" t="s">
        <v>923</v>
      </c>
      <c r="DLR42" s="67" t="s">
        <v>959</v>
      </c>
      <c r="DLS42" s="66" t="s">
        <v>956</v>
      </c>
      <c r="DLT42" s="66" t="s">
        <v>978</v>
      </c>
      <c r="DLU42" s="65" t="s">
        <v>972</v>
      </c>
      <c r="DLV42" s="65" t="s">
        <v>977</v>
      </c>
      <c r="DLW42" s="59">
        <v>100000000</v>
      </c>
      <c r="DLX42" s="66" t="s">
        <v>144</v>
      </c>
      <c r="DLY42" s="67" t="s">
        <v>923</v>
      </c>
      <c r="DLZ42" s="67" t="s">
        <v>959</v>
      </c>
      <c r="DMA42" s="66" t="s">
        <v>956</v>
      </c>
      <c r="DMB42" s="66" t="s">
        <v>978</v>
      </c>
      <c r="DMC42" s="65" t="s">
        <v>972</v>
      </c>
      <c r="DMD42" s="65" t="s">
        <v>977</v>
      </c>
      <c r="DME42" s="59">
        <v>100000000</v>
      </c>
      <c r="DMF42" s="66" t="s">
        <v>144</v>
      </c>
      <c r="DMG42" s="67" t="s">
        <v>923</v>
      </c>
      <c r="DMH42" s="67" t="s">
        <v>959</v>
      </c>
      <c r="DMI42" s="66" t="s">
        <v>956</v>
      </c>
      <c r="DMJ42" s="66" t="s">
        <v>978</v>
      </c>
      <c r="DMK42" s="65" t="s">
        <v>972</v>
      </c>
      <c r="DML42" s="65" t="s">
        <v>977</v>
      </c>
      <c r="DMM42" s="59">
        <v>100000000</v>
      </c>
      <c r="DMN42" s="66" t="s">
        <v>144</v>
      </c>
      <c r="DMO42" s="67" t="s">
        <v>923</v>
      </c>
      <c r="DMP42" s="67" t="s">
        <v>959</v>
      </c>
      <c r="DMQ42" s="66" t="s">
        <v>956</v>
      </c>
      <c r="DMR42" s="66" t="s">
        <v>978</v>
      </c>
      <c r="DMS42" s="65" t="s">
        <v>972</v>
      </c>
      <c r="DMT42" s="65" t="s">
        <v>977</v>
      </c>
      <c r="DMU42" s="59">
        <v>100000000</v>
      </c>
      <c r="DMV42" s="66" t="s">
        <v>144</v>
      </c>
      <c r="DMW42" s="67" t="s">
        <v>923</v>
      </c>
      <c r="DMX42" s="67" t="s">
        <v>959</v>
      </c>
      <c r="DMY42" s="66" t="s">
        <v>956</v>
      </c>
      <c r="DMZ42" s="66" t="s">
        <v>978</v>
      </c>
      <c r="DNA42" s="65" t="s">
        <v>972</v>
      </c>
      <c r="DNB42" s="65" t="s">
        <v>977</v>
      </c>
      <c r="DNC42" s="59">
        <v>100000000</v>
      </c>
      <c r="DND42" s="66" t="s">
        <v>144</v>
      </c>
      <c r="DNE42" s="67" t="s">
        <v>923</v>
      </c>
      <c r="DNF42" s="67" t="s">
        <v>959</v>
      </c>
      <c r="DNG42" s="66" t="s">
        <v>956</v>
      </c>
      <c r="DNH42" s="66" t="s">
        <v>978</v>
      </c>
      <c r="DNI42" s="65" t="s">
        <v>972</v>
      </c>
      <c r="DNJ42" s="65" t="s">
        <v>977</v>
      </c>
      <c r="DNK42" s="59">
        <v>100000000</v>
      </c>
      <c r="DNL42" s="66" t="s">
        <v>144</v>
      </c>
      <c r="DNM42" s="67" t="s">
        <v>923</v>
      </c>
      <c r="DNN42" s="67" t="s">
        <v>959</v>
      </c>
      <c r="DNO42" s="66" t="s">
        <v>956</v>
      </c>
      <c r="DNP42" s="66" t="s">
        <v>978</v>
      </c>
      <c r="DNQ42" s="65" t="s">
        <v>972</v>
      </c>
      <c r="DNR42" s="65" t="s">
        <v>977</v>
      </c>
      <c r="DNS42" s="59">
        <v>100000000</v>
      </c>
      <c r="DNT42" s="66" t="s">
        <v>144</v>
      </c>
      <c r="DNU42" s="67" t="s">
        <v>923</v>
      </c>
      <c r="DNV42" s="67" t="s">
        <v>959</v>
      </c>
      <c r="DNW42" s="66" t="s">
        <v>956</v>
      </c>
      <c r="DNX42" s="66" t="s">
        <v>978</v>
      </c>
      <c r="DNY42" s="65" t="s">
        <v>972</v>
      </c>
      <c r="DNZ42" s="65" t="s">
        <v>977</v>
      </c>
      <c r="DOA42" s="59">
        <v>100000000</v>
      </c>
      <c r="DOB42" s="66" t="s">
        <v>144</v>
      </c>
      <c r="DOC42" s="67" t="s">
        <v>923</v>
      </c>
      <c r="DOD42" s="67" t="s">
        <v>959</v>
      </c>
      <c r="DOE42" s="66" t="s">
        <v>956</v>
      </c>
      <c r="DOF42" s="66" t="s">
        <v>978</v>
      </c>
      <c r="DOG42" s="65" t="s">
        <v>972</v>
      </c>
      <c r="DOH42" s="65" t="s">
        <v>977</v>
      </c>
      <c r="DOI42" s="59">
        <v>100000000</v>
      </c>
      <c r="DOJ42" s="66" t="s">
        <v>144</v>
      </c>
      <c r="DOK42" s="67" t="s">
        <v>923</v>
      </c>
      <c r="DOL42" s="67" t="s">
        <v>959</v>
      </c>
      <c r="DOM42" s="66" t="s">
        <v>956</v>
      </c>
      <c r="DON42" s="66" t="s">
        <v>978</v>
      </c>
      <c r="DOO42" s="65" t="s">
        <v>972</v>
      </c>
      <c r="DOP42" s="65" t="s">
        <v>977</v>
      </c>
      <c r="DOQ42" s="59">
        <v>100000000</v>
      </c>
      <c r="DOR42" s="66" t="s">
        <v>144</v>
      </c>
      <c r="DOS42" s="67" t="s">
        <v>923</v>
      </c>
      <c r="DOT42" s="67" t="s">
        <v>959</v>
      </c>
      <c r="DOU42" s="66" t="s">
        <v>956</v>
      </c>
      <c r="DOV42" s="66" t="s">
        <v>978</v>
      </c>
      <c r="DOW42" s="65" t="s">
        <v>972</v>
      </c>
      <c r="DOX42" s="65" t="s">
        <v>977</v>
      </c>
      <c r="DOY42" s="59">
        <v>100000000</v>
      </c>
      <c r="DOZ42" s="66" t="s">
        <v>144</v>
      </c>
      <c r="DPA42" s="67" t="s">
        <v>923</v>
      </c>
      <c r="DPB42" s="67" t="s">
        <v>959</v>
      </c>
      <c r="DPC42" s="66" t="s">
        <v>956</v>
      </c>
      <c r="DPD42" s="66" t="s">
        <v>978</v>
      </c>
      <c r="DPE42" s="65" t="s">
        <v>972</v>
      </c>
      <c r="DPF42" s="65" t="s">
        <v>977</v>
      </c>
      <c r="DPG42" s="59">
        <v>100000000</v>
      </c>
      <c r="DPH42" s="66" t="s">
        <v>144</v>
      </c>
      <c r="DPI42" s="67" t="s">
        <v>923</v>
      </c>
      <c r="DPJ42" s="67" t="s">
        <v>959</v>
      </c>
      <c r="DPK42" s="66" t="s">
        <v>956</v>
      </c>
      <c r="DPL42" s="66" t="s">
        <v>978</v>
      </c>
      <c r="DPM42" s="65" t="s">
        <v>972</v>
      </c>
      <c r="DPN42" s="65" t="s">
        <v>977</v>
      </c>
      <c r="DPO42" s="59">
        <v>100000000</v>
      </c>
      <c r="DPP42" s="66" t="s">
        <v>144</v>
      </c>
      <c r="DPQ42" s="67" t="s">
        <v>923</v>
      </c>
      <c r="DPR42" s="67" t="s">
        <v>959</v>
      </c>
      <c r="DPS42" s="66" t="s">
        <v>956</v>
      </c>
      <c r="DPT42" s="66" t="s">
        <v>978</v>
      </c>
      <c r="DPU42" s="65" t="s">
        <v>972</v>
      </c>
      <c r="DPV42" s="65" t="s">
        <v>977</v>
      </c>
      <c r="DPW42" s="59">
        <v>100000000</v>
      </c>
      <c r="DPX42" s="66" t="s">
        <v>144</v>
      </c>
      <c r="DPY42" s="67" t="s">
        <v>923</v>
      </c>
      <c r="DPZ42" s="67" t="s">
        <v>959</v>
      </c>
      <c r="DQA42" s="66" t="s">
        <v>956</v>
      </c>
      <c r="DQB42" s="66" t="s">
        <v>978</v>
      </c>
      <c r="DQC42" s="65" t="s">
        <v>972</v>
      </c>
      <c r="DQD42" s="65" t="s">
        <v>977</v>
      </c>
      <c r="DQE42" s="59">
        <v>100000000</v>
      </c>
      <c r="DQF42" s="66" t="s">
        <v>144</v>
      </c>
      <c r="DQG42" s="67" t="s">
        <v>923</v>
      </c>
      <c r="DQH42" s="67" t="s">
        <v>959</v>
      </c>
      <c r="DQI42" s="66" t="s">
        <v>956</v>
      </c>
      <c r="DQJ42" s="66" t="s">
        <v>978</v>
      </c>
      <c r="DQK42" s="65" t="s">
        <v>972</v>
      </c>
      <c r="DQL42" s="65" t="s">
        <v>977</v>
      </c>
      <c r="DQM42" s="59">
        <v>100000000</v>
      </c>
      <c r="DQN42" s="66" t="s">
        <v>144</v>
      </c>
      <c r="DQO42" s="67" t="s">
        <v>923</v>
      </c>
      <c r="DQP42" s="67" t="s">
        <v>959</v>
      </c>
      <c r="DQQ42" s="66" t="s">
        <v>956</v>
      </c>
      <c r="DQR42" s="66" t="s">
        <v>978</v>
      </c>
      <c r="DQS42" s="65" t="s">
        <v>972</v>
      </c>
      <c r="DQT42" s="65" t="s">
        <v>977</v>
      </c>
      <c r="DQU42" s="59">
        <v>100000000</v>
      </c>
      <c r="DQV42" s="66" t="s">
        <v>144</v>
      </c>
      <c r="DQW42" s="67" t="s">
        <v>923</v>
      </c>
      <c r="DQX42" s="67" t="s">
        <v>959</v>
      </c>
      <c r="DQY42" s="66" t="s">
        <v>956</v>
      </c>
      <c r="DQZ42" s="66" t="s">
        <v>978</v>
      </c>
      <c r="DRA42" s="65" t="s">
        <v>972</v>
      </c>
      <c r="DRB42" s="65" t="s">
        <v>977</v>
      </c>
      <c r="DRC42" s="59">
        <v>100000000</v>
      </c>
      <c r="DRD42" s="66" t="s">
        <v>144</v>
      </c>
      <c r="DRE42" s="67" t="s">
        <v>923</v>
      </c>
      <c r="DRF42" s="67" t="s">
        <v>959</v>
      </c>
      <c r="DRG42" s="66" t="s">
        <v>956</v>
      </c>
      <c r="DRH42" s="66" t="s">
        <v>978</v>
      </c>
      <c r="DRI42" s="65" t="s">
        <v>972</v>
      </c>
      <c r="DRJ42" s="65" t="s">
        <v>977</v>
      </c>
      <c r="DRK42" s="59">
        <v>100000000</v>
      </c>
      <c r="DRL42" s="66" t="s">
        <v>144</v>
      </c>
      <c r="DRM42" s="67" t="s">
        <v>923</v>
      </c>
      <c r="DRN42" s="67" t="s">
        <v>959</v>
      </c>
      <c r="DRO42" s="66" t="s">
        <v>956</v>
      </c>
      <c r="DRP42" s="66" t="s">
        <v>978</v>
      </c>
      <c r="DRQ42" s="65" t="s">
        <v>972</v>
      </c>
      <c r="DRR42" s="65" t="s">
        <v>977</v>
      </c>
      <c r="DRS42" s="59">
        <v>100000000</v>
      </c>
      <c r="DRT42" s="66" t="s">
        <v>144</v>
      </c>
      <c r="DRU42" s="67" t="s">
        <v>923</v>
      </c>
      <c r="DRV42" s="67" t="s">
        <v>959</v>
      </c>
      <c r="DRW42" s="66" t="s">
        <v>956</v>
      </c>
      <c r="DRX42" s="66" t="s">
        <v>978</v>
      </c>
      <c r="DRY42" s="65" t="s">
        <v>972</v>
      </c>
      <c r="DRZ42" s="65" t="s">
        <v>977</v>
      </c>
      <c r="DSA42" s="59">
        <v>100000000</v>
      </c>
      <c r="DSB42" s="66" t="s">
        <v>144</v>
      </c>
      <c r="DSC42" s="67" t="s">
        <v>923</v>
      </c>
      <c r="DSD42" s="67" t="s">
        <v>959</v>
      </c>
      <c r="DSE42" s="66" t="s">
        <v>956</v>
      </c>
      <c r="DSF42" s="66" t="s">
        <v>978</v>
      </c>
      <c r="DSG42" s="65" t="s">
        <v>972</v>
      </c>
      <c r="DSH42" s="65" t="s">
        <v>977</v>
      </c>
      <c r="DSI42" s="59">
        <v>100000000</v>
      </c>
      <c r="DSJ42" s="66" t="s">
        <v>144</v>
      </c>
      <c r="DSK42" s="67" t="s">
        <v>923</v>
      </c>
      <c r="DSL42" s="67" t="s">
        <v>959</v>
      </c>
      <c r="DSM42" s="66" t="s">
        <v>956</v>
      </c>
      <c r="DSN42" s="66" t="s">
        <v>978</v>
      </c>
      <c r="DSO42" s="65" t="s">
        <v>972</v>
      </c>
      <c r="DSP42" s="65" t="s">
        <v>977</v>
      </c>
      <c r="DSQ42" s="59">
        <v>100000000</v>
      </c>
      <c r="DSR42" s="66" t="s">
        <v>144</v>
      </c>
      <c r="DSS42" s="67" t="s">
        <v>923</v>
      </c>
      <c r="DST42" s="67" t="s">
        <v>959</v>
      </c>
      <c r="DSU42" s="66" t="s">
        <v>956</v>
      </c>
      <c r="DSV42" s="66" t="s">
        <v>978</v>
      </c>
      <c r="DSW42" s="65" t="s">
        <v>972</v>
      </c>
      <c r="DSX42" s="65" t="s">
        <v>977</v>
      </c>
      <c r="DSY42" s="59">
        <v>100000000</v>
      </c>
      <c r="DSZ42" s="66" t="s">
        <v>144</v>
      </c>
      <c r="DTA42" s="67" t="s">
        <v>923</v>
      </c>
      <c r="DTB42" s="67" t="s">
        <v>959</v>
      </c>
      <c r="DTC42" s="66" t="s">
        <v>956</v>
      </c>
      <c r="DTD42" s="66" t="s">
        <v>978</v>
      </c>
      <c r="DTE42" s="65" t="s">
        <v>972</v>
      </c>
      <c r="DTF42" s="65" t="s">
        <v>977</v>
      </c>
      <c r="DTG42" s="59">
        <v>100000000</v>
      </c>
      <c r="DTH42" s="66" t="s">
        <v>144</v>
      </c>
      <c r="DTI42" s="67" t="s">
        <v>923</v>
      </c>
      <c r="DTJ42" s="67" t="s">
        <v>959</v>
      </c>
      <c r="DTK42" s="66" t="s">
        <v>956</v>
      </c>
      <c r="DTL42" s="66" t="s">
        <v>978</v>
      </c>
      <c r="DTM42" s="65" t="s">
        <v>972</v>
      </c>
      <c r="DTN42" s="65" t="s">
        <v>977</v>
      </c>
      <c r="DTO42" s="59">
        <v>100000000</v>
      </c>
      <c r="DTP42" s="66" t="s">
        <v>144</v>
      </c>
      <c r="DTQ42" s="67" t="s">
        <v>923</v>
      </c>
      <c r="DTR42" s="67" t="s">
        <v>959</v>
      </c>
      <c r="DTS42" s="66" t="s">
        <v>956</v>
      </c>
      <c r="DTT42" s="66" t="s">
        <v>978</v>
      </c>
      <c r="DTU42" s="65" t="s">
        <v>972</v>
      </c>
      <c r="DTV42" s="65" t="s">
        <v>977</v>
      </c>
      <c r="DTW42" s="59">
        <v>100000000</v>
      </c>
      <c r="DTX42" s="66" t="s">
        <v>144</v>
      </c>
      <c r="DTY42" s="67" t="s">
        <v>923</v>
      </c>
      <c r="DTZ42" s="67" t="s">
        <v>959</v>
      </c>
      <c r="DUA42" s="66" t="s">
        <v>956</v>
      </c>
      <c r="DUB42" s="66" t="s">
        <v>978</v>
      </c>
      <c r="DUC42" s="65" t="s">
        <v>972</v>
      </c>
      <c r="DUD42" s="65" t="s">
        <v>977</v>
      </c>
      <c r="DUE42" s="59">
        <v>100000000</v>
      </c>
      <c r="DUF42" s="66" t="s">
        <v>144</v>
      </c>
      <c r="DUG42" s="67" t="s">
        <v>923</v>
      </c>
      <c r="DUH42" s="67" t="s">
        <v>959</v>
      </c>
      <c r="DUI42" s="66" t="s">
        <v>956</v>
      </c>
      <c r="DUJ42" s="66" t="s">
        <v>978</v>
      </c>
      <c r="DUK42" s="65" t="s">
        <v>972</v>
      </c>
      <c r="DUL42" s="65" t="s">
        <v>977</v>
      </c>
      <c r="DUM42" s="59">
        <v>100000000</v>
      </c>
      <c r="DUN42" s="66" t="s">
        <v>144</v>
      </c>
      <c r="DUO42" s="67" t="s">
        <v>923</v>
      </c>
      <c r="DUP42" s="67" t="s">
        <v>959</v>
      </c>
      <c r="DUQ42" s="66" t="s">
        <v>956</v>
      </c>
      <c r="DUR42" s="66" t="s">
        <v>978</v>
      </c>
      <c r="DUS42" s="65" t="s">
        <v>972</v>
      </c>
      <c r="DUT42" s="65" t="s">
        <v>977</v>
      </c>
      <c r="DUU42" s="59">
        <v>100000000</v>
      </c>
      <c r="DUV42" s="66" t="s">
        <v>144</v>
      </c>
      <c r="DUW42" s="67" t="s">
        <v>923</v>
      </c>
      <c r="DUX42" s="67" t="s">
        <v>959</v>
      </c>
      <c r="DUY42" s="66" t="s">
        <v>956</v>
      </c>
      <c r="DUZ42" s="66" t="s">
        <v>978</v>
      </c>
      <c r="DVA42" s="65" t="s">
        <v>972</v>
      </c>
      <c r="DVB42" s="65" t="s">
        <v>977</v>
      </c>
      <c r="DVC42" s="59">
        <v>100000000</v>
      </c>
      <c r="DVD42" s="66" t="s">
        <v>144</v>
      </c>
      <c r="DVE42" s="67" t="s">
        <v>923</v>
      </c>
      <c r="DVF42" s="67" t="s">
        <v>959</v>
      </c>
      <c r="DVG42" s="66" t="s">
        <v>956</v>
      </c>
      <c r="DVH42" s="66" t="s">
        <v>978</v>
      </c>
      <c r="DVI42" s="65" t="s">
        <v>972</v>
      </c>
      <c r="DVJ42" s="65" t="s">
        <v>977</v>
      </c>
      <c r="DVK42" s="59">
        <v>100000000</v>
      </c>
      <c r="DVL42" s="66" t="s">
        <v>144</v>
      </c>
      <c r="DVM42" s="67" t="s">
        <v>923</v>
      </c>
      <c r="DVN42" s="67" t="s">
        <v>959</v>
      </c>
      <c r="DVO42" s="66" t="s">
        <v>956</v>
      </c>
      <c r="DVP42" s="66" t="s">
        <v>978</v>
      </c>
      <c r="DVQ42" s="65" t="s">
        <v>972</v>
      </c>
      <c r="DVR42" s="65" t="s">
        <v>977</v>
      </c>
      <c r="DVS42" s="59">
        <v>100000000</v>
      </c>
      <c r="DVT42" s="66" t="s">
        <v>144</v>
      </c>
      <c r="DVU42" s="67" t="s">
        <v>923</v>
      </c>
      <c r="DVV42" s="67" t="s">
        <v>959</v>
      </c>
      <c r="DVW42" s="66" t="s">
        <v>956</v>
      </c>
      <c r="DVX42" s="66" t="s">
        <v>978</v>
      </c>
      <c r="DVY42" s="65" t="s">
        <v>972</v>
      </c>
      <c r="DVZ42" s="65" t="s">
        <v>977</v>
      </c>
      <c r="DWA42" s="59">
        <v>100000000</v>
      </c>
      <c r="DWB42" s="66" t="s">
        <v>144</v>
      </c>
      <c r="DWC42" s="67" t="s">
        <v>923</v>
      </c>
      <c r="DWD42" s="67" t="s">
        <v>959</v>
      </c>
      <c r="DWE42" s="66" t="s">
        <v>956</v>
      </c>
      <c r="DWF42" s="66" t="s">
        <v>978</v>
      </c>
      <c r="DWG42" s="65" t="s">
        <v>972</v>
      </c>
      <c r="DWH42" s="65" t="s">
        <v>977</v>
      </c>
      <c r="DWI42" s="59">
        <v>100000000</v>
      </c>
      <c r="DWJ42" s="66" t="s">
        <v>144</v>
      </c>
      <c r="DWK42" s="67" t="s">
        <v>923</v>
      </c>
      <c r="DWL42" s="67" t="s">
        <v>959</v>
      </c>
      <c r="DWM42" s="66" t="s">
        <v>956</v>
      </c>
      <c r="DWN42" s="66" t="s">
        <v>978</v>
      </c>
      <c r="DWO42" s="65" t="s">
        <v>972</v>
      </c>
      <c r="DWP42" s="65" t="s">
        <v>977</v>
      </c>
      <c r="DWQ42" s="59">
        <v>100000000</v>
      </c>
      <c r="DWR42" s="66" t="s">
        <v>144</v>
      </c>
      <c r="DWS42" s="67" t="s">
        <v>923</v>
      </c>
      <c r="DWT42" s="67" t="s">
        <v>959</v>
      </c>
      <c r="DWU42" s="66" t="s">
        <v>956</v>
      </c>
      <c r="DWV42" s="66" t="s">
        <v>978</v>
      </c>
      <c r="DWW42" s="65" t="s">
        <v>972</v>
      </c>
      <c r="DWX42" s="65" t="s">
        <v>977</v>
      </c>
      <c r="DWY42" s="59">
        <v>100000000</v>
      </c>
      <c r="DWZ42" s="66" t="s">
        <v>144</v>
      </c>
      <c r="DXA42" s="67" t="s">
        <v>923</v>
      </c>
      <c r="DXB42" s="67" t="s">
        <v>959</v>
      </c>
      <c r="DXC42" s="66" t="s">
        <v>956</v>
      </c>
      <c r="DXD42" s="66" t="s">
        <v>978</v>
      </c>
      <c r="DXE42" s="65" t="s">
        <v>972</v>
      </c>
      <c r="DXF42" s="65" t="s">
        <v>977</v>
      </c>
      <c r="DXG42" s="59">
        <v>100000000</v>
      </c>
      <c r="DXH42" s="66" t="s">
        <v>144</v>
      </c>
      <c r="DXI42" s="67" t="s">
        <v>923</v>
      </c>
      <c r="DXJ42" s="67" t="s">
        <v>959</v>
      </c>
      <c r="DXK42" s="66" t="s">
        <v>956</v>
      </c>
      <c r="DXL42" s="66" t="s">
        <v>978</v>
      </c>
      <c r="DXM42" s="65" t="s">
        <v>972</v>
      </c>
      <c r="DXN42" s="65" t="s">
        <v>977</v>
      </c>
      <c r="DXO42" s="59">
        <v>100000000</v>
      </c>
      <c r="DXP42" s="66" t="s">
        <v>144</v>
      </c>
      <c r="DXQ42" s="67" t="s">
        <v>923</v>
      </c>
      <c r="DXR42" s="67" t="s">
        <v>959</v>
      </c>
      <c r="DXS42" s="66" t="s">
        <v>956</v>
      </c>
      <c r="DXT42" s="66" t="s">
        <v>978</v>
      </c>
      <c r="DXU42" s="65" t="s">
        <v>972</v>
      </c>
      <c r="DXV42" s="65" t="s">
        <v>977</v>
      </c>
      <c r="DXW42" s="59">
        <v>100000000</v>
      </c>
      <c r="DXX42" s="66" t="s">
        <v>144</v>
      </c>
      <c r="DXY42" s="67" t="s">
        <v>923</v>
      </c>
      <c r="DXZ42" s="67" t="s">
        <v>959</v>
      </c>
      <c r="DYA42" s="66" t="s">
        <v>956</v>
      </c>
      <c r="DYB42" s="66" t="s">
        <v>978</v>
      </c>
      <c r="DYC42" s="65" t="s">
        <v>972</v>
      </c>
      <c r="DYD42" s="65" t="s">
        <v>977</v>
      </c>
      <c r="DYE42" s="59">
        <v>100000000</v>
      </c>
      <c r="DYF42" s="66" t="s">
        <v>144</v>
      </c>
      <c r="DYG42" s="67" t="s">
        <v>923</v>
      </c>
      <c r="DYH42" s="67" t="s">
        <v>959</v>
      </c>
      <c r="DYI42" s="66" t="s">
        <v>956</v>
      </c>
      <c r="DYJ42" s="66" t="s">
        <v>978</v>
      </c>
      <c r="DYK42" s="65" t="s">
        <v>972</v>
      </c>
      <c r="DYL42" s="65" t="s">
        <v>977</v>
      </c>
      <c r="DYM42" s="59">
        <v>100000000</v>
      </c>
      <c r="DYN42" s="66" t="s">
        <v>144</v>
      </c>
      <c r="DYO42" s="67" t="s">
        <v>923</v>
      </c>
      <c r="DYP42" s="67" t="s">
        <v>959</v>
      </c>
      <c r="DYQ42" s="66" t="s">
        <v>956</v>
      </c>
      <c r="DYR42" s="66" t="s">
        <v>978</v>
      </c>
      <c r="DYS42" s="65" t="s">
        <v>972</v>
      </c>
      <c r="DYT42" s="65" t="s">
        <v>977</v>
      </c>
      <c r="DYU42" s="59">
        <v>100000000</v>
      </c>
      <c r="DYV42" s="66" t="s">
        <v>144</v>
      </c>
      <c r="DYW42" s="67" t="s">
        <v>923</v>
      </c>
      <c r="DYX42" s="67" t="s">
        <v>959</v>
      </c>
      <c r="DYY42" s="66" t="s">
        <v>956</v>
      </c>
      <c r="DYZ42" s="66" t="s">
        <v>978</v>
      </c>
      <c r="DZA42" s="65" t="s">
        <v>972</v>
      </c>
      <c r="DZB42" s="65" t="s">
        <v>977</v>
      </c>
      <c r="DZC42" s="59">
        <v>100000000</v>
      </c>
      <c r="DZD42" s="66" t="s">
        <v>144</v>
      </c>
      <c r="DZE42" s="67" t="s">
        <v>923</v>
      </c>
      <c r="DZF42" s="67" t="s">
        <v>959</v>
      </c>
      <c r="DZG42" s="66" t="s">
        <v>956</v>
      </c>
      <c r="DZH42" s="66" t="s">
        <v>978</v>
      </c>
      <c r="DZI42" s="65" t="s">
        <v>972</v>
      </c>
      <c r="DZJ42" s="65" t="s">
        <v>977</v>
      </c>
      <c r="DZK42" s="59">
        <v>100000000</v>
      </c>
      <c r="DZL42" s="66" t="s">
        <v>144</v>
      </c>
      <c r="DZM42" s="67" t="s">
        <v>923</v>
      </c>
      <c r="DZN42" s="67" t="s">
        <v>959</v>
      </c>
      <c r="DZO42" s="66" t="s">
        <v>956</v>
      </c>
      <c r="DZP42" s="66" t="s">
        <v>978</v>
      </c>
      <c r="DZQ42" s="65" t="s">
        <v>972</v>
      </c>
      <c r="DZR42" s="65" t="s">
        <v>977</v>
      </c>
      <c r="DZS42" s="59">
        <v>100000000</v>
      </c>
      <c r="DZT42" s="66" t="s">
        <v>144</v>
      </c>
      <c r="DZU42" s="67" t="s">
        <v>923</v>
      </c>
      <c r="DZV42" s="67" t="s">
        <v>959</v>
      </c>
      <c r="DZW42" s="66" t="s">
        <v>956</v>
      </c>
      <c r="DZX42" s="66" t="s">
        <v>978</v>
      </c>
      <c r="DZY42" s="65" t="s">
        <v>972</v>
      </c>
      <c r="DZZ42" s="65" t="s">
        <v>977</v>
      </c>
      <c r="EAA42" s="59">
        <v>100000000</v>
      </c>
      <c r="EAB42" s="66" t="s">
        <v>144</v>
      </c>
      <c r="EAC42" s="67" t="s">
        <v>923</v>
      </c>
      <c r="EAD42" s="67" t="s">
        <v>959</v>
      </c>
      <c r="EAE42" s="66" t="s">
        <v>956</v>
      </c>
      <c r="EAF42" s="66" t="s">
        <v>978</v>
      </c>
      <c r="EAG42" s="65" t="s">
        <v>972</v>
      </c>
      <c r="EAH42" s="65" t="s">
        <v>977</v>
      </c>
      <c r="EAI42" s="59">
        <v>100000000</v>
      </c>
      <c r="EAJ42" s="66" t="s">
        <v>144</v>
      </c>
      <c r="EAK42" s="67" t="s">
        <v>923</v>
      </c>
      <c r="EAL42" s="67" t="s">
        <v>959</v>
      </c>
      <c r="EAM42" s="66" t="s">
        <v>956</v>
      </c>
      <c r="EAN42" s="66" t="s">
        <v>978</v>
      </c>
      <c r="EAO42" s="65" t="s">
        <v>972</v>
      </c>
      <c r="EAP42" s="65" t="s">
        <v>977</v>
      </c>
      <c r="EAQ42" s="59">
        <v>100000000</v>
      </c>
      <c r="EAR42" s="66" t="s">
        <v>144</v>
      </c>
      <c r="EAS42" s="67" t="s">
        <v>923</v>
      </c>
      <c r="EAT42" s="67" t="s">
        <v>959</v>
      </c>
      <c r="EAU42" s="66" t="s">
        <v>956</v>
      </c>
      <c r="EAV42" s="66" t="s">
        <v>978</v>
      </c>
      <c r="EAW42" s="65" t="s">
        <v>972</v>
      </c>
      <c r="EAX42" s="65" t="s">
        <v>977</v>
      </c>
      <c r="EAY42" s="59">
        <v>100000000</v>
      </c>
      <c r="EAZ42" s="66" t="s">
        <v>144</v>
      </c>
      <c r="EBA42" s="67" t="s">
        <v>923</v>
      </c>
      <c r="EBB42" s="67" t="s">
        <v>959</v>
      </c>
      <c r="EBC42" s="66" t="s">
        <v>956</v>
      </c>
      <c r="EBD42" s="66" t="s">
        <v>978</v>
      </c>
      <c r="EBE42" s="65" t="s">
        <v>972</v>
      </c>
      <c r="EBF42" s="65" t="s">
        <v>977</v>
      </c>
      <c r="EBG42" s="59">
        <v>100000000</v>
      </c>
      <c r="EBH42" s="66" t="s">
        <v>144</v>
      </c>
      <c r="EBI42" s="67" t="s">
        <v>923</v>
      </c>
      <c r="EBJ42" s="67" t="s">
        <v>959</v>
      </c>
      <c r="EBK42" s="66" t="s">
        <v>956</v>
      </c>
      <c r="EBL42" s="66" t="s">
        <v>978</v>
      </c>
      <c r="EBM42" s="65" t="s">
        <v>972</v>
      </c>
      <c r="EBN42" s="65" t="s">
        <v>977</v>
      </c>
      <c r="EBO42" s="59">
        <v>100000000</v>
      </c>
      <c r="EBP42" s="66" t="s">
        <v>144</v>
      </c>
      <c r="EBQ42" s="67" t="s">
        <v>923</v>
      </c>
      <c r="EBR42" s="67" t="s">
        <v>959</v>
      </c>
      <c r="EBS42" s="66" t="s">
        <v>956</v>
      </c>
      <c r="EBT42" s="66" t="s">
        <v>978</v>
      </c>
      <c r="EBU42" s="65" t="s">
        <v>972</v>
      </c>
      <c r="EBV42" s="65" t="s">
        <v>977</v>
      </c>
      <c r="EBW42" s="59">
        <v>100000000</v>
      </c>
      <c r="EBX42" s="66" t="s">
        <v>144</v>
      </c>
      <c r="EBY42" s="67" t="s">
        <v>923</v>
      </c>
      <c r="EBZ42" s="67" t="s">
        <v>959</v>
      </c>
      <c r="ECA42" s="66" t="s">
        <v>956</v>
      </c>
      <c r="ECB42" s="66" t="s">
        <v>978</v>
      </c>
      <c r="ECC42" s="65" t="s">
        <v>972</v>
      </c>
      <c r="ECD42" s="65" t="s">
        <v>977</v>
      </c>
      <c r="ECE42" s="59">
        <v>100000000</v>
      </c>
      <c r="ECF42" s="66" t="s">
        <v>144</v>
      </c>
      <c r="ECG42" s="67" t="s">
        <v>923</v>
      </c>
      <c r="ECH42" s="67" t="s">
        <v>959</v>
      </c>
      <c r="ECI42" s="66" t="s">
        <v>956</v>
      </c>
      <c r="ECJ42" s="66" t="s">
        <v>978</v>
      </c>
      <c r="ECK42" s="65" t="s">
        <v>972</v>
      </c>
      <c r="ECL42" s="65" t="s">
        <v>977</v>
      </c>
      <c r="ECM42" s="59">
        <v>100000000</v>
      </c>
      <c r="ECN42" s="66" t="s">
        <v>144</v>
      </c>
      <c r="ECO42" s="67" t="s">
        <v>923</v>
      </c>
      <c r="ECP42" s="67" t="s">
        <v>959</v>
      </c>
      <c r="ECQ42" s="66" t="s">
        <v>956</v>
      </c>
      <c r="ECR42" s="66" t="s">
        <v>978</v>
      </c>
      <c r="ECS42" s="65" t="s">
        <v>972</v>
      </c>
      <c r="ECT42" s="65" t="s">
        <v>977</v>
      </c>
      <c r="ECU42" s="59">
        <v>100000000</v>
      </c>
      <c r="ECV42" s="66" t="s">
        <v>144</v>
      </c>
      <c r="ECW42" s="67" t="s">
        <v>923</v>
      </c>
      <c r="ECX42" s="67" t="s">
        <v>959</v>
      </c>
      <c r="ECY42" s="66" t="s">
        <v>956</v>
      </c>
      <c r="ECZ42" s="66" t="s">
        <v>978</v>
      </c>
      <c r="EDA42" s="65" t="s">
        <v>972</v>
      </c>
      <c r="EDB42" s="65" t="s">
        <v>977</v>
      </c>
      <c r="EDC42" s="59">
        <v>100000000</v>
      </c>
      <c r="EDD42" s="66" t="s">
        <v>144</v>
      </c>
      <c r="EDE42" s="67" t="s">
        <v>923</v>
      </c>
      <c r="EDF42" s="67" t="s">
        <v>959</v>
      </c>
      <c r="EDG42" s="66" t="s">
        <v>956</v>
      </c>
      <c r="EDH42" s="66" t="s">
        <v>978</v>
      </c>
      <c r="EDI42" s="65" t="s">
        <v>972</v>
      </c>
      <c r="EDJ42" s="65" t="s">
        <v>977</v>
      </c>
      <c r="EDK42" s="59">
        <v>100000000</v>
      </c>
      <c r="EDL42" s="66" t="s">
        <v>144</v>
      </c>
      <c r="EDM42" s="67" t="s">
        <v>923</v>
      </c>
      <c r="EDN42" s="67" t="s">
        <v>959</v>
      </c>
      <c r="EDO42" s="66" t="s">
        <v>956</v>
      </c>
      <c r="EDP42" s="66" t="s">
        <v>978</v>
      </c>
      <c r="EDQ42" s="65" t="s">
        <v>972</v>
      </c>
      <c r="EDR42" s="65" t="s">
        <v>977</v>
      </c>
      <c r="EDS42" s="59">
        <v>100000000</v>
      </c>
      <c r="EDT42" s="66" t="s">
        <v>144</v>
      </c>
      <c r="EDU42" s="67" t="s">
        <v>923</v>
      </c>
      <c r="EDV42" s="67" t="s">
        <v>959</v>
      </c>
      <c r="EDW42" s="66" t="s">
        <v>956</v>
      </c>
      <c r="EDX42" s="66" t="s">
        <v>978</v>
      </c>
      <c r="EDY42" s="65" t="s">
        <v>972</v>
      </c>
      <c r="EDZ42" s="65" t="s">
        <v>977</v>
      </c>
      <c r="EEA42" s="59">
        <v>100000000</v>
      </c>
      <c r="EEB42" s="66" t="s">
        <v>144</v>
      </c>
      <c r="EEC42" s="67" t="s">
        <v>923</v>
      </c>
      <c r="EED42" s="67" t="s">
        <v>959</v>
      </c>
      <c r="EEE42" s="66" t="s">
        <v>956</v>
      </c>
      <c r="EEF42" s="66" t="s">
        <v>978</v>
      </c>
      <c r="EEG42" s="65" t="s">
        <v>972</v>
      </c>
      <c r="EEH42" s="65" t="s">
        <v>977</v>
      </c>
      <c r="EEI42" s="59">
        <v>100000000</v>
      </c>
      <c r="EEJ42" s="66" t="s">
        <v>144</v>
      </c>
      <c r="EEK42" s="67" t="s">
        <v>923</v>
      </c>
      <c r="EEL42" s="67" t="s">
        <v>959</v>
      </c>
      <c r="EEM42" s="66" t="s">
        <v>956</v>
      </c>
      <c r="EEN42" s="66" t="s">
        <v>978</v>
      </c>
      <c r="EEO42" s="65" t="s">
        <v>972</v>
      </c>
      <c r="EEP42" s="65" t="s">
        <v>977</v>
      </c>
      <c r="EEQ42" s="59">
        <v>100000000</v>
      </c>
      <c r="EER42" s="66" t="s">
        <v>144</v>
      </c>
      <c r="EES42" s="67" t="s">
        <v>923</v>
      </c>
      <c r="EET42" s="67" t="s">
        <v>959</v>
      </c>
      <c r="EEU42" s="66" t="s">
        <v>956</v>
      </c>
      <c r="EEV42" s="66" t="s">
        <v>978</v>
      </c>
      <c r="EEW42" s="65" t="s">
        <v>972</v>
      </c>
      <c r="EEX42" s="65" t="s">
        <v>977</v>
      </c>
      <c r="EEY42" s="59">
        <v>100000000</v>
      </c>
      <c r="EEZ42" s="66" t="s">
        <v>144</v>
      </c>
      <c r="EFA42" s="67" t="s">
        <v>923</v>
      </c>
      <c r="EFB42" s="67" t="s">
        <v>959</v>
      </c>
      <c r="EFC42" s="66" t="s">
        <v>956</v>
      </c>
      <c r="EFD42" s="66" t="s">
        <v>978</v>
      </c>
      <c r="EFE42" s="65" t="s">
        <v>972</v>
      </c>
      <c r="EFF42" s="65" t="s">
        <v>977</v>
      </c>
      <c r="EFG42" s="59">
        <v>100000000</v>
      </c>
      <c r="EFH42" s="66" t="s">
        <v>144</v>
      </c>
      <c r="EFI42" s="67" t="s">
        <v>923</v>
      </c>
      <c r="EFJ42" s="67" t="s">
        <v>959</v>
      </c>
      <c r="EFK42" s="66" t="s">
        <v>956</v>
      </c>
      <c r="EFL42" s="66" t="s">
        <v>978</v>
      </c>
      <c r="EFM42" s="65" t="s">
        <v>972</v>
      </c>
      <c r="EFN42" s="65" t="s">
        <v>977</v>
      </c>
      <c r="EFO42" s="59">
        <v>100000000</v>
      </c>
      <c r="EFP42" s="66" t="s">
        <v>144</v>
      </c>
      <c r="EFQ42" s="67" t="s">
        <v>923</v>
      </c>
      <c r="EFR42" s="67" t="s">
        <v>959</v>
      </c>
      <c r="EFS42" s="66" t="s">
        <v>956</v>
      </c>
      <c r="EFT42" s="66" t="s">
        <v>978</v>
      </c>
      <c r="EFU42" s="65" t="s">
        <v>972</v>
      </c>
      <c r="EFV42" s="65" t="s">
        <v>977</v>
      </c>
      <c r="EFW42" s="59">
        <v>100000000</v>
      </c>
      <c r="EFX42" s="66" t="s">
        <v>144</v>
      </c>
      <c r="EFY42" s="67" t="s">
        <v>923</v>
      </c>
      <c r="EFZ42" s="67" t="s">
        <v>959</v>
      </c>
      <c r="EGA42" s="66" t="s">
        <v>956</v>
      </c>
      <c r="EGB42" s="66" t="s">
        <v>978</v>
      </c>
      <c r="EGC42" s="65" t="s">
        <v>972</v>
      </c>
      <c r="EGD42" s="65" t="s">
        <v>977</v>
      </c>
      <c r="EGE42" s="59">
        <v>100000000</v>
      </c>
      <c r="EGF42" s="66" t="s">
        <v>144</v>
      </c>
      <c r="EGG42" s="67" t="s">
        <v>923</v>
      </c>
      <c r="EGH42" s="67" t="s">
        <v>959</v>
      </c>
      <c r="EGI42" s="66" t="s">
        <v>956</v>
      </c>
      <c r="EGJ42" s="66" t="s">
        <v>978</v>
      </c>
      <c r="EGK42" s="65" t="s">
        <v>972</v>
      </c>
      <c r="EGL42" s="65" t="s">
        <v>977</v>
      </c>
      <c r="EGM42" s="59">
        <v>100000000</v>
      </c>
      <c r="EGN42" s="66" t="s">
        <v>144</v>
      </c>
      <c r="EGO42" s="67" t="s">
        <v>923</v>
      </c>
      <c r="EGP42" s="67" t="s">
        <v>959</v>
      </c>
      <c r="EGQ42" s="66" t="s">
        <v>956</v>
      </c>
      <c r="EGR42" s="66" t="s">
        <v>978</v>
      </c>
      <c r="EGS42" s="65" t="s">
        <v>972</v>
      </c>
      <c r="EGT42" s="65" t="s">
        <v>977</v>
      </c>
      <c r="EGU42" s="59">
        <v>100000000</v>
      </c>
      <c r="EGV42" s="66" t="s">
        <v>144</v>
      </c>
      <c r="EGW42" s="67" t="s">
        <v>923</v>
      </c>
      <c r="EGX42" s="67" t="s">
        <v>959</v>
      </c>
      <c r="EGY42" s="66" t="s">
        <v>956</v>
      </c>
      <c r="EGZ42" s="66" t="s">
        <v>978</v>
      </c>
      <c r="EHA42" s="65" t="s">
        <v>972</v>
      </c>
      <c r="EHB42" s="65" t="s">
        <v>977</v>
      </c>
      <c r="EHC42" s="59">
        <v>100000000</v>
      </c>
      <c r="EHD42" s="66" t="s">
        <v>144</v>
      </c>
      <c r="EHE42" s="67" t="s">
        <v>923</v>
      </c>
      <c r="EHF42" s="67" t="s">
        <v>959</v>
      </c>
      <c r="EHG42" s="66" t="s">
        <v>956</v>
      </c>
      <c r="EHH42" s="66" t="s">
        <v>978</v>
      </c>
      <c r="EHI42" s="65" t="s">
        <v>972</v>
      </c>
      <c r="EHJ42" s="65" t="s">
        <v>977</v>
      </c>
      <c r="EHK42" s="59">
        <v>100000000</v>
      </c>
      <c r="EHL42" s="66" t="s">
        <v>144</v>
      </c>
      <c r="EHM42" s="67" t="s">
        <v>923</v>
      </c>
      <c r="EHN42" s="67" t="s">
        <v>959</v>
      </c>
      <c r="EHO42" s="66" t="s">
        <v>956</v>
      </c>
      <c r="EHP42" s="66" t="s">
        <v>978</v>
      </c>
      <c r="EHQ42" s="65" t="s">
        <v>972</v>
      </c>
      <c r="EHR42" s="65" t="s">
        <v>977</v>
      </c>
      <c r="EHS42" s="59">
        <v>100000000</v>
      </c>
      <c r="EHT42" s="66" t="s">
        <v>144</v>
      </c>
      <c r="EHU42" s="67" t="s">
        <v>923</v>
      </c>
      <c r="EHV42" s="67" t="s">
        <v>959</v>
      </c>
      <c r="EHW42" s="66" t="s">
        <v>956</v>
      </c>
      <c r="EHX42" s="66" t="s">
        <v>978</v>
      </c>
      <c r="EHY42" s="65" t="s">
        <v>972</v>
      </c>
      <c r="EHZ42" s="65" t="s">
        <v>977</v>
      </c>
      <c r="EIA42" s="59">
        <v>100000000</v>
      </c>
      <c r="EIB42" s="66" t="s">
        <v>144</v>
      </c>
      <c r="EIC42" s="67" t="s">
        <v>923</v>
      </c>
      <c r="EID42" s="67" t="s">
        <v>959</v>
      </c>
      <c r="EIE42" s="66" t="s">
        <v>956</v>
      </c>
      <c r="EIF42" s="66" t="s">
        <v>978</v>
      </c>
      <c r="EIG42" s="65" t="s">
        <v>972</v>
      </c>
      <c r="EIH42" s="65" t="s">
        <v>977</v>
      </c>
      <c r="EII42" s="59">
        <v>100000000</v>
      </c>
      <c r="EIJ42" s="66" t="s">
        <v>144</v>
      </c>
      <c r="EIK42" s="67" t="s">
        <v>923</v>
      </c>
      <c r="EIL42" s="67" t="s">
        <v>959</v>
      </c>
      <c r="EIM42" s="66" t="s">
        <v>956</v>
      </c>
      <c r="EIN42" s="66" t="s">
        <v>978</v>
      </c>
      <c r="EIO42" s="65" t="s">
        <v>972</v>
      </c>
      <c r="EIP42" s="65" t="s">
        <v>977</v>
      </c>
      <c r="EIQ42" s="59">
        <v>100000000</v>
      </c>
      <c r="EIR42" s="66" t="s">
        <v>144</v>
      </c>
      <c r="EIS42" s="67" t="s">
        <v>923</v>
      </c>
      <c r="EIT42" s="67" t="s">
        <v>959</v>
      </c>
      <c r="EIU42" s="66" t="s">
        <v>956</v>
      </c>
      <c r="EIV42" s="66" t="s">
        <v>978</v>
      </c>
      <c r="EIW42" s="65" t="s">
        <v>972</v>
      </c>
      <c r="EIX42" s="65" t="s">
        <v>977</v>
      </c>
      <c r="EIY42" s="59">
        <v>100000000</v>
      </c>
      <c r="EIZ42" s="66" t="s">
        <v>144</v>
      </c>
      <c r="EJA42" s="67" t="s">
        <v>923</v>
      </c>
      <c r="EJB42" s="67" t="s">
        <v>959</v>
      </c>
      <c r="EJC42" s="66" t="s">
        <v>956</v>
      </c>
      <c r="EJD42" s="66" t="s">
        <v>978</v>
      </c>
      <c r="EJE42" s="65" t="s">
        <v>972</v>
      </c>
      <c r="EJF42" s="65" t="s">
        <v>977</v>
      </c>
      <c r="EJG42" s="59">
        <v>100000000</v>
      </c>
      <c r="EJH42" s="66" t="s">
        <v>144</v>
      </c>
      <c r="EJI42" s="67" t="s">
        <v>923</v>
      </c>
      <c r="EJJ42" s="67" t="s">
        <v>959</v>
      </c>
      <c r="EJK42" s="66" t="s">
        <v>956</v>
      </c>
      <c r="EJL42" s="66" t="s">
        <v>978</v>
      </c>
      <c r="EJM42" s="65" t="s">
        <v>972</v>
      </c>
      <c r="EJN42" s="65" t="s">
        <v>977</v>
      </c>
      <c r="EJO42" s="59">
        <v>100000000</v>
      </c>
      <c r="EJP42" s="66" t="s">
        <v>144</v>
      </c>
      <c r="EJQ42" s="67" t="s">
        <v>923</v>
      </c>
      <c r="EJR42" s="67" t="s">
        <v>959</v>
      </c>
      <c r="EJS42" s="66" t="s">
        <v>956</v>
      </c>
      <c r="EJT42" s="66" t="s">
        <v>978</v>
      </c>
      <c r="EJU42" s="65" t="s">
        <v>972</v>
      </c>
      <c r="EJV42" s="65" t="s">
        <v>977</v>
      </c>
      <c r="EJW42" s="59">
        <v>100000000</v>
      </c>
      <c r="EJX42" s="66" t="s">
        <v>144</v>
      </c>
      <c r="EJY42" s="67" t="s">
        <v>923</v>
      </c>
      <c r="EJZ42" s="67" t="s">
        <v>959</v>
      </c>
      <c r="EKA42" s="66" t="s">
        <v>956</v>
      </c>
      <c r="EKB42" s="66" t="s">
        <v>978</v>
      </c>
      <c r="EKC42" s="65" t="s">
        <v>972</v>
      </c>
      <c r="EKD42" s="65" t="s">
        <v>977</v>
      </c>
      <c r="EKE42" s="59">
        <v>100000000</v>
      </c>
      <c r="EKF42" s="66" t="s">
        <v>144</v>
      </c>
      <c r="EKG42" s="67" t="s">
        <v>923</v>
      </c>
      <c r="EKH42" s="67" t="s">
        <v>959</v>
      </c>
      <c r="EKI42" s="66" t="s">
        <v>956</v>
      </c>
      <c r="EKJ42" s="66" t="s">
        <v>978</v>
      </c>
      <c r="EKK42" s="65" t="s">
        <v>972</v>
      </c>
      <c r="EKL42" s="65" t="s">
        <v>977</v>
      </c>
      <c r="EKM42" s="59">
        <v>100000000</v>
      </c>
      <c r="EKN42" s="66" t="s">
        <v>144</v>
      </c>
      <c r="EKO42" s="67" t="s">
        <v>923</v>
      </c>
      <c r="EKP42" s="67" t="s">
        <v>959</v>
      </c>
      <c r="EKQ42" s="66" t="s">
        <v>956</v>
      </c>
      <c r="EKR42" s="66" t="s">
        <v>978</v>
      </c>
      <c r="EKS42" s="65" t="s">
        <v>972</v>
      </c>
      <c r="EKT42" s="65" t="s">
        <v>977</v>
      </c>
      <c r="EKU42" s="59">
        <v>100000000</v>
      </c>
      <c r="EKV42" s="66" t="s">
        <v>144</v>
      </c>
      <c r="EKW42" s="67" t="s">
        <v>923</v>
      </c>
      <c r="EKX42" s="67" t="s">
        <v>959</v>
      </c>
      <c r="EKY42" s="66" t="s">
        <v>956</v>
      </c>
      <c r="EKZ42" s="66" t="s">
        <v>978</v>
      </c>
      <c r="ELA42" s="65" t="s">
        <v>972</v>
      </c>
      <c r="ELB42" s="65" t="s">
        <v>977</v>
      </c>
      <c r="ELC42" s="59">
        <v>100000000</v>
      </c>
      <c r="ELD42" s="66" t="s">
        <v>144</v>
      </c>
      <c r="ELE42" s="67" t="s">
        <v>923</v>
      </c>
      <c r="ELF42" s="67" t="s">
        <v>959</v>
      </c>
      <c r="ELG42" s="66" t="s">
        <v>956</v>
      </c>
      <c r="ELH42" s="66" t="s">
        <v>978</v>
      </c>
      <c r="ELI42" s="65" t="s">
        <v>972</v>
      </c>
      <c r="ELJ42" s="65" t="s">
        <v>977</v>
      </c>
      <c r="ELK42" s="59">
        <v>100000000</v>
      </c>
      <c r="ELL42" s="66" t="s">
        <v>144</v>
      </c>
      <c r="ELM42" s="67" t="s">
        <v>923</v>
      </c>
      <c r="ELN42" s="67" t="s">
        <v>959</v>
      </c>
      <c r="ELO42" s="66" t="s">
        <v>956</v>
      </c>
      <c r="ELP42" s="66" t="s">
        <v>978</v>
      </c>
      <c r="ELQ42" s="65" t="s">
        <v>972</v>
      </c>
      <c r="ELR42" s="65" t="s">
        <v>977</v>
      </c>
      <c r="ELS42" s="59">
        <v>100000000</v>
      </c>
      <c r="ELT42" s="66" t="s">
        <v>144</v>
      </c>
      <c r="ELU42" s="67" t="s">
        <v>923</v>
      </c>
      <c r="ELV42" s="67" t="s">
        <v>959</v>
      </c>
      <c r="ELW42" s="66" t="s">
        <v>956</v>
      </c>
      <c r="ELX42" s="66" t="s">
        <v>978</v>
      </c>
      <c r="ELY42" s="65" t="s">
        <v>972</v>
      </c>
      <c r="ELZ42" s="65" t="s">
        <v>977</v>
      </c>
      <c r="EMA42" s="59">
        <v>100000000</v>
      </c>
      <c r="EMB42" s="66" t="s">
        <v>144</v>
      </c>
      <c r="EMC42" s="67" t="s">
        <v>923</v>
      </c>
      <c r="EMD42" s="67" t="s">
        <v>959</v>
      </c>
      <c r="EME42" s="66" t="s">
        <v>956</v>
      </c>
      <c r="EMF42" s="66" t="s">
        <v>978</v>
      </c>
      <c r="EMG42" s="65" t="s">
        <v>972</v>
      </c>
      <c r="EMH42" s="65" t="s">
        <v>977</v>
      </c>
      <c r="EMI42" s="59">
        <v>100000000</v>
      </c>
      <c r="EMJ42" s="66" t="s">
        <v>144</v>
      </c>
      <c r="EMK42" s="67" t="s">
        <v>923</v>
      </c>
      <c r="EML42" s="67" t="s">
        <v>959</v>
      </c>
      <c r="EMM42" s="66" t="s">
        <v>956</v>
      </c>
      <c r="EMN42" s="66" t="s">
        <v>978</v>
      </c>
      <c r="EMO42" s="65" t="s">
        <v>972</v>
      </c>
      <c r="EMP42" s="65" t="s">
        <v>977</v>
      </c>
      <c r="EMQ42" s="59">
        <v>100000000</v>
      </c>
      <c r="EMR42" s="66" t="s">
        <v>144</v>
      </c>
      <c r="EMS42" s="67" t="s">
        <v>923</v>
      </c>
      <c r="EMT42" s="67" t="s">
        <v>959</v>
      </c>
      <c r="EMU42" s="66" t="s">
        <v>956</v>
      </c>
      <c r="EMV42" s="66" t="s">
        <v>978</v>
      </c>
      <c r="EMW42" s="65" t="s">
        <v>972</v>
      </c>
      <c r="EMX42" s="65" t="s">
        <v>977</v>
      </c>
      <c r="EMY42" s="59">
        <v>100000000</v>
      </c>
      <c r="EMZ42" s="66" t="s">
        <v>144</v>
      </c>
      <c r="ENA42" s="67" t="s">
        <v>923</v>
      </c>
      <c r="ENB42" s="67" t="s">
        <v>959</v>
      </c>
      <c r="ENC42" s="66" t="s">
        <v>956</v>
      </c>
      <c r="END42" s="66" t="s">
        <v>978</v>
      </c>
      <c r="ENE42" s="65" t="s">
        <v>972</v>
      </c>
      <c r="ENF42" s="65" t="s">
        <v>977</v>
      </c>
      <c r="ENG42" s="59">
        <v>100000000</v>
      </c>
      <c r="ENH42" s="66" t="s">
        <v>144</v>
      </c>
      <c r="ENI42" s="67" t="s">
        <v>923</v>
      </c>
      <c r="ENJ42" s="67" t="s">
        <v>959</v>
      </c>
      <c r="ENK42" s="66" t="s">
        <v>956</v>
      </c>
      <c r="ENL42" s="66" t="s">
        <v>978</v>
      </c>
      <c r="ENM42" s="65" t="s">
        <v>972</v>
      </c>
      <c r="ENN42" s="65" t="s">
        <v>977</v>
      </c>
      <c r="ENO42" s="59">
        <v>100000000</v>
      </c>
      <c r="ENP42" s="66" t="s">
        <v>144</v>
      </c>
      <c r="ENQ42" s="67" t="s">
        <v>923</v>
      </c>
      <c r="ENR42" s="67" t="s">
        <v>959</v>
      </c>
      <c r="ENS42" s="66" t="s">
        <v>956</v>
      </c>
      <c r="ENT42" s="66" t="s">
        <v>978</v>
      </c>
      <c r="ENU42" s="65" t="s">
        <v>972</v>
      </c>
      <c r="ENV42" s="65" t="s">
        <v>977</v>
      </c>
      <c r="ENW42" s="59">
        <v>100000000</v>
      </c>
      <c r="ENX42" s="66" t="s">
        <v>144</v>
      </c>
      <c r="ENY42" s="67" t="s">
        <v>923</v>
      </c>
      <c r="ENZ42" s="67" t="s">
        <v>959</v>
      </c>
      <c r="EOA42" s="66" t="s">
        <v>956</v>
      </c>
      <c r="EOB42" s="66" t="s">
        <v>978</v>
      </c>
      <c r="EOC42" s="65" t="s">
        <v>972</v>
      </c>
      <c r="EOD42" s="65" t="s">
        <v>977</v>
      </c>
      <c r="EOE42" s="59">
        <v>100000000</v>
      </c>
      <c r="EOF42" s="66" t="s">
        <v>144</v>
      </c>
      <c r="EOG42" s="67" t="s">
        <v>923</v>
      </c>
      <c r="EOH42" s="67" t="s">
        <v>959</v>
      </c>
      <c r="EOI42" s="66" t="s">
        <v>956</v>
      </c>
      <c r="EOJ42" s="66" t="s">
        <v>978</v>
      </c>
      <c r="EOK42" s="65" t="s">
        <v>972</v>
      </c>
      <c r="EOL42" s="65" t="s">
        <v>977</v>
      </c>
      <c r="EOM42" s="59">
        <v>100000000</v>
      </c>
      <c r="EON42" s="66" t="s">
        <v>144</v>
      </c>
      <c r="EOO42" s="67" t="s">
        <v>923</v>
      </c>
      <c r="EOP42" s="67" t="s">
        <v>959</v>
      </c>
      <c r="EOQ42" s="66" t="s">
        <v>956</v>
      </c>
      <c r="EOR42" s="66" t="s">
        <v>978</v>
      </c>
      <c r="EOS42" s="65" t="s">
        <v>972</v>
      </c>
      <c r="EOT42" s="65" t="s">
        <v>977</v>
      </c>
      <c r="EOU42" s="59">
        <v>100000000</v>
      </c>
      <c r="EOV42" s="66" t="s">
        <v>144</v>
      </c>
      <c r="EOW42" s="67" t="s">
        <v>923</v>
      </c>
      <c r="EOX42" s="67" t="s">
        <v>959</v>
      </c>
      <c r="EOY42" s="66" t="s">
        <v>956</v>
      </c>
      <c r="EOZ42" s="66" t="s">
        <v>978</v>
      </c>
      <c r="EPA42" s="65" t="s">
        <v>972</v>
      </c>
      <c r="EPB42" s="65" t="s">
        <v>977</v>
      </c>
      <c r="EPC42" s="59">
        <v>100000000</v>
      </c>
      <c r="EPD42" s="66" t="s">
        <v>144</v>
      </c>
      <c r="EPE42" s="67" t="s">
        <v>923</v>
      </c>
      <c r="EPF42" s="67" t="s">
        <v>959</v>
      </c>
      <c r="EPG42" s="66" t="s">
        <v>956</v>
      </c>
      <c r="EPH42" s="66" t="s">
        <v>978</v>
      </c>
      <c r="EPI42" s="65" t="s">
        <v>972</v>
      </c>
      <c r="EPJ42" s="65" t="s">
        <v>977</v>
      </c>
      <c r="EPK42" s="59">
        <v>100000000</v>
      </c>
      <c r="EPL42" s="66" t="s">
        <v>144</v>
      </c>
      <c r="EPM42" s="67" t="s">
        <v>923</v>
      </c>
      <c r="EPN42" s="67" t="s">
        <v>959</v>
      </c>
      <c r="EPO42" s="66" t="s">
        <v>956</v>
      </c>
      <c r="EPP42" s="66" t="s">
        <v>978</v>
      </c>
      <c r="EPQ42" s="65" t="s">
        <v>972</v>
      </c>
      <c r="EPR42" s="65" t="s">
        <v>977</v>
      </c>
      <c r="EPS42" s="59">
        <v>100000000</v>
      </c>
      <c r="EPT42" s="66" t="s">
        <v>144</v>
      </c>
      <c r="EPU42" s="67" t="s">
        <v>923</v>
      </c>
      <c r="EPV42" s="67" t="s">
        <v>959</v>
      </c>
      <c r="EPW42" s="66" t="s">
        <v>956</v>
      </c>
      <c r="EPX42" s="66" t="s">
        <v>978</v>
      </c>
      <c r="EPY42" s="65" t="s">
        <v>972</v>
      </c>
      <c r="EPZ42" s="65" t="s">
        <v>977</v>
      </c>
      <c r="EQA42" s="59">
        <v>100000000</v>
      </c>
      <c r="EQB42" s="66" t="s">
        <v>144</v>
      </c>
      <c r="EQC42" s="67" t="s">
        <v>923</v>
      </c>
      <c r="EQD42" s="67" t="s">
        <v>959</v>
      </c>
      <c r="EQE42" s="66" t="s">
        <v>956</v>
      </c>
      <c r="EQF42" s="66" t="s">
        <v>978</v>
      </c>
      <c r="EQG42" s="65" t="s">
        <v>972</v>
      </c>
      <c r="EQH42" s="65" t="s">
        <v>977</v>
      </c>
      <c r="EQI42" s="59">
        <v>100000000</v>
      </c>
      <c r="EQJ42" s="66" t="s">
        <v>144</v>
      </c>
      <c r="EQK42" s="67" t="s">
        <v>923</v>
      </c>
      <c r="EQL42" s="67" t="s">
        <v>959</v>
      </c>
      <c r="EQM42" s="66" t="s">
        <v>956</v>
      </c>
      <c r="EQN42" s="66" t="s">
        <v>978</v>
      </c>
      <c r="EQO42" s="65" t="s">
        <v>972</v>
      </c>
      <c r="EQP42" s="65" t="s">
        <v>977</v>
      </c>
      <c r="EQQ42" s="59">
        <v>100000000</v>
      </c>
      <c r="EQR42" s="66" t="s">
        <v>144</v>
      </c>
      <c r="EQS42" s="67" t="s">
        <v>923</v>
      </c>
      <c r="EQT42" s="67" t="s">
        <v>959</v>
      </c>
      <c r="EQU42" s="66" t="s">
        <v>956</v>
      </c>
      <c r="EQV42" s="66" t="s">
        <v>978</v>
      </c>
      <c r="EQW42" s="65" t="s">
        <v>972</v>
      </c>
      <c r="EQX42" s="65" t="s">
        <v>977</v>
      </c>
      <c r="EQY42" s="59">
        <v>100000000</v>
      </c>
      <c r="EQZ42" s="66" t="s">
        <v>144</v>
      </c>
      <c r="ERA42" s="67" t="s">
        <v>923</v>
      </c>
      <c r="ERB42" s="67" t="s">
        <v>959</v>
      </c>
      <c r="ERC42" s="66" t="s">
        <v>956</v>
      </c>
      <c r="ERD42" s="66" t="s">
        <v>978</v>
      </c>
      <c r="ERE42" s="65" t="s">
        <v>972</v>
      </c>
      <c r="ERF42" s="65" t="s">
        <v>977</v>
      </c>
      <c r="ERG42" s="59">
        <v>100000000</v>
      </c>
      <c r="ERH42" s="66" t="s">
        <v>144</v>
      </c>
      <c r="ERI42" s="67" t="s">
        <v>923</v>
      </c>
      <c r="ERJ42" s="67" t="s">
        <v>959</v>
      </c>
      <c r="ERK42" s="66" t="s">
        <v>956</v>
      </c>
      <c r="ERL42" s="66" t="s">
        <v>978</v>
      </c>
      <c r="ERM42" s="65" t="s">
        <v>972</v>
      </c>
      <c r="ERN42" s="65" t="s">
        <v>977</v>
      </c>
      <c r="ERO42" s="59">
        <v>100000000</v>
      </c>
      <c r="ERP42" s="66" t="s">
        <v>144</v>
      </c>
      <c r="ERQ42" s="67" t="s">
        <v>923</v>
      </c>
      <c r="ERR42" s="67" t="s">
        <v>959</v>
      </c>
      <c r="ERS42" s="66" t="s">
        <v>956</v>
      </c>
      <c r="ERT42" s="66" t="s">
        <v>978</v>
      </c>
      <c r="ERU42" s="65" t="s">
        <v>972</v>
      </c>
      <c r="ERV42" s="65" t="s">
        <v>977</v>
      </c>
      <c r="ERW42" s="59">
        <v>100000000</v>
      </c>
      <c r="ERX42" s="66" t="s">
        <v>144</v>
      </c>
      <c r="ERY42" s="67" t="s">
        <v>923</v>
      </c>
      <c r="ERZ42" s="67" t="s">
        <v>959</v>
      </c>
      <c r="ESA42" s="66" t="s">
        <v>956</v>
      </c>
      <c r="ESB42" s="66" t="s">
        <v>978</v>
      </c>
      <c r="ESC42" s="65" t="s">
        <v>972</v>
      </c>
      <c r="ESD42" s="65" t="s">
        <v>977</v>
      </c>
      <c r="ESE42" s="59">
        <v>100000000</v>
      </c>
      <c r="ESF42" s="66" t="s">
        <v>144</v>
      </c>
      <c r="ESG42" s="67" t="s">
        <v>923</v>
      </c>
      <c r="ESH42" s="67" t="s">
        <v>959</v>
      </c>
      <c r="ESI42" s="66" t="s">
        <v>956</v>
      </c>
      <c r="ESJ42" s="66" t="s">
        <v>978</v>
      </c>
      <c r="ESK42" s="65" t="s">
        <v>972</v>
      </c>
      <c r="ESL42" s="65" t="s">
        <v>977</v>
      </c>
      <c r="ESM42" s="59">
        <v>100000000</v>
      </c>
      <c r="ESN42" s="66" t="s">
        <v>144</v>
      </c>
      <c r="ESO42" s="67" t="s">
        <v>923</v>
      </c>
      <c r="ESP42" s="67" t="s">
        <v>959</v>
      </c>
      <c r="ESQ42" s="66" t="s">
        <v>956</v>
      </c>
      <c r="ESR42" s="66" t="s">
        <v>978</v>
      </c>
      <c r="ESS42" s="65" t="s">
        <v>972</v>
      </c>
      <c r="EST42" s="65" t="s">
        <v>977</v>
      </c>
      <c r="ESU42" s="59">
        <v>100000000</v>
      </c>
      <c r="ESV42" s="66" t="s">
        <v>144</v>
      </c>
      <c r="ESW42" s="67" t="s">
        <v>923</v>
      </c>
      <c r="ESX42" s="67" t="s">
        <v>959</v>
      </c>
      <c r="ESY42" s="66" t="s">
        <v>956</v>
      </c>
      <c r="ESZ42" s="66" t="s">
        <v>978</v>
      </c>
      <c r="ETA42" s="65" t="s">
        <v>972</v>
      </c>
      <c r="ETB42" s="65" t="s">
        <v>977</v>
      </c>
      <c r="ETC42" s="59">
        <v>100000000</v>
      </c>
      <c r="ETD42" s="66" t="s">
        <v>144</v>
      </c>
      <c r="ETE42" s="67" t="s">
        <v>923</v>
      </c>
      <c r="ETF42" s="67" t="s">
        <v>959</v>
      </c>
      <c r="ETG42" s="66" t="s">
        <v>956</v>
      </c>
      <c r="ETH42" s="66" t="s">
        <v>978</v>
      </c>
      <c r="ETI42" s="65" t="s">
        <v>972</v>
      </c>
      <c r="ETJ42" s="65" t="s">
        <v>977</v>
      </c>
      <c r="ETK42" s="59">
        <v>100000000</v>
      </c>
      <c r="ETL42" s="66" t="s">
        <v>144</v>
      </c>
      <c r="ETM42" s="67" t="s">
        <v>923</v>
      </c>
      <c r="ETN42" s="67" t="s">
        <v>959</v>
      </c>
      <c r="ETO42" s="66" t="s">
        <v>956</v>
      </c>
      <c r="ETP42" s="66" t="s">
        <v>978</v>
      </c>
      <c r="ETQ42" s="65" t="s">
        <v>972</v>
      </c>
      <c r="ETR42" s="65" t="s">
        <v>977</v>
      </c>
      <c r="ETS42" s="59">
        <v>100000000</v>
      </c>
      <c r="ETT42" s="66" t="s">
        <v>144</v>
      </c>
      <c r="ETU42" s="67" t="s">
        <v>923</v>
      </c>
      <c r="ETV42" s="67" t="s">
        <v>959</v>
      </c>
      <c r="ETW42" s="66" t="s">
        <v>956</v>
      </c>
      <c r="ETX42" s="66" t="s">
        <v>978</v>
      </c>
      <c r="ETY42" s="65" t="s">
        <v>972</v>
      </c>
      <c r="ETZ42" s="65" t="s">
        <v>977</v>
      </c>
      <c r="EUA42" s="59">
        <v>100000000</v>
      </c>
      <c r="EUB42" s="66" t="s">
        <v>144</v>
      </c>
      <c r="EUC42" s="67" t="s">
        <v>923</v>
      </c>
      <c r="EUD42" s="67" t="s">
        <v>959</v>
      </c>
      <c r="EUE42" s="66" t="s">
        <v>956</v>
      </c>
      <c r="EUF42" s="66" t="s">
        <v>978</v>
      </c>
      <c r="EUG42" s="65" t="s">
        <v>972</v>
      </c>
      <c r="EUH42" s="65" t="s">
        <v>977</v>
      </c>
      <c r="EUI42" s="59">
        <v>100000000</v>
      </c>
      <c r="EUJ42" s="66" t="s">
        <v>144</v>
      </c>
      <c r="EUK42" s="67" t="s">
        <v>923</v>
      </c>
      <c r="EUL42" s="67" t="s">
        <v>959</v>
      </c>
      <c r="EUM42" s="66" t="s">
        <v>956</v>
      </c>
      <c r="EUN42" s="66" t="s">
        <v>978</v>
      </c>
      <c r="EUO42" s="65" t="s">
        <v>972</v>
      </c>
      <c r="EUP42" s="65" t="s">
        <v>977</v>
      </c>
      <c r="EUQ42" s="59">
        <v>100000000</v>
      </c>
      <c r="EUR42" s="66" t="s">
        <v>144</v>
      </c>
      <c r="EUS42" s="67" t="s">
        <v>923</v>
      </c>
      <c r="EUT42" s="67" t="s">
        <v>959</v>
      </c>
      <c r="EUU42" s="66" t="s">
        <v>956</v>
      </c>
      <c r="EUV42" s="66" t="s">
        <v>978</v>
      </c>
      <c r="EUW42" s="65" t="s">
        <v>972</v>
      </c>
      <c r="EUX42" s="65" t="s">
        <v>977</v>
      </c>
      <c r="EUY42" s="59">
        <v>100000000</v>
      </c>
      <c r="EUZ42" s="66" t="s">
        <v>144</v>
      </c>
      <c r="EVA42" s="67" t="s">
        <v>923</v>
      </c>
      <c r="EVB42" s="67" t="s">
        <v>959</v>
      </c>
      <c r="EVC42" s="66" t="s">
        <v>956</v>
      </c>
      <c r="EVD42" s="66" t="s">
        <v>978</v>
      </c>
      <c r="EVE42" s="65" t="s">
        <v>972</v>
      </c>
      <c r="EVF42" s="65" t="s">
        <v>977</v>
      </c>
      <c r="EVG42" s="59">
        <v>100000000</v>
      </c>
      <c r="EVH42" s="66" t="s">
        <v>144</v>
      </c>
      <c r="EVI42" s="67" t="s">
        <v>923</v>
      </c>
      <c r="EVJ42" s="67" t="s">
        <v>959</v>
      </c>
      <c r="EVK42" s="66" t="s">
        <v>956</v>
      </c>
      <c r="EVL42" s="66" t="s">
        <v>978</v>
      </c>
      <c r="EVM42" s="65" t="s">
        <v>972</v>
      </c>
      <c r="EVN42" s="65" t="s">
        <v>977</v>
      </c>
      <c r="EVO42" s="59">
        <v>100000000</v>
      </c>
      <c r="EVP42" s="66" t="s">
        <v>144</v>
      </c>
      <c r="EVQ42" s="67" t="s">
        <v>923</v>
      </c>
      <c r="EVR42" s="67" t="s">
        <v>959</v>
      </c>
      <c r="EVS42" s="66" t="s">
        <v>956</v>
      </c>
      <c r="EVT42" s="66" t="s">
        <v>978</v>
      </c>
      <c r="EVU42" s="65" t="s">
        <v>972</v>
      </c>
      <c r="EVV42" s="65" t="s">
        <v>977</v>
      </c>
      <c r="EVW42" s="59">
        <v>100000000</v>
      </c>
      <c r="EVX42" s="66" t="s">
        <v>144</v>
      </c>
      <c r="EVY42" s="67" t="s">
        <v>923</v>
      </c>
      <c r="EVZ42" s="67" t="s">
        <v>959</v>
      </c>
      <c r="EWA42" s="66" t="s">
        <v>956</v>
      </c>
      <c r="EWB42" s="66" t="s">
        <v>978</v>
      </c>
      <c r="EWC42" s="65" t="s">
        <v>972</v>
      </c>
      <c r="EWD42" s="65" t="s">
        <v>977</v>
      </c>
      <c r="EWE42" s="59">
        <v>100000000</v>
      </c>
      <c r="EWF42" s="66" t="s">
        <v>144</v>
      </c>
      <c r="EWG42" s="67" t="s">
        <v>923</v>
      </c>
      <c r="EWH42" s="67" t="s">
        <v>959</v>
      </c>
      <c r="EWI42" s="66" t="s">
        <v>956</v>
      </c>
      <c r="EWJ42" s="66" t="s">
        <v>978</v>
      </c>
      <c r="EWK42" s="65" t="s">
        <v>972</v>
      </c>
      <c r="EWL42" s="65" t="s">
        <v>977</v>
      </c>
      <c r="EWM42" s="59">
        <v>100000000</v>
      </c>
      <c r="EWN42" s="66" t="s">
        <v>144</v>
      </c>
      <c r="EWO42" s="67" t="s">
        <v>923</v>
      </c>
      <c r="EWP42" s="67" t="s">
        <v>959</v>
      </c>
      <c r="EWQ42" s="66" t="s">
        <v>956</v>
      </c>
      <c r="EWR42" s="66" t="s">
        <v>978</v>
      </c>
      <c r="EWS42" s="65" t="s">
        <v>972</v>
      </c>
      <c r="EWT42" s="65" t="s">
        <v>977</v>
      </c>
      <c r="EWU42" s="59">
        <v>100000000</v>
      </c>
      <c r="EWV42" s="66" t="s">
        <v>144</v>
      </c>
      <c r="EWW42" s="67" t="s">
        <v>923</v>
      </c>
      <c r="EWX42" s="67" t="s">
        <v>959</v>
      </c>
      <c r="EWY42" s="66" t="s">
        <v>956</v>
      </c>
      <c r="EWZ42" s="66" t="s">
        <v>978</v>
      </c>
      <c r="EXA42" s="65" t="s">
        <v>972</v>
      </c>
      <c r="EXB42" s="65" t="s">
        <v>977</v>
      </c>
      <c r="EXC42" s="59">
        <v>100000000</v>
      </c>
      <c r="EXD42" s="66" t="s">
        <v>144</v>
      </c>
      <c r="EXE42" s="67" t="s">
        <v>923</v>
      </c>
      <c r="EXF42" s="67" t="s">
        <v>959</v>
      </c>
      <c r="EXG42" s="66" t="s">
        <v>956</v>
      </c>
      <c r="EXH42" s="66" t="s">
        <v>978</v>
      </c>
      <c r="EXI42" s="65" t="s">
        <v>972</v>
      </c>
      <c r="EXJ42" s="65" t="s">
        <v>977</v>
      </c>
      <c r="EXK42" s="59">
        <v>100000000</v>
      </c>
      <c r="EXL42" s="66" t="s">
        <v>144</v>
      </c>
      <c r="EXM42" s="67" t="s">
        <v>923</v>
      </c>
      <c r="EXN42" s="67" t="s">
        <v>959</v>
      </c>
      <c r="EXO42" s="66" t="s">
        <v>956</v>
      </c>
      <c r="EXP42" s="66" t="s">
        <v>978</v>
      </c>
      <c r="EXQ42" s="65" t="s">
        <v>972</v>
      </c>
      <c r="EXR42" s="65" t="s">
        <v>977</v>
      </c>
      <c r="EXS42" s="59">
        <v>100000000</v>
      </c>
      <c r="EXT42" s="66" t="s">
        <v>144</v>
      </c>
      <c r="EXU42" s="67" t="s">
        <v>923</v>
      </c>
      <c r="EXV42" s="67" t="s">
        <v>959</v>
      </c>
      <c r="EXW42" s="66" t="s">
        <v>956</v>
      </c>
      <c r="EXX42" s="66" t="s">
        <v>978</v>
      </c>
      <c r="EXY42" s="65" t="s">
        <v>972</v>
      </c>
      <c r="EXZ42" s="65" t="s">
        <v>977</v>
      </c>
      <c r="EYA42" s="59">
        <v>100000000</v>
      </c>
      <c r="EYB42" s="66" t="s">
        <v>144</v>
      </c>
      <c r="EYC42" s="67" t="s">
        <v>923</v>
      </c>
      <c r="EYD42" s="67" t="s">
        <v>959</v>
      </c>
      <c r="EYE42" s="66" t="s">
        <v>956</v>
      </c>
      <c r="EYF42" s="66" t="s">
        <v>978</v>
      </c>
      <c r="EYG42" s="65" t="s">
        <v>972</v>
      </c>
      <c r="EYH42" s="65" t="s">
        <v>977</v>
      </c>
      <c r="EYI42" s="59">
        <v>100000000</v>
      </c>
      <c r="EYJ42" s="66" t="s">
        <v>144</v>
      </c>
      <c r="EYK42" s="67" t="s">
        <v>923</v>
      </c>
      <c r="EYL42" s="67" t="s">
        <v>959</v>
      </c>
      <c r="EYM42" s="66" t="s">
        <v>956</v>
      </c>
      <c r="EYN42" s="66" t="s">
        <v>978</v>
      </c>
      <c r="EYO42" s="65" t="s">
        <v>972</v>
      </c>
      <c r="EYP42" s="65" t="s">
        <v>977</v>
      </c>
      <c r="EYQ42" s="59">
        <v>100000000</v>
      </c>
      <c r="EYR42" s="66" t="s">
        <v>144</v>
      </c>
      <c r="EYS42" s="67" t="s">
        <v>923</v>
      </c>
      <c r="EYT42" s="67" t="s">
        <v>959</v>
      </c>
      <c r="EYU42" s="66" t="s">
        <v>956</v>
      </c>
      <c r="EYV42" s="66" t="s">
        <v>978</v>
      </c>
      <c r="EYW42" s="65" t="s">
        <v>972</v>
      </c>
      <c r="EYX42" s="65" t="s">
        <v>977</v>
      </c>
      <c r="EYY42" s="59">
        <v>100000000</v>
      </c>
      <c r="EYZ42" s="66" t="s">
        <v>144</v>
      </c>
      <c r="EZA42" s="67" t="s">
        <v>923</v>
      </c>
      <c r="EZB42" s="67" t="s">
        <v>959</v>
      </c>
      <c r="EZC42" s="66" t="s">
        <v>956</v>
      </c>
      <c r="EZD42" s="66" t="s">
        <v>978</v>
      </c>
      <c r="EZE42" s="65" t="s">
        <v>972</v>
      </c>
      <c r="EZF42" s="65" t="s">
        <v>977</v>
      </c>
      <c r="EZG42" s="59">
        <v>100000000</v>
      </c>
      <c r="EZH42" s="66" t="s">
        <v>144</v>
      </c>
      <c r="EZI42" s="67" t="s">
        <v>923</v>
      </c>
      <c r="EZJ42" s="67" t="s">
        <v>959</v>
      </c>
      <c r="EZK42" s="66" t="s">
        <v>956</v>
      </c>
      <c r="EZL42" s="66" t="s">
        <v>978</v>
      </c>
      <c r="EZM42" s="65" t="s">
        <v>972</v>
      </c>
      <c r="EZN42" s="65" t="s">
        <v>977</v>
      </c>
      <c r="EZO42" s="59">
        <v>100000000</v>
      </c>
      <c r="EZP42" s="66" t="s">
        <v>144</v>
      </c>
      <c r="EZQ42" s="67" t="s">
        <v>923</v>
      </c>
      <c r="EZR42" s="67" t="s">
        <v>959</v>
      </c>
      <c r="EZS42" s="66" t="s">
        <v>956</v>
      </c>
      <c r="EZT42" s="66" t="s">
        <v>978</v>
      </c>
      <c r="EZU42" s="65" t="s">
        <v>972</v>
      </c>
      <c r="EZV42" s="65" t="s">
        <v>977</v>
      </c>
      <c r="EZW42" s="59">
        <v>100000000</v>
      </c>
      <c r="EZX42" s="66" t="s">
        <v>144</v>
      </c>
      <c r="EZY42" s="67" t="s">
        <v>923</v>
      </c>
      <c r="EZZ42" s="67" t="s">
        <v>959</v>
      </c>
      <c r="FAA42" s="66" t="s">
        <v>956</v>
      </c>
      <c r="FAB42" s="66" t="s">
        <v>978</v>
      </c>
      <c r="FAC42" s="65" t="s">
        <v>972</v>
      </c>
      <c r="FAD42" s="65" t="s">
        <v>977</v>
      </c>
      <c r="FAE42" s="59">
        <v>100000000</v>
      </c>
      <c r="FAF42" s="66" t="s">
        <v>144</v>
      </c>
      <c r="FAG42" s="67" t="s">
        <v>923</v>
      </c>
      <c r="FAH42" s="67" t="s">
        <v>959</v>
      </c>
      <c r="FAI42" s="66" t="s">
        <v>956</v>
      </c>
      <c r="FAJ42" s="66" t="s">
        <v>978</v>
      </c>
      <c r="FAK42" s="65" t="s">
        <v>972</v>
      </c>
      <c r="FAL42" s="65" t="s">
        <v>977</v>
      </c>
      <c r="FAM42" s="59">
        <v>100000000</v>
      </c>
      <c r="FAN42" s="66" t="s">
        <v>144</v>
      </c>
      <c r="FAO42" s="67" t="s">
        <v>923</v>
      </c>
      <c r="FAP42" s="67" t="s">
        <v>959</v>
      </c>
      <c r="FAQ42" s="66" t="s">
        <v>956</v>
      </c>
      <c r="FAR42" s="66" t="s">
        <v>978</v>
      </c>
      <c r="FAS42" s="65" t="s">
        <v>972</v>
      </c>
      <c r="FAT42" s="65" t="s">
        <v>977</v>
      </c>
      <c r="FAU42" s="59">
        <v>100000000</v>
      </c>
      <c r="FAV42" s="66" t="s">
        <v>144</v>
      </c>
      <c r="FAW42" s="67" t="s">
        <v>923</v>
      </c>
      <c r="FAX42" s="67" t="s">
        <v>959</v>
      </c>
      <c r="FAY42" s="66" t="s">
        <v>956</v>
      </c>
      <c r="FAZ42" s="66" t="s">
        <v>978</v>
      </c>
      <c r="FBA42" s="65" t="s">
        <v>972</v>
      </c>
      <c r="FBB42" s="65" t="s">
        <v>977</v>
      </c>
      <c r="FBC42" s="59">
        <v>100000000</v>
      </c>
      <c r="FBD42" s="66" t="s">
        <v>144</v>
      </c>
      <c r="FBE42" s="67" t="s">
        <v>923</v>
      </c>
      <c r="FBF42" s="67" t="s">
        <v>959</v>
      </c>
      <c r="FBG42" s="66" t="s">
        <v>956</v>
      </c>
      <c r="FBH42" s="66" t="s">
        <v>978</v>
      </c>
      <c r="FBI42" s="65" t="s">
        <v>972</v>
      </c>
      <c r="FBJ42" s="65" t="s">
        <v>977</v>
      </c>
      <c r="FBK42" s="59">
        <v>100000000</v>
      </c>
      <c r="FBL42" s="66" t="s">
        <v>144</v>
      </c>
      <c r="FBM42" s="67" t="s">
        <v>923</v>
      </c>
      <c r="FBN42" s="67" t="s">
        <v>959</v>
      </c>
      <c r="FBO42" s="66" t="s">
        <v>956</v>
      </c>
      <c r="FBP42" s="66" t="s">
        <v>978</v>
      </c>
      <c r="FBQ42" s="65" t="s">
        <v>972</v>
      </c>
      <c r="FBR42" s="65" t="s">
        <v>977</v>
      </c>
      <c r="FBS42" s="59">
        <v>100000000</v>
      </c>
      <c r="FBT42" s="66" t="s">
        <v>144</v>
      </c>
      <c r="FBU42" s="67" t="s">
        <v>923</v>
      </c>
      <c r="FBV42" s="67" t="s">
        <v>959</v>
      </c>
      <c r="FBW42" s="66" t="s">
        <v>956</v>
      </c>
      <c r="FBX42" s="66" t="s">
        <v>978</v>
      </c>
      <c r="FBY42" s="65" t="s">
        <v>972</v>
      </c>
      <c r="FBZ42" s="65" t="s">
        <v>977</v>
      </c>
      <c r="FCA42" s="59">
        <v>100000000</v>
      </c>
      <c r="FCB42" s="66" t="s">
        <v>144</v>
      </c>
      <c r="FCC42" s="67" t="s">
        <v>923</v>
      </c>
      <c r="FCD42" s="67" t="s">
        <v>959</v>
      </c>
      <c r="FCE42" s="66" t="s">
        <v>956</v>
      </c>
      <c r="FCF42" s="66" t="s">
        <v>978</v>
      </c>
      <c r="FCG42" s="65" t="s">
        <v>972</v>
      </c>
      <c r="FCH42" s="65" t="s">
        <v>977</v>
      </c>
      <c r="FCI42" s="59">
        <v>100000000</v>
      </c>
      <c r="FCJ42" s="66" t="s">
        <v>144</v>
      </c>
      <c r="FCK42" s="67" t="s">
        <v>923</v>
      </c>
      <c r="FCL42" s="67" t="s">
        <v>959</v>
      </c>
      <c r="FCM42" s="66" t="s">
        <v>956</v>
      </c>
      <c r="FCN42" s="66" t="s">
        <v>978</v>
      </c>
      <c r="FCO42" s="65" t="s">
        <v>972</v>
      </c>
      <c r="FCP42" s="65" t="s">
        <v>977</v>
      </c>
      <c r="FCQ42" s="59">
        <v>100000000</v>
      </c>
      <c r="FCR42" s="66" t="s">
        <v>144</v>
      </c>
      <c r="FCS42" s="67" t="s">
        <v>923</v>
      </c>
      <c r="FCT42" s="67" t="s">
        <v>959</v>
      </c>
      <c r="FCU42" s="66" t="s">
        <v>956</v>
      </c>
      <c r="FCV42" s="66" t="s">
        <v>978</v>
      </c>
      <c r="FCW42" s="65" t="s">
        <v>972</v>
      </c>
      <c r="FCX42" s="65" t="s">
        <v>977</v>
      </c>
      <c r="FCY42" s="59">
        <v>100000000</v>
      </c>
      <c r="FCZ42" s="66" t="s">
        <v>144</v>
      </c>
      <c r="FDA42" s="67" t="s">
        <v>923</v>
      </c>
      <c r="FDB42" s="67" t="s">
        <v>959</v>
      </c>
      <c r="FDC42" s="66" t="s">
        <v>956</v>
      </c>
      <c r="FDD42" s="66" t="s">
        <v>978</v>
      </c>
      <c r="FDE42" s="65" t="s">
        <v>972</v>
      </c>
      <c r="FDF42" s="65" t="s">
        <v>977</v>
      </c>
      <c r="FDG42" s="59">
        <v>100000000</v>
      </c>
      <c r="FDH42" s="66" t="s">
        <v>144</v>
      </c>
      <c r="FDI42" s="67" t="s">
        <v>923</v>
      </c>
      <c r="FDJ42" s="67" t="s">
        <v>959</v>
      </c>
      <c r="FDK42" s="66" t="s">
        <v>956</v>
      </c>
      <c r="FDL42" s="66" t="s">
        <v>978</v>
      </c>
      <c r="FDM42" s="65" t="s">
        <v>972</v>
      </c>
      <c r="FDN42" s="65" t="s">
        <v>977</v>
      </c>
      <c r="FDO42" s="59">
        <v>100000000</v>
      </c>
      <c r="FDP42" s="66" t="s">
        <v>144</v>
      </c>
      <c r="FDQ42" s="67" t="s">
        <v>923</v>
      </c>
      <c r="FDR42" s="67" t="s">
        <v>959</v>
      </c>
      <c r="FDS42" s="66" t="s">
        <v>956</v>
      </c>
      <c r="FDT42" s="66" t="s">
        <v>978</v>
      </c>
      <c r="FDU42" s="65" t="s">
        <v>972</v>
      </c>
      <c r="FDV42" s="65" t="s">
        <v>977</v>
      </c>
      <c r="FDW42" s="59">
        <v>100000000</v>
      </c>
      <c r="FDX42" s="66" t="s">
        <v>144</v>
      </c>
      <c r="FDY42" s="67" t="s">
        <v>923</v>
      </c>
      <c r="FDZ42" s="67" t="s">
        <v>959</v>
      </c>
      <c r="FEA42" s="66" t="s">
        <v>956</v>
      </c>
      <c r="FEB42" s="66" t="s">
        <v>978</v>
      </c>
      <c r="FEC42" s="65" t="s">
        <v>972</v>
      </c>
      <c r="FED42" s="65" t="s">
        <v>977</v>
      </c>
      <c r="FEE42" s="59">
        <v>100000000</v>
      </c>
      <c r="FEF42" s="66" t="s">
        <v>144</v>
      </c>
      <c r="FEG42" s="67" t="s">
        <v>923</v>
      </c>
      <c r="FEH42" s="67" t="s">
        <v>959</v>
      </c>
      <c r="FEI42" s="66" t="s">
        <v>956</v>
      </c>
      <c r="FEJ42" s="66" t="s">
        <v>978</v>
      </c>
      <c r="FEK42" s="65" t="s">
        <v>972</v>
      </c>
      <c r="FEL42" s="65" t="s">
        <v>977</v>
      </c>
      <c r="FEM42" s="59">
        <v>100000000</v>
      </c>
      <c r="FEN42" s="66" t="s">
        <v>144</v>
      </c>
      <c r="FEO42" s="67" t="s">
        <v>923</v>
      </c>
      <c r="FEP42" s="67" t="s">
        <v>959</v>
      </c>
      <c r="FEQ42" s="66" t="s">
        <v>956</v>
      </c>
      <c r="FER42" s="66" t="s">
        <v>978</v>
      </c>
      <c r="FES42" s="65" t="s">
        <v>972</v>
      </c>
      <c r="FET42" s="65" t="s">
        <v>977</v>
      </c>
      <c r="FEU42" s="59">
        <v>100000000</v>
      </c>
      <c r="FEV42" s="66" t="s">
        <v>144</v>
      </c>
      <c r="FEW42" s="67" t="s">
        <v>923</v>
      </c>
      <c r="FEX42" s="67" t="s">
        <v>959</v>
      </c>
      <c r="FEY42" s="66" t="s">
        <v>956</v>
      </c>
      <c r="FEZ42" s="66" t="s">
        <v>978</v>
      </c>
      <c r="FFA42" s="65" t="s">
        <v>972</v>
      </c>
      <c r="FFB42" s="65" t="s">
        <v>977</v>
      </c>
      <c r="FFC42" s="59">
        <v>100000000</v>
      </c>
      <c r="FFD42" s="66" t="s">
        <v>144</v>
      </c>
      <c r="FFE42" s="67" t="s">
        <v>923</v>
      </c>
      <c r="FFF42" s="67" t="s">
        <v>959</v>
      </c>
      <c r="FFG42" s="66" t="s">
        <v>956</v>
      </c>
      <c r="FFH42" s="66" t="s">
        <v>978</v>
      </c>
      <c r="FFI42" s="65" t="s">
        <v>972</v>
      </c>
      <c r="FFJ42" s="65" t="s">
        <v>977</v>
      </c>
      <c r="FFK42" s="59">
        <v>100000000</v>
      </c>
      <c r="FFL42" s="66" t="s">
        <v>144</v>
      </c>
      <c r="FFM42" s="67" t="s">
        <v>923</v>
      </c>
      <c r="FFN42" s="67" t="s">
        <v>959</v>
      </c>
      <c r="FFO42" s="66" t="s">
        <v>956</v>
      </c>
      <c r="FFP42" s="66" t="s">
        <v>978</v>
      </c>
      <c r="FFQ42" s="65" t="s">
        <v>972</v>
      </c>
      <c r="FFR42" s="65" t="s">
        <v>977</v>
      </c>
      <c r="FFS42" s="59">
        <v>100000000</v>
      </c>
      <c r="FFT42" s="66" t="s">
        <v>144</v>
      </c>
      <c r="FFU42" s="67" t="s">
        <v>923</v>
      </c>
      <c r="FFV42" s="67" t="s">
        <v>959</v>
      </c>
      <c r="FFW42" s="66" t="s">
        <v>956</v>
      </c>
      <c r="FFX42" s="66" t="s">
        <v>978</v>
      </c>
      <c r="FFY42" s="65" t="s">
        <v>972</v>
      </c>
      <c r="FFZ42" s="65" t="s">
        <v>977</v>
      </c>
      <c r="FGA42" s="59">
        <v>100000000</v>
      </c>
      <c r="FGB42" s="66" t="s">
        <v>144</v>
      </c>
      <c r="FGC42" s="67" t="s">
        <v>923</v>
      </c>
      <c r="FGD42" s="67" t="s">
        <v>959</v>
      </c>
      <c r="FGE42" s="66" t="s">
        <v>956</v>
      </c>
      <c r="FGF42" s="66" t="s">
        <v>978</v>
      </c>
      <c r="FGG42" s="65" t="s">
        <v>972</v>
      </c>
      <c r="FGH42" s="65" t="s">
        <v>977</v>
      </c>
      <c r="FGI42" s="59">
        <v>100000000</v>
      </c>
      <c r="FGJ42" s="66" t="s">
        <v>144</v>
      </c>
      <c r="FGK42" s="67" t="s">
        <v>923</v>
      </c>
      <c r="FGL42" s="67" t="s">
        <v>959</v>
      </c>
      <c r="FGM42" s="66" t="s">
        <v>956</v>
      </c>
      <c r="FGN42" s="66" t="s">
        <v>978</v>
      </c>
      <c r="FGO42" s="65" t="s">
        <v>972</v>
      </c>
      <c r="FGP42" s="65" t="s">
        <v>977</v>
      </c>
      <c r="FGQ42" s="59">
        <v>100000000</v>
      </c>
      <c r="FGR42" s="66" t="s">
        <v>144</v>
      </c>
      <c r="FGS42" s="67" t="s">
        <v>923</v>
      </c>
      <c r="FGT42" s="67" t="s">
        <v>959</v>
      </c>
      <c r="FGU42" s="66" t="s">
        <v>956</v>
      </c>
      <c r="FGV42" s="66" t="s">
        <v>978</v>
      </c>
      <c r="FGW42" s="65" t="s">
        <v>972</v>
      </c>
      <c r="FGX42" s="65" t="s">
        <v>977</v>
      </c>
      <c r="FGY42" s="59">
        <v>100000000</v>
      </c>
      <c r="FGZ42" s="66" t="s">
        <v>144</v>
      </c>
      <c r="FHA42" s="67" t="s">
        <v>923</v>
      </c>
      <c r="FHB42" s="67" t="s">
        <v>959</v>
      </c>
      <c r="FHC42" s="66" t="s">
        <v>956</v>
      </c>
      <c r="FHD42" s="66" t="s">
        <v>978</v>
      </c>
      <c r="FHE42" s="65" t="s">
        <v>972</v>
      </c>
      <c r="FHF42" s="65" t="s">
        <v>977</v>
      </c>
      <c r="FHG42" s="59">
        <v>100000000</v>
      </c>
      <c r="FHH42" s="66" t="s">
        <v>144</v>
      </c>
      <c r="FHI42" s="67" t="s">
        <v>923</v>
      </c>
      <c r="FHJ42" s="67" t="s">
        <v>959</v>
      </c>
      <c r="FHK42" s="66" t="s">
        <v>956</v>
      </c>
      <c r="FHL42" s="66" t="s">
        <v>978</v>
      </c>
      <c r="FHM42" s="65" t="s">
        <v>972</v>
      </c>
      <c r="FHN42" s="65" t="s">
        <v>977</v>
      </c>
      <c r="FHO42" s="59">
        <v>100000000</v>
      </c>
      <c r="FHP42" s="66" t="s">
        <v>144</v>
      </c>
      <c r="FHQ42" s="67" t="s">
        <v>923</v>
      </c>
      <c r="FHR42" s="67" t="s">
        <v>959</v>
      </c>
      <c r="FHS42" s="66" t="s">
        <v>956</v>
      </c>
      <c r="FHT42" s="66" t="s">
        <v>978</v>
      </c>
      <c r="FHU42" s="65" t="s">
        <v>972</v>
      </c>
      <c r="FHV42" s="65" t="s">
        <v>977</v>
      </c>
      <c r="FHW42" s="59">
        <v>100000000</v>
      </c>
      <c r="FHX42" s="66" t="s">
        <v>144</v>
      </c>
      <c r="FHY42" s="67" t="s">
        <v>923</v>
      </c>
      <c r="FHZ42" s="67" t="s">
        <v>959</v>
      </c>
      <c r="FIA42" s="66" t="s">
        <v>956</v>
      </c>
      <c r="FIB42" s="66" t="s">
        <v>978</v>
      </c>
      <c r="FIC42" s="65" t="s">
        <v>972</v>
      </c>
      <c r="FID42" s="65" t="s">
        <v>977</v>
      </c>
      <c r="FIE42" s="59">
        <v>100000000</v>
      </c>
      <c r="FIF42" s="66" t="s">
        <v>144</v>
      </c>
      <c r="FIG42" s="67" t="s">
        <v>923</v>
      </c>
      <c r="FIH42" s="67" t="s">
        <v>959</v>
      </c>
      <c r="FII42" s="66" t="s">
        <v>956</v>
      </c>
      <c r="FIJ42" s="66" t="s">
        <v>978</v>
      </c>
      <c r="FIK42" s="65" t="s">
        <v>972</v>
      </c>
      <c r="FIL42" s="65" t="s">
        <v>977</v>
      </c>
      <c r="FIM42" s="59">
        <v>100000000</v>
      </c>
      <c r="FIN42" s="66" t="s">
        <v>144</v>
      </c>
      <c r="FIO42" s="67" t="s">
        <v>923</v>
      </c>
      <c r="FIP42" s="67" t="s">
        <v>959</v>
      </c>
      <c r="FIQ42" s="66" t="s">
        <v>956</v>
      </c>
      <c r="FIR42" s="66" t="s">
        <v>978</v>
      </c>
      <c r="FIS42" s="65" t="s">
        <v>972</v>
      </c>
      <c r="FIT42" s="65" t="s">
        <v>977</v>
      </c>
      <c r="FIU42" s="59">
        <v>100000000</v>
      </c>
      <c r="FIV42" s="66" t="s">
        <v>144</v>
      </c>
      <c r="FIW42" s="67" t="s">
        <v>923</v>
      </c>
      <c r="FIX42" s="67" t="s">
        <v>959</v>
      </c>
      <c r="FIY42" s="66" t="s">
        <v>956</v>
      </c>
      <c r="FIZ42" s="66" t="s">
        <v>978</v>
      </c>
      <c r="FJA42" s="65" t="s">
        <v>972</v>
      </c>
      <c r="FJB42" s="65" t="s">
        <v>977</v>
      </c>
      <c r="FJC42" s="59">
        <v>100000000</v>
      </c>
      <c r="FJD42" s="66" t="s">
        <v>144</v>
      </c>
      <c r="FJE42" s="67" t="s">
        <v>923</v>
      </c>
      <c r="FJF42" s="67" t="s">
        <v>959</v>
      </c>
      <c r="FJG42" s="66" t="s">
        <v>956</v>
      </c>
      <c r="FJH42" s="66" t="s">
        <v>978</v>
      </c>
      <c r="FJI42" s="65" t="s">
        <v>972</v>
      </c>
      <c r="FJJ42" s="65" t="s">
        <v>977</v>
      </c>
      <c r="FJK42" s="59">
        <v>100000000</v>
      </c>
      <c r="FJL42" s="66" t="s">
        <v>144</v>
      </c>
      <c r="FJM42" s="67" t="s">
        <v>923</v>
      </c>
      <c r="FJN42" s="67" t="s">
        <v>959</v>
      </c>
      <c r="FJO42" s="66" t="s">
        <v>956</v>
      </c>
      <c r="FJP42" s="66" t="s">
        <v>978</v>
      </c>
      <c r="FJQ42" s="65" t="s">
        <v>972</v>
      </c>
      <c r="FJR42" s="65" t="s">
        <v>977</v>
      </c>
      <c r="FJS42" s="59">
        <v>100000000</v>
      </c>
      <c r="FJT42" s="66" t="s">
        <v>144</v>
      </c>
      <c r="FJU42" s="67" t="s">
        <v>923</v>
      </c>
      <c r="FJV42" s="67" t="s">
        <v>959</v>
      </c>
      <c r="FJW42" s="66" t="s">
        <v>956</v>
      </c>
      <c r="FJX42" s="66" t="s">
        <v>978</v>
      </c>
      <c r="FJY42" s="65" t="s">
        <v>972</v>
      </c>
      <c r="FJZ42" s="65" t="s">
        <v>977</v>
      </c>
      <c r="FKA42" s="59">
        <v>100000000</v>
      </c>
      <c r="FKB42" s="66" t="s">
        <v>144</v>
      </c>
      <c r="FKC42" s="67" t="s">
        <v>923</v>
      </c>
      <c r="FKD42" s="67" t="s">
        <v>959</v>
      </c>
      <c r="FKE42" s="66" t="s">
        <v>956</v>
      </c>
      <c r="FKF42" s="66" t="s">
        <v>978</v>
      </c>
      <c r="FKG42" s="65" t="s">
        <v>972</v>
      </c>
      <c r="FKH42" s="65" t="s">
        <v>977</v>
      </c>
      <c r="FKI42" s="59">
        <v>100000000</v>
      </c>
      <c r="FKJ42" s="66" t="s">
        <v>144</v>
      </c>
      <c r="FKK42" s="67" t="s">
        <v>923</v>
      </c>
      <c r="FKL42" s="67" t="s">
        <v>959</v>
      </c>
      <c r="FKM42" s="66" t="s">
        <v>956</v>
      </c>
      <c r="FKN42" s="66" t="s">
        <v>978</v>
      </c>
      <c r="FKO42" s="65" t="s">
        <v>972</v>
      </c>
      <c r="FKP42" s="65" t="s">
        <v>977</v>
      </c>
      <c r="FKQ42" s="59">
        <v>100000000</v>
      </c>
      <c r="FKR42" s="66" t="s">
        <v>144</v>
      </c>
      <c r="FKS42" s="67" t="s">
        <v>923</v>
      </c>
      <c r="FKT42" s="67" t="s">
        <v>959</v>
      </c>
      <c r="FKU42" s="66" t="s">
        <v>956</v>
      </c>
      <c r="FKV42" s="66" t="s">
        <v>978</v>
      </c>
      <c r="FKW42" s="65" t="s">
        <v>972</v>
      </c>
      <c r="FKX42" s="65" t="s">
        <v>977</v>
      </c>
      <c r="FKY42" s="59">
        <v>100000000</v>
      </c>
      <c r="FKZ42" s="66" t="s">
        <v>144</v>
      </c>
      <c r="FLA42" s="67" t="s">
        <v>923</v>
      </c>
      <c r="FLB42" s="67" t="s">
        <v>959</v>
      </c>
      <c r="FLC42" s="66" t="s">
        <v>956</v>
      </c>
      <c r="FLD42" s="66" t="s">
        <v>978</v>
      </c>
      <c r="FLE42" s="65" t="s">
        <v>972</v>
      </c>
      <c r="FLF42" s="65" t="s">
        <v>977</v>
      </c>
      <c r="FLG42" s="59">
        <v>100000000</v>
      </c>
      <c r="FLH42" s="66" t="s">
        <v>144</v>
      </c>
      <c r="FLI42" s="67" t="s">
        <v>923</v>
      </c>
      <c r="FLJ42" s="67" t="s">
        <v>959</v>
      </c>
      <c r="FLK42" s="66" t="s">
        <v>956</v>
      </c>
      <c r="FLL42" s="66" t="s">
        <v>978</v>
      </c>
      <c r="FLM42" s="65" t="s">
        <v>972</v>
      </c>
      <c r="FLN42" s="65" t="s">
        <v>977</v>
      </c>
      <c r="FLO42" s="59">
        <v>100000000</v>
      </c>
      <c r="FLP42" s="66" t="s">
        <v>144</v>
      </c>
      <c r="FLQ42" s="67" t="s">
        <v>923</v>
      </c>
      <c r="FLR42" s="67" t="s">
        <v>959</v>
      </c>
      <c r="FLS42" s="66" t="s">
        <v>956</v>
      </c>
      <c r="FLT42" s="66" t="s">
        <v>978</v>
      </c>
      <c r="FLU42" s="65" t="s">
        <v>972</v>
      </c>
      <c r="FLV42" s="65" t="s">
        <v>977</v>
      </c>
      <c r="FLW42" s="59">
        <v>100000000</v>
      </c>
      <c r="FLX42" s="66" t="s">
        <v>144</v>
      </c>
      <c r="FLY42" s="67" t="s">
        <v>923</v>
      </c>
      <c r="FLZ42" s="67" t="s">
        <v>959</v>
      </c>
      <c r="FMA42" s="66" t="s">
        <v>956</v>
      </c>
      <c r="FMB42" s="66" t="s">
        <v>978</v>
      </c>
      <c r="FMC42" s="65" t="s">
        <v>972</v>
      </c>
      <c r="FMD42" s="65" t="s">
        <v>977</v>
      </c>
      <c r="FME42" s="59">
        <v>100000000</v>
      </c>
      <c r="FMF42" s="66" t="s">
        <v>144</v>
      </c>
      <c r="FMG42" s="67" t="s">
        <v>923</v>
      </c>
      <c r="FMH42" s="67" t="s">
        <v>959</v>
      </c>
      <c r="FMI42" s="66" t="s">
        <v>956</v>
      </c>
      <c r="FMJ42" s="66" t="s">
        <v>978</v>
      </c>
      <c r="FMK42" s="65" t="s">
        <v>972</v>
      </c>
      <c r="FML42" s="65" t="s">
        <v>977</v>
      </c>
      <c r="FMM42" s="59">
        <v>100000000</v>
      </c>
      <c r="FMN42" s="66" t="s">
        <v>144</v>
      </c>
      <c r="FMO42" s="67" t="s">
        <v>923</v>
      </c>
      <c r="FMP42" s="67" t="s">
        <v>959</v>
      </c>
      <c r="FMQ42" s="66" t="s">
        <v>956</v>
      </c>
      <c r="FMR42" s="66" t="s">
        <v>978</v>
      </c>
      <c r="FMS42" s="65" t="s">
        <v>972</v>
      </c>
      <c r="FMT42" s="65" t="s">
        <v>977</v>
      </c>
      <c r="FMU42" s="59">
        <v>100000000</v>
      </c>
      <c r="FMV42" s="66" t="s">
        <v>144</v>
      </c>
      <c r="FMW42" s="67" t="s">
        <v>923</v>
      </c>
      <c r="FMX42" s="67" t="s">
        <v>959</v>
      </c>
      <c r="FMY42" s="66" t="s">
        <v>956</v>
      </c>
      <c r="FMZ42" s="66" t="s">
        <v>978</v>
      </c>
      <c r="FNA42" s="65" t="s">
        <v>972</v>
      </c>
      <c r="FNB42" s="65" t="s">
        <v>977</v>
      </c>
      <c r="FNC42" s="59">
        <v>100000000</v>
      </c>
      <c r="FND42" s="66" t="s">
        <v>144</v>
      </c>
      <c r="FNE42" s="67" t="s">
        <v>923</v>
      </c>
      <c r="FNF42" s="67" t="s">
        <v>959</v>
      </c>
      <c r="FNG42" s="66" t="s">
        <v>956</v>
      </c>
      <c r="FNH42" s="66" t="s">
        <v>978</v>
      </c>
      <c r="FNI42" s="65" t="s">
        <v>972</v>
      </c>
      <c r="FNJ42" s="65" t="s">
        <v>977</v>
      </c>
      <c r="FNK42" s="59">
        <v>100000000</v>
      </c>
      <c r="FNL42" s="66" t="s">
        <v>144</v>
      </c>
      <c r="FNM42" s="67" t="s">
        <v>923</v>
      </c>
      <c r="FNN42" s="67" t="s">
        <v>959</v>
      </c>
      <c r="FNO42" s="66" t="s">
        <v>956</v>
      </c>
      <c r="FNP42" s="66" t="s">
        <v>978</v>
      </c>
      <c r="FNQ42" s="65" t="s">
        <v>972</v>
      </c>
      <c r="FNR42" s="65" t="s">
        <v>977</v>
      </c>
      <c r="FNS42" s="59">
        <v>100000000</v>
      </c>
      <c r="FNT42" s="66" t="s">
        <v>144</v>
      </c>
      <c r="FNU42" s="67" t="s">
        <v>923</v>
      </c>
      <c r="FNV42" s="67" t="s">
        <v>959</v>
      </c>
      <c r="FNW42" s="66" t="s">
        <v>956</v>
      </c>
      <c r="FNX42" s="66" t="s">
        <v>978</v>
      </c>
      <c r="FNY42" s="65" t="s">
        <v>972</v>
      </c>
      <c r="FNZ42" s="65" t="s">
        <v>977</v>
      </c>
      <c r="FOA42" s="59">
        <v>100000000</v>
      </c>
      <c r="FOB42" s="66" t="s">
        <v>144</v>
      </c>
      <c r="FOC42" s="67" t="s">
        <v>923</v>
      </c>
      <c r="FOD42" s="67" t="s">
        <v>959</v>
      </c>
      <c r="FOE42" s="66" t="s">
        <v>956</v>
      </c>
      <c r="FOF42" s="66" t="s">
        <v>978</v>
      </c>
      <c r="FOG42" s="65" t="s">
        <v>972</v>
      </c>
      <c r="FOH42" s="65" t="s">
        <v>977</v>
      </c>
      <c r="FOI42" s="59">
        <v>100000000</v>
      </c>
      <c r="FOJ42" s="66" t="s">
        <v>144</v>
      </c>
      <c r="FOK42" s="67" t="s">
        <v>923</v>
      </c>
      <c r="FOL42" s="67" t="s">
        <v>959</v>
      </c>
      <c r="FOM42" s="66" t="s">
        <v>956</v>
      </c>
      <c r="FON42" s="66" t="s">
        <v>978</v>
      </c>
      <c r="FOO42" s="65" t="s">
        <v>972</v>
      </c>
      <c r="FOP42" s="65" t="s">
        <v>977</v>
      </c>
      <c r="FOQ42" s="59">
        <v>100000000</v>
      </c>
      <c r="FOR42" s="66" t="s">
        <v>144</v>
      </c>
      <c r="FOS42" s="67" t="s">
        <v>923</v>
      </c>
      <c r="FOT42" s="67" t="s">
        <v>959</v>
      </c>
      <c r="FOU42" s="66" t="s">
        <v>956</v>
      </c>
      <c r="FOV42" s="66" t="s">
        <v>978</v>
      </c>
      <c r="FOW42" s="65" t="s">
        <v>972</v>
      </c>
      <c r="FOX42" s="65" t="s">
        <v>977</v>
      </c>
      <c r="FOY42" s="59">
        <v>100000000</v>
      </c>
      <c r="FOZ42" s="66" t="s">
        <v>144</v>
      </c>
      <c r="FPA42" s="67" t="s">
        <v>923</v>
      </c>
      <c r="FPB42" s="67" t="s">
        <v>959</v>
      </c>
      <c r="FPC42" s="66" t="s">
        <v>956</v>
      </c>
      <c r="FPD42" s="66" t="s">
        <v>978</v>
      </c>
      <c r="FPE42" s="65" t="s">
        <v>972</v>
      </c>
      <c r="FPF42" s="65" t="s">
        <v>977</v>
      </c>
      <c r="FPG42" s="59">
        <v>100000000</v>
      </c>
      <c r="FPH42" s="66" t="s">
        <v>144</v>
      </c>
      <c r="FPI42" s="67" t="s">
        <v>923</v>
      </c>
      <c r="FPJ42" s="67" t="s">
        <v>959</v>
      </c>
      <c r="FPK42" s="66" t="s">
        <v>956</v>
      </c>
      <c r="FPL42" s="66" t="s">
        <v>978</v>
      </c>
      <c r="FPM42" s="65" t="s">
        <v>972</v>
      </c>
      <c r="FPN42" s="65" t="s">
        <v>977</v>
      </c>
      <c r="FPO42" s="59">
        <v>100000000</v>
      </c>
      <c r="FPP42" s="66" t="s">
        <v>144</v>
      </c>
      <c r="FPQ42" s="67" t="s">
        <v>923</v>
      </c>
      <c r="FPR42" s="67" t="s">
        <v>959</v>
      </c>
      <c r="FPS42" s="66" t="s">
        <v>956</v>
      </c>
      <c r="FPT42" s="66" t="s">
        <v>978</v>
      </c>
      <c r="FPU42" s="65" t="s">
        <v>972</v>
      </c>
      <c r="FPV42" s="65" t="s">
        <v>977</v>
      </c>
      <c r="FPW42" s="59">
        <v>100000000</v>
      </c>
      <c r="FPX42" s="66" t="s">
        <v>144</v>
      </c>
      <c r="FPY42" s="67" t="s">
        <v>923</v>
      </c>
      <c r="FPZ42" s="67" t="s">
        <v>959</v>
      </c>
      <c r="FQA42" s="66" t="s">
        <v>956</v>
      </c>
      <c r="FQB42" s="66" t="s">
        <v>978</v>
      </c>
      <c r="FQC42" s="65" t="s">
        <v>972</v>
      </c>
      <c r="FQD42" s="65" t="s">
        <v>977</v>
      </c>
      <c r="FQE42" s="59">
        <v>100000000</v>
      </c>
      <c r="FQF42" s="66" t="s">
        <v>144</v>
      </c>
      <c r="FQG42" s="67" t="s">
        <v>923</v>
      </c>
      <c r="FQH42" s="67" t="s">
        <v>959</v>
      </c>
      <c r="FQI42" s="66" t="s">
        <v>956</v>
      </c>
      <c r="FQJ42" s="66" t="s">
        <v>978</v>
      </c>
      <c r="FQK42" s="65" t="s">
        <v>972</v>
      </c>
      <c r="FQL42" s="65" t="s">
        <v>977</v>
      </c>
      <c r="FQM42" s="59">
        <v>100000000</v>
      </c>
      <c r="FQN42" s="66" t="s">
        <v>144</v>
      </c>
      <c r="FQO42" s="67" t="s">
        <v>923</v>
      </c>
      <c r="FQP42" s="67" t="s">
        <v>959</v>
      </c>
      <c r="FQQ42" s="66" t="s">
        <v>956</v>
      </c>
      <c r="FQR42" s="66" t="s">
        <v>978</v>
      </c>
      <c r="FQS42" s="65" t="s">
        <v>972</v>
      </c>
      <c r="FQT42" s="65" t="s">
        <v>977</v>
      </c>
      <c r="FQU42" s="59">
        <v>100000000</v>
      </c>
      <c r="FQV42" s="66" t="s">
        <v>144</v>
      </c>
      <c r="FQW42" s="67" t="s">
        <v>923</v>
      </c>
      <c r="FQX42" s="67" t="s">
        <v>959</v>
      </c>
      <c r="FQY42" s="66" t="s">
        <v>956</v>
      </c>
      <c r="FQZ42" s="66" t="s">
        <v>978</v>
      </c>
      <c r="FRA42" s="65" t="s">
        <v>972</v>
      </c>
      <c r="FRB42" s="65" t="s">
        <v>977</v>
      </c>
      <c r="FRC42" s="59">
        <v>100000000</v>
      </c>
      <c r="FRD42" s="66" t="s">
        <v>144</v>
      </c>
      <c r="FRE42" s="67" t="s">
        <v>923</v>
      </c>
      <c r="FRF42" s="67" t="s">
        <v>959</v>
      </c>
      <c r="FRG42" s="66" t="s">
        <v>956</v>
      </c>
      <c r="FRH42" s="66" t="s">
        <v>978</v>
      </c>
      <c r="FRI42" s="65" t="s">
        <v>972</v>
      </c>
      <c r="FRJ42" s="65" t="s">
        <v>977</v>
      </c>
      <c r="FRK42" s="59">
        <v>100000000</v>
      </c>
      <c r="FRL42" s="66" t="s">
        <v>144</v>
      </c>
      <c r="FRM42" s="67" t="s">
        <v>923</v>
      </c>
      <c r="FRN42" s="67" t="s">
        <v>959</v>
      </c>
      <c r="FRO42" s="66" t="s">
        <v>956</v>
      </c>
      <c r="FRP42" s="66" t="s">
        <v>978</v>
      </c>
      <c r="FRQ42" s="65" t="s">
        <v>972</v>
      </c>
      <c r="FRR42" s="65" t="s">
        <v>977</v>
      </c>
      <c r="FRS42" s="59">
        <v>100000000</v>
      </c>
      <c r="FRT42" s="66" t="s">
        <v>144</v>
      </c>
      <c r="FRU42" s="67" t="s">
        <v>923</v>
      </c>
      <c r="FRV42" s="67" t="s">
        <v>959</v>
      </c>
      <c r="FRW42" s="66" t="s">
        <v>956</v>
      </c>
      <c r="FRX42" s="66" t="s">
        <v>978</v>
      </c>
      <c r="FRY42" s="65" t="s">
        <v>972</v>
      </c>
      <c r="FRZ42" s="65" t="s">
        <v>977</v>
      </c>
      <c r="FSA42" s="59">
        <v>100000000</v>
      </c>
      <c r="FSB42" s="66" t="s">
        <v>144</v>
      </c>
      <c r="FSC42" s="67" t="s">
        <v>923</v>
      </c>
      <c r="FSD42" s="67" t="s">
        <v>959</v>
      </c>
      <c r="FSE42" s="66" t="s">
        <v>956</v>
      </c>
      <c r="FSF42" s="66" t="s">
        <v>978</v>
      </c>
      <c r="FSG42" s="65" t="s">
        <v>972</v>
      </c>
      <c r="FSH42" s="65" t="s">
        <v>977</v>
      </c>
      <c r="FSI42" s="59">
        <v>100000000</v>
      </c>
      <c r="FSJ42" s="66" t="s">
        <v>144</v>
      </c>
      <c r="FSK42" s="67" t="s">
        <v>923</v>
      </c>
      <c r="FSL42" s="67" t="s">
        <v>959</v>
      </c>
      <c r="FSM42" s="66" t="s">
        <v>956</v>
      </c>
      <c r="FSN42" s="66" t="s">
        <v>978</v>
      </c>
      <c r="FSO42" s="65" t="s">
        <v>972</v>
      </c>
      <c r="FSP42" s="65" t="s">
        <v>977</v>
      </c>
      <c r="FSQ42" s="59">
        <v>100000000</v>
      </c>
      <c r="FSR42" s="66" t="s">
        <v>144</v>
      </c>
      <c r="FSS42" s="67" t="s">
        <v>923</v>
      </c>
      <c r="FST42" s="67" t="s">
        <v>959</v>
      </c>
      <c r="FSU42" s="66" t="s">
        <v>956</v>
      </c>
      <c r="FSV42" s="66" t="s">
        <v>978</v>
      </c>
      <c r="FSW42" s="65" t="s">
        <v>972</v>
      </c>
      <c r="FSX42" s="65" t="s">
        <v>977</v>
      </c>
      <c r="FSY42" s="59">
        <v>100000000</v>
      </c>
      <c r="FSZ42" s="66" t="s">
        <v>144</v>
      </c>
      <c r="FTA42" s="67" t="s">
        <v>923</v>
      </c>
      <c r="FTB42" s="67" t="s">
        <v>959</v>
      </c>
      <c r="FTC42" s="66" t="s">
        <v>956</v>
      </c>
      <c r="FTD42" s="66" t="s">
        <v>978</v>
      </c>
      <c r="FTE42" s="65" t="s">
        <v>972</v>
      </c>
      <c r="FTF42" s="65" t="s">
        <v>977</v>
      </c>
      <c r="FTG42" s="59">
        <v>100000000</v>
      </c>
      <c r="FTH42" s="66" t="s">
        <v>144</v>
      </c>
      <c r="FTI42" s="67" t="s">
        <v>923</v>
      </c>
      <c r="FTJ42" s="67" t="s">
        <v>959</v>
      </c>
      <c r="FTK42" s="66" t="s">
        <v>956</v>
      </c>
      <c r="FTL42" s="66" t="s">
        <v>978</v>
      </c>
      <c r="FTM42" s="65" t="s">
        <v>972</v>
      </c>
      <c r="FTN42" s="65" t="s">
        <v>977</v>
      </c>
      <c r="FTO42" s="59">
        <v>100000000</v>
      </c>
      <c r="FTP42" s="66" t="s">
        <v>144</v>
      </c>
      <c r="FTQ42" s="67" t="s">
        <v>923</v>
      </c>
      <c r="FTR42" s="67" t="s">
        <v>959</v>
      </c>
      <c r="FTS42" s="66" t="s">
        <v>956</v>
      </c>
      <c r="FTT42" s="66" t="s">
        <v>978</v>
      </c>
      <c r="FTU42" s="65" t="s">
        <v>972</v>
      </c>
      <c r="FTV42" s="65" t="s">
        <v>977</v>
      </c>
      <c r="FTW42" s="59">
        <v>100000000</v>
      </c>
      <c r="FTX42" s="66" t="s">
        <v>144</v>
      </c>
      <c r="FTY42" s="67" t="s">
        <v>923</v>
      </c>
      <c r="FTZ42" s="67" t="s">
        <v>959</v>
      </c>
      <c r="FUA42" s="66" t="s">
        <v>956</v>
      </c>
      <c r="FUB42" s="66" t="s">
        <v>978</v>
      </c>
      <c r="FUC42" s="65" t="s">
        <v>972</v>
      </c>
      <c r="FUD42" s="65" t="s">
        <v>977</v>
      </c>
      <c r="FUE42" s="59">
        <v>100000000</v>
      </c>
      <c r="FUF42" s="66" t="s">
        <v>144</v>
      </c>
      <c r="FUG42" s="67" t="s">
        <v>923</v>
      </c>
      <c r="FUH42" s="67" t="s">
        <v>959</v>
      </c>
      <c r="FUI42" s="66" t="s">
        <v>956</v>
      </c>
      <c r="FUJ42" s="66" t="s">
        <v>978</v>
      </c>
      <c r="FUK42" s="65" t="s">
        <v>972</v>
      </c>
      <c r="FUL42" s="65" t="s">
        <v>977</v>
      </c>
      <c r="FUM42" s="59">
        <v>100000000</v>
      </c>
      <c r="FUN42" s="66" t="s">
        <v>144</v>
      </c>
      <c r="FUO42" s="67" t="s">
        <v>923</v>
      </c>
      <c r="FUP42" s="67" t="s">
        <v>959</v>
      </c>
      <c r="FUQ42" s="66" t="s">
        <v>956</v>
      </c>
      <c r="FUR42" s="66" t="s">
        <v>978</v>
      </c>
      <c r="FUS42" s="65" t="s">
        <v>972</v>
      </c>
      <c r="FUT42" s="65" t="s">
        <v>977</v>
      </c>
      <c r="FUU42" s="59">
        <v>100000000</v>
      </c>
      <c r="FUV42" s="66" t="s">
        <v>144</v>
      </c>
      <c r="FUW42" s="67" t="s">
        <v>923</v>
      </c>
      <c r="FUX42" s="67" t="s">
        <v>959</v>
      </c>
      <c r="FUY42" s="66" t="s">
        <v>956</v>
      </c>
      <c r="FUZ42" s="66" t="s">
        <v>978</v>
      </c>
      <c r="FVA42" s="65" t="s">
        <v>972</v>
      </c>
      <c r="FVB42" s="65" t="s">
        <v>977</v>
      </c>
      <c r="FVC42" s="59">
        <v>100000000</v>
      </c>
      <c r="FVD42" s="66" t="s">
        <v>144</v>
      </c>
      <c r="FVE42" s="67" t="s">
        <v>923</v>
      </c>
      <c r="FVF42" s="67" t="s">
        <v>959</v>
      </c>
      <c r="FVG42" s="66" t="s">
        <v>956</v>
      </c>
      <c r="FVH42" s="66" t="s">
        <v>978</v>
      </c>
      <c r="FVI42" s="65" t="s">
        <v>972</v>
      </c>
      <c r="FVJ42" s="65" t="s">
        <v>977</v>
      </c>
      <c r="FVK42" s="59">
        <v>100000000</v>
      </c>
      <c r="FVL42" s="66" t="s">
        <v>144</v>
      </c>
      <c r="FVM42" s="67" t="s">
        <v>923</v>
      </c>
      <c r="FVN42" s="67" t="s">
        <v>959</v>
      </c>
      <c r="FVO42" s="66" t="s">
        <v>956</v>
      </c>
      <c r="FVP42" s="66" t="s">
        <v>978</v>
      </c>
      <c r="FVQ42" s="65" t="s">
        <v>972</v>
      </c>
      <c r="FVR42" s="65" t="s">
        <v>977</v>
      </c>
      <c r="FVS42" s="59">
        <v>100000000</v>
      </c>
      <c r="FVT42" s="66" t="s">
        <v>144</v>
      </c>
      <c r="FVU42" s="67" t="s">
        <v>923</v>
      </c>
      <c r="FVV42" s="67" t="s">
        <v>959</v>
      </c>
      <c r="FVW42" s="66" t="s">
        <v>956</v>
      </c>
      <c r="FVX42" s="66" t="s">
        <v>978</v>
      </c>
      <c r="FVY42" s="65" t="s">
        <v>972</v>
      </c>
      <c r="FVZ42" s="65" t="s">
        <v>977</v>
      </c>
      <c r="FWA42" s="59">
        <v>100000000</v>
      </c>
      <c r="FWB42" s="66" t="s">
        <v>144</v>
      </c>
      <c r="FWC42" s="67" t="s">
        <v>923</v>
      </c>
      <c r="FWD42" s="67" t="s">
        <v>959</v>
      </c>
      <c r="FWE42" s="66" t="s">
        <v>956</v>
      </c>
      <c r="FWF42" s="66" t="s">
        <v>978</v>
      </c>
      <c r="FWG42" s="65" t="s">
        <v>972</v>
      </c>
      <c r="FWH42" s="65" t="s">
        <v>977</v>
      </c>
      <c r="FWI42" s="59">
        <v>100000000</v>
      </c>
      <c r="FWJ42" s="66" t="s">
        <v>144</v>
      </c>
      <c r="FWK42" s="67" t="s">
        <v>923</v>
      </c>
      <c r="FWL42" s="67" t="s">
        <v>959</v>
      </c>
      <c r="FWM42" s="66" t="s">
        <v>956</v>
      </c>
      <c r="FWN42" s="66" t="s">
        <v>978</v>
      </c>
      <c r="FWO42" s="65" t="s">
        <v>972</v>
      </c>
      <c r="FWP42" s="65" t="s">
        <v>977</v>
      </c>
      <c r="FWQ42" s="59">
        <v>100000000</v>
      </c>
      <c r="FWR42" s="66" t="s">
        <v>144</v>
      </c>
      <c r="FWS42" s="67" t="s">
        <v>923</v>
      </c>
      <c r="FWT42" s="67" t="s">
        <v>959</v>
      </c>
      <c r="FWU42" s="66" t="s">
        <v>956</v>
      </c>
      <c r="FWV42" s="66" t="s">
        <v>978</v>
      </c>
      <c r="FWW42" s="65" t="s">
        <v>972</v>
      </c>
      <c r="FWX42" s="65" t="s">
        <v>977</v>
      </c>
      <c r="FWY42" s="59">
        <v>100000000</v>
      </c>
      <c r="FWZ42" s="66" t="s">
        <v>144</v>
      </c>
      <c r="FXA42" s="67" t="s">
        <v>923</v>
      </c>
      <c r="FXB42" s="67" t="s">
        <v>959</v>
      </c>
      <c r="FXC42" s="66" t="s">
        <v>956</v>
      </c>
      <c r="FXD42" s="66" t="s">
        <v>978</v>
      </c>
      <c r="FXE42" s="65" t="s">
        <v>972</v>
      </c>
      <c r="FXF42" s="65" t="s">
        <v>977</v>
      </c>
      <c r="FXG42" s="59">
        <v>100000000</v>
      </c>
      <c r="FXH42" s="66" t="s">
        <v>144</v>
      </c>
      <c r="FXI42" s="67" t="s">
        <v>923</v>
      </c>
      <c r="FXJ42" s="67" t="s">
        <v>959</v>
      </c>
      <c r="FXK42" s="66" t="s">
        <v>956</v>
      </c>
      <c r="FXL42" s="66" t="s">
        <v>978</v>
      </c>
      <c r="FXM42" s="65" t="s">
        <v>972</v>
      </c>
      <c r="FXN42" s="65" t="s">
        <v>977</v>
      </c>
      <c r="FXO42" s="59">
        <v>100000000</v>
      </c>
      <c r="FXP42" s="66" t="s">
        <v>144</v>
      </c>
      <c r="FXQ42" s="67" t="s">
        <v>923</v>
      </c>
      <c r="FXR42" s="67" t="s">
        <v>959</v>
      </c>
      <c r="FXS42" s="66" t="s">
        <v>956</v>
      </c>
      <c r="FXT42" s="66" t="s">
        <v>978</v>
      </c>
      <c r="FXU42" s="65" t="s">
        <v>972</v>
      </c>
      <c r="FXV42" s="65" t="s">
        <v>977</v>
      </c>
      <c r="FXW42" s="59">
        <v>100000000</v>
      </c>
      <c r="FXX42" s="66" t="s">
        <v>144</v>
      </c>
      <c r="FXY42" s="67" t="s">
        <v>923</v>
      </c>
      <c r="FXZ42" s="67" t="s">
        <v>959</v>
      </c>
      <c r="FYA42" s="66" t="s">
        <v>956</v>
      </c>
      <c r="FYB42" s="66" t="s">
        <v>978</v>
      </c>
      <c r="FYC42" s="65" t="s">
        <v>972</v>
      </c>
      <c r="FYD42" s="65" t="s">
        <v>977</v>
      </c>
      <c r="FYE42" s="59">
        <v>100000000</v>
      </c>
      <c r="FYF42" s="66" t="s">
        <v>144</v>
      </c>
      <c r="FYG42" s="67" t="s">
        <v>923</v>
      </c>
      <c r="FYH42" s="67" t="s">
        <v>959</v>
      </c>
      <c r="FYI42" s="66" t="s">
        <v>956</v>
      </c>
      <c r="FYJ42" s="66" t="s">
        <v>978</v>
      </c>
      <c r="FYK42" s="65" t="s">
        <v>972</v>
      </c>
      <c r="FYL42" s="65" t="s">
        <v>977</v>
      </c>
      <c r="FYM42" s="59">
        <v>100000000</v>
      </c>
      <c r="FYN42" s="66" t="s">
        <v>144</v>
      </c>
      <c r="FYO42" s="67" t="s">
        <v>923</v>
      </c>
      <c r="FYP42" s="67" t="s">
        <v>959</v>
      </c>
      <c r="FYQ42" s="66" t="s">
        <v>956</v>
      </c>
      <c r="FYR42" s="66" t="s">
        <v>978</v>
      </c>
      <c r="FYS42" s="65" t="s">
        <v>972</v>
      </c>
      <c r="FYT42" s="65" t="s">
        <v>977</v>
      </c>
      <c r="FYU42" s="59">
        <v>100000000</v>
      </c>
      <c r="FYV42" s="66" t="s">
        <v>144</v>
      </c>
      <c r="FYW42" s="67" t="s">
        <v>923</v>
      </c>
      <c r="FYX42" s="67" t="s">
        <v>959</v>
      </c>
      <c r="FYY42" s="66" t="s">
        <v>956</v>
      </c>
      <c r="FYZ42" s="66" t="s">
        <v>978</v>
      </c>
      <c r="FZA42" s="65" t="s">
        <v>972</v>
      </c>
      <c r="FZB42" s="65" t="s">
        <v>977</v>
      </c>
      <c r="FZC42" s="59">
        <v>100000000</v>
      </c>
      <c r="FZD42" s="66" t="s">
        <v>144</v>
      </c>
      <c r="FZE42" s="67" t="s">
        <v>923</v>
      </c>
      <c r="FZF42" s="67" t="s">
        <v>959</v>
      </c>
      <c r="FZG42" s="66" t="s">
        <v>956</v>
      </c>
      <c r="FZH42" s="66" t="s">
        <v>978</v>
      </c>
      <c r="FZI42" s="65" t="s">
        <v>972</v>
      </c>
      <c r="FZJ42" s="65" t="s">
        <v>977</v>
      </c>
      <c r="FZK42" s="59">
        <v>100000000</v>
      </c>
      <c r="FZL42" s="66" t="s">
        <v>144</v>
      </c>
      <c r="FZM42" s="67" t="s">
        <v>923</v>
      </c>
      <c r="FZN42" s="67" t="s">
        <v>959</v>
      </c>
      <c r="FZO42" s="66" t="s">
        <v>956</v>
      </c>
      <c r="FZP42" s="66" t="s">
        <v>978</v>
      </c>
      <c r="FZQ42" s="65" t="s">
        <v>972</v>
      </c>
      <c r="FZR42" s="65" t="s">
        <v>977</v>
      </c>
      <c r="FZS42" s="59">
        <v>100000000</v>
      </c>
      <c r="FZT42" s="66" t="s">
        <v>144</v>
      </c>
      <c r="FZU42" s="67" t="s">
        <v>923</v>
      </c>
      <c r="FZV42" s="67" t="s">
        <v>959</v>
      </c>
      <c r="FZW42" s="66" t="s">
        <v>956</v>
      </c>
      <c r="FZX42" s="66" t="s">
        <v>978</v>
      </c>
      <c r="FZY42" s="65" t="s">
        <v>972</v>
      </c>
      <c r="FZZ42" s="65" t="s">
        <v>977</v>
      </c>
      <c r="GAA42" s="59">
        <v>100000000</v>
      </c>
      <c r="GAB42" s="66" t="s">
        <v>144</v>
      </c>
      <c r="GAC42" s="67" t="s">
        <v>923</v>
      </c>
      <c r="GAD42" s="67" t="s">
        <v>959</v>
      </c>
      <c r="GAE42" s="66" t="s">
        <v>956</v>
      </c>
      <c r="GAF42" s="66" t="s">
        <v>978</v>
      </c>
      <c r="GAG42" s="65" t="s">
        <v>972</v>
      </c>
      <c r="GAH42" s="65" t="s">
        <v>977</v>
      </c>
      <c r="GAI42" s="59">
        <v>100000000</v>
      </c>
      <c r="GAJ42" s="66" t="s">
        <v>144</v>
      </c>
      <c r="GAK42" s="67" t="s">
        <v>923</v>
      </c>
      <c r="GAL42" s="67" t="s">
        <v>959</v>
      </c>
      <c r="GAM42" s="66" t="s">
        <v>956</v>
      </c>
      <c r="GAN42" s="66" t="s">
        <v>978</v>
      </c>
      <c r="GAO42" s="65" t="s">
        <v>972</v>
      </c>
      <c r="GAP42" s="65" t="s">
        <v>977</v>
      </c>
      <c r="GAQ42" s="59">
        <v>100000000</v>
      </c>
      <c r="GAR42" s="66" t="s">
        <v>144</v>
      </c>
      <c r="GAS42" s="67" t="s">
        <v>923</v>
      </c>
      <c r="GAT42" s="67" t="s">
        <v>959</v>
      </c>
      <c r="GAU42" s="66" t="s">
        <v>956</v>
      </c>
      <c r="GAV42" s="66" t="s">
        <v>978</v>
      </c>
      <c r="GAW42" s="65" t="s">
        <v>972</v>
      </c>
      <c r="GAX42" s="65" t="s">
        <v>977</v>
      </c>
      <c r="GAY42" s="59">
        <v>100000000</v>
      </c>
      <c r="GAZ42" s="66" t="s">
        <v>144</v>
      </c>
      <c r="GBA42" s="67" t="s">
        <v>923</v>
      </c>
      <c r="GBB42" s="67" t="s">
        <v>959</v>
      </c>
      <c r="GBC42" s="66" t="s">
        <v>956</v>
      </c>
      <c r="GBD42" s="66" t="s">
        <v>978</v>
      </c>
      <c r="GBE42" s="65" t="s">
        <v>972</v>
      </c>
      <c r="GBF42" s="65" t="s">
        <v>977</v>
      </c>
      <c r="GBG42" s="59">
        <v>100000000</v>
      </c>
      <c r="GBH42" s="66" t="s">
        <v>144</v>
      </c>
      <c r="GBI42" s="67" t="s">
        <v>923</v>
      </c>
      <c r="GBJ42" s="67" t="s">
        <v>959</v>
      </c>
      <c r="GBK42" s="66" t="s">
        <v>956</v>
      </c>
      <c r="GBL42" s="66" t="s">
        <v>978</v>
      </c>
      <c r="GBM42" s="65" t="s">
        <v>972</v>
      </c>
      <c r="GBN42" s="65" t="s">
        <v>977</v>
      </c>
      <c r="GBO42" s="59">
        <v>100000000</v>
      </c>
      <c r="GBP42" s="66" t="s">
        <v>144</v>
      </c>
      <c r="GBQ42" s="67" t="s">
        <v>923</v>
      </c>
      <c r="GBR42" s="67" t="s">
        <v>959</v>
      </c>
      <c r="GBS42" s="66" t="s">
        <v>956</v>
      </c>
      <c r="GBT42" s="66" t="s">
        <v>978</v>
      </c>
      <c r="GBU42" s="65" t="s">
        <v>972</v>
      </c>
      <c r="GBV42" s="65" t="s">
        <v>977</v>
      </c>
      <c r="GBW42" s="59">
        <v>100000000</v>
      </c>
      <c r="GBX42" s="66" t="s">
        <v>144</v>
      </c>
      <c r="GBY42" s="67" t="s">
        <v>923</v>
      </c>
      <c r="GBZ42" s="67" t="s">
        <v>959</v>
      </c>
      <c r="GCA42" s="66" t="s">
        <v>956</v>
      </c>
      <c r="GCB42" s="66" t="s">
        <v>978</v>
      </c>
      <c r="GCC42" s="65" t="s">
        <v>972</v>
      </c>
      <c r="GCD42" s="65" t="s">
        <v>977</v>
      </c>
      <c r="GCE42" s="59">
        <v>100000000</v>
      </c>
      <c r="GCF42" s="66" t="s">
        <v>144</v>
      </c>
      <c r="GCG42" s="67" t="s">
        <v>923</v>
      </c>
      <c r="GCH42" s="67" t="s">
        <v>959</v>
      </c>
      <c r="GCI42" s="66" t="s">
        <v>956</v>
      </c>
      <c r="GCJ42" s="66" t="s">
        <v>978</v>
      </c>
      <c r="GCK42" s="65" t="s">
        <v>972</v>
      </c>
      <c r="GCL42" s="65" t="s">
        <v>977</v>
      </c>
      <c r="GCM42" s="59">
        <v>100000000</v>
      </c>
      <c r="GCN42" s="66" t="s">
        <v>144</v>
      </c>
      <c r="GCO42" s="67" t="s">
        <v>923</v>
      </c>
      <c r="GCP42" s="67" t="s">
        <v>959</v>
      </c>
      <c r="GCQ42" s="66" t="s">
        <v>956</v>
      </c>
      <c r="GCR42" s="66" t="s">
        <v>978</v>
      </c>
      <c r="GCS42" s="65" t="s">
        <v>972</v>
      </c>
      <c r="GCT42" s="65" t="s">
        <v>977</v>
      </c>
      <c r="GCU42" s="59">
        <v>100000000</v>
      </c>
      <c r="GCV42" s="66" t="s">
        <v>144</v>
      </c>
      <c r="GCW42" s="67" t="s">
        <v>923</v>
      </c>
      <c r="GCX42" s="67" t="s">
        <v>959</v>
      </c>
      <c r="GCY42" s="66" t="s">
        <v>956</v>
      </c>
      <c r="GCZ42" s="66" t="s">
        <v>978</v>
      </c>
      <c r="GDA42" s="65" t="s">
        <v>972</v>
      </c>
      <c r="GDB42" s="65" t="s">
        <v>977</v>
      </c>
      <c r="GDC42" s="59">
        <v>100000000</v>
      </c>
      <c r="GDD42" s="66" t="s">
        <v>144</v>
      </c>
      <c r="GDE42" s="67" t="s">
        <v>923</v>
      </c>
      <c r="GDF42" s="67" t="s">
        <v>959</v>
      </c>
      <c r="GDG42" s="66" t="s">
        <v>956</v>
      </c>
      <c r="GDH42" s="66" t="s">
        <v>978</v>
      </c>
      <c r="GDI42" s="65" t="s">
        <v>972</v>
      </c>
      <c r="GDJ42" s="65" t="s">
        <v>977</v>
      </c>
      <c r="GDK42" s="59">
        <v>100000000</v>
      </c>
      <c r="GDL42" s="66" t="s">
        <v>144</v>
      </c>
      <c r="GDM42" s="67" t="s">
        <v>923</v>
      </c>
      <c r="GDN42" s="67" t="s">
        <v>959</v>
      </c>
      <c r="GDO42" s="66" t="s">
        <v>956</v>
      </c>
      <c r="GDP42" s="66" t="s">
        <v>978</v>
      </c>
      <c r="GDQ42" s="65" t="s">
        <v>972</v>
      </c>
      <c r="GDR42" s="65" t="s">
        <v>977</v>
      </c>
      <c r="GDS42" s="59">
        <v>100000000</v>
      </c>
      <c r="GDT42" s="66" t="s">
        <v>144</v>
      </c>
      <c r="GDU42" s="67" t="s">
        <v>923</v>
      </c>
      <c r="GDV42" s="67" t="s">
        <v>959</v>
      </c>
      <c r="GDW42" s="66" t="s">
        <v>956</v>
      </c>
      <c r="GDX42" s="66" t="s">
        <v>978</v>
      </c>
      <c r="GDY42" s="65" t="s">
        <v>972</v>
      </c>
      <c r="GDZ42" s="65" t="s">
        <v>977</v>
      </c>
      <c r="GEA42" s="59">
        <v>100000000</v>
      </c>
      <c r="GEB42" s="66" t="s">
        <v>144</v>
      </c>
      <c r="GEC42" s="67" t="s">
        <v>923</v>
      </c>
      <c r="GED42" s="67" t="s">
        <v>959</v>
      </c>
      <c r="GEE42" s="66" t="s">
        <v>956</v>
      </c>
      <c r="GEF42" s="66" t="s">
        <v>978</v>
      </c>
      <c r="GEG42" s="65" t="s">
        <v>972</v>
      </c>
      <c r="GEH42" s="65" t="s">
        <v>977</v>
      </c>
      <c r="GEI42" s="59">
        <v>100000000</v>
      </c>
      <c r="GEJ42" s="66" t="s">
        <v>144</v>
      </c>
      <c r="GEK42" s="67" t="s">
        <v>923</v>
      </c>
      <c r="GEL42" s="67" t="s">
        <v>959</v>
      </c>
      <c r="GEM42" s="66" t="s">
        <v>956</v>
      </c>
      <c r="GEN42" s="66" t="s">
        <v>978</v>
      </c>
      <c r="GEO42" s="65" t="s">
        <v>972</v>
      </c>
      <c r="GEP42" s="65" t="s">
        <v>977</v>
      </c>
      <c r="GEQ42" s="59">
        <v>100000000</v>
      </c>
      <c r="GER42" s="66" t="s">
        <v>144</v>
      </c>
      <c r="GES42" s="67" t="s">
        <v>923</v>
      </c>
      <c r="GET42" s="67" t="s">
        <v>959</v>
      </c>
      <c r="GEU42" s="66" t="s">
        <v>956</v>
      </c>
      <c r="GEV42" s="66" t="s">
        <v>978</v>
      </c>
      <c r="GEW42" s="65" t="s">
        <v>972</v>
      </c>
      <c r="GEX42" s="65" t="s">
        <v>977</v>
      </c>
      <c r="GEY42" s="59">
        <v>100000000</v>
      </c>
      <c r="GEZ42" s="66" t="s">
        <v>144</v>
      </c>
      <c r="GFA42" s="67" t="s">
        <v>923</v>
      </c>
      <c r="GFB42" s="67" t="s">
        <v>959</v>
      </c>
      <c r="GFC42" s="66" t="s">
        <v>956</v>
      </c>
      <c r="GFD42" s="66" t="s">
        <v>978</v>
      </c>
      <c r="GFE42" s="65" t="s">
        <v>972</v>
      </c>
      <c r="GFF42" s="65" t="s">
        <v>977</v>
      </c>
      <c r="GFG42" s="59">
        <v>100000000</v>
      </c>
      <c r="GFH42" s="66" t="s">
        <v>144</v>
      </c>
      <c r="GFI42" s="67" t="s">
        <v>923</v>
      </c>
      <c r="GFJ42" s="67" t="s">
        <v>959</v>
      </c>
      <c r="GFK42" s="66" t="s">
        <v>956</v>
      </c>
      <c r="GFL42" s="66" t="s">
        <v>978</v>
      </c>
      <c r="GFM42" s="65" t="s">
        <v>972</v>
      </c>
      <c r="GFN42" s="65" t="s">
        <v>977</v>
      </c>
      <c r="GFO42" s="59">
        <v>100000000</v>
      </c>
      <c r="GFP42" s="66" t="s">
        <v>144</v>
      </c>
      <c r="GFQ42" s="67" t="s">
        <v>923</v>
      </c>
      <c r="GFR42" s="67" t="s">
        <v>959</v>
      </c>
      <c r="GFS42" s="66" t="s">
        <v>956</v>
      </c>
      <c r="GFT42" s="66" t="s">
        <v>978</v>
      </c>
      <c r="GFU42" s="65" t="s">
        <v>972</v>
      </c>
      <c r="GFV42" s="65" t="s">
        <v>977</v>
      </c>
      <c r="GFW42" s="59">
        <v>100000000</v>
      </c>
      <c r="GFX42" s="66" t="s">
        <v>144</v>
      </c>
      <c r="GFY42" s="67" t="s">
        <v>923</v>
      </c>
      <c r="GFZ42" s="67" t="s">
        <v>959</v>
      </c>
      <c r="GGA42" s="66" t="s">
        <v>956</v>
      </c>
      <c r="GGB42" s="66" t="s">
        <v>978</v>
      </c>
      <c r="GGC42" s="65" t="s">
        <v>972</v>
      </c>
      <c r="GGD42" s="65" t="s">
        <v>977</v>
      </c>
      <c r="GGE42" s="59">
        <v>100000000</v>
      </c>
      <c r="GGF42" s="66" t="s">
        <v>144</v>
      </c>
      <c r="GGG42" s="67" t="s">
        <v>923</v>
      </c>
      <c r="GGH42" s="67" t="s">
        <v>959</v>
      </c>
      <c r="GGI42" s="66" t="s">
        <v>956</v>
      </c>
      <c r="GGJ42" s="66" t="s">
        <v>978</v>
      </c>
      <c r="GGK42" s="65" t="s">
        <v>972</v>
      </c>
      <c r="GGL42" s="65" t="s">
        <v>977</v>
      </c>
      <c r="GGM42" s="59">
        <v>100000000</v>
      </c>
      <c r="GGN42" s="66" t="s">
        <v>144</v>
      </c>
      <c r="GGO42" s="67" t="s">
        <v>923</v>
      </c>
      <c r="GGP42" s="67" t="s">
        <v>959</v>
      </c>
      <c r="GGQ42" s="66" t="s">
        <v>956</v>
      </c>
      <c r="GGR42" s="66" t="s">
        <v>978</v>
      </c>
      <c r="GGS42" s="65" t="s">
        <v>972</v>
      </c>
      <c r="GGT42" s="65" t="s">
        <v>977</v>
      </c>
      <c r="GGU42" s="59">
        <v>100000000</v>
      </c>
      <c r="GGV42" s="66" t="s">
        <v>144</v>
      </c>
      <c r="GGW42" s="67" t="s">
        <v>923</v>
      </c>
      <c r="GGX42" s="67" t="s">
        <v>959</v>
      </c>
      <c r="GGY42" s="66" t="s">
        <v>956</v>
      </c>
      <c r="GGZ42" s="66" t="s">
        <v>978</v>
      </c>
      <c r="GHA42" s="65" t="s">
        <v>972</v>
      </c>
      <c r="GHB42" s="65" t="s">
        <v>977</v>
      </c>
      <c r="GHC42" s="59">
        <v>100000000</v>
      </c>
      <c r="GHD42" s="66" t="s">
        <v>144</v>
      </c>
      <c r="GHE42" s="67" t="s">
        <v>923</v>
      </c>
      <c r="GHF42" s="67" t="s">
        <v>959</v>
      </c>
      <c r="GHG42" s="66" t="s">
        <v>956</v>
      </c>
      <c r="GHH42" s="66" t="s">
        <v>978</v>
      </c>
      <c r="GHI42" s="65" t="s">
        <v>972</v>
      </c>
      <c r="GHJ42" s="65" t="s">
        <v>977</v>
      </c>
      <c r="GHK42" s="59">
        <v>100000000</v>
      </c>
      <c r="GHL42" s="66" t="s">
        <v>144</v>
      </c>
      <c r="GHM42" s="67" t="s">
        <v>923</v>
      </c>
      <c r="GHN42" s="67" t="s">
        <v>959</v>
      </c>
      <c r="GHO42" s="66" t="s">
        <v>956</v>
      </c>
      <c r="GHP42" s="66" t="s">
        <v>978</v>
      </c>
      <c r="GHQ42" s="65" t="s">
        <v>972</v>
      </c>
      <c r="GHR42" s="65" t="s">
        <v>977</v>
      </c>
      <c r="GHS42" s="59">
        <v>100000000</v>
      </c>
      <c r="GHT42" s="66" t="s">
        <v>144</v>
      </c>
      <c r="GHU42" s="67" t="s">
        <v>923</v>
      </c>
      <c r="GHV42" s="67" t="s">
        <v>959</v>
      </c>
      <c r="GHW42" s="66" t="s">
        <v>956</v>
      </c>
      <c r="GHX42" s="66" t="s">
        <v>978</v>
      </c>
      <c r="GHY42" s="65" t="s">
        <v>972</v>
      </c>
      <c r="GHZ42" s="65" t="s">
        <v>977</v>
      </c>
      <c r="GIA42" s="59">
        <v>100000000</v>
      </c>
      <c r="GIB42" s="66" t="s">
        <v>144</v>
      </c>
      <c r="GIC42" s="67" t="s">
        <v>923</v>
      </c>
      <c r="GID42" s="67" t="s">
        <v>959</v>
      </c>
      <c r="GIE42" s="66" t="s">
        <v>956</v>
      </c>
      <c r="GIF42" s="66" t="s">
        <v>978</v>
      </c>
      <c r="GIG42" s="65" t="s">
        <v>972</v>
      </c>
      <c r="GIH42" s="65" t="s">
        <v>977</v>
      </c>
      <c r="GII42" s="59">
        <v>100000000</v>
      </c>
      <c r="GIJ42" s="66" t="s">
        <v>144</v>
      </c>
      <c r="GIK42" s="67" t="s">
        <v>923</v>
      </c>
      <c r="GIL42" s="67" t="s">
        <v>959</v>
      </c>
      <c r="GIM42" s="66" t="s">
        <v>956</v>
      </c>
      <c r="GIN42" s="66" t="s">
        <v>978</v>
      </c>
      <c r="GIO42" s="65" t="s">
        <v>972</v>
      </c>
      <c r="GIP42" s="65" t="s">
        <v>977</v>
      </c>
      <c r="GIQ42" s="59">
        <v>100000000</v>
      </c>
      <c r="GIR42" s="66" t="s">
        <v>144</v>
      </c>
      <c r="GIS42" s="67" t="s">
        <v>923</v>
      </c>
      <c r="GIT42" s="67" t="s">
        <v>959</v>
      </c>
      <c r="GIU42" s="66" t="s">
        <v>956</v>
      </c>
      <c r="GIV42" s="66" t="s">
        <v>978</v>
      </c>
      <c r="GIW42" s="65" t="s">
        <v>972</v>
      </c>
      <c r="GIX42" s="65" t="s">
        <v>977</v>
      </c>
      <c r="GIY42" s="59">
        <v>100000000</v>
      </c>
      <c r="GIZ42" s="66" t="s">
        <v>144</v>
      </c>
      <c r="GJA42" s="67" t="s">
        <v>923</v>
      </c>
      <c r="GJB42" s="67" t="s">
        <v>959</v>
      </c>
      <c r="GJC42" s="66" t="s">
        <v>956</v>
      </c>
      <c r="GJD42" s="66" t="s">
        <v>978</v>
      </c>
      <c r="GJE42" s="65" t="s">
        <v>972</v>
      </c>
      <c r="GJF42" s="65" t="s">
        <v>977</v>
      </c>
      <c r="GJG42" s="59">
        <v>100000000</v>
      </c>
      <c r="GJH42" s="66" t="s">
        <v>144</v>
      </c>
      <c r="GJI42" s="67" t="s">
        <v>923</v>
      </c>
      <c r="GJJ42" s="67" t="s">
        <v>959</v>
      </c>
      <c r="GJK42" s="66" t="s">
        <v>956</v>
      </c>
      <c r="GJL42" s="66" t="s">
        <v>978</v>
      </c>
      <c r="GJM42" s="65" t="s">
        <v>972</v>
      </c>
      <c r="GJN42" s="65" t="s">
        <v>977</v>
      </c>
      <c r="GJO42" s="59">
        <v>100000000</v>
      </c>
      <c r="GJP42" s="66" t="s">
        <v>144</v>
      </c>
      <c r="GJQ42" s="67" t="s">
        <v>923</v>
      </c>
      <c r="GJR42" s="67" t="s">
        <v>959</v>
      </c>
      <c r="GJS42" s="66" t="s">
        <v>956</v>
      </c>
      <c r="GJT42" s="66" t="s">
        <v>978</v>
      </c>
      <c r="GJU42" s="65" t="s">
        <v>972</v>
      </c>
      <c r="GJV42" s="65" t="s">
        <v>977</v>
      </c>
      <c r="GJW42" s="59">
        <v>100000000</v>
      </c>
      <c r="GJX42" s="66" t="s">
        <v>144</v>
      </c>
      <c r="GJY42" s="67" t="s">
        <v>923</v>
      </c>
      <c r="GJZ42" s="67" t="s">
        <v>959</v>
      </c>
      <c r="GKA42" s="66" t="s">
        <v>956</v>
      </c>
      <c r="GKB42" s="66" t="s">
        <v>978</v>
      </c>
      <c r="GKC42" s="65" t="s">
        <v>972</v>
      </c>
      <c r="GKD42" s="65" t="s">
        <v>977</v>
      </c>
      <c r="GKE42" s="59">
        <v>100000000</v>
      </c>
      <c r="GKF42" s="66" t="s">
        <v>144</v>
      </c>
      <c r="GKG42" s="67" t="s">
        <v>923</v>
      </c>
      <c r="GKH42" s="67" t="s">
        <v>959</v>
      </c>
      <c r="GKI42" s="66" t="s">
        <v>956</v>
      </c>
      <c r="GKJ42" s="66" t="s">
        <v>978</v>
      </c>
      <c r="GKK42" s="65" t="s">
        <v>972</v>
      </c>
      <c r="GKL42" s="65" t="s">
        <v>977</v>
      </c>
      <c r="GKM42" s="59">
        <v>100000000</v>
      </c>
      <c r="GKN42" s="66" t="s">
        <v>144</v>
      </c>
      <c r="GKO42" s="67" t="s">
        <v>923</v>
      </c>
      <c r="GKP42" s="67" t="s">
        <v>959</v>
      </c>
      <c r="GKQ42" s="66" t="s">
        <v>956</v>
      </c>
      <c r="GKR42" s="66" t="s">
        <v>978</v>
      </c>
      <c r="GKS42" s="65" t="s">
        <v>972</v>
      </c>
      <c r="GKT42" s="65" t="s">
        <v>977</v>
      </c>
      <c r="GKU42" s="59">
        <v>100000000</v>
      </c>
      <c r="GKV42" s="66" t="s">
        <v>144</v>
      </c>
      <c r="GKW42" s="67" t="s">
        <v>923</v>
      </c>
      <c r="GKX42" s="67" t="s">
        <v>959</v>
      </c>
      <c r="GKY42" s="66" t="s">
        <v>956</v>
      </c>
      <c r="GKZ42" s="66" t="s">
        <v>978</v>
      </c>
      <c r="GLA42" s="65" t="s">
        <v>972</v>
      </c>
      <c r="GLB42" s="65" t="s">
        <v>977</v>
      </c>
      <c r="GLC42" s="59">
        <v>100000000</v>
      </c>
      <c r="GLD42" s="66" t="s">
        <v>144</v>
      </c>
      <c r="GLE42" s="67" t="s">
        <v>923</v>
      </c>
      <c r="GLF42" s="67" t="s">
        <v>959</v>
      </c>
      <c r="GLG42" s="66" t="s">
        <v>956</v>
      </c>
      <c r="GLH42" s="66" t="s">
        <v>978</v>
      </c>
      <c r="GLI42" s="65" t="s">
        <v>972</v>
      </c>
      <c r="GLJ42" s="65" t="s">
        <v>977</v>
      </c>
      <c r="GLK42" s="59">
        <v>100000000</v>
      </c>
      <c r="GLL42" s="66" t="s">
        <v>144</v>
      </c>
      <c r="GLM42" s="67" t="s">
        <v>923</v>
      </c>
      <c r="GLN42" s="67" t="s">
        <v>959</v>
      </c>
      <c r="GLO42" s="66" t="s">
        <v>956</v>
      </c>
      <c r="GLP42" s="66" t="s">
        <v>978</v>
      </c>
      <c r="GLQ42" s="65" t="s">
        <v>972</v>
      </c>
      <c r="GLR42" s="65" t="s">
        <v>977</v>
      </c>
      <c r="GLS42" s="59">
        <v>100000000</v>
      </c>
      <c r="GLT42" s="66" t="s">
        <v>144</v>
      </c>
      <c r="GLU42" s="67" t="s">
        <v>923</v>
      </c>
      <c r="GLV42" s="67" t="s">
        <v>959</v>
      </c>
      <c r="GLW42" s="66" t="s">
        <v>956</v>
      </c>
      <c r="GLX42" s="66" t="s">
        <v>978</v>
      </c>
      <c r="GLY42" s="65" t="s">
        <v>972</v>
      </c>
      <c r="GLZ42" s="65" t="s">
        <v>977</v>
      </c>
      <c r="GMA42" s="59">
        <v>100000000</v>
      </c>
      <c r="GMB42" s="66" t="s">
        <v>144</v>
      </c>
      <c r="GMC42" s="67" t="s">
        <v>923</v>
      </c>
      <c r="GMD42" s="67" t="s">
        <v>959</v>
      </c>
      <c r="GME42" s="66" t="s">
        <v>956</v>
      </c>
      <c r="GMF42" s="66" t="s">
        <v>978</v>
      </c>
      <c r="GMG42" s="65" t="s">
        <v>972</v>
      </c>
      <c r="GMH42" s="65" t="s">
        <v>977</v>
      </c>
      <c r="GMI42" s="59">
        <v>100000000</v>
      </c>
      <c r="GMJ42" s="66" t="s">
        <v>144</v>
      </c>
      <c r="GMK42" s="67" t="s">
        <v>923</v>
      </c>
      <c r="GML42" s="67" t="s">
        <v>959</v>
      </c>
      <c r="GMM42" s="66" t="s">
        <v>956</v>
      </c>
      <c r="GMN42" s="66" t="s">
        <v>978</v>
      </c>
      <c r="GMO42" s="65" t="s">
        <v>972</v>
      </c>
      <c r="GMP42" s="65" t="s">
        <v>977</v>
      </c>
      <c r="GMQ42" s="59">
        <v>100000000</v>
      </c>
      <c r="GMR42" s="66" t="s">
        <v>144</v>
      </c>
      <c r="GMS42" s="67" t="s">
        <v>923</v>
      </c>
      <c r="GMT42" s="67" t="s">
        <v>959</v>
      </c>
      <c r="GMU42" s="66" t="s">
        <v>956</v>
      </c>
      <c r="GMV42" s="66" t="s">
        <v>978</v>
      </c>
      <c r="GMW42" s="65" t="s">
        <v>972</v>
      </c>
      <c r="GMX42" s="65" t="s">
        <v>977</v>
      </c>
      <c r="GMY42" s="59">
        <v>100000000</v>
      </c>
      <c r="GMZ42" s="66" t="s">
        <v>144</v>
      </c>
      <c r="GNA42" s="67" t="s">
        <v>923</v>
      </c>
      <c r="GNB42" s="67" t="s">
        <v>959</v>
      </c>
      <c r="GNC42" s="66" t="s">
        <v>956</v>
      </c>
      <c r="GND42" s="66" t="s">
        <v>978</v>
      </c>
      <c r="GNE42" s="65" t="s">
        <v>972</v>
      </c>
      <c r="GNF42" s="65" t="s">
        <v>977</v>
      </c>
      <c r="GNG42" s="59">
        <v>100000000</v>
      </c>
      <c r="GNH42" s="66" t="s">
        <v>144</v>
      </c>
      <c r="GNI42" s="67" t="s">
        <v>923</v>
      </c>
      <c r="GNJ42" s="67" t="s">
        <v>959</v>
      </c>
      <c r="GNK42" s="66" t="s">
        <v>956</v>
      </c>
      <c r="GNL42" s="66" t="s">
        <v>978</v>
      </c>
      <c r="GNM42" s="65" t="s">
        <v>972</v>
      </c>
      <c r="GNN42" s="65" t="s">
        <v>977</v>
      </c>
      <c r="GNO42" s="59">
        <v>100000000</v>
      </c>
      <c r="GNP42" s="66" t="s">
        <v>144</v>
      </c>
      <c r="GNQ42" s="67" t="s">
        <v>923</v>
      </c>
      <c r="GNR42" s="67" t="s">
        <v>959</v>
      </c>
      <c r="GNS42" s="66" t="s">
        <v>956</v>
      </c>
      <c r="GNT42" s="66" t="s">
        <v>978</v>
      </c>
      <c r="GNU42" s="65" t="s">
        <v>972</v>
      </c>
      <c r="GNV42" s="65" t="s">
        <v>977</v>
      </c>
      <c r="GNW42" s="59">
        <v>100000000</v>
      </c>
      <c r="GNX42" s="66" t="s">
        <v>144</v>
      </c>
      <c r="GNY42" s="67" t="s">
        <v>923</v>
      </c>
      <c r="GNZ42" s="67" t="s">
        <v>959</v>
      </c>
      <c r="GOA42" s="66" t="s">
        <v>956</v>
      </c>
      <c r="GOB42" s="66" t="s">
        <v>978</v>
      </c>
      <c r="GOC42" s="65" t="s">
        <v>972</v>
      </c>
      <c r="GOD42" s="65" t="s">
        <v>977</v>
      </c>
      <c r="GOE42" s="59">
        <v>100000000</v>
      </c>
      <c r="GOF42" s="66" t="s">
        <v>144</v>
      </c>
      <c r="GOG42" s="67" t="s">
        <v>923</v>
      </c>
      <c r="GOH42" s="67" t="s">
        <v>959</v>
      </c>
      <c r="GOI42" s="66" t="s">
        <v>956</v>
      </c>
      <c r="GOJ42" s="66" t="s">
        <v>978</v>
      </c>
      <c r="GOK42" s="65" t="s">
        <v>972</v>
      </c>
      <c r="GOL42" s="65" t="s">
        <v>977</v>
      </c>
      <c r="GOM42" s="59">
        <v>100000000</v>
      </c>
      <c r="GON42" s="66" t="s">
        <v>144</v>
      </c>
      <c r="GOO42" s="67" t="s">
        <v>923</v>
      </c>
      <c r="GOP42" s="67" t="s">
        <v>959</v>
      </c>
      <c r="GOQ42" s="66" t="s">
        <v>956</v>
      </c>
      <c r="GOR42" s="66" t="s">
        <v>978</v>
      </c>
      <c r="GOS42" s="65" t="s">
        <v>972</v>
      </c>
      <c r="GOT42" s="65" t="s">
        <v>977</v>
      </c>
      <c r="GOU42" s="59">
        <v>100000000</v>
      </c>
      <c r="GOV42" s="66" t="s">
        <v>144</v>
      </c>
      <c r="GOW42" s="67" t="s">
        <v>923</v>
      </c>
      <c r="GOX42" s="67" t="s">
        <v>959</v>
      </c>
      <c r="GOY42" s="66" t="s">
        <v>956</v>
      </c>
      <c r="GOZ42" s="66" t="s">
        <v>978</v>
      </c>
      <c r="GPA42" s="65" t="s">
        <v>972</v>
      </c>
      <c r="GPB42" s="65" t="s">
        <v>977</v>
      </c>
      <c r="GPC42" s="59">
        <v>100000000</v>
      </c>
      <c r="GPD42" s="66" t="s">
        <v>144</v>
      </c>
      <c r="GPE42" s="67" t="s">
        <v>923</v>
      </c>
      <c r="GPF42" s="67" t="s">
        <v>959</v>
      </c>
      <c r="GPG42" s="66" t="s">
        <v>956</v>
      </c>
      <c r="GPH42" s="66" t="s">
        <v>978</v>
      </c>
      <c r="GPI42" s="65" t="s">
        <v>972</v>
      </c>
      <c r="GPJ42" s="65" t="s">
        <v>977</v>
      </c>
      <c r="GPK42" s="59">
        <v>100000000</v>
      </c>
      <c r="GPL42" s="66" t="s">
        <v>144</v>
      </c>
      <c r="GPM42" s="67" t="s">
        <v>923</v>
      </c>
      <c r="GPN42" s="67" t="s">
        <v>959</v>
      </c>
      <c r="GPO42" s="66" t="s">
        <v>956</v>
      </c>
      <c r="GPP42" s="66" t="s">
        <v>978</v>
      </c>
      <c r="GPQ42" s="65" t="s">
        <v>972</v>
      </c>
      <c r="GPR42" s="65" t="s">
        <v>977</v>
      </c>
      <c r="GPS42" s="59">
        <v>100000000</v>
      </c>
      <c r="GPT42" s="66" t="s">
        <v>144</v>
      </c>
      <c r="GPU42" s="67" t="s">
        <v>923</v>
      </c>
      <c r="GPV42" s="67" t="s">
        <v>959</v>
      </c>
      <c r="GPW42" s="66" t="s">
        <v>956</v>
      </c>
      <c r="GPX42" s="66" t="s">
        <v>978</v>
      </c>
      <c r="GPY42" s="65" t="s">
        <v>972</v>
      </c>
      <c r="GPZ42" s="65" t="s">
        <v>977</v>
      </c>
      <c r="GQA42" s="59">
        <v>100000000</v>
      </c>
      <c r="GQB42" s="66" t="s">
        <v>144</v>
      </c>
      <c r="GQC42" s="67" t="s">
        <v>923</v>
      </c>
      <c r="GQD42" s="67" t="s">
        <v>959</v>
      </c>
      <c r="GQE42" s="66" t="s">
        <v>956</v>
      </c>
      <c r="GQF42" s="66" t="s">
        <v>978</v>
      </c>
      <c r="GQG42" s="65" t="s">
        <v>972</v>
      </c>
      <c r="GQH42" s="65" t="s">
        <v>977</v>
      </c>
      <c r="GQI42" s="59">
        <v>100000000</v>
      </c>
      <c r="GQJ42" s="66" t="s">
        <v>144</v>
      </c>
      <c r="GQK42" s="67" t="s">
        <v>923</v>
      </c>
      <c r="GQL42" s="67" t="s">
        <v>959</v>
      </c>
      <c r="GQM42" s="66" t="s">
        <v>956</v>
      </c>
      <c r="GQN42" s="66" t="s">
        <v>978</v>
      </c>
      <c r="GQO42" s="65" t="s">
        <v>972</v>
      </c>
      <c r="GQP42" s="65" t="s">
        <v>977</v>
      </c>
      <c r="GQQ42" s="59">
        <v>100000000</v>
      </c>
      <c r="GQR42" s="66" t="s">
        <v>144</v>
      </c>
      <c r="GQS42" s="67" t="s">
        <v>923</v>
      </c>
      <c r="GQT42" s="67" t="s">
        <v>959</v>
      </c>
      <c r="GQU42" s="66" t="s">
        <v>956</v>
      </c>
      <c r="GQV42" s="66" t="s">
        <v>978</v>
      </c>
      <c r="GQW42" s="65" t="s">
        <v>972</v>
      </c>
      <c r="GQX42" s="65" t="s">
        <v>977</v>
      </c>
      <c r="GQY42" s="59">
        <v>100000000</v>
      </c>
      <c r="GQZ42" s="66" t="s">
        <v>144</v>
      </c>
      <c r="GRA42" s="67" t="s">
        <v>923</v>
      </c>
      <c r="GRB42" s="67" t="s">
        <v>959</v>
      </c>
      <c r="GRC42" s="66" t="s">
        <v>956</v>
      </c>
      <c r="GRD42" s="66" t="s">
        <v>978</v>
      </c>
      <c r="GRE42" s="65" t="s">
        <v>972</v>
      </c>
      <c r="GRF42" s="65" t="s">
        <v>977</v>
      </c>
      <c r="GRG42" s="59">
        <v>100000000</v>
      </c>
      <c r="GRH42" s="66" t="s">
        <v>144</v>
      </c>
      <c r="GRI42" s="67" t="s">
        <v>923</v>
      </c>
      <c r="GRJ42" s="67" t="s">
        <v>959</v>
      </c>
      <c r="GRK42" s="66" t="s">
        <v>956</v>
      </c>
      <c r="GRL42" s="66" t="s">
        <v>978</v>
      </c>
      <c r="GRM42" s="65" t="s">
        <v>972</v>
      </c>
      <c r="GRN42" s="65" t="s">
        <v>977</v>
      </c>
      <c r="GRO42" s="59">
        <v>100000000</v>
      </c>
      <c r="GRP42" s="66" t="s">
        <v>144</v>
      </c>
      <c r="GRQ42" s="67" t="s">
        <v>923</v>
      </c>
      <c r="GRR42" s="67" t="s">
        <v>959</v>
      </c>
      <c r="GRS42" s="66" t="s">
        <v>956</v>
      </c>
      <c r="GRT42" s="66" t="s">
        <v>978</v>
      </c>
      <c r="GRU42" s="65" t="s">
        <v>972</v>
      </c>
      <c r="GRV42" s="65" t="s">
        <v>977</v>
      </c>
      <c r="GRW42" s="59">
        <v>100000000</v>
      </c>
      <c r="GRX42" s="66" t="s">
        <v>144</v>
      </c>
      <c r="GRY42" s="67" t="s">
        <v>923</v>
      </c>
      <c r="GRZ42" s="67" t="s">
        <v>959</v>
      </c>
      <c r="GSA42" s="66" t="s">
        <v>956</v>
      </c>
      <c r="GSB42" s="66" t="s">
        <v>978</v>
      </c>
      <c r="GSC42" s="65" t="s">
        <v>972</v>
      </c>
      <c r="GSD42" s="65" t="s">
        <v>977</v>
      </c>
      <c r="GSE42" s="59">
        <v>100000000</v>
      </c>
      <c r="GSF42" s="66" t="s">
        <v>144</v>
      </c>
      <c r="GSG42" s="67" t="s">
        <v>923</v>
      </c>
      <c r="GSH42" s="67" t="s">
        <v>959</v>
      </c>
      <c r="GSI42" s="66" t="s">
        <v>956</v>
      </c>
      <c r="GSJ42" s="66" t="s">
        <v>978</v>
      </c>
      <c r="GSK42" s="65" t="s">
        <v>972</v>
      </c>
      <c r="GSL42" s="65" t="s">
        <v>977</v>
      </c>
      <c r="GSM42" s="59">
        <v>100000000</v>
      </c>
      <c r="GSN42" s="66" t="s">
        <v>144</v>
      </c>
      <c r="GSO42" s="67" t="s">
        <v>923</v>
      </c>
      <c r="GSP42" s="67" t="s">
        <v>959</v>
      </c>
      <c r="GSQ42" s="66" t="s">
        <v>956</v>
      </c>
      <c r="GSR42" s="66" t="s">
        <v>978</v>
      </c>
      <c r="GSS42" s="65" t="s">
        <v>972</v>
      </c>
      <c r="GST42" s="65" t="s">
        <v>977</v>
      </c>
      <c r="GSU42" s="59">
        <v>100000000</v>
      </c>
      <c r="GSV42" s="66" t="s">
        <v>144</v>
      </c>
      <c r="GSW42" s="67" t="s">
        <v>923</v>
      </c>
      <c r="GSX42" s="67" t="s">
        <v>959</v>
      </c>
      <c r="GSY42" s="66" t="s">
        <v>956</v>
      </c>
      <c r="GSZ42" s="66" t="s">
        <v>978</v>
      </c>
      <c r="GTA42" s="65" t="s">
        <v>972</v>
      </c>
      <c r="GTB42" s="65" t="s">
        <v>977</v>
      </c>
      <c r="GTC42" s="59">
        <v>100000000</v>
      </c>
      <c r="GTD42" s="66" t="s">
        <v>144</v>
      </c>
      <c r="GTE42" s="67" t="s">
        <v>923</v>
      </c>
      <c r="GTF42" s="67" t="s">
        <v>959</v>
      </c>
      <c r="GTG42" s="66" t="s">
        <v>956</v>
      </c>
      <c r="GTH42" s="66" t="s">
        <v>978</v>
      </c>
      <c r="GTI42" s="65" t="s">
        <v>972</v>
      </c>
      <c r="GTJ42" s="65" t="s">
        <v>977</v>
      </c>
      <c r="GTK42" s="59">
        <v>100000000</v>
      </c>
      <c r="GTL42" s="66" t="s">
        <v>144</v>
      </c>
      <c r="GTM42" s="67" t="s">
        <v>923</v>
      </c>
      <c r="GTN42" s="67" t="s">
        <v>959</v>
      </c>
      <c r="GTO42" s="66" t="s">
        <v>956</v>
      </c>
      <c r="GTP42" s="66" t="s">
        <v>978</v>
      </c>
      <c r="GTQ42" s="65" t="s">
        <v>972</v>
      </c>
      <c r="GTR42" s="65" t="s">
        <v>977</v>
      </c>
      <c r="GTS42" s="59">
        <v>100000000</v>
      </c>
      <c r="GTT42" s="66" t="s">
        <v>144</v>
      </c>
      <c r="GTU42" s="67" t="s">
        <v>923</v>
      </c>
      <c r="GTV42" s="67" t="s">
        <v>959</v>
      </c>
      <c r="GTW42" s="66" t="s">
        <v>956</v>
      </c>
      <c r="GTX42" s="66" t="s">
        <v>978</v>
      </c>
      <c r="GTY42" s="65" t="s">
        <v>972</v>
      </c>
      <c r="GTZ42" s="65" t="s">
        <v>977</v>
      </c>
      <c r="GUA42" s="59">
        <v>100000000</v>
      </c>
      <c r="GUB42" s="66" t="s">
        <v>144</v>
      </c>
      <c r="GUC42" s="67" t="s">
        <v>923</v>
      </c>
      <c r="GUD42" s="67" t="s">
        <v>959</v>
      </c>
      <c r="GUE42" s="66" t="s">
        <v>956</v>
      </c>
      <c r="GUF42" s="66" t="s">
        <v>978</v>
      </c>
      <c r="GUG42" s="65" t="s">
        <v>972</v>
      </c>
      <c r="GUH42" s="65" t="s">
        <v>977</v>
      </c>
      <c r="GUI42" s="59">
        <v>100000000</v>
      </c>
      <c r="GUJ42" s="66" t="s">
        <v>144</v>
      </c>
      <c r="GUK42" s="67" t="s">
        <v>923</v>
      </c>
      <c r="GUL42" s="67" t="s">
        <v>959</v>
      </c>
      <c r="GUM42" s="66" t="s">
        <v>956</v>
      </c>
      <c r="GUN42" s="66" t="s">
        <v>978</v>
      </c>
      <c r="GUO42" s="65" t="s">
        <v>972</v>
      </c>
      <c r="GUP42" s="65" t="s">
        <v>977</v>
      </c>
      <c r="GUQ42" s="59">
        <v>100000000</v>
      </c>
      <c r="GUR42" s="66" t="s">
        <v>144</v>
      </c>
      <c r="GUS42" s="67" t="s">
        <v>923</v>
      </c>
      <c r="GUT42" s="67" t="s">
        <v>959</v>
      </c>
      <c r="GUU42" s="66" t="s">
        <v>956</v>
      </c>
      <c r="GUV42" s="66" t="s">
        <v>978</v>
      </c>
      <c r="GUW42" s="65" t="s">
        <v>972</v>
      </c>
      <c r="GUX42" s="65" t="s">
        <v>977</v>
      </c>
      <c r="GUY42" s="59">
        <v>100000000</v>
      </c>
      <c r="GUZ42" s="66" t="s">
        <v>144</v>
      </c>
      <c r="GVA42" s="67" t="s">
        <v>923</v>
      </c>
      <c r="GVB42" s="67" t="s">
        <v>959</v>
      </c>
      <c r="GVC42" s="66" t="s">
        <v>956</v>
      </c>
      <c r="GVD42" s="66" t="s">
        <v>978</v>
      </c>
      <c r="GVE42" s="65" t="s">
        <v>972</v>
      </c>
      <c r="GVF42" s="65" t="s">
        <v>977</v>
      </c>
      <c r="GVG42" s="59">
        <v>100000000</v>
      </c>
      <c r="GVH42" s="66" t="s">
        <v>144</v>
      </c>
      <c r="GVI42" s="67" t="s">
        <v>923</v>
      </c>
      <c r="GVJ42" s="67" t="s">
        <v>959</v>
      </c>
      <c r="GVK42" s="66" t="s">
        <v>956</v>
      </c>
      <c r="GVL42" s="66" t="s">
        <v>978</v>
      </c>
      <c r="GVM42" s="65" t="s">
        <v>972</v>
      </c>
      <c r="GVN42" s="65" t="s">
        <v>977</v>
      </c>
      <c r="GVO42" s="59">
        <v>100000000</v>
      </c>
      <c r="GVP42" s="66" t="s">
        <v>144</v>
      </c>
      <c r="GVQ42" s="67" t="s">
        <v>923</v>
      </c>
      <c r="GVR42" s="67" t="s">
        <v>959</v>
      </c>
      <c r="GVS42" s="66" t="s">
        <v>956</v>
      </c>
      <c r="GVT42" s="66" t="s">
        <v>978</v>
      </c>
      <c r="GVU42" s="65" t="s">
        <v>972</v>
      </c>
      <c r="GVV42" s="65" t="s">
        <v>977</v>
      </c>
      <c r="GVW42" s="59">
        <v>100000000</v>
      </c>
      <c r="GVX42" s="66" t="s">
        <v>144</v>
      </c>
      <c r="GVY42" s="67" t="s">
        <v>923</v>
      </c>
      <c r="GVZ42" s="67" t="s">
        <v>959</v>
      </c>
      <c r="GWA42" s="66" t="s">
        <v>956</v>
      </c>
      <c r="GWB42" s="66" t="s">
        <v>978</v>
      </c>
      <c r="GWC42" s="65" t="s">
        <v>972</v>
      </c>
      <c r="GWD42" s="65" t="s">
        <v>977</v>
      </c>
      <c r="GWE42" s="59">
        <v>100000000</v>
      </c>
      <c r="GWF42" s="66" t="s">
        <v>144</v>
      </c>
      <c r="GWG42" s="67" t="s">
        <v>923</v>
      </c>
      <c r="GWH42" s="67" t="s">
        <v>959</v>
      </c>
      <c r="GWI42" s="66" t="s">
        <v>956</v>
      </c>
      <c r="GWJ42" s="66" t="s">
        <v>978</v>
      </c>
      <c r="GWK42" s="65" t="s">
        <v>972</v>
      </c>
      <c r="GWL42" s="65" t="s">
        <v>977</v>
      </c>
      <c r="GWM42" s="59">
        <v>100000000</v>
      </c>
      <c r="GWN42" s="66" t="s">
        <v>144</v>
      </c>
      <c r="GWO42" s="67" t="s">
        <v>923</v>
      </c>
      <c r="GWP42" s="67" t="s">
        <v>959</v>
      </c>
      <c r="GWQ42" s="66" t="s">
        <v>956</v>
      </c>
      <c r="GWR42" s="66" t="s">
        <v>978</v>
      </c>
      <c r="GWS42" s="65" t="s">
        <v>972</v>
      </c>
      <c r="GWT42" s="65" t="s">
        <v>977</v>
      </c>
      <c r="GWU42" s="59">
        <v>100000000</v>
      </c>
      <c r="GWV42" s="66" t="s">
        <v>144</v>
      </c>
      <c r="GWW42" s="67" t="s">
        <v>923</v>
      </c>
      <c r="GWX42" s="67" t="s">
        <v>959</v>
      </c>
      <c r="GWY42" s="66" t="s">
        <v>956</v>
      </c>
      <c r="GWZ42" s="66" t="s">
        <v>978</v>
      </c>
      <c r="GXA42" s="65" t="s">
        <v>972</v>
      </c>
      <c r="GXB42" s="65" t="s">
        <v>977</v>
      </c>
      <c r="GXC42" s="59">
        <v>100000000</v>
      </c>
      <c r="GXD42" s="66" t="s">
        <v>144</v>
      </c>
      <c r="GXE42" s="67" t="s">
        <v>923</v>
      </c>
      <c r="GXF42" s="67" t="s">
        <v>959</v>
      </c>
      <c r="GXG42" s="66" t="s">
        <v>956</v>
      </c>
      <c r="GXH42" s="66" t="s">
        <v>978</v>
      </c>
      <c r="GXI42" s="65" t="s">
        <v>972</v>
      </c>
      <c r="GXJ42" s="65" t="s">
        <v>977</v>
      </c>
      <c r="GXK42" s="59">
        <v>100000000</v>
      </c>
      <c r="GXL42" s="66" t="s">
        <v>144</v>
      </c>
      <c r="GXM42" s="67" t="s">
        <v>923</v>
      </c>
      <c r="GXN42" s="67" t="s">
        <v>959</v>
      </c>
      <c r="GXO42" s="66" t="s">
        <v>956</v>
      </c>
      <c r="GXP42" s="66" t="s">
        <v>978</v>
      </c>
      <c r="GXQ42" s="65" t="s">
        <v>972</v>
      </c>
      <c r="GXR42" s="65" t="s">
        <v>977</v>
      </c>
      <c r="GXS42" s="59">
        <v>100000000</v>
      </c>
      <c r="GXT42" s="66" t="s">
        <v>144</v>
      </c>
      <c r="GXU42" s="67" t="s">
        <v>923</v>
      </c>
      <c r="GXV42" s="67" t="s">
        <v>959</v>
      </c>
      <c r="GXW42" s="66" t="s">
        <v>956</v>
      </c>
      <c r="GXX42" s="66" t="s">
        <v>978</v>
      </c>
      <c r="GXY42" s="65" t="s">
        <v>972</v>
      </c>
      <c r="GXZ42" s="65" t="s">
        <v>977</v>
      </c>
      <c r="GYA42" s="59">
        <v>100000000</v>
      </c>
      <c r="GYB42" s="66" t="s">
        <v>144</v>
      </c>
      <c r="GYC42" s="67" t="s">
        <v>923</v>
      </c>
      <c r="GYD42" s="67" t="s">
        <v>959</v>
      </c>
      <c r="GYE42" s="66" t="s">
        <v>956</v>
      </c>
      <c r="GYF42" s="66" t="s">
        <v>978</v>
      </c>
      <c r="GYG42" s="65" t="s">
        <v>972</v>
      </c>
      <c r="GYH42" s="65" t="s">
        <v>977</v>
      </c>
      <c r="GYI42" s="59">
        <v>100000000</v>
      </c>
      <c r="GYJ42" s="66" t="s">
        <v>144</v>
      </c>
      <c r="GYK42" s="67" t="s">
        <v>923</v>
      </c>
      <c r="GYL42" s="67" t="s">
        <v>959</v>
      </c>
      <c r="GYM42" s="66" t="s">
        <v>956</v>
      </c>
      <c r="GYN42" s="66" t="s">
        <v>978</v>
      </c>
      <c r="GYO42" s="65" t="s">
        <v>972</v>
      </c>
      <c r="GYP42" s="65" t="s">
        <v>977</v>
      </c>
      <c r="GYQ42" s="59">
        <v>100000000</v>
      </c>
      <c r="GYR42" s="66" t="s">
        <v>144</v>
      </c>
      <c r="GYS42" s="67" t="s">
        <v>923</v>
      </c>
      <c r="GYT42" s="67" t="s">
        <v>959</v>
      </c>
      <c r="GYU42" s="66" t="s">
        <v>956</v>
      </c>
      <c r="GYV42" s="66" t="s">
        <v>978</v>
      </c>
      <c r="GYW42" s="65" t="s">
        <v>972</v>
      </c>
      <c r="GYX42" s="65" t="s">
        <v>977</v>
      </c>
      <c r="GYY42" s="59">
        <v>100000000</v>
      </c>
      <c r="GYZ42" s="66" t="s">
        <v>144</v>
      </c>
      <c r="GZA42" s="67" t="s">
        <v>923</v>
      </c>
      <c r="GZB42" s="67" t="s">
        <v>959</v>
      </c>
      <c r="GZC42" s="66" t="s">
        <v>956</v>
      </c>
      <c r="GZD42" s="66" t="s">
        <v>978</v>
      </c>
      <c r="GZE42" s="65" t="s">
        <v>972</v>
      </c>
      <c r="GZF42" s="65" t="s">
        <v>977</v>
      </c>
      <c r="GZG42" s="59">
        <v>100000000</v>
      </c>
      <c r="GZH42" s="66" t="s">
        <v>144</v>
      </c>
      <c r="GZI42" s="67" t="s">
        <v>923</v>
      </c>
      <c r="GZJ42" s="67" t="s">
        <v>959</v>
      </c>
      <c r="GZK42" s="66" t="s">
        <v>956</v>
      </c>
      <c r="GZL42" s="66" t="s">
        <v>978</v>
      </c>
      <c r="GZM42" s="65" t="s">
        <v>972</v>
      </c>
      <c r="GZN42" s="65" t="s">
        <v>977</v>
      </c>
      <c r="GZO42" s="59">
        <v>100000000</v>
      </c>
      <c r="GZP42" s="66" t="s">
        <v>144</v>
      </c>
      <c r="GZQ42" s="67" t="s">
        <v>923</v>
      </c>
      <c r="GZR42" s="67" t="s">
        <v>959</v>
      </c>
      <c r="GZS42" s="66" t="s">
        <v>956</v>
      </c>
      <c r="GZT42" s="66" t="s">
        <v>978</v>
      </c>
      <c r="GZU42" s="65" t="s">
        <v>972</v>
      </c>
      <c r="GZV42" s="65" t="s">
        <v>977</v>
      </c>
      <c r="GZW42" s="59">
        <v>100000000</v>
      </c>
      <c r="GZX42" s="66" t="s">
        <v>144</v>
      </c>
      <c r="GZY42" s="67" t="s">
        <v>923</v>
      </c>
      <c r="GZZ42" s="67" t="s">
        <v>959</v>
      </c>
      <c r="HAA42" s="66" t="s">
        <v>956</v>
      </c>
      <c r="HAB42" s="66" t="s">
        <v>978</v>
      </c>
      <c r="HAC42" s="65" t="s">
        <v>972</v>
      </c>
      <c r="HAD42" s="65" t="s">
        <v>977</v>
      </c>
      <c r="HAE42" s="59">
        <v>100000000</v>
      </c>
      <c r="HAF42" s="66" t="s">
        <v>144</v>
      </c>
      <c r="HAG42" s="67" t="s">
        <v>923</v>
      </c>
      <c r="HAH42" s="67" t="s">
        <v>959</v>
      </c>
      <c r="HAI42" s="66" t="s">
        <v>956</v>
      </c>
      <c r="HAJ42" s="66" t="s">
        <v>978</v>
      </c>
      <c r="HAK42" s="65" t="s">
        <v>972</v>
      </c>
      <c r="HAL42" s="65" t="s">
        <v>977</v>
      </c>
      <c r="HAM42" s="59">
        <v>100000000</v>
      </c>
      <c r="HAN42" s="66" t="s">
        <v>144</v>
      </c>
      <c r="HAO42" s="67" t="s">
        <v>923</v>
      </c>
      <c r="HAP42" s="67" t="s">
        <v>959</v>
      </c>
      <c r="HAQ42" s="66" t="s">
        <v>956</v>
      </c>
      <c r="HAR42" s="66" t="s">
        <v>978</v>
      </c>
      <c r="HAS42" s="65" t="s">
        <v>972</v>
      </c>
      <c r="HAT42" s="65" t="s">
        <v>977</v>
      </c>
      <c r="HAU42" s="59">
        <v>100000000</v>
      </c>
      <c r="HAV42" s="66" t="s">
        <v>144</v>
      </c>
      <c r="HAW42" s="67" t="s">
        <v>923</v>
      </c>
      <c r="HAX42" s="67" t="s">
        <v>959</v>
      </c>
      <c r="HAY42" s="66" t="s">
        <v>956</v>
      </c>
      <c r="HAZ42" s="66" t="s">
        <v>978</v>
      </c>
      <c r="HBA42" s="65" t="s">
        <v>972</v>
      </c>
      <c r="HBB42" s="65" t="s">
        <v>977</v>
      </c>
      <c r="HBC42" s="59">
        <v>100000000</v>
      </c>
      <c r="HBD42" s="66" t="s">
        <v>144</v>
      </c>
      <c r="HBE42" s="67" t="s">
        <v>923</v>
      </c>
      <c r="HBF42" s="67" t="s">
        <v>959</v>
      </c>
      <c r="HBG42" s="66" t="s">
        <v>956</v>
      </c>
      <c r="HBH42" s="66" t="s">
        <v>978</v>
      </c>
      <c r="HBI42" s="65" t="s">
        <v>972</v>
      </c>
      <c r="HBJ42" s="65" t="s">
        <v>977</v>
      </c>
      <c r="HBK42" s="59">
        <v>100000000</v>
      </c>
      <c r="HBL42" s="66" t="s">
        <v>144</v>
      </c>
      <c r="HBM42" s="67" t="s">
        <v>923</v>
      </c>
      <c r="HBN42" s="67" t="s">
        <v>959</v>
      </c>
      <c r="HBO42" s="66" t="s">
        <v>956</v>
      </c>
      <c r="HBP42" s="66" t="s">
        <v>978</v>
      </c>
      <c r="HBQ42" s="65" t="s">
        <v>972</v>
      </c>
      <c r="HBR42" s="65" t="s">
        <v>977</v>
      </c>
      <c r="HBS42" s="59">
        <v>100000000</v>
      </c>
      <c r="HBT42" s="66" t="s">
        <v>144</v>
      </c>
      <c r="HBU42" s="67" t="s">
        <v>923</v>
      </c>
      <c r="HBV42" s="67" t="s">
        <v>959</v>
      </c>
      <c r="HBW42" s="66" t="s">
        <v>956</v>
      </c>
      <c r="HBX42" s="66" t="s">
        <v>978</v>
      </c>
      <c r="HBY42" s="65" t="s">
        <v>972</v>
      </c>
      <c r="HBZ42" s="65" t="s">
        <v>977</v>
      </c>
      <c r="HCA42" s="59">
        <v>100000000</v>
      </c>
      <c r="HCB42" s="66" t="s">
        <v>144</v>
      </c>
      <c r="HCC42" s="67" t="s">
        <v>923</v>
      </c>
      <c r="HCD42" s="67" t="s">
        <v>959</v>
      </c>
      <c r="HCE42" s="66" t="s">
        <v>956</v>
      </c>
      <c r="HCF42" s="66" t="s">
        <v>978</v>
      </c>
      <c r="HCG42" s="65" t="s">
        <v>972</v>
      </c>
      <c r="HCH42" s="65" t="s">
        <v>977</v>
      </c>
      <c r="HCI42" s="59">
        <v>100000000</v>
      </c>
      <c r="HCJ42" s="66" t="s">
        <v>144</v>
      </c>
      <c r="HCK42" s="67" t="s">
        <v>923</v>
      </c>
      <c r="HCL42" s="67" t="s">
        <v>959</v>
      </c>
      <c r="HCM42" s="66" t="s">
        <v>956</v>
      </c>
      <c r="HCN42" s="66" t="s">
        <v>978</v>
      </c>
      <c r="HCO42" s="65" t="s">
        <v>972</v>
      </c>
      <c r="HCP42" s="65" t="s">
        <v>977</v>
      </c>
      <c r="HCQ42" s="59">
        <v>100000000</v>
      </c>
      <c r="HCR42" s="66" t="s">
        <v>144</v>
      </c>
      <c r="HCS42" s="67" t="s">
        <v>923</v>
      </c>
      <c r="HCT42" s="67" t="s">
        <v>959</v>
      </c>
      <c r="HCU42" s="66" t="s">
        <v>956</v>
      </c>
      <c r="HCV42" s="66" t="s">
        <v>978</v>
      </c>
      <c r="HCW42" s="65" t="s">
        <v>972</v>
      </c>
      <c r="HCX42" s="65" t="s">
        <v>977</v>
      </c>
      <c r="HCY42" s="59">
        <v>100000000</v>
      </c>
      <c r="HCZ42" s="66" t="s">
        <v>144</v>
      </c>
      <c r="HDA42" s="67" t="s">
        <v>923</v>
      </c>
      <c r="HDB42" s="67" t="s">
        <v>959</v>
      </c>
      <c r="HDC42" s="66" t="s">
        <v>956</v>
      </c>
      <c r="HDD42" s="66" t="s">
        <v>978</v>
      </c>
      <c r="HDE42" s="65" t="s">
        <v>972</v>
      </c>
      <c r="HDF42" s="65" t="s">
        <v>977</v>
      </c>
      <c r="HDG42" s="59">
        <v>100000000</v>
      </c>
      <c r="HDH42" s="66" t="s">
        <v>144</v>
      </c>
      <c r="HDI42" s="67" t="s">
        <v>923</v>
      </c>
      <c r="HDJ42" s="67" t="s">
        <v>959</v>
      </c>
      <c r="HDK42" s="66" t="s">
        <v>956</v>
      </c>
      <c r="HDL42" s="66" t="s">
        <v>978</v>
      </c>
      <c r="HDM42" s="65" t="s">
        <v>972</v>
      </c>
      <c r="HDN42" s="65" t="s">
        <v>977</v>
      </c>
      <c r="HDO42" s="59">
        <v>100000000</v>
      </c>
      <c r="HDP42" s="66" t="s">
        <v>144</v>
      </c>
      <c r="HDQ42" s="67" t="s">
        <v>923</v>
      </c>
      <c r="HDR42" s="67" t="s">
        <v>959</v>
      </c>
      <c r="HDS42" s="66" t="s">
        <v>956</v>
      </c>
      <c r="HDT42" s="66" t="s">
        <v>978</v>
      </c>
      <c r="HDU42" s="65" t="s">
        <v>972</v>
      </c>
      <c r="HDV42" s="65" t="s">
        <v>977</v>
      </c>
      <c r="HDW42" s="59">
        <v>100000000</v>
      </c>
      <c r="HDX42" s="66" t="s">
        <v>144</v>
      </c>
      <c r="HDY42" s="67" t="s">
        <v>923</v>
      </c>
      <c r="HDZ42" s="67" t="s">
        <v>959</v>
      </c>
      <c r="HEA42" s="66" t="s">
        <v>956</v>
      </c>
      <c r="HEB42" s="66" t="s">
        <v>978</v>
      </c>
      <c r="HEC42" s="65" t="s">
        <v>972</v>
      </c>
      <c r="HED42" s="65" t="s">
        <v>977</v>
      </c>
      <c r="HEE42" s="59">
        <v>100000000</v>
      </c>
      <c r="HEF42" s="66" t="s">
        <v>144</v>
      </c>
      <c r="HEG42" s="67" t="s">
        <v>923</v>
      </c>
      <c r="HEH42" s="67" t="s">
        <v>959</v>
      </c>
      <c r="HEI42" s="66" t="s">
        <v>956</v>
      </c>
      <c r="HEJ42" s="66" t="s">
        <v>978</v>
      </c>
      <c r="HEK42" s="65" t="s">
        <v>972</v>
      </c>
      <c r="HEL42" s="65" t="s">
        <v>977</v>
      </c>
      <c r="HEM42" s="59">
        <v>100000000</v>
      </c>
      <c r="HEN42" s="66" t="s">
        <v>144</v>
      </c>
      <c r="HEO42" s="67" t="s">
        <v>923</v>
      </c>
      <c r="HEP42" s="67" t="s">
        <v>959</v>
      </c>
      <c r="HEQ42" s="66" t="s">
        <v>956</v>
      </c>
      <c r="HER42" s="66" t="s">
        <v>978</v>
      </c>
      <c r="HES42" s="65" t="s">
        <v>972</v>
      </c>
      <c r="HET42" s="65" t="s">
        <v>977</v>
      </c>
      <c r="HEU42" s="59">
        <v>100000000</v>
      </c>
      <c r="HEV42" s="66" t="s">
        <v>144</v>
      </c>
      <c r="HEW42" s="67" t="s">
        <v>923</v>
      </c>
      <c r="HEX42" s="67" t="s">
        <v>959</v>
      </c>
      <c r="HEY42" s="66" t="s">
        <v>956</v>
      </c>
      <c r="HEZ42" s="66" t="s">
        <v>978</v>
      </c>
      <c r="HFA42" s="65" t="s">
        <v>972</v>
      </c>
      <c r="HFB42" s="65" t="s">
        <v>977</v>
      </c>
      <c r="HFC42" s="59">
        <v>100000000</v>
      </c>
      <c r="HFD42" s="66" t="s">
        <v>144</v>
      </c>
      <c r="HFE42" s="67" t="s">
        <v>923</v>
      </c>
      <c r="HFF42" s="67" t="s">
        <v>959</v>
      </c>
      <c r="HFG42" s="66" t="s">
        <v>956</v>
      </c>
      <c r="HFH42" s="66" t="s">
        <v>978</v>
      </c>
      <c r="HFI42" s="65" t="s">
        <v>972</v>
      </c>
      <c r="HFJ42" s="65" t="s">
        <v>977</v>
      </c>
      <c r="HFK42" s="59">
        <v>100000000</v>
      </c>
      <c r="HFL42" s="66" t="s">
        <v>144</v>
      </c>
      <c r="HFM42" s="67" t="s">
        <v>923</v>
      </c>
      <c r="HFN42" s="67" t="s">
        <v>959</v>
      </c>
      <c r="HFO42" s="66" t="s">
        <v>956</v>
      </c>
      <c r="HFP42" s="66" t="s">
        <v>978</v>
      </c>
      <c r="HFQ42" s="65" t="s">
        <v>972</v>
      </c>
      <c r="HFR42" s="65" t="s">
        <v>977</v>
      </c>
      <c r="HFS42" s="59">
        <v>100000000</v>
      </c>
      <c r="HFT42" s="66" t="s">
        <v>144</v>
      </c>
      <c r="HFU42" s="67" t="s">
        <v>923</v>
      </c>
      <c r="HFV42" s="67" t="s">
        <v>959</v>
      </c>
      <c r="HFW42" s="66" t="s">
        <v>956</v>
      </c>
      <c r="HFX42" s="66" t="s">
        <v>978</v>
      </c>
      <c r="HFY42" s="65" t="s">
        <v>972</v>
      </c>
      <c r="HFZ42" s="65" t="s">
        <v>977</v>
      </c>
      <c r="HGA42" s="59">
        <v>100000000</v>
      </c>
      <c r="HGB42" s="66" t="s">
        <v>144</v>
      </c>
      <c r="HGC42" s="67" t="s">
        <v>923</v>
      </c>
      <c r="HGD42" s="67" t="s">
        <v>959</v>
      </c>
      <c r="HGE42" s="66" t="s">
        <v>956</v>
      </c>
      <c r="HGF42" s="66" t="s">
        <v>978</v>
      </c>
      <c r="HGG42" s="65" t="s">
        <v>972</v>
      </c>
      <c r="HGH42" s="65" t="s">
        <v>977</v>
      </c>
      <c r="HGI42" s="59">
        <v>100000000</v>
      </c>
      <c r="HGJ42" s="66" t="s">
        <v>144</v>
      </c>
      <c r="HGK42" s="67" t="s">
        <v>923</v>
      </c>
      <c r="HGL42" s="67" t="s">
        <v>959</v>
      </c>
      <c r="HGM42" s="66" t="s">
        <v>956</v>
      </c>
      <c r="HGN42" s="66" t="s">
        <v>978</v>
      </c>
      <c r="HGO42" s="65" t="s">
        <v>972</v>
      </c>
      <c r="HGP42" s="65" t="s">
        <v>977</v>
      </c>
      <c r="HGQ42" s="59">
        <v>100000000</v>
      </c>
      <c r="HGR42" s="66" t="s">
        <v>144</v>
      </c>
      <c r="HGS42" s="67" t="s">
        <v>923</v>
      </c>
      <c r="HGT42" s="67" t="s">
        <v>959</v>
      </c>
      <c r="HGU42" s="66" t="s">
        <v>956</v>
      </c>
      <c r="HGV42" s="66" t="s">
        <v>978</v>
      </c>
      <c r="HGW42" s="65" t="s">
        <v>972</v>
      </c>
      <c r="HGX42" s="65" t="s">
        <v>977</v>
      </c>
      <c r="HGY42" s="59">
        <v>100000000</v>
      </c>
      <c r="HGZ42" s="66" t="s">
        <v>144</v>
      </c>
      <c r="HHA42" s="67" t="s">
        <v>923</v>
      </c>
      <c r="HHB42" s="67" t="s">
        <v>959</v>
      </c>
      <c r="HHC42" s="66" t="s">
        <v>956</v>
      </c>
      <c r="HHD42" s="66" t="s">
        <v>978</v>
      </c>
      <c r="HHE42" s="65" t="s">
        <v>972</v>
      </c>
      <c r="HHF42" s="65" t="s">
        <v>977</v>
      </c>
      <c r="HHG42" s="59">
        <v>100000000</v>
      </c>
      <c r="HHH42" s="66" t="s">
        <v>144</v>
      </c>
      <c r="HHI42" s="67" t="s">
        <v>923</v>
      </c>
      <c r="HHJ42" s="67" t="s">
        <v>959</v>
      </c>
      <c r="HHK42" s="66" t="s">
        <v>956</v>
      </c>
      <c r="HHL42" s="66" t="s">
        <v>978</v>
      </c>
      <c r="HHM42" s="65" t="s">
        <v>972</v>
      </c>
      <c r="HHN42" s="65" t="s">
        <v>977</v>
      </c>
      <c r="HHO42" s="59">
        <v>100000000</v>
      </c>
      <c r="HHP42" s="66" t="s">
        <v>144</v>
      </c>
      <c r="HHQ42" s="67" t="s">
        <v>923</v>
      </c>
      <c r="HHR42" s="67" t="s">
        <v>959</v>
      </c>
      <c r="HHS42" s="66" t="s">
        <v>956</v>
      </c>
      <c r="HHT42" s="66" t="s">
        <v>978</v>
      </c>
      <c r="HHU42" s="65" t="s">
        <v>972</v>
      </c>
      <c r="HHV42" s="65" t="s">
        <v>977</v>
      </c>
      <c r="HHW42" s="59">
        <v>100000000</v>
      </c>
      <c r="HHX42" s="66" t="s">
        <v>144</v>
      </c>
      <c r="HHY42" s="67" t="s">
        <v>923</v>
      </c>
      <c r="HHZ42" s="67" t="s">
        <v>959</v>
      </c>
      <c r="HIA42" s="66" t="s">
        <v>956</v>
      </c>
      <c r="HIB42" s="66" t="s">
        <v>978</v>
      </c>
      <c r="HIC42" s="65" t="s">
        <v>972</v>
      </c>
      <c r="HID42" s="65" t="s">
        <v>977</v>
      </c>
      <c r="HIE42" s="59">
        <v>100000000</v>
      </c>
      <c r="HIF42" s="66" t="s">
        <v>144</v>
      </c>
      <c r="HIG42" s="67" t="s">
        <v>923</v>
      </c>
      <c r="HIH42" s="67" t="s">
        <v>959</v>
      </c>
      <c r="HII42" s="66" t="s">
        <v>956</v>
      </c>
      <c r="HIJ42" s="66" t="s">
        <v>978</v>
      </c>
      <c r="HIK42" s="65" t="s">
        <v>972</v>
      </c>
      <c r="HIL42" s="65" t="s">
        <v>977</v>
      </c>
      <c r="HIM42" s="59">
        <v>100000000</v>
      </c>
      <c r="HIN42" s="66" t="s">
        <v>144</v>
      </c>
      <c r="HIO42" s="67" t="s">
        <v>923</v>
      </c>
      <c r="HIP42" s="67" t="s">
        <v>959</v>
      </c>
      <c r="HIQ42" s="66" t="s">
        <v>956</v>
      </c>
      <c r="HIR42" s="66" t="s">
        <v>978</v>
      </c>
      <c r="HIS42" s="65" t="s">
        <v>972</v>
      </c>
      <c r="HIT42" s="65" t="s">
        <v>977</v>
      </c>
      <c r="HIU42" s="59">
        <v>100000000</v>
      </c>
      <c r="HIV42" s="66" t="s">
        <v>144</v>
      </c>
      <c r="HIW42" s="67" t="s">
        <v>923</v>
      </c>
      <c r="HIX42" s="67" t="s">
        <v>959</v>
      </c>
      <c r="HIY42" s="66" t="s">
        <v>956</v>
      </c>
      <c r="HIZ42" s="66" t="s">
        <v>978</v>
      </c>
      <c r="HJA42" s="65" t="s">
        <v>972</v>
      </c>
      <c r="HJB42" s="65" t="s">
        <v>977</v>
      </c>
      <c r="HJC42" s="59">
        <v>100000000</v>
      </c>
      <c r="HJD42" s="66" t="s">
        <v>144</v>
      </c>
      <c r="HJE42" s="67" t="s">
        <v>923</v>
      </c>
      <c r="HJF42" s="67" t="s">
        <v>959</v>
      </c>
      <c r="HJG42" s="66" t="s">
        <v>956</v>
      </c>
      <c r="HJH42" s="66" t="s">
        <v>978</v>
      </c>
      <c r="HJI42" s="65" t="s">
        <v>972</v>
      </c>
      <c r="HJJ42" s="65" t="s">
        <v>977</v>
      </c>
      <c r="HJK42" s="59">
        <v>100000000</v>
      </c>
      <c r="HJL42" s="66" t="s">
        <v>144</v>
      </c>
      <c r="HJM42" s="67" t="s">
        <v>923</v>
      </c>
      <c r="HJN42" s="67" t="s">
        <v>959</v>
      </c>
      <c r="HJO42" s="66" t="s">
        <v>956</v>
      </c>
      <c r="HJP42" s="66" t="s">
        <v>978</v>
      </c>
      <c r="HJQ42" s="65" t="s">
        <v>972</v>
      </c>
      <c r="HJR42" s="65" t="s">
        <v>977</v>
      </c>
      <c r="HJS42" s="59">
        <v>100000000</v>
      </c>
      <c r="HJT42" s="66" t="s">
        <v>144</v>
      </c>
      <c r="HJU42" s="67" t="s">
        <v>923</v>
      </c>
      <c r="HJV42" s="67" t="s">
        <v>959</v>
      </c>
      <c r="HJW42" s="66" t="s">
        <v>956</v>
      </c>
      <c r="HJX42" s="66" t="s">
        <v>978</v>
      </c>
      <c r="HJY42" s="65" t="s">
        <v>972</v>
      </c>
      <c r="HJZ42" s="65" t="s">
        <v>977</v>
      </c>
      <c r="HKA42" s="59">
        <v>100000000</v>
      </c>
      <c r="HKB42" s="66" t="s">
        <v>144</v>
      </c>
      <c r="HKC42" s="67" t="s">
        <v>923</v>
      </c>
      <c r="HKD42" s="67" t="s">
        <v>959</v>
      </c>
      <c r="HKE42" s="66" t="s">
        <v>956</v>
      </c>
      <c r="HKF42" s="66" t="s">
        <v>978</v>
      </c>
      <c r="HKG42" s="65" t="s">
        <v>972</v>
      </c>
      <c r="HKH42" s="65" t="s">
        <v>977</v>
      </c>
      <c r="HKI42" s="59">
        <v>100000000</v>
      </c>
      <c r="HKJ42" s="66" t="s">
        <v>144</v>
      </c>
      <c r="HKK42" s="67" t="s">
        <v>923</v>
      </c>
      <c r="HKL42" s="67" t="s">
        <v>959</v>
      </c>
      <c r="HKM42" s="66" t="s">
        <v>956</v>
      </c>
      <c r="HKN42" s="66" t="s">
        <v>978</v>
      </c>
      <c r="HKO42" s="65" t="s">
        <v>972</v>
      </c>
      <c r="HKP42" s="65" t="s">
        <v>977</v>
      </c>
      <c r="HKQ42" s="59">
        <v>100000000</v>
      </c>
      <c r="HKR42" s="66" t="s">
        <v>144</v>
      </c>
      <c r="HKS42" s="67" t="s">
        <v>923</v>
      </c>
      <c r="HKT42" s="67" t="s">
        <v>959</v>
      </c>
      <c r="HKU42" s="66" t="s">
        <v>956</v>
      </c>
      <c r="HKV42" s="66" t="s">
        <v>978</v>
      </c>
      <c r="HKW42" s="65" t="s">
        <v>972</v>
      </c>
      <c r="HKX42" s="65" t="s">
        <v>977</v>
      </c>
      <c r="HKY42" s="59">
        <v>100000000</v>
      </c>
      <c r="HKZ42" s="66" t="s">
        <v>144</v>
      </c>
      <c r="HLA42" s="67" t="s">
        <v>923</v>
      </c>
      <c r="HLB42" s="67" t="s">
        <v>959</v>
      </c>
      <c r="HLC42" s="66" t="s">
        <v>956</v>
      </c>
      <c r="HLD42" s="66" t="s">
        <v>978</v>
      </c>
      <c r="HLE42" s="65" t="s">
        <v>972</v>
      </c>
      <c r="HLF42" s="65" t="s">
        <v>977</v>
      </c>
      <c r="HLG42" s="59">
        <v>100000000</v>
      </c>
      <c r="HLH42" s="66" t="s">
        <v>144</v>
      </c>
      <c r="HLI42" s="67" t="s">
        <v>923</v>
      </c>
      <c r="HLJ42" s="67" t="s">
        <v>959</v>
      </c>
      <c r="HLK42" s="66" t="s">
        <v>956</v>
      </c>
      <c r="HLL42" s="66" t="s">
        <v>978</v>
      </c>
      <c r="HLM42" s="65" t="s">
        <v>972</v>
      </c>
      <c r="HLN42" s="65" t="s">
        <v>977</v>
      </c>
      <c r="HLO42" s="59">
        <v>100000000</v>
      </c>
      <c r="HLP42" s="66" t="s">
        <v>144</v>
      </c>
      <c r="HLQ42" s="67" t="s">
        <v>923</v>
      </c>
      <c r="HLR42" s="67" t="s">
        <v>959</v>
      </c>
      <c r="HLS42" s="66" t="s">
        <v>956</v>
      </c>
      <c r="HLT42" s="66" t="s">
        <v>978</v>
      </c>
      <c r="HLU42" s="65" t="s">
        <v>972</v>
      </c>
      <c r="HLV42" s="65" t="s">
        <v>977</v>
      </c>
      <c r="HLW42" s="59">
        <v>100000000</v>
      </c>
      <c r="HLX42" s="66" t="s">
        <v>144</v>
      </c>
      <c r="HLY42" s="67" t="s">
        <v>923</v>
      </c>
      <c r="HLZ42" s="67" t="s">
        <v>959</v>
      </c>
      <c r="HMA42" s="66" t="s">
        <v>956</v>
      </c>
      <c r="HMB42" s="66" t="s">
        <v>978</v>
      </c>
      <c r="HMC42" s="65" t="s">
        <v>972</v>
      </c>
      <c r="HMD42" s="65" t="s">
        <v>977</v>
      </c>
      <c r="HME42" s="59">
        <v>100000000</v>
      </c>
      <c r="HMF42" s="66" t="s">
        <v>144</v>
      </c>
      <c r="HMG42" s="67" t="s">
        <v>923</v>
      </c>
      <c r="HMH42" s="67" t="s">
        <v>959</v>
      </c>
      <c r="HMI42" s="66" t="s">
        <v>956</v>
      </c>
      <c r="HMJ42" s="66" t="s">
        <v>978</v>
      </c>
      <c r="HMK42" s="65" t="s">
        <v>972</v>
      </c>
      <c r="HML42" s="65" t="s">
        <v>977</v>
      </c>
      <c r="HMM42" s="59">
        <v>100000000</v>
      </c>
      <c r="HMN42" s="66" t="s">
        <v>144</v>
      </c>
      <c r="HMO42" s="67" t="s">
        <v>923</v>
      </c>
      <c r="HMP42" s="67" t="s">
        <v>959</v>
      </c>
      <c r="HMQ42" s="66" t="s">
        <v>956</v>
      </c>
      <c r="HMR42" s="66" t="s">
        <v>978</v>
      </c>
      <c r="HMS42" s="65" t="s">
        <v>972</v>
      </c>
      <c r="HMT42" s="65" t="s">
        <v>977</v>
      </c>
      <c r="HMU42" s="59">
        <v>100000000</v>
      </c>
      <c r="HMV42" s="66" t="s">
        <v>144</v>
      </c>
      <c r="HMW42" s="67" t="s">
        <v>923</v>
      </c>
      <c r="HMX42" s="67" t="s">
        <v>959</v>
      </c>
      <c r="HMY42" s="66" t="s">
        <v>956</v>
      </c>
      <c r="HMZ42" s="66" t="s">
        <v>978</v>
      </c>
      <c r="HNA42" s="65" t="s">
        <v>972</v>
      </c>
      <c r="HNB42" s="65" t="s">
        <v>977</v>
      </c>
      <c r="HNC42" s="59">
        <v>100000000</v>
      </c>
      <c r="HND42" s="66" t="s">
        <v>144</v>
      </c>
      <c r="HNE42" s="67" t="s">
        <v>923</v>
      </c>
      <c r="HNF42" s="67" t="s">
        <v>959</v>
      </c>
      <c r="HNG42" s="66" t="s">
        <v>956</v>
      </c>
      <c r="HNH42" s="66" t="s">
        <v>978</v>
      </c>
      <c r="HNI42" s="65" t="s">
        <v>972</v>
      </c>
      <c r="HNJ42" s="65" t="s">
        <v>977</v>
      </c>
      <c r="HNK42" s="59">
        <v>100000000</v>
      </c>
      <c r="HNL42" s="66" t="s">
        <v>144</v>
      </c>
      <c r="HNM42" s="67" t="s">
        <v>923</v>
      </c>
      <c r="HNN42" s="67" t="s">
        <v>959</v>
      </c>
      <c r="HNO42" s="66" t="s">
        <v>956</v>
      </c>
      <c r="HNP42" s="66" t="s">
        <v>978</v>
      </c>
      <c r="HNQ42" s="65" t="s">
        <v>972</v>
      </c>
      <c r="HNR42" s="65" t="s">
        <v>977</v>
      </c>
      <c r="HNS42" s="59">
        <v>100000000</v>
      </c>
      <c r="HNT42" s="66" t="s">
        <v>144</v>
      </c>
      <c r="HNU42" s="67" t="s">
        <v>923</v>
      </c>
      <c r="HNV42" s="67" t="s">
        <v>959</v>
      </c>
      <c r="HNW42" s="66" t="s">
        <v>956</v>
      </c>
      <c r="HNX42" s="66" t="s">
        <v>978</v>
      </c>
      <c r="HNY42" s="65" t="s">
        <v>972</v>
      </c>
      <c r="HNZ42" s="65" t="s">
        <v>977</v>
      </c>
      <c r="HOA42" s="59">
        <v>100000000</v>
      </c>
      <c r="HOB42" s="66" t="s">
        <v>144</v>
      </c>
      <c r="HOC42" s="67" t="s">
        <v>923</v>
      </c>
      <c r="HOD42" s="67" t="s">
        <v>959</v>
      </c>
      <c r="HOE42" s="66" t="s">
        <v>956</v>
      </c>
      <c r="HOF42" s="66" t="s">
        <v>978</v>
      </c>
      <c r="HOG42" s="65" t="s">
        <v>972</v>
      </c>
      <c r="HOH42" s="65" t="s">
        <v>977</v>
      </c>
      <c r="HOI42" s="59">
        <v>100000000</v>
      </c>
      <c r="HOJ42" s="66" t="s">
        <v>144</v>
      </c>
      <c r="HOK42" s="67" t="s">
        <v>923</v>
      </c>
      <c r="HOL42" s="67" t="s">
        <v>959</v>
      </c>
      <c r="HOM42" s="66" t="s">
        <v>956</v>
      </c>
      <c r="HON42" s="66" t="s">
        <v>978</v>
      </c>
      <c r="HOO42" s="65" t="s">
        <v>972</v>
      </c>
      <c r="HOP42" s="65" t="s">
        <v>977</v>
      </c>
      <c r="HOQ42" s="59">
        <v>100000000</v>
      </c>
      <c r="HOR42" s="66" t="s">
        <v>144</v>
      </c>
      <c r="HOS42" s="67" t="s">
        <v>923</v>
      </c>
      <c r="HOT42" s="67" t="s">
        <v>959</v>
      </c>
      <c r="HOU42" s="66" t="s">
        <v>956</v>
      </c>
      <c r="HOV42" s="66" t="s">
        <v>978</v>
      </c>
      <c r="HOW42" s="65" t="s">
        <v>972</v>
      </c>
      <c r="HOX42" s="65" t="s">
        <v>977</v>
      </c>
      <c r="HOY42" s="59">
        <v>100000000</v>
      </c>
      <c r="HOZ42" s="66" t="s">
        <v>144</v>
      </c>
      <c r="HPA42" s="67" t="s">
        <v>923</v>
      </c>
      <c r="HPB42" s="67" t="s">
        <v>959</v>
      </c>
      <c r="HPC42" s="66" t="s">
        <v>956</v>
      </c>
      <c r="HPD42" s="66" t="s">
        <v>978</v>
      </c>
      <c r="HPE42" s="65" t="s">
        <v>972</v>
      </c>
      <c r="HPF42" s="65" t="s">
        <v>977</v>
      </c>
      <c r="HPG42" s="59">
        <v>100000000</v>
      </c>
      <c r="HPH42" s="66" t="s">
        <v>144</v>
      </c>
      <c r="HPI42" s="67" t="s">
        <v>923</v>
      </c>
      <c r="HPJ42" s="67" t="s">
        <v>959</v>
      </c>
      <c r="HPK42" s="66" t="s">
        <v>956</v>
      </c>
      <c r="HPL42" s="66" t="s">
        <v>978</v>
      </c>
      <c r="HPM42" s="65" t="s">
        <v>972</v>
      </c>
      <c r="HPN42" s="65" t="s">
        <v>977</v>
      </c>
      <c r="HPO42" s="59">
        <v>100000000</v>
      </c>
      <c r="HPP42" s="66" t="s">
        <v>144</v>
      </c>
      <c r="HPQ42" s="67" t="s">
        <v>923</v>
      </c>
      <c r="HPR42" s="67" t="s">
        <v>959</v>
      </c>
      <c r="HPS42" s="66" t="s">
        <v>956</v>
      </c>
      <c r="HPT42" s="66" t="s">
        <v>978</v>
      </c>
      <c r="HPU42" s="65" t="s">
        <v>972</v>
      </c>
      <c r="HPV42" s="65" t="s">
        <v>977</v>
      </c>
      <c r="HPW42" s="59">
        <v>100000000</v>
      </c>
      <c r="HPX42" s="66" t="s">
        <v>144</v>
      </c>
      <c r="HPY42" s="67" t="s">
        <v>923</v>
      </c>
      <c r="HPZ42" s="67" t="s">
        <v>959</v>
      </c>
      <c r="HQA42" s="66" t="s">
        <v>956</v>
      </c>
      <c r="HQB42" s="66" t="s">
        <v>978</v>
      </c>
      <c r="HQC42" s="65" t="s">
        <v>972</v>
      </c>
      <c r="HQD42" s="65" t="s">
        <v>977</v>
      </c>
      <c r="HQE42" s="59">
        <v>100000000</v>
      </c>
      <c r="HQF42" s="66" t="s">
        <v>144</v>
      </c>
      <c r="HQG42" s="67" t="s">
        <v>923</v>
      </c>
      <c r="HQH42" s="67" t="s">
        <v>959</v>
      </c>
      <c r="HQI42" s="66" t="s">
        <v>956</v>
      </c>
      <c r="HQJ42" s="66" t="s">
        <v>978</v>
      </c>
      <c r="HQK42" s="65" t="s">
        <v>972</v>
      </c>
      <c r="HQL42" s="65" t="s">
        <v>977</v>
      </c>
      <c r="HQM42" s="59">
        <v>100000000</v>
      </c>
      <c r="HQN42" s="66" t="s">
        <v>144</v>
      </c>
      <c r="HQO42" s="67" t="s">
        <v>923</v>
      </c>
      <c r="HQP42" s="67" t="s">
        <v>959</v>
      </c>
      <c r="HQQ42" s="66" t="s">
        <v>956</v>
      </c>
      <c r="HQR42" s="66" t="s">
        <v>978</v>
      </c>
      <c r="HQS42" s="65" t="s">
        <v>972</v>
      </c>
      <c r="HQT42" s="65" t="s">
        <v>977</v>
      </c>
      <c r="HQU42" s="59">
        <v>100000000</v>
      </c>
      <c r="HQV42" s="66" t="s">
        <v>144</v>
      </c>
      <c r="HQW42" s="67" t="s">
        <v>923</v>
      </c>
      <c r="HQX42" s="67" t="s">
        <v>959</v>
      </c>
      <c r="HQY42" s="66" t="s">
        <v>956</v>
      </c>
      <c r="HQZ42" s="66" t="s">
        <v>978</v>
      </c>
      <c r="HRA42" s="65" t="s">
        <v>972</v>
      </c>
      <c r="HRB42" s="65" t="s">
        <v>977</v>
      </c>
      <c r="HRC42" s="59">
        <v>100000000</v>
      </c>
      <c r="HRD42" s="66" t="s">
        <v>144</v>
      </c>
      <c r="HRE42" s="67" t="s">
        <v>923</v>
      </c>
      <c r="HRF42" s="67" t="s">
        <v>959</v>
      </c>
      <c r="HRG42" s="66" t="s">
        <v>956</v>
      </c>
      <c r="HRH42" s="66" t="s">
        <v>978</v>
      </c>
      <c r="HRI42" s="65" t="s">
        <v>972</v>
      </c>
      <c r="HRJ42" s="65" t="s">
        <v>977</v>
      </c>
      <c r="HRK42" s="59">
        <v>100000000</v>
      </c>
      <c r="HRL42" s="66" t="s">
        <v>144</v>
      </c>
      <c r="HRM42" s="67" t="s">
        <v>923</v>
      </c>
      <c r="HRN42" s="67" t="s">
        <v>959</v>
      </c>
      <c r="HRO42" s="66" t="s">
        <v>956</v>
      </c>
      <c r="HRP42" s="66" t="s">
        <v>978</v>
      </c>
      <c r="HRQ42" s="65" t="s">
        <v>972</v>
      </c>
      <c r="HRR42" s="65" t="s">
        <v>977</v>
      </c>
      <c r="HRS42" s="59">
        <v>100000000</v>
      </c>
      <c r="HRT42" s="66" t="s">
        <v>144</v>
      </c>
      <c r="HRU42" s="67" t="s">
        <v>923</v>
      </c>
      <c r="HRV42" s="67" t="s">
        <v>959</v>
      </c>
      <c r="HRW42" s="66" t="s">
        <v>956</v>
      </c>
      <c r="HRX42" s="66" t="s">
        <v>978</v>
      </c>
      <c r="HRY42" s="65" t="s">
        <v>972</v>
      </c>
      <c r="HRZ42" s="65" t="s">
        <v>977</v>
      </c>
      <c r="HSA42" s="59">
        <v>100000000</v>
      </c>
      <c r="HSB42" s="66" t="s">
        <v>144</v>
      </c>
      <c r="HSC42" s="67" t="s">
        <v>923</v>
      </c>
      <c r="HSD42" s="67" t="s">
        <v>959</v>
      </c>
      <c r="HSE42" s="66" t="s">
        <v>956</v>
      </c>
      <c r="HSF42" s="66" t="s">
        <v>978</v>
      </c>
      <c r="HSG42" s="65" t="s">
        <v>972</v>
      </c>
      <c r="HSH42" s="65" t="s">
        <v>977</v>
      </c>
      <c r="HSI42" s="59">
        <v>100000000</v>
      </c>
      <c r="HSJ42" s="66" t="s">
        <v>144</v>
      </c>
      <c r="HSK42" s="67" t="s">
        <v>923</v>
      </c>
      <c r="HSL42" s="67" t="s">
        <v>959</v>
      </c>
      <c r="HSM42" s="66" t="s">
        <v>956</v>
      </c>
      <c r="HSN42" s="66" t="s">
        <v>978</v>
      </c>
      <c r="HSO42" s="65" t="s">
        <v>972</v>
      </c>
      <c r="HSP42" s="65" t="s">
        <v>977</v>
      </c>
      <c r="HSQ42" s="59">
        <v>100000000</v>
      </c>
      <c r="HSR42" s="66" t="s">
        <v>144</v>
      </c>
      <c r="HSS42" s="67" t="s">
        <v>923</v>
      </c>
      <c r="HST42" s="67" t="s">
        <v>959</v>
      </c>
      <c r="HSU42" s="66" t="s">
        <v>956</v>
      </c>
      <c r="HSV42" s="66" t="s">
        <v>978</v>
      </c>
      <c r="HSW42" s="65" t="s">
        <v>972</v>
      </c>
      <c r="HSX42" s="65" t="s">
        <v>977</v>
      </c>
      <c r="HSY42" s="59">
        <v>100000000</v>
      </c>
      <c r="HSZ42" s="66" t="s">
        <v>144</v>
      </c>
      <c r="HTA42" s="67" t="s">
        <v>923</v>
      </c>
      <c r="HTB42" s="67" t="s">
        <v>959</v>
      </c>
      <c r="HTC42" s="66" t="s">
        <v>956</v>
      </c>
      <c r="HTD42" s="66" t="s">
        <v>978</v>
      </c>
      <c r="HTE42" s="65" t="s">
        <v>972</v>
      </c>
      <c r="HTF42" s="65" t="s">
        <v>977</v>
      </c>
      <c r="HTG42" s="59">
        <v>100000000</v>
      </c>
      <c r="HTH42" s="66" t="s">
        <v>144</v>
      </c>
      <c r="HTI42" s="67" t="s">
        <v>923</v>
      </c>
      <c r="HTJ42" s="67" t="s">
        <v>959</v>
      </c>
      <c r="HTK42" s="66" t="s">
        <v>956</v>
      </c>
      <c r="HTL42" s="66" t="s">
        <v>978</v>
      </c>
      <c r="HTM42" s="65" t="s">
        <v>972</v>
      </c>
      <c r="HTN42" s="65" t="s">
        <v>977</v>
      </c>
      <c r="HTO42" s="59">
        <v>100000000</v>
      </c>
      <c r="HTP42" s="66" t="s">
        <v>144</v>
      </c>
      <c r="HTQ42" s="67" t="s">
        <v>923</v>
      </c>
      <c r="HTR42" s="67" t="s">
        <v>959</v>
      </c>
      <c r="HTS42" s="66" t="s">
        <v>956</v>
      </c>
      <c r="HTT42" s="66" t="s">
        <v>978</v>
      </c>
      <c r="HTU42" s="65" t="s">
        <v>972</v>
      </c>
      <c r="HTV42" s="65" t="s">
        <v>977</v>
      </c>
      <c r="HTW42" s="59">
        <v>100000000</v>
      </c>
      <c r="HTX42" s="66" t="s">
        <v>144</v>
      </c>
      <c r="HTY42" s="67" t="s">
        <v>923</v>
      </c>
      <c r="HTZ42" s="67" t="s">
        <v>959</v>
      </c>
      <c r="HUA42" s="66" t="s">
        <v>956</v>
      </c>
      <c r="HUB42" s="66" t="s">
        <v>978</v>
      </c>
      <c r="HUC42" s="65" t="s">
        <v>972</v>
      </c>
      <c r="HUD42" s="65" t="s">
        <v>977</v>
      </c>
      <c r="HUE42" s="59">
        <v>100000000</v>
      </c>
      <c r="HUF42" s="66" t="s">
        <v>144</v>
      </c>
      <c r="HUG42" s="67" t="s">
        <v>923</v>
      </c>
      <c r="HUH42" s="67" t="s">
        <v>959</v>
      </c>
      <c r="HUI42" s="66" t="s">
        <v>956</v>
      </c>
      <c r="HUJ42" s="66" t="s">
        <v>978</v>
      </c>
      <c r="HUK42" s="65" t="s">
        <v>972</v>
      </c>
      <c r="HUL42" s="65" t="s">
        <v>977</v>
      </c>
      <c r="HUM42" s="59">
        <v>100000000</v>
      </c>
      <c r="HUN42" s="66" t="s">
        <v>144</v>
      </c>
      <c r="HUO42" s="67" t="s">
        <v>923</v>
      </c>
      <c r="HUP42" s="67" t="s">
        <v>959</v>
      </c>
      <c r="HUQ42" s="66" t="s">
        <v>956</v>
      </c>
      <c r="HUR42" s="66" t="s">
        <v>978</v>
      </c>
      <c r="HUS42" s="65" t="s">
        <v>972</v>
      </c>
      <c r="HUT42" s="65" t="s">
        <v>977</v>
      </c>
      <c r="HUU42" s="59">
        <v>100000000</v>
      </c>
      <c r="HUV42" s="66" t="s">
        <v>144</v>
      </c>
      <c r="HUW42" s="67" t="s">
        <v>923</v>
      </c>
      <c r="HUX42" s="67" t="s">
        <v>959</v>
      </c>
      <c r="HUY42" s="66" t="s">
        <v>956</v>
      </c>
      <c r="HUZ42" s="66" t="s">
        <v>978</v>
      </c>
      <c r="HVA42" s="65" t="s">
        <v>972</v>
      </c>
      <c r="HVB42" s="65" t="s">
        <v>977</v>
      </c>
      <c r="HVC42" s="59">
        <v>100000000</v>
      </c>
      <c r="HVD42" s="66" t="s">
        <v>144</v>
      </c>
      <c r="HVE42" s="67" t="s">
        <v>923</v>
      </c>
      <c r="HVF42" s="67" t="s">
        <v>959</v>
      </c>
      <c r="HVG42" s="66" t="s">
        <v>956</v>
      </c>
      <c r="HVH42" s="66" t="s">
        <v>978</v>
      </c>
      <c r="HVI42" s="65" t="s">
        <v>972</v>
      </c>
      <c r="HVJ42" s="65" t="s">
        <v>977</v>
      </c>
      <c r="HVK42" s="59">
        <v>100000000</v>
      </c>
      <c r="HVL42" s="66" t="s">
        <v>144</v>
      </c>
      <c r="HVM42" s="67" t="s">
        <v>923</v>
      </c>
      <c r="HVN42" s="67" t="s">
        <v>959</v>
      </c>
      <c r="HVO42" s="66" t="s">
        <v>956</v>
      </c>
      <c r="HVP42" s="66" t="s">
        <v>978</v>
      </c>
      <c r="HVQ42" s="65" t="s">
        <v>972</v>
      </c>
      <c r="HVR42" s="65" t="s">
        <v>977</v>
      </c>
      <c r="HVS42" s="59">
        <v>100000000</v>
      </c>
      <c r="HVT42" s="66" t="s">
        <v>144</v>
      </c>
      <c r="HVU42" s="67" t="s">
        <v>923</v>
      </c>
      <c r="HVV42" s="67" t="s">
        <v>959</v>
      </c>
      <c r="HVW42" s="66" t="s">
        <v>956</v>
      </c>
      <c r="HVX42" s="66" t="s">
        <v>978</v>
      </c>
      <c r="HVY42" s="65" t="s">
        <v>972</v>
      </c>
      <c r="HVZ42" s="65" t="s">
        <v>977</v>
      </c>
      <c r="HWA42" s="59">
        <v>100000000</v>
      </c>
      <c r="HWB42" s="66" t="s">
        <v>144</v>
      </c>
      <c r="HWC42" s="67" t="s">
        <v>923</v>
      </c>
      <c r="HWD42" s="67" t="s">
        <v>959</v>
      </c>
      <c r="HWE42" s="66" t="s">
        <v>956</v>
      </c>
      <c r="HWF42" s="66" t="s">
        <v>978</v>
      </c>
      <c r="HWG42" s="65" t="s">
        <v>972</v>
      </c>
      <c r="HWH42" s="65" t="s">
        <v>977</v>
      </c>
      <c r="HWI42" s="59">
        <v>100000000</v>
      </c>
      <c r="HWJ42" s="66" t="s">
        <v>144</v>
      </c>
      <c r="HWK42" s="67" t="s">
        <v>923</v>
      </c>
      <c r="HWL42" s="67" t="s">
        <v>959</v>
      </c>
      <c r="HWM42" s="66" t="s">
        <v>956</v>
      </c>
      <c r="HWN42" s="66" t="s">
        <v>978</v>
      </c>
      <c r="HWO42" s="65" t="s">
        <v>972</v>
      </c>
      <c r="HWP42" s="65" t="s">
        <v>977</v>
      </c>
      <c r="HWQ42" s="59">
        <v>100000000</v>
      </c>
      <c r="HWR42" s="66" t="s">
        <v>144</v>
      </c>
      <c r="HWS42" s="67" t="s">
        <v>923</v>
      </c>
      <c r="HWT42" s="67" t="s">
        <v>959</v>
      </c>
      <c r="HWU42" s="66" t="s">
        <v>956</v>
      </c>
      <c r="HWV42" s="66" t="s">
        <v>978</v>
      </c>
      <c r="HWW42" s="65" t="s">
        <v>972</v>
      </c>
      <c r="HWX42" s="65" t="s">
        <v>977</v>
      </c>
      <c r="HWY42" s="59">
        <v>100000000</v>
      </c>
      <c r="HWZ42" s="66" t="s">
        <v>144</v>
      </c>
      <c r="HXA42" s="67" t="s">
        <v>923</v>
      </c>
      <c r="HXB42" s="67" t="s">
        <v>959</v>
      </c>
      <c r="HXC42" s="66" t="s">
        <v>956</v>
      </c>
      <c r="HXD42" s="66" t="s">
        <v>978</v>
      </c>
      <c r="HXE42" s="65" t="s">
        <v>972</v>
      </c>
      <c r="HXF42" s="65" t="s">
        <v>977</v>
      </c>
      <c r="HXG42" s="59">
        <v>100000000</v>
      </c>
      <c r="HXH42" s="66" t="s">
        <v>144</v>
      </c>
      <c r="HXI42" s="67" t="s">
        <v>923</v>
      </c>
      <c r="HXJ42" s="67" t="s">
        <v>959</v>
      </c>
      <c r="HXK42" s="66" t="s">
        <v>956</v>
      </c>
      <c r="HXL42" s="66" t="s">
        <v>978</v>
      </c>
      <c r="HXM42" s="65" t="s">
        <v>972</v>
      </c>
      <c r="HXN42" s="65" t="s">
        <v>977</v>
      </c>
      <c r="HXO42" s="59">
        <v>100000000</v>
      </c>
      <c r="HXP42" s="66" t="s">
        <v>144</v>
      </c>
      <c r="HXQ42" s="67" t="s">
        <v>923</v>
      </c>
      <c r="HXR42" s="67" t="s">
        <v>959</v>
      </c>
      <c r="HXS42" s="66" t="s">
        <v>956</v>
      </c>
      <c r="HXT42" s="66" t="s">
        <v>978</v>
      </c>
      <c r="HXU42" s="65" t="s">
        <v>972</v>
      </c>
      <c r="HXV42" s="65" t="s">
        <v>977</v>
      </c>
      <c r="HXW42" s="59">
        <v>100000000</v>
      </c>
      <c r="HXX42" s="66" t="s">
        <v>144</v>
      </c>
      <c r="HXY42" s="67" t="s">
        <v>923</v>
      </c>
      <c r="HXZ42" s="67" t="s">
        <v>959</v>
      </c>
      <c r="HYA42" s="66" t="s">
        <v>956</v>
      </c>
      <c r="HYB42" s="66" t="s">
        <v>978</v>
      </c>
      <c r="HYC42" s="65" t="s">
        <v>972</v>
      </c>
      <c r="HYD42" s="65" t="s">
        <v>977</v>
      </c>
      <c r="HYE42" s="59">
        <v>100000000</v>
      </c>
      <c r="HYF42" s="66" t="s">
        <v>144</v>
      </c>
      <c r="HYG42" s="67" t="s">
        <v>923</v>
      </c>
      <c r="HYH42" s="67" t="s">
        <v>959</v>
      </c>
      <c r="HYI42" s="66" t="s">
        <v>956</v>
      </c>
      <c r="HYJ42" s="66" t="s">
        <v>978</v>
      </c>
      <c r="HYK42" s="65" t="s">
        <v>972</v>
      </c>
      <c r="HYL42" s="65" t="s">
        <v>977</v>
      </c>
      <c r="HYM42" s="59">
        <v>100000000</v>
      </c>
      <c r="HYN42" s="66" t="s">
        <v>144</v>
      </c>
      <c r="HYO42" s="67" t="s">
        <v>923</v>
      </c>
      <c r="HYP42" s="67" t="s">
        <v>959</v>
      </c>
      <c r="HYQ42" s="66" t="s">
        <v>956</v>
      </c>
      <c r="HYR42" s="66" t="s">
        <v>978</v>
      </c>
      <c r="HYS42" s="65" t="s">
        <v>972</v>
      </c>
      <c r="HYT42" s="65" t="s">
        <v>977</v>
      </c>
      <c r="HYU42" s="59">
        <v>100000000</v>
      </c>
      <c r="HYV42" s="66" t="s">
        <v>144</v>
      </c>
      <c r="HYW42" s="67" t="s">
        <v>923</v>
      </c>
      <c r="HYX42" s="67" t="s">
        <v>959</v>
      </c>
      <c r="HYY42" s="66" t="s">
        <v>956</v>
      </c>
      <c r="HYZ42" s="66" t="s">
        <v>978</v>
      </c>
      <c r="HZA42" s="65" t="s">
        <v>972</v>
      </c>
      <c r="HZB42" s="65" t="s">
        <v>977</v>
      </c>
      <c r="HZC42" s="59">
        <v>100000000</v>
      </c>
      <c r="HZD42" s="66" t="s">
        <v>144</v>
      </c>
      <c r="HZE42" s="67" t="s">
        <v>923</v>
      </c>
      <c r="HZF42" s="67" t="s">
        <v>959</v>
      </c>
      <c r="HZG42" s="66" t="s">
        <v>956</v>
      </c>
      <c r="HZH42" s="66" t="s">
        <v>978</v>
      </c>
      <c r="HZI42" s="65" t="s">
        <v>972</v>
      </c>
      <c r="HZJ42" s="65" t="s">
        <v>977</v>
      </c>
      <c r="HZK42" s="59">
        <v>100000000</v>
      </c>
      <c r="HZL42" s="66" t="s">
        <v>144</v>
      </c>
      <c r="HZM42" s="67" t="s">
        <v>923</v>
      </c>
      <c r="HZN42" s="67" t="s">
        <v>959</v>
      </c>
      <c r="HZO42" s="66" t="s">
        <v>956</v>
      </c>
      <c r="HZP42" s="66" t="s">
        <v>978</v>
      </c>
      <c r="HZQ42" s="65" t="s">
        <v>972</v>
      </c>
      <c r="HZR42" s="65" t="s">
        <v>977</v>
      </c>
      <c r="HZS42" s="59">
        <v>100000000</v>
      </c>
      <c r="HZT42" s="66" t="s">
        <v>144</v>
      </c>
      <c r="HZU42" s="67" t="s">
        <v>923</v>
      </c>
      <c r="HZV42" s="67" t="s">
        <v>959</v>
      </c>
      <c r="HZW42" s="66" t="s">
        <v>956</v>
      </c>
      <c r="HZX42" s="66" t="s">
        <v>978</v>
      </c>
      <c r="HZY42" s="65" t="s">
        <v>972</v>
      </c>
      <c r="HZZ42" s="65" t="s">
        <v>977</v>
      </c>
      <c r="IAA42" s="59">
        <v>100000000</v>
      </c>
      <c r="IAB42" s="66" t="s">
        <v>144</v>
      </c>
      <c r="IAC42" s="67" t="s">
        <v>923</v>
      </c>
      <c r="IAD42" s="67" t="s">
        <v>959</v>
      </c>
      <c r="IAE42" s="66" t="s">
        <v>956</v>
      </c>
      <c r="IAF42" s="66" t="s">
        <v>978</v>
      </c>
      <c r="IAG42" s="65" t="s">
        <v>972</v>
      </c>
      <c r="IAH42" s="65" t="s">
        <v>977</v>
      </c>
      <c r="IAI42" s="59">
        <v>100000000</v>
      </c>
      <c r="IAJ42" s="66" t="s">
        <v>144</v>
      </c>
      <c r="IAK42" s="67" t="s">
        <v>923</v>
      </c>
      <c r="IAL42" s="67" t="s">
        <v>959</v>
      </c>
      <c r="IAM42" s="66" t="s">
        <v>956</v>
      </c>
      <c r="IAN42" s="66" t="s">
        <v>978</v>
      </c>
      <c r="IAO42" s="65" t="s">
        <v>972</v>
      </c>
      <c r="IAP42" s="65" t="s">
        <v>977</v>
      </c>
      <c r="IAQ42" s="59">
        <v>100000000</v>
      </c>
      <c r="IAR42" s="66" t="s">
        <v>144</v>
      </c>
      <c r="IAS42" s="67" t="s">
        <v>923</v>
      </c>
      <c r="IAT42" s="67" t="s">
        <v>959</v>
      </c>
      <c r="IAU42" s="66" t="s">
        <v>956</v>
      </c>
      <c r="IAV42" s="66" t="s">
        <v>978</v>
      </c>
      <c r="IAW42" s="65" t="s">
        <v>972</v>
      </c>
      <c r="IAX42" s="65" t="s">
        <v>977</v>
      </c>
      <c r="IAY42" s="59">
        <v>100000000</v>
      </c>
      <c r="IAZ42" s="66" t="s">
        <v>144</v>
      </c>
      <c r="IBA42" s="67" t="s">
        <v>923</v>
      </c>
      <c r="IBB42" s="67" t="s">
        <v>959</v>
      </c>
      <c r="IBC42" s="66" t="s">
        <v>956</v>
      </c>
      <c r="IBD42" s="66" t="s">
        <v>978</v>
      </c>
      <c r="IBE42" s="65" t="s">
        <v>972</v>
      </c>
      <c r="IBF42" s="65" t="s">
        <v>977</v>
      </c>
      <c r="IBG42" s="59">
        <v>100000000</v>
      </c>
      <c r="IBH42" s="66" t="s">
        <v>144</v>
      </c>
      <c r="IBI42" s="67" t="s">
        <v>923</v>
      </c>
      <c r="IBJ42" s="67" t="s">
        <v>959</v>
      </c>
      <c r="IBK42" s="66" t="s">
        <v>956</v>
      </c>
      <c r="IBL42" s="66" t="s">
        <v>978</v>
      </c>
      <c r="IBM42" s="65" t="s">
        <v>972</v>
      </c>
      <c r="IBN42" s="65" t="s">
        <v>977</v>
      </c>
      <c r="IBO42" s="59">
        <v>100000000</v>
      </c>
      <c r="IBP42" s="66" t="s">
        <v>144</v>
      </c>
      <c r="IBQ42" s="67" t="s">
        <v>923</v>
      </c>
      <c r="IBR42" s="67" t="s">
        <v>959</v>
      </c>
      <c r="IBS42" s="66" t="s">
        <v>956</v>
      </c>
      <c r="IBT42" s="66" t="s">
        <v>978</v>
      </c>
      <c r="IBU42" s="65" t="s">
        <v>972</v>
      </c>
      <c r="IBV42" s="65" t="s">
        <v>977</v>
      </c>
      <c r="IBW42" s="59">
        <v>100000000</v>
      </c>
      <c r="IBX42" s="66" t="s">
        <v>144</v>
      </c>
      <c r="IBY42" s="67" t="s">
        <v>923</v>
      </c>
      <c r="IBZ42" s="67" t="s">
        <v>959</v>
      </c>
      <c r="ICA42" s="66" t="s">
        <v>956</v>
      </c>
      <c r="ICB42" s="66" t="s">
        <v>978</v>
      </c>
      <c r="ICC42" s="65" t="s">
        <v>972</v>
      </c>
      <c r="ICD42" s="65" t="s">
        <v>977</v>
      </c>
      <c r="ICE42" s="59">
        <v>100000000</v>
      </c>
      <c r="ICF42" s="66" t="s">
        <v>144</v>
      </c>
      <c r="ICG42" s="67" t="s">
        <v>923</v>
      </c>
      <c r="ICH42" s="67" t="s">
        <v>959</v>
      </c>
      <c r="ICI42" s="66" t="s">
        <v>956</v>
      </c>
      <c r="ICJ42" s="66" t="s">
        <v>978</v>
      </c>
      <c r="ICK42" s="65" t="s">
        <v>972</v>
      </c>
      <c r="ICL42" s="65" t="s">
        <v>977</v>
      </c>
      <c r="ICM42" s="59">
        <v>100000000</v>
      </c>
      <c r="ICN42" s="66" t="s">
        <v>144</v>
      </c>
      <c r="ICO42" s="67" t="s">
        <v>923</v>
      </c>
      <c r="ICP42" s="67" t="s">
        <v>959</v>
      </c>
      <c r="ICQ42" s="66" t="s">
        <v>956</v>
      </c>
      <c r="ICR42" s="66" t="s">
        <v>978</v>
      </c>
      <c r="ICS42" s="65" t="s">
        <v>972</v>
      </c>
      <c r="ICT42" s="65" t="s">
        <v>977</v>
      </c>
      <c r="ICU42" s="59">
        <v>100000000</v>
      </c>
      <c r="ICV42" s="66" t="s">
        <v>144</v>
      </c>
      <c r="ICW42" s="67" t="s">
        <v>923</v>
      </c>
      <c r="ICX42" s="67" t="s">
        <v>959</v>
      </c>
      <c r="ICY42" s="66" t="s">
        <v>956</v>
      </c>
      <c r="ICZ42" s="66" t="s">
        <v>978</v>
      </c>
      <c r="IDA42" s="65" t="s">
        <v>972</v>
      </c>
      <c r="IDB42" s="65" t="s">
        <v>977</v>
      </c>
      <c r="IDC42" s="59">
        <v>100000000</v>
      </c>
      <c r="IDD42" s="66" t="s">
        <v>144</v>
      </c>
      <c r="IDE42" s="67" t="s">
        <v>923</v>
      </c>
      <c r="IDF42" s="67" t="s">
        <v>959</v>
      </c>
      <c r="IDG42" s="66" t="s">
        <v>956</v>
      </c>
      <c r="IDH42" s="66" t="s">
        <v>978</v>
      </c>
      <c r="IDI42" s="65" t="s">
        <v>972</v>
      </c>
      <c r="IDJ42" s="65" t="s">
        <v>977</v>
      </c>
      <c r="IDK42" s="59">
        <v>100000000</v>
      </c>
      <c r="IDL42" s="66" t="s">
        <v>144</v>
      </c>
      <c r="IDM42" s="67" t="s">
        <v>923</v>
      </c>
      <c r="IDN42" s="67" t="s">
        <v>959</v>
      </c>
      <c r="IDO42" s="66" t="s">
        <v>956</v>
      </c>
      <c r="IDP42" s="66" t="s">
        <v>978</v>
      </c>
      <c r="IDQ42" s="65" t="s">
        <v>972</v>
      </c>
      <c r="IDR42" s="65" t="s">
        <v>977</v>
      </c>
      <c r="IDS42" s="59">
        <v>100000000</v>
      </c>
      <c r="IDT42" s="66" t="s">
        <v>144</v>
      </c>
      <c r="IDU42" s="67" t="s">
        <v>923</v>
      </c>
      <c r="IDV42" s="67" t="s">
        <v>959</v>
      </c>
      <c r="IDW42" s="66" t="s">
        <v>956</v>
      </c>
      <c r="IDX42" s="66" t="s">
        <v>978</v>
      </c>
      <c r="IDY42" s="65" t="s">
        <v>972</v>
      </c>
      <c r="IDZ42" s="65" t="s">
        <v>977</v>
      </c>
      <c r="IEA42" s="59">
        <v>100000000</v>
      </c>
      <c r="IEB42" s="66" t="s">
        <v>144</v>
      </c>
      <c r="IEC42" s="67" t="s">
        <v>923</v>
      </c>
      <c r="IED42" s="67" t="s">
        <v>959</v>
      </c>
      <c r="IEE42" s="66" t="s">
        <v>956</v>
      </c>
      <c r="IEF42" s="66" t="s">
        <v>978</v>
      </c>
      <c r="IEG42" s="65" t="s">
        <v>972</v>
      </c>
      <c r="IEH42" s="65" t="s">
        <v>977</v>
      </c>
      <c r="IEI42" s="59">
        <v>100000000</v>
      </c>
      <c r="IEJ42" s="66" t="s">
        <v>144</v>
      </c>
      <c r="IEK42" s="67" t="s">
        <v>923</v>
      </c>
      <c r="IEL42" s="67" t="s">
        <v>959</v>
      </c>
      <c r="IEM42" s="66" t="s">
        <v>956</v>
      </c>
      <c r="IEN42" s="66" t="s">
        <v>978</v>
      </c>
      <c r="IEO42" s="65" t="s">
        <v>972</v>
      </c>
      <c r="IEP42" s="65" t="s">
        <v>977</v>
      </c>
      <c r="IEQ42" s="59">
        <v>100000000</v>
      </c>
      <c r="IER42" s="66" t="s">
        <v>144</v>
      </c>
      <c r="IES42" s="67" t="s">
        <v>923</v>
      </c>
      <c r="IET42" s="67" t="s">
        <v>959</v>
      </c>
      <c r="IEU42" s="66" t="s">
        <v>956</v>
      </c>
      <c r="IEV42" s="66" t="s">
        <v>978</v>
      </c>
      <c r="IEW42" s="65" t="s">
        <v>972</v>
      </c>
      <c r="IEX42" s="65" t="s">
        <v>977</v>
      </c>
      <c r="IEY42" s="59">
        <v>100000000</v>
      </c>
      <c r="IEZ42" s="66" t="s">
        <v>144</v>
      </c>
      <c r="IFA42" s="67" t="s">
        <v>923</v>
      </c>
      <c r="IFB42" s="67" t="s">
        <v>959</v>
      </c>
      <c r="IFC42" s="66" t="s">
        <v>956</v>
      </c>
      <c r="IFD42" s="66" t="s">
        <v>978</v>
      </c>
      <c r="IFE42" s="65" t="s">
        <v>972</v>
      </c>
      <c r="IFF42" s="65" t="s">
        <v>977</v>
      </c>
      <c r="IFG42" s="59">
        <v>100000000</v>
      </c>
      <c r="IFH42" s="66" t="s">
        <v>144</v>
      </c>
      <c r="IFI42" s="67" t="s">
        <v>923</v>
      </c>
      <c r="IFJ42" s="67" t="s">
        <v>959</v>
      </c>
      <c r="IFK42" s="66" t="s">
        <v>956</v>
      </c>
      <c r="IFL42" s="66" t="s">
        <v>978</v>
      </c>
      <c r="IFM42" s="65" t="s">
        <v>972</v>
      </c>
      <c r="IFN42" s="65" t="s">
        <v>977</v>
      </c>
      <c r="IFO42" s="59">
        <v>100000000</v>
      </c>
      <c r="IFP42" s="66" t="s">
        <v>144</v>
      </c>
      <c r="IFQ42" s="67" t="s">
        <v>923</v>
      </c>
      <c r="IFR42" s="67" t="s">
        <v>959</v>
      </c>
      <c r="IFS42" s="66" t="s">
        <v>956</v>
      </c>
      <c r="IFT42" s="66" t="s">
        <v>978</v>
      </c>
      <c r="IFU42" s="65" t="s">
        <v>972</v>
      </c>
      <c r="IFV42" s="65" t="s">
        <v>977</v>
      </c>
      <c r="IFW42" s="59">
        <v>100000000</v>
      </c>
      <c r="IFX42" s="66" t="s">
        <v>144</v>
      </c>
      <c r="IFY42" s="67" t="s">
        <v>923</v>
      </c>
      <c r="IFZ42" s="67" t="s">
        <v>959</v>
      </c>
      <c r="IGA42" s="66" t="s">
        <v>956</v>
      </c>
      <c r="IGB42" s="66" t="s">
        <v>978</v>
      </c>
      <c r="IGC42" s="65" t="s">
        <v>972</v>
      </c>
      <c r="IGD42" s="65" t="s">
        <v>977</v>
      </c>
      <c r="IGE42" s="59">
        <v>100000000</v>
      </c>
      <c r="IGF42" s="66" t="s">
        <v>144</v>
      </c>
      <c r="IGG42" s="67" t="s">
        <v>923</v>
      </c>
      <c r="IGH42" s="67" t="s">
        <v>959</v>
      </c>
      <c r="IGI42" s="66" t="s">
        <v>956</v>
      </c>
      <c r="IGJ42" s="66" t="s">
        <v>978</v>
      </c>
      <c r="IGK42" s="65" t="s">
        <v>972</v>
      </c>
      <c r="IGL42" s="65" t="s">
        <v>977</v>
      </c>
      <c r="IGM42" s="59">
        <v>100000000</v>
      </c>
      <c r="IGN42" s="66" t="s">
        <v>144</v>
      </c>
      <c r="IGO42" s="67" t="s">
        <v>923</v>
      </c>
      <c r="IGP42" s="67" t="s">
        <v>959</v>
      </c>
      <c r="IGQ42" s="66" t="s">
        <v>956</v>
      </c>
      <c r="IGR42" s="66" t="s">
        <v>978</v>
      </c>
      <c r="IGS42" s="65" t="s">
        <v>972</v>
      </c>
      <c r="IGT42" s="65" t="s">
        <v>977</v>
      </c>
      <c r="IGU42" s="59">
        <v>100000000</v>
      </c>
      <c r="IGV42" s="66" t="s">
        <v>144</v>
      </c>
      <c r="IGW42" s="67" t="s">
        <v>923</v>
      </c>
      <c r="IGX42" s="67" t="s">
        <v>959</v>
      </c>
      <c r="IGY42" s="66" t="s">
        <v>956</v>
      </c>
      <c r="IGZ42" s="66" t="s">
        <v>978</v>
      </c>
      <c r="IHA42" s="65" t="s">
        <v>972</v>
      </c>
      <c r="IHB42" s="65" t="s">
        <v>977</v>
      </c>
      <c r="IHC42" s="59">
        <v>100000000</v>
      </c>
      <c r="IHD42" s="66" t="s">
        <v>144</v>
      </c>
      <c r="IHE42" s="67" t="s">
        <v>923</v>
      </c>
      <c r="IHF42" s="67" t="s">
        <v>959</v>
      </c>
      <c r="IHG42" s="66" t="s">
        <v>956</v>
      </c>
      <c r="IHH42" s="66" t="s">
        <v>978</v>
      </c>
      <c r="IHI42" s="65" t="s">
        <v>972</v>
      </c>
      <c r="IHJ42" s="65" t="s">
        <v>977</v>
      </c>
      <c r="IHK42" s="59">
        <v>100000000</v>
      </c>
      <c r="IHL42" s="66" t="s">
        <v>144</v>
      </c>
      <c r="IHM42" s="67" t="s">
        <v>923</v>
      </c>
      <c r="IHN42" s="67" t="s">
        <v>959</v>
      </c>
      <c r="IHO42" s="66" t="s">
        <v>956</v>
      </c>
      <c r="IHP42" s="66" t="s">
        <v>978</v>
      </c>
      <c r="IHQ42" s="65" t="s">
        <v>972</v>
      </c>
      <c r="IHR42" s="65" t="s">
        <v>977</v>
      </c>
      <c r="IHS42" s="59">
        <v>100000000</v>
      </c>
      <c r="IHT42" s="66" t="s">
        <v>144</v>
      </c>
      <c r="IHU42" s="67" t="s">
        <v>923</v>
      </c>
      <c r="IHV42" s="67" t="s">
        <v>959</v>
      </c>
      <c r="IHW42" s="66" t="s">
        <v>956</v>
      </c>
      <c r="IHX42" s="66" t="s">
        <v>978</v>
      </c>
      <c r="IHY42" s="65" t="s">
        <v>972</v>
      </c>
      <c r="IHZ42" s="65" t="s">
        <v>977</v>
      </c>
      <c r="IIA42" s="59">
        <v>100000000</v>
      </c>
      <c r="IIB42" s="66" t="s">
        <v>144</v>
      </c>
      <c r="IIC42" s="67" t="s">
        <v>923</v>
      </c>
      <c r="IID42" s="67" t="s">
        <v>959</v>
      </c>
      <c r="IIE42" s="66" t="s">
        <v>956</v>
      </c>
      <c r="IIF42" s="66" t="s">
        <v>978</v>
      </c>
      <c r="IIG42" s="65" t="s">
        <v>972</v>
      </c>
      <c r="IIH42" s="65" t="s">
        <v>977</v>
      </c>
      <c r="III42" s="59">
        <v>100000000</v>
      </c>
      <c r="IIJ42" s="66" t="s">
        <v>144</v>
      </c>
      <c r="IIK42" s="67" t="s">
        <v>923</v>
      </c>
      <c r="IIL42" s="67" t="s">
        <v>959</v>
      </c>
      <c r="IIM42" s="66" t="s">
        <v>956</v>
      </c>
      <c r="IIN42" s="66" t="s">
        <v>978</v>
      </c>
      <c r="IIO42" s="65" t="s">
        <v>972</v>
      </c>
      <c r="IIP42" s="65" t="s">
        <v>977</v>
      </c>
      <c r="IIQ42" s="59">
        <v>100000000</v>
      </c>
      <c r="IIR42" s="66" t="s">
        <v>144</v>
      </c>
      <c r="IIS42" s="67" t="s">
        <v>923</v>
      </c>
      <c r="IIT42" s="67" t="s">
        <v>959</v>
      </c>
      <c r="IIU42" s="66" t="s">
        <v>956</v>
      </c>
      <c r="IIV42" s="66" t="s">
        <v>978</v>
      </c>
      <c r="IIW42" s="65" t="s">
        <v>972</v>
      </c>
      <c r="IIX42" s="65" t="s">
        <v>977</v>
      </c>
      <c r="IIY42" s="59">
        <v>100000000</v>
      </c>
      <c r="IIZ42" s="66" t="s">
        <v>144</v>
      </c>
      <c r="IJA42" s="67" t="s">
        <v>923</v>
      </c>
      <c r="IJB42" s="67" t="s">
        <v>959</v>
      </c>
      <c r="IJC42" s="66" t="s">
        <v>956</v>
      </c>
      <c r="IJD42" s="66" t="s">
        <v>978</v>
      </c>
      <c r="IJE42" s="65" t="s">
        <v>972</v>
      </c>
      <c r="IJF42" s="65" t="s">
        <v>977</v>
      </c>
      <c r="IJG42" s="59">
        <v>100000000</v>
      </c>
      <c r="IJH42" s="66" t="s">
        <v>144</v>
      </c>
      <c r="IJI42" s="67" t="s">
        <v>923</v>
      </c>
      <c r="IJJ42" s="67" t="s">
        <v>959</v>
      </c>
      <c r="IJK42" s="66" t="s">
        <v>956</v>
      </c>
      <c r="IJL42" s="66" t="s">
        <v>978</v>
      </c>
      <c r="IJM42" s="65" t="s">
        <v>972</v>
      </c>
      <c r="IJN42" s="65" t="s">
        <v>977</v>
      </c>
      <c r="IJO42" s="59">
        <v>100000000</v>
      </c>
      <c r="IJP42" s="66" t="s">
        <v>144</v>
      </c>
      <c r="IJQ42" s="67" t="s">
        <v>923</v>
      </c>
      <c r="IJR42" s="67" t="s">
        <v>959</v>
      </c>
      <c r="IJS42" s="66" t="s">
        <v>956</v>
      </c>
      <c r="IJT42" s="66" t="s">
        <v>978</v>
      </c>
      <c r="IJU42" s="65" t="s">
        <v>972</v>
      </c>
      <c r="IJV42" s="65" t="s">
        <v>977</v>
      </c>
      <c r="IJW42" s="59">
        <v>100000000</v>
      </c>
      <c r="IJX42" s="66" t="s">
        <v>144</v>
      </c>
      <c r="IJY42" s="67" t="s">
        <v>923</v>
      </c>
      <c r="IJZ42" s="67" t="s">
        <v>959</v>
      </c>
      <c r="IKA42" s="66" t="s">
        <v>956</v>
      </c>
      <c r="IKB42" s="66" t="s">
        <v>978</v>
      </c>
      <c r="IKC42" s="65" t="s">
        <v>972</v>
      </c>
      <c r="IKD42" s="65" t="s">
        <v>977</v>
      </c>
      <c r="IKE42" s="59">
        <v>100000000</v>
      </c>
      <c r="IKF42" s="66" t="s">
        <v>144</v>
      </c>
      <c r="IKG42" s="67" t="s">
        <v>923</v>
      </c>
      <c r="IKH42" s="67" t="s">
        <v>959</v>
      </c>
      <c r="IKI42" s="66" t="s">
        <v>956</v>
      </c>
      <c r="IKJ42" s="66" t="s">
        <v>978</v>
      </c>
      <c r="IKK42" s="65" t="s">
        <v>972</v>
      </c>
      <c r="IKL42" s="65" t="s">
        <v>977</v>
      </c>
      <c r="IKM42" s="59">
        <v>100000000</v>
      </c>
      <c r="IKN42" s="66" t="s">
        <v>144</v>
      </c>
      <c r="IKO42" s="67" t="s">
        <v>923</v>
      </c>
      <c r="IKP42" s="67" t="s">
        <v>959</v>
      </c>
      <c r="IKQ42" s="66" t="s">
        <v>956</v>
      </c>
      <c r="IKR42" s="66" t="s">
        <v>978</v>
      </c>
      <c r="IKS42" s="65" t="s">
        <v>972</v>
      </c>
      <c r="IKT42" s="65" t="s">
        <v>977</v>
      </c>
      <c r="IKU42" s="59">
        <v>100000000</v>
      </c>
      <c r="IKV42" s="66" t="s">
        <v>144</v>
      </c>
      <c r="IKW42" s="67" t="s">
        <v>923</v>
      </c>
      <c r="IKX42" s="67" t="s">
        <v>959</v>
      </c>
      <c r="IKY42" s="66" t="s">
        <v>956</v>
      </c>
      <c r="IKZ42" s="66" t="s">
        <v>978</v>
      </c>
      <c r="ILA42" s="65" t="s">
        <v>972</v>
      </c>
      <c r="ILB42" s="65" t="s">
        <v>977</v>
      </c>
      <c r="ILC42" s="59">
        <v>100000000</v>
      </c>
      <c r="ILD42" s="66" t="s">
        <v>144</v>
      </c>
      <c r="ILE42" s="67" t="s">
        <v>923</v>
      </c>
      <c r="ILF42" s="67" t="s">
        <v>959</v>
      </c>
      <c r="ILG42" s="66" t="s">
        <v>956</v>
      </c>
      <c r="ILH42" s="66" t="s">
        <v>978</v>
      </c>
      <c r="ILI42" s="65" t="s">
        <v>972</v>
      </c>
      <c r="ILJ42" s="65" t="s">
        <v>977</v>
      </c>
      <c r="ILK42" s="59">
        <v>100000000</v>
      </c>
      <c r="ILL42" s="66" t="s">
        <v>144</v>
      </c>
      <c r="ILM42" s="67" t="s">
        <v>923</v>
      </c>
      <c r="ILN42" s="67" t="s">
        <v>959</v>
      </c>
      <c r="ILO42" s="66" t="s">
        <v>956</v>
      </c>
      <c r="ILP42" s="66" t="s">
        <v>978</v>
      </c>
      <c r="ILQ42" s="65" t="s">
        <v>972</v>
      </c>
      <c r="ILR42" s="65" t="s">
        <v>977</v>
      </c>
      <c r="ILS42" s="59">
        <v>100000000</v>
      </c>
      <c r="ILT42" s="66" t="s">
        <v>144</v>
      </c>
      <c r="ILU42" s="67" t="s">
        <v>923</v>
      </c>
      <c r="ILV42" s="67" t="s">
        <v>959</v>
      </c>
      <c r="ILW42" s="66" t="s">
        <v>956</v>
      </c>
      <c r="ILX42" s="66" t="s">
        <v>978</v>
      </c>
      <c r="ILY42" s="65" t="s">
        <v>972</v>
      </c>
      <c r="ILZ42" s="65" t="s">
        <v>977</v>
      </c>
      <c r="IMA42" s="59">
        <v>100000000</v>
      </c>
      <c r="IMB42" s="66" t="s">
        <v>144</v>
      </c>
      <c r="IMC42" s="67" t="s">
        <v>923</v>
      </c>
      <c r="IMD42" s="67" t="s">
        <v>959</v>
      </c>
      <c r="IME42" s="66" t="s">
        <v>956</v>
      </c>
      <c r="IMF42" s="66" t="s">
        <v>978</v>
      </c>
      <c r="IMG42" s="65" t="s">
        <v>972</v>
      </c>
      <c r="IMH42" s="65" t="s">
        <v>977</v>
      </c>
      <c r="IMI42" s="59">
        <v>100000000</v>
      </c>
      <c r="IMJ42" s="66" t="s">
        <v>144</v>
      </c>
      <c r="IMK42" s="67" t="s">
        <v>923</v>
      </c>
      <c r="IML42" s="67" t="s">
        <v>959</v>
      </c>
      <c r="IMM42" s="66" t="s">
        <v>956</v>
      </c>
      <c r="IMN42" s="66" t="s">
        <v>978</v>
      </c>
      <c r="IMO42" s="65" t="s">
        <v>972</v>
      </c>
      <c r="IMP42" s="65" t="s">
        <v>977</v>
      </c>
      <c r="IMQ42" s="59">
        <v>100000000</v>
      </c>
      <c r="IMR42" s="66" t="s">
        <v>144</v>
      </c>
      <c r="IMS42" s="67" t="s">
        <v>923</v>
      </c>
      <c r="IMT42" s="67" t="s">
        <v>959</v>
      </c>
      <c r="IMU42" s="66" t="s">
        <v>956</v>
      </c>
      <c r="IMV42" s="66" t="s">
        <v>978</v>
      </c>
      <c r="IMW42" s="65" t="s">
        <v>972</v>
      </c>
      <c r="IMX42" s="65" t="s">
        <v>977</v>
      </c>
      <c r="IMY42" s="59">
        <v>100000000</v>
      </c>
      <c r="IMZ42" s="66" t="s">
        <v>144</v>
      </c>
      <c r="INA42" s="67" t="s">
        <v>923</v>
      </c>
      <c r="INB42" s="67" t="s">
        <v>959</v>
      </c>
      <c r="INC42" s="66" t="s">
        <v>956</v>
      </c>
      <c r="IND42" s="66" t="s">
        <v>978</v>
      </c>
      <c r="INE42" s="65" t="s">
        <v>972</v>
      </c>
      <c r="INF42" s="65" t="s">
        <v>977</v>
      </c>
      <c r="ING42" s="59">
        <v>100000000</v>
      </c>
      <c r="INH42" s="66" t="s">
        <v>144</v>
      </c>
      <c r="INI42" s="67" t="s">
        <v>923</v>
      </c>
      <c r="INJ42" s="67" t="s">
        <v>959</v>
      </c>
      <c r="INK42" s="66" t="s">
        <v>956</v>
      </c>
      <c r="INL42" s="66" t="s">
        <v>978</v>
      </c>
      <c r="INM42" s="65" t="s">
        <v>972</v>
      </c>
      <c r="INN42" s="65" t="s">
        <v>977</v>
      </c>
      <c r="INO42" s="59">
        <v>100000000</v>
      </c>
      <c r="INP42" s="66" t="s">
        <v>144</v>
      </c>
      <c r="INQ42" s="67" t="s">
        <v>923</v>
      </c>
      <c r="INR42" s="67" t="s">
        <v>959</v>
      </c>
      <c r="INS42" s="66" t="s">
        <v>956</v>
      </c>
      <c r="INT42" s="66" t="s">
        <v>978</v>
      </c>
      <c r="INU42" s="65" t="s">
        <v>972</v>
      </c>
      <c r="INV42" s="65" t="s">
        <v>977</v>
      </c>
      <c r="INW42" s="59">
        <v>100000000</v>
      </c>
      <c r="INX42" s="66" t="s">
        <v>144</v>
      </c>
      <c r="INY42" s="67" t="s">
        <v>923</v>
      </c>
      <c r="INZ42" s="67" t="s">
        <v>959</v>
      </c>
      <c r="IOA42" s="66" t="s">
        <v>956</v>
      </c>
      <c r="IOB42" s="66" t="s">
        <v>978</v>
      </c>
      <c r="IOC42" s="65" t="s">
        <v>972</v>
      </c>
      <c r="IOD42" s="65" t="s">
        <v>977</v>
      </c>
      <c r="IOE42" s="59">
        <v>100000000</v>
      </c>
      <c r="IOF42" s="66" t="s">
        <v>144</v>
      </c>
      <c r="IOG42" s="67" t="s">
        <v>923</v>
      </c>
      <c r="IOH42" s="67" t="s">
        <v>959</v>
      </c>
      <c r="IOI42" s="66" t="s">
        <v>956</v>
      </c>
      <c r="IOJ42" s="66" t="s">
        <v>978</v>
      </c>
      <c r="IOK42" s="65" t="s">
        <v>972</v>
      </c>
      <c r="IOL42" s="65" t="s">
        <v>977</v>
      </c>
      <c r="IOM42" s="59">
        <v>100000000</v>
      </c>
      <c r="ION42" s="66" t="s">
        <v>144</v>
      </c>
      <c r="IOO42" s="67" t="s">
        <v>923</v>
      </c>
      <c r="IOP42" s="67" t="s">
        <v>959</v>
      </c>
      <c r="IOQ42" s="66" t="s">
        <v>956</v>
      </c>
      <c r="IOR42" s="66" t="s">
        <v>978</v>
      </c>
      <c r="IOS42" s="65" t="s">
        <v>972</v>
      </c>
      <c r="IOT42" s="65" t="s">
        <v>977</v>
      </c>
      <c r="IOU42" s="59">
        <v>100000000</v>
      </c>
      <c r="IOV42" s="66" t="s">
        <v>144</v>
      </c>
      <c r="IOW42" s="67" t="s">
        <v>923</v>
      </c>
      <c r="IOX42" s="67" t="s">
        <v>959</v>
      </c>
      <c r="IOY42" s="66" t="s">
        <v>956</v>
      </c>
      <c r="IOZ42" s="66" t="s">
        <v>978</v>
      </c>
      <c r="IPA42" s="65" t="s">
        <v>972</v>
      </c>
      <c r="IPB42" s="65" t="s">
        <v>977</v>
      </c>
      <c r="IPC42" s="59">
        <v>100000000</v>
      </c>
      <c r="IPD42" s="66" t="s">
        <v>144</v>
      </c>
      <c r="IPE42" s="67" t="s">
        <v>923</v>
      </c>
      <c r="IPF42" s="67" t="s">
        <v>959</v>
      </c>
      <c r="IPG42" s="66" t="s">
        <v>956</v>
      </c>
      <c r="IPH42" s="66" t="s">
        <v>978</v>
      </c>
      <c r="IPI42" s="65" t="s">
        <v>972</v>
      </c>
      <c r="IPJ42" s="65" t="s">
        <v>977</v>
      </c>
      <c r="IPK42" s="59">
        <v>100000000</v>
      </c>
      <c r="IPL42" s="66" t="s">
        <v>144</v>
      </c>
      <c r="IPM42" s="67" t="s">
        <v>923</v>
      </c>
      <c r="IPN42" s="67" t="s">
        <v>959</v>
      </c>
      <c r="IPO42" s="66" t="s">
        <v>956</v>
      </c>
      <c r="IPP42" s="66" t="s">
        <v>978</v>
      </c>
      <c r="IPQ42" s="65" t="s">
        <v>972</v>
      </c>
      <c r="IPR42" s="65" t="s">
        <v>977</v>
      </c>
      <c r="IPS42" s="59">
        <v>100000000</v>
      </c>
      <c r="IPT42" s="66" t="s">
        <v>144</v>
      </c>
      <c r="IPU42" s="67" t="s">
        <v>923</v>
      </c>
      <c r="IPV42" s="67" t="s">
        <v>959</v>
      </c>
      <c r="IPW42" s="66" t="s">
        <v>956</v>
      </c>
      <c r="IPX42" s="66" t="s">
        <v>978</v>
      </c>
      <c r="IPY42" s="65" t="s">
        <v>972</v>
      </c>
      <c r="IPZ42" s="65" t="s">
        <v>977</v>
      </c>
      <c r="IQA42" s="59">
        <v>100000000</v>
      </c>
      <c r="IQB42" s="66" t="s">
        <v>144</v>
      </c>
      <c r="IQC42" s="67" t="s">
        <v>923</v>
      </c>
      <c r="IQD42" s="67" t="s">
        <v>959</v>
      </c>
      <c r="IQE42" s="66" t="s">
        <v>956</v>
      </c>
      <c r="IQF42" s="66" t="s">
        <v>978</v>
      </c>
      <c r="IQG42" s="65" t="s">
        <v>972</v>
      </c>
      <c r="IQH42" s="65" t="s">
        <v>977</v>
      </c>
      <c r="IQI42" s="59">
        <v>100000000</v>
      </c>
      <c r="IQJ42" s="66" t="s">
        <v>144</v>
      </c>
      <c r="IQK42" s="67" t="s">
        <v>923</v>
      </c>
      <c r="IQL42" s="67" t="s">
        <v>959</v>
      </c>
      <c r="IQM42" s="66" t="s">
        <v>956</v>
      </c>
      <c r="IQN42" s="66" t="s">
        <v>978</v>
      </c>
      <c r="IQO42" s="65" t="s">
        <v>972</v>
      </c>
      <c r="IQP42" s="65" t="s">
        <v>977</v>
      </c>
      <c r="IQQ42" s="59">
        <v>100000000</v>
      </c>
      <c r="IQR42" s="66" t="s">
        <v>144</v>
      </c>
      <c r="IQS42" s="67" t="s">
        <v>923</v>
      </c>
      <c r="IQT42" s="67" t="s">
        <v>959</v>
      </c>
      <c r="IQU42" s="66" t="s">
        <v>956</v>
      </c>
      <c r="IQV42" s="66" t="s">
        <v>978</v>
      </c>
      <c r="IQW42" s="65" t="s">
        <v>972</v>
      </c>
      <c r="IQX42" s="65" t="s">
        <v>977</v>
      </c>
      <c r="IQY42" s="59">
        <v>100000000</v>
      </c>
      <c r="IQZ42" s="66" t="s">
        <v>144</v>
      </c>
      <c r="IRA42" s="67" t="s">
        <v>923</v>
      </c>
      <c r="IRB42" s="67" t="s">
        <v>959</v>
      </c>
      <c r="IRC42" s="66" t="s">
        <v>956</v>
      </c>
      <c r="IRD42" s="66" t="s">
        <v>978</v>
      </c>
      <c r="IRE42" s="65" t="s">
        <v>972</v>
      </c>
      <c r="IRF42" s="65" t="s">
        <v>977</v>
      </c>
      <c r="IRG42" s="59">
        <v>100000000</v>
      </c>
      <c r="IRH42" s="66" t="s">
        <v>144</v>
      </c>
      <c r="IRI42" s="67" t="s">
        <v>923</v>
      </c>
      <c r="IRJ42" s="67" t="s">
        <v>959</v>
      </c>
      <c r="IRK42" s="66" t="s">
        <v>956</v>
      </c>
      <c r="IRL42" s="66" t="s">
        <v>978</v>
      </c>
      <c r="IRM42" s="65" t="s">
        <v>972</v>
      </c>
      <c r="IRN42" s="65" t="s">
        <v>977</v>
      </c>
      <c r="IRO42" s="59">
        <v>100000000</v>
      </c>
      <c r="IRP42" s="66" t="s">
        <v>144</v>
      </c>
      <c r="IRQ42" s="67" t="s">
        <v>923</v>
      </c>
      <c r="IRR42" s="67" t="s">
        <v>959</v>
      </c>
      <c r="IRS42" s="66" t="s">
        <v>956</v>
      </c>
      <c r="IRT42" s="66" t="s">
        <v>978</v>
      </c>
      <c r="IRU42" s="65" t="s">
        <v>972</v>
      </c>
      <c r="IRV42" s="65" t="s">
        <v>977</v>
      </c>
      <c r="IRW42" s="59">
        <v>100000000</v>
      </c>
      <c r="IRX42" s="66" t="s">
        <v>144</v>
      </c>
      <c r="IRY42" s="67" t="s">
        <v>923</v>
      </c>
      <c r="IRZ42" s="67" t="s">
        <v>959</v>
      </c>
      <c r="ISA42" s="66" t="s">
        <v>956</v>
      </c>
      <c r="ISB42" s="66" t="s">
        <v>978</v>
      </c>
      <c r="ISC42" s="65" t="s">
        <v>972</v>
      </c>
      <c r="ISD42" s="65" t="s">
        <v>977</v>
      </c>
      <c r="ISE42" s="59">
        <v>100000000</v>
      </c>
      <c r="ISF42" s="66" t="s">
        <v>144</v>
      </c>
      <c r="ISG42" s="67" t="s">
        <v>923</v>
      </c>
      <c r="ISH42" s="67" t="s">
        <v>959</v>
      </c>
      <c r="ISI42" s="66" t="s">
        <v>956</v>
      </c>
      <c r="ISJ42" s="66" t="s">
        <v>978</v>
      </c>
      <c r="ISK42" s="65" t="s">
        <v>972</v>
      </c>
      <c r="ISL42" s="65" t="s">
        <v>977</v>
      </c>
      <c r="ISM42" s="59">
        <v>100000000</v>
      </c>
      <c r="ISN42" s="66" t="s">
        <v>144</v>
      </c>
      <c r="ISO42" s="67" t="s">
        <v>923</v>
      </c>
      <c r="ISP42" s="67" t="s">
        <v>959</v>
      </c>
      <c r="ISQ42" s="66" t="s">
        <v>956</v>
      </c>
      <c r="ISR42" s="66" t="s">
        <v>978</v>
      </c>
      <c r="ISS42" s="65" t="s">
        <v>972</v>
      </c>
      <c r="IST42" s="65" t="s">
        <v>977</v>
      </c>
      <c r="ISU42" s="59">
        <v>100000000</v>
      </c>
      <c r="ISV42" s="66" t="s">
        <v>144</v>
      </c>
      <c r="ISW42" s="67" t="s">
        <v>923</v>
      </c>
      <c r="ISX42" s="67" t="s">
        <v>959</v>
      </c>
      <c r="ISY42" s="66" t="s">
        <v>956</v>
      </c>
      <c r="ISZ42" s="66" t="s">
        <v>978</v>
      </c>
      <c r="ITA42" s="65" t="s">
        <v>972</v>
      </c>
      <c r="ITB42" s="65" t="s">
        <v>977</v>
      </c>
      <c r="ITC42" s="59">
        <v>100000000</v>
      </c>
      <c r="ITD42" s="66" t="s">
        <v>144</v>
      </c>
      <c r="ITE42" s="67" t="s">
        <v>923</v>
      </c>
      <c r="ITF42" s="67" t="s">
        <v>959</v>
      </c>
      <c r="ITG42" s="66" t="s">
        <v>956</v>
      </c>
      <c r="ITH42" s="66" t="s">
        <v>978</v>
      </c>
      <c r="ITI42" s="65" t="s">
        <v>972</v>
      </c>
      <c r="ITJ42" s="65" t="s">
        <v>977</v>
      </c>
      <c r="ITK42" s="59">
        <v>100000000</v>
      </c>
      <c r="ITL42" s="66" t="s">
        <v>144</v>
      </c>
      <c r="ITM42" s="67" t="s">
        <v>923</v>
      </c>
      <c r="ITN42" s="67" t="s">
        <v>959</v>
      </c>
      <c r="ITO42" s="66" t="s">
        <v>956</v>
      </c>
      <c r="ITP42" s="66" t="s">
        <v>978</v>
      </c>
      <c r="ITQ42" s="65" t="s">
        <v>972</v>
      </c>
      <c r="ITR42" s="65" t="s">
        <v>977</v>
      </c>
      <c r="ITS42" s="59">
        <v>100000000</v>
      </c>
      <c r="ITT42" s="66" t="s">
        <v>144</v>
      </c>
      <c r="ITU42" s="67" t="s">
        <v>923</v>
      </c>
      <c r="ITV42" s="67" t="s">
        <v>959</v>
      </c>
      <c r="ITW42" s="66" t="s">
        <v>956</v>
      </c>
      <c r="ITX42" s="66" t="s">
        <v>978</v>
      </c>
      <c r="ITY42" s="65" t="s">
        <v>972</v>
      </c>
      <c r="ITZ42" s="65" t="s">
        <v>977</v>
      </c>
      <c r="IUA42" s="59">
        <v>100000000</v>
      </c>
      <c r="IUB42" s="66" t="s">
        <v>144</v>
      </c>
      <c r="IUC42" s="67" t="s">
        <v>923</v>
      </c>
      <c r="IUD42" s="67" t="s">
        <v>959</v>
      </c>
      <c r="IUE42" s="66" t="s">
        <v>956</v>
      </c>
      <c r="IUF42" s="66" t="s">
        <v>978</v>
      </c>
      <c r="IUG42" s="65" t="s">
        <v>972</v>
      </c>
      <c r="IUH42" s="65" t="s">
        <v>977</v>
      </c>
      <c r="IUI42" s="59">
        <v>100000000</v>
      </c>
      <c r="IUJ42" s="66" t="s">
        <v>144</v>
      </c>
      <c r="IUK42" s="67" t="s">
        <v>923</v>
      </c>
      <c r="IUL42" s="67" t="s">
        <v>959</v>
      </c>
      <c r="IUM42" s="66" t="s">
        <v>956</v>
      </c>
      <c r="IUN42" s="66" t="s">
        <v>978</v>
      </c>
      <c r="IUO42" s="65" t="s">
        <v>972</v>
      </c>
      <c r="IUP42" s="65" t="s">
        <v>977</v>
      </c>
      <c r="IUQ42" s="59">
        <v>100000000</v>
      </c>
      <c r="IUR42" s="66" t="s">
        <v>144</v>
      </c>
      <c r="IUS42" s="67" t="s">
        <v>923</v>
      </c>
      <c r="IUT42" s="67" t="s">
        <v>959</v>
      </c>
      <c r="IUU42" s="66" t="s">
        <v>956</v>
      </c>
      <c r="IUV42" s="66" t="s">
        <v>978</v>
      </c>
      <c r="IUW42" s="65" t="s">
        <v>972</v>
      </c>
      <c r="IUX42" s="65" t="s">
        <v>977</v>
      </c>
      <c r="IUY42" s="59">
        <v>100000000</v>
      </c>
      <c r="IUZ42" s="66" t="s">
        <v>144</v>
      </c>
      <c r="IVA42" s="67" t="s">
        <v>923</v>
      </c>
      <c r="IVB42" s="67" t="s">
        <v>959</v>
      </c>
      <c r="IVC42" s="66" t="s">
        <v>956</v>
      </c>
      <c r="IVD42" s="66" t="s">
        <v>978</v>
      </c>
      <c r="IVE42" s="65" t="s">
        <v>972</v>
      </c>
      <c r="IVF42" s="65" t="s">
        <v>977</v>
      </c>
      <c r="IVG42" s="59">
        <v>100000000</v>
      </c>
      <c r="IVH42" s="66" t="s">
        <v>144</v>
      </c>
      <c r="IVI42" s="67" t="s">
        <v>923</v>
      </c>
      <c r="IVJ42" s="67" t="s">
        <v>959</v>
      </c>
      <c r="IVK42" s="66" t="s">
        <v>956</v>
      </c>
      <c r="IVL42" s="66" t="s">
        <v>978</v>
      </c>
      <c r="IVM42" s="65" t="s">
        <v>972</v>
      </c>
      <c r="IVN42" s="65" t="s">
        <v>977</v>
      </c>
      <c r="IVO42" s="59">
        <v>100000000</v>
      </c>
      <c r="IVP42" s="66" t="s">
        <v>144</v>
      </c>
      <c r="IVQ42" s="67" t="s">
        <v>923</v>
      </c>
      <c r="IVR42" s="67" t="s">
        <v>959</v>
      </c>
      <c r="IVS42" s="66" t="s">
        <v>956</v>
      </c>
      <c r="IVT42" s="66" t="s">
        <v>978</v>
      </c>
      <c r="IVU42" s="65" t="s">
        <v>972</v>
      </c>
      <c r="IVV42" s="65" t="s">
        <v>977</v>
      </c>
      <c r="IVW42" s="59">
        <v>100000000</v>
      </c>
      <c r="IVX42" s="66" t="s">
        <v>144</v>
      </c>
      <c r="IVY42" s="67" t="s">
        <v>923</v>
      </c>
      <c r="IVZ42" s="67" t="s">
        <v>959</v>
      </c>
      <c r="IWA42" s="66" t="s">
        <v>956</v>
      </c>
      <c r="IWB42" s="66" t="s">
        <v>978</v>
      </c>
      <c r="IWC42" s="65" t="s">
        <v>972</v>
      </c>
      <c r="IWD42" s="65" t="s">
        <v>977</v>
      </c>
      <c r="IWE42" s="59">
        <v>100000000</v>
      </c>
      <c r="IWF42" s="66" t="s">
        <v>144</v>
      </c>
      <c r="IWG42" s="67" t="s">
        <v>923</v>
      </c>
      <c r="IWH42" s="67" t="s">
        <v>959</v>
      </c>
      <c r="IWI42" s="66" t="s">
        <v>956</v>
      </c>
      <c r="IWJ42" s="66" t="s">
        <v>978</v>
      </c>
      <c r="IWK42" s="65" t="s">
        <v>972</v>
      </c>
      <c r="IWL42" s="65" t="s">
        <v>977</v>
      </c>
      <c r="IWM42" s="59">
        <v>100000000</v>
      </c>
      <c r="IWN42" s="66" t="s">
        <v>144</v>
      </c>
      <c r="IWO42" s="67" t="s">
        <v>923</v>
      </c>
      <c r="IWP42" s="67" t="s">
        <v>959</v>
      </c>
      <c r="IWQ42" s="66" t="s">
        <v>956</v>
      </c>
      <c r="IWR42" s="66" t="s">
        <v>978</v>
      </c>
      <c r="IWS42" s="65" t="s">
        <v>972</v>
      </c>
      <c r="IWT42" s="65" t="s">
        <v>977</v>
      </c>
      <c r="IWU42" s="59">
        <v>100000000</v>
      </c>
      <c r="IWV42" s="66" t="s">
        <v>144</v>
      </c>
      <c r="IWW42" s="67" t="s">
        <v>923</v>
      </c>
      <c r="IWX42" s="67" t="s">
        <v>959</v>
      </c>
      <c r="IWY42" s="66" t="s">
        <v>956</v>
      </c>
      <c r="IWZ42" s="66" t="s">
        <v>978</v>
      </c>
      <c r="IXA42" s="65" t="s">
        <v>972</v>
      </c>
      <c r="IXB42" s="65" t="s">
        <v>977</v>
      </c>
      <c r="IXC42" s="59">
        <v>100000000</v>
      </c>
      <c r="IXD42" s="66" t="s">
        <v>144</v>
      </c>
      <c r="IXE42" s="67" t="s">
        <v>923</v>
      </c>
      <c r="IXF42" s="67" t="s">
        <v>959</v>
      </c>
      <c r="IXG42" s="66" t="s">
        <v>956</v>
      </c>
      <c r="IXH42" s="66" t="s">
        <v>978</v>
      </c>
      <c r="IXI42" s="65" t="s">
        <v>972</v>
      </c>
      <c r="IXJ42" s="65" t="s">
        <v>977</v>
      </c>
      <c r="IXK42" s="59">
        <v>100000000</v>
      </c>
      <c r="IXL42" s="66" t="s">
        <v>144</v>
      </c>
      <c r="IXM42" s="67" t="s">
        <v>923</v>
      </c>
      <c r="IXN42" s="67" t="s">
        <v>959</v>
      </c>
      <c r="IXO42" s="66" t="s">
        <v>956</v>
      </c>
      <c r="IXP42" s="66" t="s">
        <v>978</v>
      </c>
      <c r="IXQ42" s="65" t="s">
        <v>972</v>
      </c>
      <c r="IXR42" s="65" t="s">
        <v>977</v>
      </c>
      <c r="IXS42" s="59">
        <v>100000000</v>
      </c>
      <c r="IXT42" s="66" t="s">
        <v>144</v>
      </c>
      <c r="IXU42" s="67" t="s">
        <v>923</v>
      </c>
      <c r="IXV42" s="67" t="s">
        <v>959</v>
      </c>
      <c r="IXW42" s="66" t="s">
        <v>956</v>
      </c>
      <c r="IXX42" s="66" t="s">
        <v>978</v>
      </c>
      <c r="IXY42" s="65" t="s">
        <v>972</v>
      </c>
      <c r="IXZ42" s="65" t="s">
        <v>977</v>
      </c>
      <c r="IYA42" s="59">
        <v>100000000</v>
      </c>
      <c r="IYB42" s="66" t="s">
        <v>144</v>
      </c>
      <c r="IYC42" s="67" t="s">
        <v>923</v>
      </c>
      <c r="IYD42" s="67" t="s">
        <v>959</v>
      </c>
      <c r="IYE42" s="66" t="s">
        <v>956</v>
      </c>
      <c r="IYF42" s="66" t="s">
        <v>978</v>
      </c>
      <c r="IYG42" s="65" t="s">
        <v>972</v>
      </c>
      <c r="IYH42" s="65" t="s">
        <v>977</v>
      </c>
      <c r="IYI42" s="59">
        <v>100000000</v>
      </c>
      <c r="IYJ42" s="66" t="s">
        <v>144</v>
      </c>
      <c r="IYK42" s="67" t="s">
        <v>923</v>
      </c>
      <c r="IYL42" s="67" t="s">
        <v>959</v>
      </c>
      <c r="IYM42" s="66" t="s">
        <v>956</v>
      </c>
      <c r="IYN42" s="66" t="s">
        <v>978</v>
      </c>
      <c r="IYO42" s="65" t="s">
        <v>972</v>
      </c>
      <c r="IYP42" s="65" t="s">
        <v>977</v>
      </c>
      <c r="IYQ42" s="59">
        <v>100000000</v>
      </c>
      <c r="IYR42" s="66" t="s">
        <v>144</v>
      </c>
      <c r="IYS42" s="67" t="s">
        <v>923</v>
      </c>
      <c r="IYT42" s="67" t="s">
        <v>959</v>
      </c>
      <c r="IYU42" s="66" t="s">
        <v>956</v>
      </c>
      <c r="IYV42" s="66" t="s">
        <v>978</v>
      </c>
      <c r="IYW42" s="65" t="s">
        <v>972</v>
      </c>
      <c r="IYX42" s="65" t="s">
        <v>977</v>
      </c>
      <c r="IYY42" s="59">
        <v>100000000</v>
      </c>
      <c r="IYZ42" s="66" t="s">
        <v>144</v>
      </c>
      <c r="IZA42" s="67" t="s">
        <v>923</v>
      </c>
      <c r="IZB42" s="67" t="s">
        <v>959</v>
      </c>
      <c r="IZC42" s="66" t="s">
        <v>956</v>
      </c>
      <c r="IZD42" s="66" t="s">
        <v>978</v>
      </c>
      <c r="IZE42" s="65" t="s">
        <v>972</v>
      </c>
      <c r="IZF42" s="65" t="s">
        <v>977</v>
      </c>
      <c r="IZG42" s="59">
        <v>100000000</v>
      </c>
      <c r="IZH42" s="66" t="s">
        <v>144</v>
      </c>
      <c r="IZI42" s="67" t="s">
        <v>923</v>
      </c>
      <c r="IZJ42" s="67" t="s">
        <v>959</v>
      </c>
      <c r="IZK42" s="66" t="s">
        <v>956</v>
      </c>
      <c r="IZL42" s="66" t="s">
        <v>978</v>
      </c>
      <c r="IZM42" s="65" t="s">
        <v>972</v>
      </c>
      <c r="IZN42" s="65" t="s">
        <v>977</v>
      </c>
      <c r="IZO42" s="59">
        <v>100000000</v>
      </c>
      <c r="IZP42" s="66" t="s">
        <v>144</v>
      </c>
      <c r="IZQ42" s="67" t="s">
        <v>923</v>
      </c>
      <c r="IZR42" s="67" t="s">
        <v>959</v>
      </c>
      <c r="IZS42" s="66" t="s">
        <v>956</v>
      </c>
      <c r="IZT42" s="66" t="s">
        <v>978</v>
      </c>
      <c r="IZU42" s="65" t="s">
        <v>972</v>
      </c>
      <c r="IZV42" s="65" t="s">
        <v>977</v>
      </c>
      <c r="IZW42" s="59">
        <v>100000000</v>
      </c>
      <c r="IZX42" s="66" t="s">
        <v>144</v>
      </c>
      <c r="IZY42" s="67" t="s">
        <v>923</v>
      </c>
      <c r="IZZ42" s="67" t="s">
        <v>959</v>
      </c>
      <c r="JAA42" s="66" t="s">
        <v>956</v>
      </c>
      <c r="JAB42" s="66" t="s">
        <v>978</v>
      </c>
      <c r="JAC42" s="65" t="s">
        <v>972</v>
      </c>
      <c r="JAD42" s="65" t="s">
        <v>977</v>
      </c>
      <c r="JAE42" s="59">
        <v>100000000</v>
      </c>
      <c r="JAF42" s="66" t="s">
        <v>144</v>
      </c>
      <c r="JAG42" s="67" t="s">
        <v>923</v>
      </c>
      <c r="JAH42" s="67" t="s">
        <v>959</v>
      </c>
      <c r="JAI42" s="66" t="s">
        <v>956</v>
      </c>
      <c r="JAJ42" s="66" t="s">
        <v>978</v>
      </c>
      <c r="JAK42" s="65" t="s">
        <v>972</v>
      </c>
      <c r="JAL42" s="65" t="s">
        <v>977</v>
      </c>
      <c r="JAM42" s="59">
        <v>100000000</v>
      </c>
      <c r="JAN42" s="66" t="s">
        <v>144</v>
      </c>
      <c r="JAO42" s="67" t="s">
        <v>923</v>
      </c>
      <c r="JAP42" s="67" t="s">
        <v>959</v>
      </c>
      <c r="JAQ42" s="66" t="s">
        <v>956</v>
      </c>
      <c r="JAR42" s="66" t="s">
        <v>978</v>
      </c>
      <c r="JAS42" s="65" t="s">
        <v>972</v>
      </c>
      <c r="JAT42" s="65" t="s">
        <v>977</v>
      </c>
      <c r="JAU42" s="59">
        <v>100000000</v>
      </c>
      <c r="JAV42" s="66" t="s">
        <v>144</v>
      </c>
      <c r="JAW42" s="67" t="s">
        <v>923</v>
      </c>
      <c r="JAX42" s="67" t="s">
        <v>959</v>
      </c>
      <c r="JAY42" s="66" t="s">
        <v>956</v>
      </c>
      <c r="JAZ42" s="66" t="s">
        <v>978</v>
      </c>
      <c r="JBA42" s="65" t="s">
        <v>972</v>
      </c>
      <c r="JBB42" s="65" t="s">
        <v>977</v>
      </c>
      <c r="JBC42" s="59">
        <v>100000000</v>
      </c>
      <c r="JBD42" s="66" t="s">
        <v>144</v>
      </c>
      <c r="JBE42" s="67" t="s">
        <v>923</v>
      </c>
      <c r="JBF42" s="67" t="s">
        <v>959</v>
      </c>
      <c r="JBG42" s="66" t="s">
        <v>956</v>
      </c>
      <c r="JBH42" s="66" t="s">
        <v>978</v>
      </c>
      <c r="JBI42" s="65" t="s">
        <v>972</v>
      </c>
      <c r="JBJ42" s="65" t="s">
        <v>977</v>
      </c>
      <c r="JBK42" s="59">
        <v>100000000</v>
      </c>
      <c r="JBL42" s="66" t="s">
        <v>144</v>
      </c>
      <c r="JBM42" s="67" t="s">
        <v>923</v>
      </c>
      <c r="JBN42" s="67" t="s">
        <v>959</v>
      </c>
      <c r="JBO42" s="66" t="s">
        <v>956</v>
      </c>
      <c r="JBP42" s="66" t="s">
        <v>978</v>
      </c>
      <c r="JBQ42" s="65" t="s">
        <v>972</v>
      </c>
      <c r="JBR42" s="65" t="s">
        <v>977</v>
      </c>
      <c r="JBS42" s="59">
        <v>100000000</v>
      </c>
      <c r="JBT42" s="66" t="s">
        <v>144</v>
      </c>
      <c r="JBU42" s="67" t="s">
        <v>923</v>
      </c>
      <c r="JBV42" s="67" t="s">
        <v>959</v>
      </c>
      <c r="JBW42" s="66" t="s">
        <v>956</v>
      </c>
      <c r="JBX42" s="66" t="s">
        <v>978</v>
      </c>
      <c r="JBY42" s="65" t="s">
        <v>972</v>
      </c>
      <c r="JBZ42" s="65" t="s">
        <v>977</v>
      </c>
      <c r="JCA42" s="59">
        <v>100000000</v>
      </c>
      <c r="JCB42" s="66" t="s">
        <v>144</v>
      </c>
      <c r="JCC42" s="67" t="s">
        <v>923</v>
      </c>
      <c r="JCD42" s="67" t="s">
        <v>959</v>
      </c>
      <c r="JCE42" s="66" t="s">
        <v>956</v>
      </c>
      <c r="JCF42" s="66" t="s">
        <v>978</v>
      </c>
      <c r="JCG42" s="65" t="s">
        <v>972</v>
      </c>
      <c r="JCH42" s="65" t="s">
        <v>977</v>
      </c>
      <c r="JCI42" s="59">
        <v>100000000</v>
      </c>
      <c r="JCJ42" s="66" t="s">
        <v>144</v>
      </c>
      <c r="JCK42" s="67" t="s">
        <v>923</v>
      </c>
      <c r="JCL42" s="67" t="s">
        <v>959</v>
      </c>
      <c r="JCM42" s="66" t="s">
        <v>956</v>
      </c>
      <c r="JCN42" s="66" t="s">
        <v>978</v>
      </c>
      <c r="JCO42" s="65" t="s">
        <v>972</v>
      </c>
      <c r="JCP42" s="65" t="s">
        <v>977</v>
      </c>
      <c r="JCQ42" s="59">
        <v>100000000</v>
      </c>
      <c r="JCR42" s="66" t="s">
        <v>144</v>
      </c>
      <c r="JCS42" s="67" t="s">
        <v>923</v>
      </c>
      <c r="JCT42" s="67" t="s">
        <v>959</v>
      </c>
      <c r="JCU42" s="66" t="s">
        <v>956</v>
      </c>
      <c r="JCV42" s="66" t="s">
        <v>978</v>
      </c>
      <c r="JCW42" s="65" t="s">
        <v>972</v>
      </c>
      <c r="JCX42" s="65" t="s">
        <v>977</v>
      </c>
      <c r="JCY42" s="59">
        <v>100000000</v>
      </c>
      <c r="JCZ42" s="66" t="s">
        <v>144</v>
      </c>
      <c r="JDA42" s="67" t="s">
        <v>923</v>
      </c>
      <c r="JDB42" s="67" t="s">
        <v>959</v>
      </c>
      <c r="JDC42" s="66" t="s">
        <v>956</v>
      </c>
      <c r="JDD42" s="66" t="s">
        <v>978</v>
      </c>
      <c r="JDE42" s="65" t="s">
        <v>972</v>
      </c>
      <c r="JDF42" s="65" t="s">
        <v>977</v>
      </c>
      <c r="JDG42" s="59">
        <v>100000000</v>
      </c>
      <c r="JDH42" s="66" t="s">
        <v>144</v>
      </c>
      <c r="JDI42" s="67" t="s">
        <v>923</v>
      </c>
      <c r="JDJ42" s="67" t="s">
        <v>959</v>
      </c>
      <c r="JDK42" s="66" t="s">
        <v>956</v>
      </c>
      <c r="JDL42" s="66" t="s">
        <v>978</v>
      </c>
      <c r="JDM42" s="65" t="s">
        <v>972</v>
      </c>
      <c r="JDN42" s="65" t="s">
        <v>977</v>
      </c>
      <c r="JDO42" s="59">
        <v>100000000</v>
      </c>
      <c r="JDP42" s="66" t="s">
        <v>144</v>
      </c>
      <c r="JDQ42" s="67" t="s">
        <v>923</v>
      </c>
      <c r="JDR42" s="67" t="s">
        <v>959</v>
      </c>
      <c r="JDS42" s="66" t="s">
        <v>956</v>
      </c>
      <c r="JDT42" s="66" t="s">
        <v>978</v>
      </c>
      <c r="JDU42" s="65" t="s">
        <v>972</v>
      </c>
      <c r="JDV42" s="65" t="s">
        <v>977</v>
      </c>
      <c r="JDW42" s="59">
        <v>100000000</v>
      </c>
      <c r="JDX42" s="66" t="s">
        <v>144</v>
      </c>
      <c r="JDY42" s="67" t="s">
        <v>923</v>
      </c>
      <c r="JDZ42" s="67" t="s">
        <v>959</v>
      </c>
      <c r="JEA42" s="66" t="s">
        <v>956</v>
      </c>
      <c r="JEB42" s="66" t="s">
        <v>978</v>
      </c>
      <c r="JEC42" s="65" t="s">
        <v>972</v>
      </c>
      <c r="JED42" s="65" t="s">
        <v>977</v>
      </c>
      <c r="JEE42" s="59">
        <v>100000000</v>
      </c>
      <c r="JEF42" s="66" t="s">
        <v>144</v>
      </c>
      <c r="JEG42" s="67" t="s">
        <v>923</v>
      </c>
      <c r="JEH42" s="67" t="s">
        <v>959</v>
      </c>
      <c r="JEI42" s="66" t="s">
        <v>956</v>
      </c>
      <c r="JEJ42" s="66" t="s">
        <v>978</v>
      </c>
      <c r="JEK42" s="65" t="s">
        <v>972</v>
      </c>
      <c r="JEL42" s="65" t="s">
        <v>977</v>
      </c>
      <c r="JEM42" s="59">
        <v>100000000</v>
      </c>
      <c r="JEN42" s="66" t="s">
        <v>144</v>
      </c>
      <c r="JEO42" s="67" t="s">
        <v>923</v>
      </c>
      <c r="JEP42" s="67" t="s">
        <v>959</v>
      </c>
      <c r="JEQ42" s="66" t="s">
        <v>956</v>
      </c>
      <c r="JER42" s="66" t="s">
        <v>978</v>
      </c>
      <c r="JES42" s="65" t="s">
        <v>972</v>
      </c>
      <c r="JET42" s="65" t="s">
        <v>977</v>
      </c>
      <c r="JEU42" s="59">
        <v>100000000</v>
      </c>
      <c r="JEV42" s="66" t="s">
        <v>144</v>
      </c>
      <c r="JEW42" s="67" t="s">
        <v>923</v>
      </c>
      <c r="JEX42" s="67" t="s">
        <v>959</v>
      </c>
      <c r="JEY42" s="66" t="s">
        <v>956</v>
      </c>
      <c r="JEZ42" s="66" t="s">
        <v>978</v>
      </c>
      <c r="JFA42" s="65" t="s">
        <v>972</v>
      </c>
      <c r="JFB42" s="65" t="s">
        <v>977</v>
      </c>
      <c r="JFC42" s="59">
        <v>100000000</v>
      </c>
      <c r="JFD42" s="66" t="s">
        <v>144</v>
      </c>
      <c r="JFE42" s="67" t="s">
        <v>923</v>
      </c>
      <c r="JFF42" s="67" t="s">
        <v>959</v>
      </c>
      <c r="JFG42" s="66" t="s">
        <v>956</v>
      </c>
      <c r="JFH42" s="66" t="s">
        <v>978</v>
      </c>
      <c r="JFI42" s="65" t="s">
        <v>972</v>
      </c>
      <c r="JFJ42" s="65" t="s">
        <v>977</v>
      </c>
      <c r="JFK42" s="59">
        <v>100000000</v>
      </c>
      <c r="JFL42" s="66" t="s">
        <v>144</v>
      </c>
      <c r="JFM42" s="67" t="s">
        <v>923</v>
      </c>
      <c r="JFN42" s="67" t="s">
        <v>959</v>
      </c>
      <c r="JFO42" s="66" t="s">
        <v>956</v>
      </c>
      <c r="JFP42" s="66" t="s">
        <v>978</v>
      </c>
      <c r="JFQ42" s="65" t="s">
        <v>972</v>
      </c>
      <c r="JFR42" s="65" t="s">
        <v>977</v>
      </c>
      <c r="JFS42" s="59">
        <v>100000000</v>
      </c>
      <c r="JFT42" s="66" t="s">
        <v>144</v>
      </c>
      <c r="JFU42" s="67" t="s">
        <v>923</v>
      </c>
      <c r="JFV42" s="67" t="s">
        <v>959</v>
      </c>
      <c r="JFW42" s="66" t="s">
        <v>956</v>
      </c>
      <c r="JFX42" s="66" t="s">
        <v>978</v>
      </c>
      <c r="JFY42" s="65" t="s">
        <v>972</v>
      </c>
      <c r="JFZ42" s="65" t="s">
        <v>977</v>
      </c>
      <c r="JGA42" s="59">
        <v>100000000</v>
      </c>
      <c r="JGB42" s="66" t="s">
        <v>144</v>
      </c>
      <c r="JGC42" s="67" t="s">
        <v>923</v>
      </c>
      <c r="JGD42" s="67" t="s">
        <v>959</v>
      </c>
      <c r="JGE42" s="66" t="s">
        <v>956</v>
      </c>
      <c r="JGF42" s="66" t="s">
        <v>978</v>
      </c>
      <c r="JGG42" s="65" t="s">
        <v>972</v>
      </c>
      <c r="JGH42" s="65" t="s">
        <v>977</v>
      </c>
      <c r="JGI42" s="59">
        <v>100000000</v>
      </c>
      <c r="JGJ42" s="66" t="s">
        <v>144</v>
      </c>
      <c r="JGK42" s="67" t="s">
        <v>923</v>
      </c>
      <c r="JGL42" s="67" t="s">
        <v>959</v>
      </c>
      <c r="JGM42" s="66" t="s">
        <v>956</v>
      </c>
      <c r="JGN42" s="66" t="s">
        <v>978</v>
      </c>
      <c r="JGO42" s="65" t="s">
        <v>972</v>
      </c>
      <c r="JGP42" s="65" t="s">
        <v>977</v>
      </c>
      <c r="JGQ42" s="59">
        <v>100000000</v>
      </c>
      <c r="JGR42" s="66" t="s">
        <v>144</v>
      </c>
      <c r="JGS42" s="67" t="s">
        <v>923</v>
      </c>
      <c r="JGT42" s="67" t="s">
        <v>959</v>
      </c>
      <c r="JGU42" s="66" t="s">
        <v>956</v>
      </c>
      <c r="JGV42" s="66" t="s">
        <v>978</v>
      </c>
      <c r="JGW42" s="65" t="s">
        <v>972</v>
      </c>
      <c r="JGX42" s="65" t="s">
        <v>977</v>
      </c>
      <c r="JGY42" s="59">
        <v>100000000</v>
      </c>
      <c r="JGZ42" s="66" t="s">
        <v>144</v>
      </c>
      <c r="JHA42" s="67" t="s">
        <v>923</v>
      </c>
      <c r="JHB42" s="67" t="s">
        <v>959</v>
      </c>
      <c r="JHC42" s="66" t="s">
        <v>956</v>
      </c>
      <c r="JHD42" s="66" t="s">
        <v>978</v>
      </c>
      <c r="JHE42" s="65" t="s">
        <v>972</v>
      </c>
      <c r="JHF42" s="65" t="s">
        <v>977</v>
      </c>
      <c r="JHG42" s="59">
        <v>100000000</v>
      </c>
      <c r="JHH42" s="66" t="s">
        <v>144</v>
      </c>
      <c r="JHI42" s="67" t="s">
        <v>923</v>
      </c>
      <c r="JHJ42" s="67" t="s">
        <v>959</v>
      </c>
      <c r="JHK42" s="66" t="s">
        <v>956</v>
      </c>
      <c r="JHL42" s="66" t="s">
        <v>978</v>
      </c>
      <c r="JHM42" s="65" t="s">
        <v>972</v>
      </c>
      <c r="JHN42" s="65" t="s">
        <v>977</v>
      </c>
      <c r="JHO42" s="59">
        <v>100000000</v>
      </c>
      <c r="JHP42" s="66" t="s">
        <v>144</v>
      </c>
      <c r="JHQ42" s="67" t="s">
        <v>923</v>
      </c>
      <c r="JHR42" s="67" t="s">
        <v>959</v>
      </c>
      <c r="JHS42" s="66" t="s">
        <v>956</v>
      </c>
      <c r="JHT42" s="66" t="s">
        <v>978</v>
      </c>
      <c r="JHU42" s="65" t="s">
        <v>972</v>
      </c>
      <c r="JHV42" s="65" t="s">
        <v>977</v>
      </c>
      <c r="JHW42" s="59">
        <v>100000000</v>
      </c>
      <c r="JHX42" s="66" t="s">
        <v>144</v>
      </c>
      <c r="JHY42" s="67" t="s">
        <v>923</v>
      </c>
      <c r="JHZ42" s="67" t="s">
        <v>959</v>
      </c>
      <c r="JIA42" s="66" t="s">
        <v>956</v>
      </c>
      <c r="JIB42" s="66" t="s">
        <v>978</v>
      </c>
      <c r="JIC42" s="65" t="s">
        <v>972</v>
      </c>
      <c r="JID42" s="65" t="s">
        <v>977</v>
      </c>
      <c r="JIE42" s="59">
        <v>100000000</v>
      </c>
      <c r="JIF42" s="66" t="s">
        <v>144</v>
      </c>
      <c r="JIG42" s="67" t="s">
        <v>923</v>
      </c>
      <c r="JIH42" s="67" t="s">
        <v>959</v>
      </c>
      <c r="JII42" s="66" t="s">
        <v>956</v>
      </c>
      <c r="JIJ42" s="66" t="s">
        <v>978</v>
      </c>
      <c r="JIK42" s="65" t="s">
        <v>972</v>
      </c>
      <c r="JIL42" s="65" t="s">
        <v>977</v>
      </c>
      <c r="JIM42" s="59">
        <v>100000000</v>
      </c>
      <c r="JIN42" s="66" t="s">
        <v>144</v>
      </c>
      <c r="JIO42" s="67" t="s">
        <v>923</v>
      </c>
      <c r="JIP42" s="67" t="s">
        <v>959</v>
      </c>
      <c r="JIQ42" s="66" t="s">
        <v>956</v>
      </c>
      <c r="JIR42" s="66" t="s">
        <v>978</v>
      </c>
      <c r="JIS42" s="65" t="s">
        <v>972</v>
      </c>
      <c r="JIT42" s="65" t="s">
        <v>977</v>
      </c>
      <c r="JIU42" s="59">
        <v>100000000</v>
      </c>
      <c r="JIV42" s="66" t="s">
        <v>144</v>
      </c>
      <c r="JIW42" s="67" t="s">
        <v>923</v>
      </c>
      <c r="JIX42" s="67" t="s">
        <v>959</v>
      </c>
      <c r="JIY42" s="66" t="s">
        <v>956</v>
      </c>
      <c r="JIZ42" s="66" t="s">
        <v>978</v>
      </c>
      <c r="JJA42" s="65" t="s">
        <v>972</v>
      </c>
      <c r="JJB42" s="65" t="s">
        <v>977</v>
      </c>
      <c r="JJC42" s="59">
        <v>100000000</v>
      </c>
      <c r="JJD42" s="66" t="s">
        <v>144</v>
      </c>
      <c r="JJE42" s="67" t="s">
        <v>923</v>
      </c>
      <c r="JJF42" s="67" t="s">
        <v>959</v>
      </c>
      <c r="JJG42" s="66" t="s">
        <v>956</v>
      </c>
      <c r="JJH42" s="66" t="s">
        <v>978</v>
      </c>
      <c r="JJI42" s="65" t="s">
        <v>972</v>
      </c>
      <c r="JJJ42" s="65" t="s">
        <v>977</v>
      </c>
      <c r="JJK42" s="59">
        <v>100000000</v>
      </c>
      <c r="JJL42" s="66" t="s">
        <v>144</v>
      </c>
      <c r="JJM42" s="67" t="s">
        <v>923</v>
      </c>
      <c r="JJN42" s="67" t="s">
        <v>959</v>
      </c>
      <c r="JJO42" s="66" t="s">
        <v>956</v>
      </c>
      <c r="JJP42" s="66" t="s">
        <v>978</v>
      </c>
      <c r="JJQ42" s="65" t="s">
        <v>972</v>
      </c>
      <c r="JJR42" s="65" t="s">
        <v>977</v>
      </c>
      <c r="JJS42" s="59">
        <v>100000000</v>
      </c>
      <c r="JJT42" s="66" t="s">
        <v>144</v>
      </c>
      <c r="JJU42" s="67" t="s">
        <v>923</v>
      </c>
      <c r="JJV42" s="67" t="s">
        <v>959</v>
      </c>
      <c r="JJW42" s="66" t="s">
        <v>956</v>
      </c>
      <c r="JJX42" s="66" t="s">
        <v>978</v>
      </c>
      <c r="JJY42" s="65" t="s">
        <v>972</v>
      </c>
      <c r="JJZ42" s="65" t="s">
        <v>977</v>
      </c>
      <c r="JKA42" s="59">
        <v>100000000</v>
      </c>
      <c r="JKB42" s="66" t="s">
        <v>144</v>
      </c>
      <c r="JKC42" s="67" t="s">
        <v>923</v>
      </c>
      <c r="JKD42" s="67" t="s">
        <v>959</v>
      </c>
      <c r="JKE42" s="66" t="s">
        <v>956</v>
      </c>
      <c r="JKF42" s="66" t="s">
        <v>978</v>
      </c>
      <c r="JKG42" s="65" t="s">
        <v>972</v>
      </c>
      <c r="JKH42" s="65" t="s">
        <v>977</v>
      </c>
      <c r="JKI42" s="59">
        <v>100000000</v>
      </c>
      <c r="JKJ42" s="66" t="s">
        <v>144</v>
      </c>
      <c r="JKK42" s="67" t="s">
        <v>923</v>
      </c>
      <c r="JKL42" s="67" t="s">
        <v>959</v>
      </c>
      <c r="JKM42" s="66" t="s">
        <v>956</v>
      </c>
      <c r="JKN42" s="66" t="s">
        <v>978</v>
      </c>
      <c r="JKO42" s="65" t="s">
        <v>972</v>
      </c>
      <c r="JKP42" s="65" t="s">
        <v>977</v>
      </c>
      <c r="JKQ42" s="59">
        <v>100000000</v>
      </c>
      <c r="JKR42" s="66" t="s">
        <v>144</v>
      </c>
      <c r="JKS42" s="67" t="s">
        <v>923</v>
      </c>
      <c r="JKT42" s="67" t="s">
        <v>959</v>
      </c>
      <c r="JKU42" s="66" t="s">
        <v>956</v>
      </c>
      <c r="JKV42" s="66" t="s">
        <v>978</v>
      </c>
      <c r="JKW42" s="65" t="s">
        <v>972</v>
      </c>
      <c r="JKX42" s="65" t="s">
        <v>977</v>
      </c>
      <c r="JKY42" s="59">
        <v>100000000</v>
      </c>
      <c r="JKZ42" s="66" t="s">
        <v>144</v>
      </c>
      <c r="JLA42" s="67" t="s">
        <v>923</v>
      </c>
      <c r="JLB42" s="67" t="s">
        <v>959</v>
      </c>
      <c r="JLC42" s="66" t="s">
        <v>956</v>
      </c>
      <c r="JLD42" s="66" t="s">
        <v>978</v>
      </c>
      <c r="JLE42" s="65" t="s">
        <v>972</v>
      </c>
      <c r="JLF42" s="65" t="s">
        <v>977</v>
      </c>
      <c r="JLG42" s="59">
        <v>100000000</v>
      </c>
      <c r="JLH42" s="66" t="s">
        <v>144</v>
      </c>
      <c r="JLI42" s="67" t="s">
        <v>923</v>
      </c>
      <c r="JLJ42" s="67" t="s">
        <v>959</v>
      </c>
      <c r="JLK42" s="66" t="s">
        <v>956</v>
      </c>
      <c r="JLL42" s="66" t="s">
        <v>978</v>
      </c>
      <c r="JLM42" s="65" t="s">
        <v>972</v>
      </c>
      <c r="JLN42" s="65" t="s">
        <v>977</v>
      </c>
      <c r="JLO42" s="59">
        <v>100000000</v>
      </c>
      <c r="JLP42" s="66" t="s">
        <v>144</v>
      </c>
      <c r="JLQ42" s="67" t="s">
        <v>923</v>
      </c>
      <c r="JLR42" s="67" t="s">
        <v>959</v>
      </c>
      <c r="JLS42" s="66" t="s">
        <v>956</v>
      </c>
      <c r="JLT42" s="66" t="s">
        <v>978</v>
      </c>
      <c r="JLU42" s="65" t="s">
        <v>972</v>
      </c>
      <c r="JLV42" s="65" t="s">
        <v>977</v>
      </c>
      <c r="JLW42" s="59">
        <v>100000000</v>
      </c>
      <c r="JLX42" s="66" t="s">
        <v>144</v>
      </c>
      <c r="JLY42" s="67" t="s">
        <v>923</v>
      </c>
      <c r="JLZ42" s="67" t="s">
        <v>959</v>
      </c>
      <c r="JMA42" s="66" t="s">
        <v>956</v>
      </c>
      <c r="JMB42" s="66" t="s">
        <v>978</v>
      </c>
      <c r="JMC42" s="65" t="s">
        <v>972</v>
      </c>
      <c r="JMD42" s="65" t="s">
        <v>977</v>
      </c>
      <c r="JME42" s="59">
        <v>100000000</v>
      </c>
      <c r="JMF42" s="66" t="s">
        <v>144</v>
      </c>
      <c r="JMG42" s="67" t="s">
        <v>923</v>
      </c>
      <c r="JMH42" s="67" t="s">
        <v>959</v>
      </c>
      <c r="JMI42" s="66" t="s">
        <v>956</v>
      </c>
      <c r="JMJ42" s="66" t="s">
        <v>978</v>
      </c>
      <c r="JMK42" s="65" t="s">
        <v>972</v>
      </c>
      <c r="JML42" s="65" t="s">
        <v>977</v>
      </c>
      <c r="JMM42" s="59">
        <v>100000000</v>
      </c>
      <c r="JMN42" s="66" t="s">
        <v>144</v>
      </c>
      <c r="JMO42" s="67" t="s">
        <v>923</v>
      </c>
      <c r="JMP42" s="67" t="s">
        <v>959</v>
      </c>
      <c r="JMQ42" s="66" t="s">
        <v>956</v>
      </c>
      <c r="JMR42" s="66" t="s">
        <v>978</v>
      </c>
      <c r="JMS42" s="65" t="s">
        <v>972</v>
      </c>
      <c r="JMT42" s="65" t="s">
        <v>977</v>
      </c>
      <c r="JMU42" s="59">
        <v>100000000</v>
      </c>
      <c r="JMV42" s="66" t="s">
        <v>144</v>
      </c>
      <c r="JMW42" s="67" t="s">
        <v>923</v>
      </c>
      <c r="JMX42" s="67" t="s">
        <v>959</v>
      </c>
      <c r="JMY42" s="66" t="s">
        <v>956</v>
      </c>
      <c r="JMZ42" s="66" t="s">
        <v>978</v>
      </c>
      <c r="JNA42" s="65" t="s">
        <v>972</v>
      </c>
      <c r="JNB42" s="65" t="s">
        <v>977</v>
      </c>
      <c r="JNC42" s="59">
        <v>100000000</v>
      </c>
      <c r="JND42" s="66" t="s">
        <v>144</v>
      </c>
      <c r="JNE42" s="67" t="s">
        <v>923</v>
      </c>
      <c r="JNF42" s="67" t="s">
        <v>959</v>
      </c>
      <c r="JNG42" s="66" t="s">
        <v>956</v>
      </c>
      <c r="JNH42" s="66" t="s">
        <v>978</v>
      </c>
      <c r="JNI42" s="65" t="s">
        <v>972</v>
      </c>
      <c r="JNJ42" s="65" t="s">
        <v>977</v>
      </c>
      <c r="JNK42" s="59">
        <v>100000000</v>
      </c>
      <c r="JNL42" s="66" t="s">
        <v>144</v>
      </c>
      <c r="JNM42" s="67" t="s">
        <v>923</v>
      </c>
      <c r="JNN42" s="67" t="s">
        <v>959</v>
      </c>
      <c r="JNO42" s="66" t="s">
        <v>956</v>
      </c>
      <c r="JNP42" s="66" t="s">
        <v>978</v>
      </c>
      <c r="JNQ42" s="65" t="s">
        <v>972</v>
      </c>
      <c r="JNR42" s="65" t="s">
        <v>977</v>
      </c>
      <c r="JNS42" s="59">
        <v>100000000</v>
      </c>
      <c r="JNT42" s="66" t="s">
        <v>144</v>
      </c>
      <c r="JNU42" s="67" t="s">
        <v>923</v>
      </c>
      <c r="JNV42" s="67" t="s">
        <v>959</v>
      </c>
      <c r="JNW42" s="66" t="s">
        <v>956</v>
      </c>
      <c r="JNX42" s="66" t="s">
        <v>978</v>
      </c>
      <c r="JNY42" s="65" t="s">
        <v>972</v>
      </c>
      <c r="JNZ42" s="65" t="s">
        <v>977</v>
      </c>
      <c r="JOA42" s="59">
        <v>100000000</v>
      </c>
      <c r="JOB42" s="66" t="s">
        <v>144</v>
      </c>
      <c r="JOC42" s="67" t="s">
        <v>923</v>
      </c>
      <c r="JOD42" s="67" t="s">
        <v>959</v>
      </c>
      <c r="JOE42" s="66" t="s">
        <v>956</v>
      </c>
      <c r="JOF42" s="66" t="s">
        <v>978</v>
      </c>
      <c r="JOG42" s="65" t="s">
        <v>972</v>
      </c>
      <c r="JOH42" s="65" t="s">
        <v>977</v>
      </c>
      <c r="JOI42" s="59">
        <v>100000000</v>
      </c>
      <c r="JOJ42" s="66" t="s">
        <v>144</v>
      </c>
      <c r="JOK42" s="67" t="s">
        <v>923</v>
      </c>
      <c r="JOL42" s="67" t="s">
        <v>959</v>
      </c>
      <c r="JOM42" s="66" t="s">
        <v>956</v>
      </c>
      <c r="JON42" s="66" t="s">
        <v>978</v>
      </c>
      <c r="JOO42" s="65" t="s">
        <v>972</v>
      </c>
      <c r="JOP42" s="65" t="s">
        <v>977</v>
      </c>
      <c r="JOQ42" s="59">
        <v>100000000</v>
      </c>
      <c r="JOR42" s="66" t="s">
        <v>144</v>
      </c>
      <c r="JOS42" s="67" t="s">
        <v>923</v>
      </c>
      <c r="JOT42" s="67" t="s">
        <v>959</v>
      </c>
      <c r="JOU42" s="66" t="s">
        <v>956</v>
      </c>
      <c r="JOV42" s="66" t="s">
        <v>978</v>
      </c>
      <c r="JOW42" s="65" t="s">
        <v>972</v>
      </c>
      <c r="JOX42" s="65" t="s">
        <v>977</v>
      </c>
      <c r="JOY42" s="59">
        <v>100000000</v>
      </c>
      <c r="JOZ42" s="66" t="s">
        <v>144</v>
      </c>
      <c r="JPA42" s="67" t="s">
        <v>923</v>
      </c>
      <c r="JPB42" s="67" t="s">
        <v>959</v>
      </c>
      <c r="JPC42" s="66" t="s">
        <v>956</v>
      </c>
      <c r="JPD42" s="66" t="s">
        <v>978</v>
      </c>
      <c r="JPE42" s="65" t="s">
        <v>972</v>
      </c>
      <c r="JPF42" s="65" t="s">
        <v>977</v>
      </c>
      <c r="JPG42" s="59">
        <v>100000000</v>
      </c>
      <c r="JPH42" s="66" t="s">
        <v>144</v>
      </c>
      <c r="JPI42" s="67" t="s">
        <v>923</v>
      </c>
      <c r="JPJ42" s="67" t="s">
        <v>959</v>
      </c>
      <c r="JPK42" s="66" t="s">
        <v>956</v>
      </c>
      <c r="JPL42" s="66" t="s">
        <v>978</v>
      </c>
      <c r="JPM42" s="65" t="s">
        <v>972</v>
      </c>
      <c r="JPN42" s="65" t="s">
        <v>977</v>
      </c>
      <c r="JPO42" s="59">
        <v>100000000</v>
      </c>
      <c r="JPP42" s="66" t="s">
        <v>144</v>
      </c>
      <c r="JPQ42" s="67" t="s">
        <v>923</v>
      </c>
      <c r="JPR42" s="67" t="s">
        <v>959</v>
      </c>
      <c r="JPS42" s="66" t="s">
        <v>956</v>
      </c>
      <c r="JPT42" s="66" t="s">
        <v>978</v>
      </c>
      <c r="JPU42" s="65" t="s">
        <v>972</v>
      </c>
      <c r="JPV42" s="65" t="s">
        <v>977</v>
      </c>
      <c r="JPW42" s="59">
        <v>100000000</v>
      </c>
      <c r="JPX42" s="66" t="s">
        <v>144</v>
      </c>
      <c r="JPY42" s="67" t="s">
        <v>923</v>
      </c>
      <c r="JPZ42" s="67" t="s">
        <v>959</v>
      </c>
      <c r="JQA42" s="66" t="s">
        <v>956</v>
      </c>
      <c r="JQB42" s="66" t="s">
        <v>978</v>
      </c>
      <c r="JQC42" s="65" t="s">
        <v>972</v>
      </c>
      <c r="JQD42" s="65" t="s">
        <v>977</v>
      </c>
      <c r="JQE42" s="59">
        <v>100000000</v>
      </c>
      <c r="JQF42" s="66" t="s">
        <v>144</v>
      </c>
      <c r="JQG42" s="67" t="s">
        <v>923</v>
      </c>
      <c r="JQH42" s="67" t="s">
        <v>959</v>
      </c>
      <c r="JQI42" s="66" t="s">
        <v>956</v>
      </c>
      <c r="JQJ42" s="66" t="s">
        <v>978</v>
      </c>
      <c r="JQK42" s="65" t="s">
        <v>972</v>
      </c>
      <c r="JQL42" s="65" t="s">
        <v>977</v>
      </c>
      <c r="JQM42" s="59">
        <v>100000000</v>
      </c>
      <c r="JQN42" s="66" t="s">
        <v>144</v>
      </c>
      <c r="JQO42" s="67" t="s">
        <v>923</v>
      </c>
      <c r="JQP42" s="67" t="s">
        <v>959</v>
      </c>
      <c r="JQQ42" s="66" t="s">
        <v>956</v>
      </c>
      <c r="JQR42" s="66" t="s">
        <v>978</v>
      </c>
      <c r="JQS42" s="65" t="s">
        <v>972</v>
      </c>
      <c r="JQT42" s="65" t="s">
        <v>977</v>
      </c>
      <c r="JQU42" s="59">
        <v>100000000</v>
      </c>
      <c r="JQV42" s="66" t="s">
        <v>144</v>
      </c>
      <c r="JQW42" s="67" t="s">
        <v>923</v>
      </c>
      <c r="JQX42" s="67" t="s">
        <v>959</v>
      </c>
      <c r="JQY42" s="66" t="s">
        <v>956</v>
      </c>
      <c r="JQZ42" s="66" t="s">
        <v>978</v>
      </c>
      <c r="JRA42" s="65" t="s">
        <v>972</v>
      </c>
      <c r="JRB42" s="65" t="s">
        <v>977</v>
      </c>
      <c r="JRC42" s="59">
        <v>100000000</v>
      </c>
      <c r="JRD42" s="66" t="s">
        <v>144</v>
      </c>
      <c r="JRE42" s="67" t="s">
        <v>923</v>
      </c>
      <c r="JRF42" s="67" t="s">
        <v>959</v>
      </c>
      <c r="JRG42" s="66" t="s">
        <v>956</v>
      </c>
      <c r="JRH42" s="66" t="s">
        <v>978</v>
      </c>
      <c r="JRI42" s="65" t="s">
        <v>972</v>
      </c>
      <c r="JRJ42" s="65" t="s">
        <v>977</v>
      </c>
      <c r="JRK42" s="59">
        <v>100000000</v>
      </c>
      <c r="JRL42" s="66" t="s">
        <v>144</v>
      </c>
      <c r="JRM42" s="67" t="s">
        <v>923</v>
      </c>
      <c r="JRN42" s="67" t="s">
        <v>959</v>
      </c>
      <c r="JRO42" s="66" t="s">
        <v>956</v>
      </c>
      <c r="JRP42" s="66" t="s">
        <v>978</v>
      </c>
      <c r="JRQ42" s="65" t="s">
        <v>972</v>
      </c>
      <c r="JRR42" s="65" t="s">
        <v>977</v>
      </c>
      <c r="JRS42" s="59">
        <v>100000000</v>
      </c>
      <c r="JRT42" s="66" t="s">
        <v>144</v>
      </c>
      <c r="JRU42" s="67" t="s">
        <v>923</v>
      </c>
      <c r="JRV42" s="67" t="s">
        <v>959</v>
      </c>
      <c r="JRW42" s="66" t="s">
        <v>956</v>
      </c>
      <c r="JRX42" s="66" t="s">
        <v>978</v>
      </c>
      <c r="JRY42" s="65" t="s">
        <v>972</v>
      </c>
      <c r="JRZ42" s="65" t="s">
        <v>977</v>
      </c>
      <c r="JSA42" s="59">
        <v>100000000</v>
      </c>
      <c r="JSB42" s="66" t="s">
        <v>144</v>
      </c>
      <c r="JSC42" s="67" t="s">
        <v>923</v>
      </c>
      <c r="JSD42" s="67" t="s">
        <v>959</v>
      </c>
      <c r="JSE42" s="66" t="s">
        <v>956</v>
      </c>
      <c r="JSF42" s="66" t="s">
        <v>978</v>
      </c>
      <c r="JSG42" s="65" t="s">
        <v>972</v>
      </c>
      <c r="JSH42" s="65" t="s">
        <v>977</v>
      </c>
      <c r="JSI42" s="59">
        <v>100000000</v>
      </c>
      <c r="JSJ42" s="66" t="s">
        <v>144</v>
      </c>
      <c r="JSK42" s="67" t="s">
        <v>923</v>
      </c>
      <c r="JSL42" s="67" t="s">
        <v>959</v>
      </c>
      <c r="JSM42" s="66" t="s">
        <v>956</v>
      </c>
      <c r="JSN42" s="66" t="s">
        <v>978</v>
      </c>
      <c r="JSO42" s="65" t="s">
        <v>972</v>
      </c>
      <c r="JSP42" s="65" t="s">
        <v>977</v>
      </c>
      <c r="JSQ42" s="59">
        <v>100000000</v>
      </c>
      <c r="JSR42" s="66" t="s">
        <v>144</v>
      </c>
      <c r="JSS42" s="67" t="s">
        <v>923</v>
      </c>
      <c r="JST42" s="67" t="s">
        <v>959</v>
      </c>
      <c r="JSU42" s="66" t="s">
        <v>956</v>
      </c>
      <c r="JSV42" s="66" t="s">
        <v>978</v>
      </c>
      <c r="JSW42" s="65" t="s">
        <v>972</v>
      </c>
      <c r="JSX42" s="65" t="s">
        <v>977</v>
      </c>
      <c r="JSY42" s="59">
        <v>100000000</v>
      </c>
      <c r="JSZ42" s="66" t="s">
        <v>144</v>
      </c>
      <c r="JTA42" s="67" t="s">
        <v>923</v>
      </c>
      <c r="JTB42" s="67" t="s">
        <v>959</v>
      </c>
      <c r="JTC42" s="66" t="s">
        <v>956</v>
      </c>
      <c r="JTD42" s="66" t="s">
        <v>978</v>
      </c>
      <c r="JTE42" s="65" t="s">
        <v>972</v>
      </c>
      <c r="JTF42" s="65" t="s">
        <v>977</v>
      </c>
      <c r="JTG42" s="59">
        <v>100000000</v>
      </c>
      <c r="JTH42" s="66" t="s">
        <v>144</v>
      </c>
      <c r="JTI42" s="67" t="s">
        <v>923</v>
      </c>
      <c r="JTJ42" s="67" t="s">
        <v>959</v>
      </c>
      <c r="JTK42" s="66" t="s">
        <v>956</v>
      </c>
      <c r="JTL42" s="66" t="s">
        <v>978</v>
      </c>
      <c r="JTM42" s="65" t="s">
        <v>972</v>
      </c>
      <c r="JTN42" s="65" t="s">
        <v>977</v>
      </c>
      <c r="JTO42" s="59">
        <v>100000000</v>
      </c>
      <c r="JTP42" s="66" t="s">
        <v>144</v>
      </c>
      <c r="JTQ42" s="67" t="s">
        <v>923</v>
      </c>
      <c r="JTR42" s="67" t="s">
        <v>959</v>
      </c>
      <c r="JTS42" s="66" t="s">
        <v>956</v>
      </c>
      <c r="JTT42" s="66" t="s">
        <v>978</v>
      </c>
      <c r="JTU42" s="65" t="s">
        <v>972</v>
      </c>
      <c r="JTV42" s="65" t="s">
        <v>977</v>
      </c>
      <c r="JTW42" s="59">
        <v>100000000</v>
      </c>
      <c r="JTX42" s="66" t="s">
        <v>144</v>
      </c>
      <c r="JTY42" s="67" t="s">
        <v>923</v>
      </c>
      <c r="JTZ42" s="67" t="s">
        <v>959</v>
      </c>
      <c r="JUA42" s="66" t="s">
        <v>956</v>
      </c>
      <c r="JUB42" s="66" t="s">
        <v>978</v>
      </c>
      <c r="JUC42" s="65" t="s">
        <v>972</v>
      </c>
      <c r="JUD42" s="65" t="s">
        <v>977</v>
      </c>
      <c r="JUE42" s="59">
        <v>100000000</v>
      </c>
      <c r="JUF42" s="66" t="s">
        <v>144</v>
      </c>
      <c r="JUG42" s="67" t="s">
        <v>923</v>
      </c>
      <c r="JUH42" s="67" t="s">
        <v>959</v>
      </c>
      <c r="JUI42" s="66" t="s">
        <v>956</v>
      </c>
      <c r="JUJ42" s="66" t="s">
        <v>978</v>
      </c>
      <c r="JUK42" s="65" t="s">
        <v>972</v>
      </c>
      <c r="JUL42" s="65" t="s">
        <v>977</v>
      </c>
      <c r="JUM42" s="59">
        <v>100000000</v>
      </c>
      <c r="JUN42" s="66" t="s">
        <v>144</v>
      </c>
      <c r="JUO42" s="67" t="s">
        <v>923</v>
      </c>
      <c r="JUP42" s="67" t="s">
        <v>959</v>
      </c>
      <c r="JUQ42" s="66" t="s">
        <v>956</v>
      </c>
      <c r="JUR42" s="66" t="s">
        <v>978</v>
      </c>
      <c r="JUS42" s="65" t="s">
        <v>972</v>
      </c>
      <c r="JUT42" s="65" t="s">
        <v>977</v>
      </c>
      <c r="JUU42" s="59">
        <v>100000000</v>
      </c>
      <c r="JUV42" s="66" t="s">
        <v>144</v>
      </c>
      <c r="JUW42" s="67" t="s">
        <v>923</v>
      </c>
      <c r="JUX42" s="67" t="s">
        <v>959</v>
      </c>
      <c r="JUY42" s="66" t="s">
        <v>956</v>
      </c>
      <c r="JUZ42" s="66" t="s">
        <v>978</v>
      </c>
      <c r="JVA42" s="65" t="s">
        <v>972</v>
      </c>
      <c r="JVB42" s="65" t="s">
        <v>977</v>
      </c>
      <c r="JVC42" s="59">
        <v>100000000</v>
      </c>
      <c r="JVD42" s="66" t="s">
        <v>144</v>
      </c>
      <c r="JVE42" s="67" t="s">
        <v>923</v>
      </c>
      <c r="JVF42" s="67" t="s">
        <v>959</v>
      </c>
      <c r="JVG42" s="66" t="s">
        <v>956</v>
      </c>
      <c r="JVH42" s="66" t="s">
        <v>978</v>
      </c>
      <c r="JVI42" s="65" t="s">
        <v>972</v>
      </c>
      <c r="JVJ42" s="65" t="s">
        <v>977</v>
      </c>
      <c r="JVK42" s="59">
        <v>100000000</v>
      </c>
      <c r="JVL42" s="66" t="s">
        <v>144</v>
      </c>
      <c r="JVM42" s="67" t="s">
        <v>923</v>
      </c>
      <c r="JVN42" s="67" t="s">
        <v>959</v>
      </c>
      <c r="JVO42" s="66" t="s">
        <v>956</v>
      </c>
      <c r="JVP42" s="66" t="s">
        <v>978</v>
      </c>
      <c r="JVQ42" s="65" t="s">
        <v>972</v>
      </c>
      <c r="JVR42" s="65" t="s">
        <v>977</v>
      </c>
      <c r="JVS42" s="59">
        <v>100000000</v>
      </c>
      <c r="JVT42" s="66" t="s">
        <v>144</v>
      </c>
      <c r="JVU42" s="67" t="s">
        <v>923</v>
      </c>
      <c r="JVV42" s="67" t="s">
        <v>959</v>
      </c>
      <c r="JVW42" s="66" t="s">
        <v>956</v>
      </c>
      <c r="JVX42" s="66" t="s">
        <v>978</v>
      </c>
      <c r="JVY42" s="65" t="s">
        <v>972</v>
      </c>
      <c r="JVZ42" s="65" t="s">
        <v>977</v>
      </c>
      <c r="JWA42" s="59">
        <v>100000000</v>
      </c>
      <c r="JWB42" s="66" t="s">
        <v>144</v>
      </c>
      <c r="JWC42" s="67" t="s">
        <v>923</v>
      </c>
      <c r="JWD42" s="67" t="s">
        <v>959</v>
      </c>
      <c r="JWE42" s="66" t="s">
        <v>956</v>
      </c>
      <c r="JWF42" s="66" t="s">
        <v>978</v>
      </c>
      <c r="JWG42" s="65" t="s">
        <v>972</v>
      </c>
      <c r="JWH42" s="65" t="s">
        <v>977</v>
      </c>
      <c r="JWI42" s="59">
        <v>100000000</v>
      </c>
      <c r="JWJ42" s="66" t="s">
        <v>144</v>
      </c>
      <c r="JWK42" s="67" t="s">
        <v>923</v>
      </c>
      <c r="JWL42" s="67" t="s">
        <v>959</v>
      </c>
      <c r="JWM42" s="66" t="s">
        <v>956</v>
      </c>
      <c r="JWN42" s="66" t="s">
        <v>978</v>
      </c>
      <c r="JWO42" s="65" t="s">
        <v>972</v>
      </c>
      <c r="JWP42" s="65" t="s">
        <v>977</v>
      </c>
      <c r="JWQ42" s="59">
        <v>100000000</v>
      </c>
      <c r="JWR42" s="66" t="s">
        <v>144</v>
      </c>
      <c r="JWS42" s="67" t="s">
        <v>923</v>
      </c>
      <c r="JWT42" s="67" t="s">
        <v>959</v>
      </c>
      <c r="JWU42" s="66" t="s">
        <v>956</v>
      </c>
      <c r="JWV42" s="66" t="s">
        <v>978</v>
      </c>
      <c r="JWW42" s="65" t="s">
        <v>972</v>
      </c>
      <c r="JWX42" s="65" t="s">
        <v>977</v>
      </c>
      <c r="JWY42" s="59">
        <v>100000000</v>
      </c>
      <c r="JWZ42" s="66" t="s">
        <v>144</v>
      </c>
      <c r="JXA42" s="67" t="s">
        <v>923</v>
      </c>
      <c r="JXB42" s="67" t="s">
        <v>959</v>
      </c>
      <c r="JXC42" s="66" t="s">
        <v>956</v>
      </c>
      <c r="JXD42" s="66" t="s">
        <v>978</v>
      </c>
      <c r="JXE42" s="65" t="s">
        <v>972</v>
      </c>
      <c r="JXF42" s="65" t="s">
        <v>977</v>
      </c>
      <c r="JXG42" s="59">
        <v>100000000</v>
      </c>
      <c r="JXH42" s="66" t="s">
        <v>144</v>
      </c>
      <c r="JXI42" s="67" t="s">
        <v>923</v>
      </c>
      <c r="JXJ42" s="67" t="s">
        <v>959</v>
      </c>
      <c r="JXK42" s="66" t="s">
        <v>956</v>
      </c>
      <c r="JXL42" s="66" t="s">
        <v>978</v>
      </c>
      <c r="JXM42" s="65" t="s">
        <v>972</v>
      </c>
      <c r="JXN42" s="65" t="s">
        <v>977</v>
      </c>
      <c r="JXO42" s="59">
        <v>100000000</v>
      </c>
      <c r="JXP42" s="66" t="s">
        <v>144</v>
      </c>
      <c r="JXQ42" s="67" t="s">
        <v>923</v>
      </c>
      <c r="JXR42" s="67" t="s">
        <v>959</v>
      </c>
      <c r="JXS42" s="66" t="s">
        <v>956</v>
      </c>
      <c r="JXT42" s="66" t="s">
        <v>978</v>
      </c>
      <c r="JXU42" s="65" t="s">
        <v>972</v>
      </c>
      <c r="JXV42" s="65" t="s">
        <v>977</v>
      </c>
      <c r="JXW42" s="59">
        <v>100000000</v>
      </c>
      <c r="JXX42" s="66" t="s">
        <v>144</v>
      </c>
      <c r="JXY42" s="67" t="s">
        <v>923</v>
      </c>
      <c r="JXZ42" s="67" t="s">
        <v>959</v>
      </c>
      <c r="JYA42" s="66" t="s">
        <v>956</v>
      </c>
      <c r="JYB42" s="66" t="s">
        <v>978</v>
      </c>
      <c r="JYC42" s="65" t="s">
        <v>972</v>
      </c>
      <c r="JYD42" s="65" t="s">
        <v>977</v>
      </c>
      <c r="JYE42" s="59">
        <v>100000000</v>
      </c>
      <c r="JYF42" s="66" t="s">
        <v>144</v>
      </c>
      <c r="JYG42" s="67" t="s">
        <v>923</v>
      </c>
      <c r="JYH42" s="67" t="s">
        <v>959</v>
      </c>
      <c r="JYI42" s="66" t="s">
        <v>956</v>
      </c>
      <c r="JYJ42" s="66" t="s">
        <v>978</v>
      </c>
      <c r="JYK42" s="65" t="s">
        <v>972</v>
      </c>
      <c r="JYL42" s="65" t="s">
        <v>977</v>
      </c>
      <c r="JYM42" s="59">
        <v>100000000</v>
      </c>
      <c r="JYN42" s="66" t="s">
        <v>144</v>
      </c>
      <c r="JYO42" s="67" t="s">
        <v>923</v>
      </c>
      <c r="JYP42" s="67" t="s">
        <v>959</v>
      </c>
      <c r="JYQ42" s="66" t="s">
        <v>956</v>
      </c>
      <c r="JYR42" s="66" t="s">
        <v>978</v>
      </c>
      <c r="JYS42" s="65" t="s">
        <v>972</v>
      </c>
      <c r="JYT42" s="65" t="s">
        <v>977</v>
      </c>
      <c r="JYU42" s="59">
        <v>100000000</v>
      </c>
      <c r="JYV42" s="66" t="s">
        <v>144</v>
      </c>
      <c r="JYW42" s="67" t="s">
        <v>923</v>
      </c>
      <c r="JYX42" s="67" t="s">
        <v>959</v>
      </c>
      <c r="JYY42" s="66" t="s">
        <v>956</v>
      </c>
      <c r="JYZ42" s="66" t="s">
        <v>978</v>
      </c>
      <c r="JZA42" s="65" t="s">
        <v>972</v>
      </c>
      <c r="JZB42" s="65" t="s">
        <v>977</v>
      </c>
      <c r="JZC42" s="59">
        <v>100000000</v>
      </c>
      <c r="JZD42" s="66" t="s">
        <v>144</v>
      </c>
      <c r="JZE42" s="67" t="s">
        <v>923</v>
      </c>
      <c r="JZF42" s="67" t="s">
        <v>959</v>
      </c>
      <c r="JZG42" s="66" t="s">
        <v>956</v>
      </c>
      <c r="JZH42" s="66" t="s">
        <v>978</v>
      </c>
      <c r="JZI42" s="65" t="s">
        <v>972</v>
      </c>
      <c r="JZJ42" s="65" t="s">
        <v>977</v>
      </c>
      <c r="JZK42" s="59">
        <v>100000000</v>
      </c>
      <c r="JZL42" s="66" t="s">
        <v>144</v>
      </c>
      <c r="JZM42" s="67" t="s">
        <v>923</v>
      </c>
      <c r="JZN42" s="67" t="s">
        <v>959</v>
      </c>
      <c r="JZO42" s="66" t="s">
        <v>956</v>
      </c>
      <c r="JZP42" s="66" t="s">
        <v>978</v>
      </c>
      <c r="JZQ42" s="65" t="s">
        <v>972</v>
      </c>
      <c r="JZR42" s="65" t="s">
        <v>977</v>
      </c>
      <c r="JZS42" s="59">
        <v>100000000</v>
      </c>
      <c r="JZT42" s="66" t="s">
        <v>144</v>
      </c>
      <c r="JZU42" s="67" t="s">
        <v>923</v>
      </c>
      <c r="JZV42" s="67" t="s">
        <v>959</v>
      </c>
      <c r="JZW42" s="66" t="s">
        <v>956</v>
      </c>
      <c r="JZX42" s="66" t="s">
        <v>978</v>
      </c>
      <c r="JZY42" s="65" t="s">
        <v>972</v>
      </c>
      <c r="JZZ42" s="65" t="s">
        <v>977</v>
      </c>
      <c r="KAA42" s="59">
        <v>100000000</v>
      </c>
      <c r="KAB42" s="66" t="s">
        <v>144</v>
      </c>
      <c r="KAC42" s="67" t="s">
        <v>923</v>
      </c>
      <c r="KAD42" s="67" t="s">
        <v>959</v>
      </c>
      <c r="KAE42" s="66" t="s">
        <v>956</v>
      </c>
      <c r="KAF42" s="66" t="s">
        <v>978</v>
      </c>
      <c r="KAG42" s="65" t="s">
        <v>972</v>
      </c>
      <c r="KAH42" s="65" t="s">
        <v>977</v>
      </c>
      <c r="KAI42" s="59">
        <v>100000000</v>
      </c>
      <c r="KAJ42" s="66" t="s">
        <v>144</v>
      </c>
      <c r="KAK42" s="67" t="s">
        <v>923</v>
      </c>
      <c r="KAL42" s="67" t="s">
        <v>959</v>
      </c>
      <c r="KAM42" s="66" t="s">
        <v>956</v>
      </c>
      <c r="KAN42" s="66" t="s">
        <v>978</v>
      </c>
      <c r="KAO42" s="65" t="s">
        <v>972</v>
      </c>
      <c r="KAP42" s="65" t="s">
        <v>977</v>
      </c>
      <c r="KAQ42" s="59">
        <v>100000000</v>
      </c>
      <c r="KAR42" s="66" t="s">
        <v>144</v>
      </c>
      <c r="KAS42" s="67" t="s">
        <v>923</v>
      </c>
      <c r="KAT42" s="67" t="s">
        <v>959</v>
      </c>
      <c r="KAU42" s="66" t="s">
        <v>956</v>
      </c>
      <c r="KAV42" s="66" t="s">
        <v>978</v>
      </c>
      <c r="KAW42" s="65" t="s">
        <v>972</v>
      </c>
      <c r="KAX42" s="65" t="s">
        <v>977</v>
      </c>
      <c r="KAY42" s="59">
        <v>100000000</v>
      </c>
      <c r="KAZ42" s="66" t="s">
        <v>144</v>
      </c>
      <c r="KBA42" s="67" t="s">
        <v>923</v>
      </c>
      <c r="KBB42" s="67" t="s">
        <v>959</v>
      </c>
      <c r="KBC42" s="66" t="s">
        <v>956</v>
      </c>
      <c r="KBD42" s="66" t="s">
        <v>978</v>
      </c>
      <c r="KBE42" s="65" t="s">
        <v>972</v>
      </c>
      <c r="KBF42" s="65" t="s">
        <v>977</v>
      </c>
      <c r="KBG42" s="59">
        <v>100000000</v>
      </c>
      <c r="KBH42" s="66" t="s">
        <v>144</v>
      </c>
      <c r="KBI42" s="67" t="s">
        <v>923</v>
      </c>
      <c r="KBJ42" s="67" t="s">
        <v>959</v>
      </c>
      <c r="KBK42" s="66" t="s">
        <v>956</v>
      </c>
      <c r="KBL42" s="66" t="s">
        <v>978</v>
      </c>
      <c r="KBM42" s="65" t="s">
        <v>972</v>
      </c>
      <c r="KBN42" s="65" t="s">
        <v>977</v>
      </c>
      <c r="KBO42" s="59">
        <v>100000000</v>
      </c>
      <c r="KBP42" s="66" t="s">
        <v>144</v>
      </c>
      <c r="KBQ42" s="67" t="s">
        <v>923</v>
      </c>
      <c r="KBR42" s="67" t="s">
        <v>959</v>
      </c>
      <c r="KBS42" s="66" t="s">
        <v>956</v>
      </c>
      <c r="KBT42" s="66" t="s">
        <v>978</v>
      </c>
      <c r="KBU42" s="65" t="s">
        <v>972</v>
      </c>
      <c r="KBV42" s="65" t="s">
        <v>977</v>
      </c>
      <c r="KBW42" s="59">
        <v>100000000</v>
      </c>
      <c r="KBX42" s="66" t="s">
        <v>144</v>
      </c>
      <c r="KBY42" s="67" t="s">
        <v>923</v>
      </c>
      <c r="KBZ42" s="67" t="s">
        <v>959</v>
      </c>
      <c r="KCA42" s="66" t="s">
        <v>956</v>
      </c>
      <c r="KCB42" s="66" t="s">
        <v>978</v>
      </c>
      <c r="KCC42" s="65" t="s">
        <v>972</v>
      </c>
      <c r="KCD42" s="65" t="s">
        <v>977</v>
      </c>
      <c r="KCE42" s="59">
        <v>100000000</v>
      </c>
      <c r="KCF42" s="66" t="s">
        <v>144</v>
      </c>
      <c r="KCG42" s="67" t="s">
        <v>923</v>
      </c>
      <c r="KCH42" s="67" t="s">
        <v>959</v>
      </c>
      <c r="KCI42" s="66" t="s">
        <v>956</v>
      </c>
      <c r="KCJ42" s="66" t="s">
        <v>978</v>
      </c>
      <c r="KCK42" s="65" t="s">
        <v>972</v>
      </c>
      <c r="KCL42" s="65" t="s">
        <v>977</v>
      </c>
      <c r="KCM42" s="59">
        <v>100000000</v>
      </c>
      <c r="KCN42" s="66" t="s">
        <v>144</v>
      </c>
      <c r="KCO42" s="67" t="s">
        <v>923</v>
      </c>
      <c r="KCP42" s="67" t="s">
        <v>959</v>
      </c>
      <c r="KCQ42" s="66" t="s">
        <v>956</v>
      </c>
      <c r="KCR42" s="66" t="s">
        <v>978</v>
      </c>
      <c r="KCS42" s="65" t="s">
        <v>972</v>
      </c>
      <c r="KCT42" s="65" t="s">
        <v>977</v>
      </c>
      <c r="KCU42" s="59">
        <v>100000000</v>
      </c>
      <c r="KCV42" s="66" t="s">
        <v>144</v>
      </c>
      <c r="KCW42" s="67" t="s">
        <v>923</v>
      </c>
      <c r="KCX42" s="67" t="s">
        <v>959</v>
      </c>
      <c r="KCY42" s="66" t="s">
        <v>956</v>
      </c>
      <c r="KCZ42" s="66" t="s">
        <v>978</v>
      </c>
      <c r="KDA42" s="65" t="s">
        <v>972</v>
      </c>
      <c r="KDB42" s="65" t="s">
        <v>977</v>
      </c>
      <c r="KDC42" s="59">
        <v>100000000</v>
      </c>
      <c r="KDD42" s="66" t="s">
        <v>144</v>
      </c>
      <c r="KDE42" s="67" t="s">
        <v>923</v>
      </c>
      <c r="KDF42" s="67" t="s">
        <v>959</v>
      </c>
      <c r="KDG42" s="66" t="s">
        <v>956</v>
      </c>
      <c r="KDH42" s="66" t="s">
        <v>978</v>
      </c>
      <c r="KDI42" s="65" t="s">
        <v>972</v>
      </c>
      <c r="KDJ42" s="65" t="s">
        <v>977</v>
      </c>
      <c r="KDK42" s="59">
        <v>100000000</v>
      </c>
      <c r="KDL42" s="66" t="s">
        <v>144</v>
      </c>
      <c r="KDM42" s="67" t="s">
        <v>923</v>
      </c>
      <c r="KDN42" s="67" t="s">
        <v>959</v>
      </c>
      <c r="KDO42" s="66" t="s">
        <v>956</v>
      </c>
      <c r="KDP42" s="66" t="s">
        <v>978</v>
      </c>
      <c r="KDQ42" s="65" t="s">
        <v>972</v>
      </c>
      <c r="KDR42" s="65" t="s">
        <v>977</v>
      </c>
      <c r="KDS42" s="59">
        <v>100000000</v>
      </c>
      <c r="KDT42" s="66" t="s">
        <v>144</v>
      </c>
      <c r="KDU42" s="67" t="s">
        <v>923</v>
      </c>
      <c r="KDV42" s="67" t="s">
        <v>959</v>
      </c>
      <c r="KDW42" s="66" t="s">
        <v>956</v>
      </c>
      <c r="KDX42" s="66" t="s">
        <v>978</v>
      </c>
      <c r="KDY42" s="65" t="s">
        <v>972</v>
      </c>
      <c r="KDZ42" s="65" t="s">
        <v>977</v>
      </c>
      <c r="KEA42" s="59">
        <v>100000000</v>
      </c>
      <c r="KEB42" s="66" t="s">
        <v>144</v>
      </c>
      <c r="KEC42" s="67" t="s">
        <v>923</v>
      </c>
      <c r="KED42" s="67" t="s">
        <v>959</v>
      </c>
      <c r="KEE42" s="66" t="s">
        <v>956</v>
      </c>
      <c r="KEF42" s="66" t="s">
        <v>978</v>
      </c>
      <c r="KEG42" s="65" t="s">
        <v>972</v>
      </c>
      <c r="KEH42" s="65" t="s">
        <v>977</v>
      </c>
      <c r="KEI42" s="59">
        <v>100000000</v>
      </c>
      <c r="KEJ42" s="66" t="s">
        <v>144</v>
      </c>
      <c r="KEK42" s="67" t="s">
        <v>923</v>
      </c>
      <c r="KEL42" s="67" t="s">
        <v>959</v>
      </c>
      <c r="KEM42" s="66" t="s">
        <v>956</v>
      </c>
      <c r="KEN42" s="66" t="s">
        <v>978</v>
      </c>
      <c r="KEO42" s="65" t="s">
        <v>972</v>
      </c>
      <c r="KEP42" s="65" t="s">
        <v>977</v>
      </c>
      <c r="KEQ42" s="59">
        <v>100000000</v>
      </c>
      <c r="KER42" s="66" t="s">
        <v>144</v>
      </c>
      <c r="KES42" s="67" t="s">
        <v>923</v>
      </c>
      <c r="KET42" s="67" t="s">
        <v>959</v>
      </c>
      <c r="KEU42" s="66" t="s">
        <v>956</v>
      </c>
      <c r="KEV42" s="66" t="s">
        <v>978</v>
      </c>
      <c r="KEW42" s="65" t="s">
        <v>972</v>
      </c>
      <c r="KEX42" s="65" t="s">
        <v>977</v>
      </c>
      <c r="KEY42" s="59">
        <v>100000000</v>
      </c>
      <c r="KEZ42" s="66" t="s">
        <v>144</v>
      </c>
      <c r="KFA42" s="67" t="s">
        <v>923</v>
      </c>
      <c r="KFB42" s="67" t="s">
        <v>959</v>
      </c>
      <c r="KFC42" s="66" t="s">
        <v>956</v>
      </c>
      <c r="KFD42" s="66" t="s">
        <v>978</v>
      </c>
      <c r="KFE42" s="65" t="s">
        <v>972</v>
      </c>
      <c r="KFF42" s="65" t="s">
        <v>977</v>
      </c>
      <c r="KFG42" s="59">
        <v>100000000</v>
      </c>
      <c r="KFH42" s="66" t="s">
        <v>144</v>
      </c>
      <c r="KFI42" s="67" t="s">
        <v>923</v>
      </c>
      <c r="KFJ42" s="67" t="s">
        <v>959</v>
      </c>
      <c r="KFK42" s="66" t="s">
        <v>956</v>
      </c>
      <c r="KFL42" s="66" t="s">
        <v>978</v>
      </c>
      <c r="KFM42" s="65" t="s">
        <v>972</v>
      </c>
      <c r="KFN42" s="65" t="s">
        <v>977</v>
      </c>
      <c r="KFO42" s="59">
        <v>100000000</v>
      </c>
      <c r="KFP42" s="66" t="s">
        <v>144</v>
      </c>
      <c r="KFQ42" s="67" t="s">
        <v>923</v>
      </c>
      <c r="KFR42" s="67" t="s">
        <v>959</v>
      </c>
      <c r="KFS42" s="66" t="s">
        <v>956</v>
      </c>
      <c r="KFT42" s="66" t="s">
        <v>978</v>
      </c>
      <c r="KFU42" s="65" t="s">
        <v>972</v>
      </c>
      <c r="KFV42" s="65" t="s">
        <v>977</v>
      </c>
      <c r="KFW42" s="59">
        <v>100000000</v>
      </c>
      <c r="KFX42" s="66" t="s">
        <v>144</v>
      </c>
      <c r="KFY42" s="67" t="s">
        <v>923</v>
      </c>
      <c r="KFZ42" s="67" t="s">
        <v>959</v>
      </c>
      <c r="KGA42" s="66" t="s">
        <v>956</v>
      </c>
      <c r="KGB42" s="66" t="s">
        <v>978</v>
      </c>
      <c r="KGC42" s="65" t="s">
        <v>972</v>
      </c>
      <c r="KGD42" s="65" t="s">
        <v>977</v>
      </c>
      <c r="KGE42" s="59">
        <v>100000000</v>
      </c>
      <c r="KGF42" s="66" t="s">
        <v>144</v>
      </c>
      <c r="KGG42" s="67" t="s">
        <v>923</v>
      </c>
      <c r="KGH42" s="67" t="s">
        <v>959</v>
      </c>
      <c r="KGI42" s="66" t="s">
        <v>956</v>
      </c>
      <c r="KGJ42" s="66" t="s">
        <v>978</v>
      </c>
      <c r="KGK42" s="65" t="s">
        <v>972</v>
      </c>
      <c r="KGL42" s="65" t="s">
        <v>977</v>
      </c>
      <c r="KGM42" s="59">
        <v>100000000</v>
      </c>
      <c r="KGN42" s="66" t="s">
        <v>144</v>
      </c>
      <c r="KGO42" s="67" t="s">
        <v>923</v>
      </c>
      <c r="KGP42" s="67" t="s">
        <v>959</v>
      </c>
      <c r="KGQ42" s="66" t="s">
        <v>956</v>
      </c>
      <c r="KGR42" s="66" t="s">
        <v>978</v>
      </c>
      <c r="KGS42" s="65" t="s">
        <v>972</v>
      </c>
      <c r="KGT42" s="65" t="s">
        <v>977</v>
      </c>
      <c r="KGU42" s="59">
        <v>100000000</v>
      </c>
      <c r="KGV42" s="66" t="s">
        <v>144</v>
      </c>
      <c r="KGW42" s="67" t="s">
        <v>923</v>
      </c>
      <c r="KGX42" s="67" t="s">
        <v>959</v>
      </c>
      <c r="KGY42" s="66" t="s">
        <v>956</v>
      </c>
      <c r="KGZ42" s="66" t="s">
        <v>978</v>
      </c>
      <c r="KHA42" s="65" t="s">
        <v>972</v>
      </c>
      <c r="KHB42" s="65" t="s">
        <v>977</v>
      </c>
      <c r="KHC42" s="59">
        <v>100000000</v>
      </c>
      <c r="KHD42" s="66" t="s">
        <v>144</v>
      </c>
      <c r="KHE42" s="67" t="s">
        <v>923</v>
      </c>
      <c r="KHF42" s="67" t="s">
        <v>959</v>
      </c>
      <c r="KHG42" s="66" t="s">
        <v>956</v>
      </c>
      <c r="KHH42" s="66" t="s">
        <v>978</v>
      </c>
      <c r="KHI42" s="65" t="s">
        <v>972</v>
      </c>
      <c r="KHJ42" s="65" t="s">
        <v>977</v>
      </c>
      <c r="KHK42" s="59">
        <v>100000000</v>
      </c>
      <c r="KHL42" s="66" t="s">
        <v>144</v>
      </c>
      <c r="KHM42" s="67" t="s">
        <v>923</v>
      </c>
      <c r="KHN42" s="67" t="s">
        <v>959</v>
      </c>
      <c r="KHO42" s="66" t="s">
        <v>956</v>
      </c>
      <c r="KHP42" s="66" t="s">
        <v>978</v>
      </c>
      <c r="KHQ42" s="65" t="s">
        <v>972</v>
      </c>
      <c r="KHR42" s="65" t="s">
        <v>977</v>
      </c>
      <c r="KHS42" s="59">
        <v>100000000</v>
      </c>
      <c r="KHT42" s="66" t="s">
        <v>144</v>
      </c>
      <c r="KHU42" s="67" t="s">
        <v>923</v>
      </c>
      <c r="KHV42" s="67" t="s">
        <v>959</v>
      </c>
      <c r="KHW42" s="66" t="s">
        <v>956</v>
      </c>
      <c r="KHX42" s="66" t="s">
        <v>978</v>
      </c>
      <c r="KHY42" s="65" t="s">
        <v>972</v>
      </c>
      <c r="KHZ42" s="65" t="s">
        <v>977</v>
      </c>
      <c r="KIA42" s="59">
        <v>100000000</v>
      </c>
      <c r="KIB42" s="66" t="s">
        <v>144</v>
      </c>
      <c r="KIC42" s="67" t="s">
        <v>923</v>
      </c>
      <c r="KID42" s="67" t="s">
        <v>959</v>
      </c>
      <c r="KIE42" s="66" t="s">
        <v>956</v>
      </c>
      <c r="KIF42" s="66" t="s">
        <v>978</v>
      </c>
      <c r="KIG42" s="65" t="s">
        <v>972</v>
      </c>
      <c r="KIH42" s="65" t="s">
        <v>977</v>
      </c>
      <c r="KII42" s="59">
        <v>100000000</v>
      </c>
      <c r="KIJ42" s="66" t="s">
        <v>144</v>
      </c>
      <c r="KIK42" s="67" t="s">
        <v>923</v>
      </c>
      <c r="KIL42" s="67" t="s">
        <v>959</v>
      </c>
      <c r="KIM42" s="66" t="s">
        <v>956</v>
      </c>
      <c r="KIN42" s="66" t="s">
        <v>978</v>
      </c>
      <c r="KIO42" s="65" t="s">
        <v>972</v>
      </c>
      <c r="KIP42" s="65" t="s">
        <v>977</v>
      </c>
      <c r="KIQ42" s="59">
        <v>100000000</v>
      </c>
      <c r="KIR42" s="66" t="s">
        <v>144</v>
      </c>
      <c r="KIS42" s="67" t="s">
        <v>923</v>
      </c>
      <c r="KIT42" s="67" t="s">
        <v>959</v>
      </c>
      <c r="KIU42" s="66" t="s">
        <v>956</v>
      </c>
      <c r="KIV42" s="66" t="s">
        <v>978</v>
      </c>
      <c r="KIW42" s="65" t="s">
        <v>972</v>
      </c>
      <c r="KIX42" s="65" t="s">
        <v>977</v>
      </c>
      <c r="KIY42" s="59">
        <v>100000000</v>
      </c>
      <c r="KIZ42" s="66" t="s">
        <v>144</v>
      </c>
      <c r="KJA42" s="67" t="s">
        <v>923</v>
      </c>
      <c r="KJB42" s="67" t="s">
        <v>959</v>
      </c>
      <c r="KJC42" s="66" t="s">
        <v>956</v>
      </c>
      <c r="KJD42" s="66" t="s">
        <v>978</v>
      </c>
      <c r="KJE42" s="65" t="s">
        <v>972</v>
      </c>
      <c r="KJF42" s="65" t="s">
        <v>977</v>
      </c>
      <c r="KJG42" s="59">
        <v>100000000</v>
      </c>
      <c r="KJH42" s="66" t="s">
        <v>144</v>
      </c>
      <c r="KJI42" s="67" t="s">
        <v>923</v>
      </c>
      <c r="KJJ42" s="67" t="s">
        <v>959</v>
      </c>
      <c r="KJK42" s="66" t="s">
        <v>956</v>
      </c>
      <c r="KJL42" s="66" t="s">
        <v>978</v>
      </c>
      <c r="KJM42" s="65" t="s">
        <v>972</v>
      </c>
      <c r="KJN42" s="65" t="s">
        <v>977</v>
      </c>
      <c r="KJO42" s="59">
        <v>100000000</v>
      </c>
      <c r="KJP42" s="66" t="s">
        <v>144</v>
      </c>
      <c r="KJQ42" s="67" t="s">
        <v>923</v>
      </c>
      <c r="KJR42" s="67" t="s">
        <v>959</v>
      </c>
      <c r="KJS42" s="66" t="s">
        <v>956</v>
      </c>
      <c r="KJT42" s="66" t="s">
        <v>978</v>
      </c>
      <c r="KJU42" s="65" t="s">
        <v>972</v>
      </c>
      <c r="KJV42" s="65" t="s">
        <v>977</v>
      </c>
      <c r="KJW42" s="59">
        <v>100000000</v>
      </c>
      <c r="KJX42" s="66" t="s">
        <v>144</v>
      </c>
      <c r="KJY42" s="67" t="s">
        <v>923</v>
      </c>
      <c r="KJZ42" s="67" t="s">
        <v>959</v>
      </c>
      <c r="KKA42" s="66" t="s">
        <v>956</v>
      </c>
      <c r="KKB42" s="66" t="s">
        <v>978</v>
      </c>
      <c r="KKC42" s="65" t="s">
        <v>972</v>
      </c>
      <c r="KKD42" s="65" t="s">
        <v>977</v>
      </c>
      <c r="KKE42" s="59">
        <v>100000000</v>
      </c>
      <c r="KKF42" s="66" t="s">
        <v>144</v>
      </c>
      <c r="KKG42" s="67" t="s">
        <v>923</v>
      </c>
      <c r="KKH42" s="67" t="s">
        <v>959</v>
      </c>
      <c r="KKI42" s="66" t="s">
        <v>956</v>
      </c>
      <c r="KKJ42" s="66" t="s">
        <v>978</v>
      </c>
      <c r="KKK42" s="65" t="s">
        <v>972</v>
      </c>
      <c r="KKL42" s="65" t="s">
        <v>977</v>
      </c>
      <c r="KKM42" s="59">
        <v>100000000</v>
      </c>
      <c r="KKN42" s="66" t="s">
        <v>144</v>
      </c>
      <c r="KKO42" s="67" t="s">
        <v>923</v>
      </c>
      <c r="KKP42" s="67" t="s">
        <v>959</v>
      </c>
      <c r="KKQ42" s="66" t="s">
        <v>956</v>
      </c>
      <c r="KKR42" s="66" t="s">
        <v>978</v>
      </c>
      <c r="KKS42" s="65" t="s">
        <v>972</v>
      </c>
      <c r="KKT42" s="65" t="s">
        <v>977</v>
      </c>
      <c r="KKU42" s="59">
        <v>100000000</v>
      </c>
      <c r="KKV42" s="66" t="s">
        <v>144</v>
      </c>
      <c r="KKW42" s="67" t="s">
        <v>923</v>
      </c>
      <c r="KKX42" s="67" t="s">
        <v>959</v>
      </c>
      <c r="KKY42" s="66" t="s">
        <v>956</v>
      </c>
      <c r="KKZ42" s="66" t="s">
        <v>978</v>
      </c>
      <c r="KLA42" s="65" t="s">
        <v>972</v>
      </c>
      <c r="KLB42" s="65" t="s">
        <v>977</v>
      </c>
      <c r="KLC42" s="59">
        <v>100000000</v>
      </c>
      <c r="KLD42" s="66" t="s">
        <v>144</v>
      </c>
      <c r="KLE42" s="67" t="s">
        <v>923</v>
      </c>
      <c r="KLF42" s="67" t="s">
        <v>959</v>
      </c>
      <c r="KLG42" s="66" t="s">
        <v>956</v>
      </c>
      <c r="KLH42" s="66" t="s">
        <v>978</v>
      </c>
      <c r="KLI42" s="65" t="s">
        <v>972</v>
      </c>
      <c r="KLJ42" s="65" t="s">
        <v>977</v>
      </c>
      <c r="KLK42" s="59">
        <v>100000000</v>
      </c>
      <c r="KLL42" s="66" t="s">
        <v>144</v>
      </c>
      <c r="KLM42" s="67" t="s">
        <v>923</v>
      </c>
      <c r="KLN42" s="67" t="s">
        <v>959</v>
      </c>
      <c r="KLO42" s="66" t="s">
        <v>956</v>
      </c>
      <c r="KLP42" s="66" t="s">
        <v>978</v>
      </c>
      <c r="KLQ42" s="65" t="s">
        <v>972</v>
      </c>
      <c r="KLR42" s="65" t="s">
        <v>977</v>
      </c>
      <c r="KLS42" s="59">
        <v>100000000</v>
      </c>
      <c r="KLT42" s="66" t="s">
        <v>144</v>
      </c>
      <c r="KLU42" s="67" t="s">
        <v>923</v>
      </c>
      <c r="KLV42" s="67" t="s">
        <v>959</v>
      </c>
      <c r="KLW42" s="66" t="s">
        <v>956</v>
      </c>
      <c r="KLX42" s="66" t="s">
        <v>978</v>
      </c>
      <c r="KLY42" s="65" t="s">
        <v>972</v>
      </c>
      <c r="KLZ42" s="65" t="s">
        <v>977</v>
      </c>
      <c r="KMA42" s="59">
        <v>100000000</v>
      </c>
      <c r="KMB42" s="66" t="s">
        <v>144</v>
      </c>
      <c r="KMC42" s="67" t="s">
        <v>923</v>
      </c>
      <c r="KMD42" s="67" t="s">
        <v>959</v>
      </c>
      <c r="KME42" s="66" t="s">
        <v>956</v>
      </c>
      <c r="KMF42" s="66" t="s">
        <v>978</v>
      </c>
      <c r="KMG42" s="65" t="s">
        <v>972</v>
      </c>
      <c r="KMH42" s="65" t="s">
        <v>977</v>
      </c>
      <c r="KMI42" s="59">
        <v>100000000</v>
      </c>
      <c r="KMJ42" s="66" t="s">
        <v>144</v>
      </c>
      <c r="KMK42" s="67" t="s">
        <v>923</v>
      </c>
      <c r="KML42" s="67" t="s">
        <v>959</v>
      </c>
      <c r="KMM42" s="66" t="s">
        <v>956</v>
      </c>
      <c r="KMN42" s="66" t="s">
        <v>978</v>
      </c>
      <c r="KMO42" s="65" t="s">
        <v>972</v>
      </c>
      <c r="KMP42" s="65" t="s">
        <v>977</v>
      </c>
      <c r="KMQ42" s="59">
        <v>100000000</v>
      </c>
      <c r="KMR42" s="66" t="s">
        <v>144</v>
      </c>
      <c r="KMS42" s="67" t="s">
        <v>923</v>
      </c>
      <c r="KMT42" s="67" t="s">
        <v>959</v>
      </c>
      <c r="KMU42" s="66" t="s">
        <v>956</v>
      </c>
      <c r="KMV42" s="66" t="s">
        <v>978</v>
      </c>
      <c r="KMW42" s="65" t="s">
        <v>972</v>
      </c>
      <c r="KMX42" s="65" t="s">
        <v>977</v>
      </c>
      <c r="KMY42" s="59">
        <v>100000000</v>
      </c>
      <c r="KMZ42" s="66" t="s">
        <v>144</v>
      </c>
      <c r="KNA42" s="67" t="s">
        <v>923</v>
      </c>
      <c r="KNB42" s="67" t="s">
        <v>959</v>
      </c>
      <c r="KNC42" s="66" t="s">
        <v>956</v>
      </c>
      <c r="KND42" s="66" t="s">
        <v>978</v>
      </c>
      <c r="KNE42" s="65" t="s">
        <v>972</v>
      </c>
      <c r="KNF42" s="65" t="s">
        <v>977</v>
      </c>
      <c r="KNG42" s="59">
        <v>100000000</v>
      </c>
      <c r="KNH42" s="66" t="s">
        <v>144</v>
      </c>
      <c r="KNI42" s="67" t="s">
        <v>923</v>
      </c>
      <c r="KNJ42" s="67" t="s">
        <v>959</v>
      </c>
      <c r="KNK42" s="66" t="s">
        <v>956</v>
      </c>
      <c r="KNL42" s="66" t="s">
        <v>978</v>
      </c>
      <c r="KNM42" s="65" t="s">
        <v>972</v>
      </c>
      <c r="KNN42" s="65" t="s">
        <v>977</v>
      </c>
      <c r="KNO42" s="59">
        <v>100000000</v>
      </c>
      <c r="KNP42" s="66" t="s">
        <v>144</v>
      </c>
      <c r="KNQ42" s="67" t="s">
        <v>923</v>
      </c>
      <c r="KNR42" s="67" t="s">
        <v>959</v>
      </c>
      <c r="KNS42" s="66" t="s">
        <v>956</v>
      </c>
      <c r="KNT42" s="66" t="s">
        <v>978</v>
      </c>
      <c r="KNU42" s="65" t="s">
        <v>972</v>
      </c>
      <c r="KNV42" s="65" t="s">
        <v>977</v>
      </c>
      <c r="KNW42" s="59">
        <v>100000000</v>
      </c>
      <c r="KNX42" s="66" t="s">
        <v>144</v>
      </c>
      <c r="KNY42" s="67" t="s">
        <v>923</v>
      </c>
      <c r="KNZ42" s="67" t="s">
        <v>959</v>
      </c>
      <c r="KOA42" s="66" t="s">
        <v>956</v>
      </c>
      <c r="KOB42" s="66" t="s">
        <v>978</v>
      </c>
      <c r="KOC42" s="65" t="s">
        <v>972</v>
      </c>
      <c r="KOD42" s="65" t="s">
        <v>977</v>
      </c>
      <c r="KOE42" s="59">
        <v>100000000</v>
      </c>
      <c r="KOF42" s="66" t="s">
        <v>144</v>
      </c>
      <c r="KOG42" s="67" t="s">
        <v>923</v>
      </c>
      <c r="KOH42" s="67" t="s">
        <v>959</v>
      </c>
      <c r="KOI42" s="66" t="s">
        <v>956</v>
      </c>
      <c r="KOJ42" s="66" t="s">
        <v>978</v>
      </c>
      <c r="KOK42" s="65" t="s">
        <v>972</v>
      </c>
      <c r="KOL42" s="65" t="s">
        <v>977</v>
      </c>
      <c r="KOM42" s="59">
        <v>100000000</v>
      </c>
      <c r="KON42" s="66" t="s">
        <v>144</v>
      </c>
      <c r="KOO42" s="67" t="s">
        <v>923</v>
      </c>
      <c r="KOP42" s="67" t="s">
        <v>959</v>
      </c>
      <c r="KOQ42" s="66" t="s">
        <v>956</v>
      </c>
      <c r="KOR42" s="66" t="s">
        <v>978</v>
      </c>
      <c r="KOS42" s="65" t="s">
        <v>972</v>
      </c>
      <c r="KOT42" s="65" t="s">
        <v>977</v>
      </c>
      <c r="KOU42" s="59">
        <v>100000000</v>
      </c>
      <c r="KOV42" s="66" t="s">
        <v>144</v>
      </c>
      <c r="KOW42" s="67" t="s">
        <v>923</v>
      </c>
      <c r="KOX42" s="67" t="s">
        <v>959</v>
      </c>
      <c r="KOY42" s="66" t="s">
        <v>956</v>
      </c>
      <c r="KOZ42" s="66" t="s">
        <v>978</v>
      </c>
      <c r="KPA42" s="65" t="s">
        <v>972</v>
      </c>
      <c r="KPB42" s="65" t="s">
        <v>977</v>
      </c>
      <c r="KPC42" s="59">
        <v>100000000</v>
      </c>
      <c r="KPD42" s="66" t="s">
        <v>144</v>
      </c>
      <c r="KPE42" s="67" t="s">
        <v>923</v>
      </c>
      <c r="KPF42" s="67" t="s">
        <v>959</v>
      </c>
      <c r="KPG42" s="66" t="s">
        <v>956</v>
      </c>
      <c r="KPH42" s="66" t="s">
        <v>978</v>
      </c>
      <c r="KPI42" s="65" t="s">
        <v>972</v>
      </c>
      <c r="KPJ42" s="65" t="s">
        <v>977</v>
      </c>
      <c r="KPK42" s="59">
        <v>100000000</v>
      </c>
      <c r="KPL42" s="66" t="s">
        <v>144</v>
      </c>
      <c r="KPM42" s="67" t="s">
        <v>923</v>
      </c>
      <c r="KPN42" s="67" t="s">
        <v>959</v>
      </c>
      <c r="KPO42" s="66" t="s">
        <v>956</v>
      </c>
      <c r="KPP42" s="66" t="s">
        <v>978</v>
      </c>
      <c r="KPQ42" s="65" t="s">
        <v>972</v>
      </c>
      <c r="KPR42" s="65" t="s">
        <v>977</v>
      </c>
      <c r="KPS42" s="59">
        <v>100000000</v>
      </c>
      <c r="KPT42" s="66" t="s">
        <v>144</v>
      </c>
      <c r="KPU42" s="67" t="s">
        <v>923</v>
      </c>
      <c r="KPV42" s="67" t="s">
        <v>959</v>
      </c>
      <c r="KPW42" s="66" t="s">
        <v>956</v>
      </c>
      <c r="KPX42" s="66" t="s">
        <v>978</v>
      </c>
      <c r="KPY42" s="65" t="s">
        <v>972</v>
      </c>
      <c r="KPZ42" s="65" t="s">
        <v>977</v>
      </c>
      <c r="KQA42" s="59">
        <v>100000000</v>
      </c>
      <c r="KQB42" s="66" t="s">
        <v>144</v>
      </c>
      <c r="KQC42" s="67" t="s">
        <v>923</v>
      </c>
      <c r="KQD42" s="67" t="s">
        <v>959</v>
      </c>
      <c r="KQE42" s="66" t="s">
        <v>956</v>
      </c>
      <c r="KQF42" s="66" t="s">
        <v>978</v>
      </c>
      <c r="KQG42" s="65" t="s">
        <v>972</v>
      </c>
      <c r="KQH42" s="65" t="s">
        <v>977</v>
      </c>
      <c r="KQI42" s="59">
        <v>100000000</v>
      </c>
      <c r="KQJ42" s="66" t="s">
        <v>144</v>
      </c>
      <c r="KQK42" s="67" t="s">
        <v>923</v>
      </c>
      <c r="KQL42" s="67" t="s">
        <v>959</v>
      </c>
      <c r="KQM42" s="66" t="s">
        <v>956</v>
      </c>
      <c r="KQN42" s="66" t="s">
        <v>978</v>
      </c>
      <c r="KQO42" s="65" t="s">
        <v>972</v>
      </c>
      <c r="KQP42" s="65" t="s">
        <v>977</v>
      </c>
      <c r="KQQ42" s="59">
        <v>100000000</v>
      </c>
      <c r="KQR42" s="66" t="s">
        <v>144</v>
      </c>
      <c r="KQS42" s="67" t="s">
        <v>923</v>
      </c>
      <c r="KQT42" s="67" t="s">
        <v>959</v>
      </c>
      <c r="KQU42" s="66" t="s">
        <v>956</v>
      </c>
      <c r="KQV42" s="66" t="s">
        <v>978</v>
      </c>
      <c r="KQW42" s="65" t="s">
        <v>972</v>
      </c>
      <c r="KQX42" s="65" t="s">
        <v>977</v>
      </c>
      <c r="KQY42" s="59">
        <v>100000000</v>
      </c>
      <c r="KQZ42" s="66" t="s">
        <v>144</v>
      </c>
      <c r="KRA42" s="67" t="s">
        <v>923</v>
      </c>
      <c r="KRB42" s="67" t="s">
        <v>959</v>
      </c>
      <c r="KRC42" s="66" t="s">
        <v>956</v>
      </c>
      <c r="KRD42" s="66" t="s">
        <v>978</v>
      </c>
      <c r="KRE42" s="65" t="s">
        <v>972</v>
      </c>
      <c r="KRF42" s="65" t="s">
        <v>977</v>
      </c>
      <c r="KRG42" s="59">
        <v>100000000</v>
      </c>
      <c r="KRH42" s="66" t="s">
        <v>144</v>
      </c>
      <c r="KRI42" s="67" t="s">
        <v>923</v>
      </c>
      <c r="KRJ42" s="67" t="s">
        <v>959</v>
      </c>
      <c r="KRK42" s="66" t="s">
        <v>956</v>
      </c>
      <c r="KRL42" s="66" t="s">
        <v>978</v>
      </c>
      <c r="KRM42" s="65" t="s">
        <v>972</v>
      </c>
      <c r="KRN42" s="65" t="s">
        <v>977</v>
      </c>
      <c r="KRO42" s="59">
        <v>100000000</v>
      </c>
      <c r="KRP42" s="66" t="s">
        <v>144</v>
      </c>
      <c r="KRQ42" s="67" t="s">
        <v>923</v>
      </c>
      <c r="KRR42" s="67" t="s">
        <v>959</v>
      </c>
      <c r="KRS42" s="66" t="s">
        <v>956</v>
      </c>
      <c r="KRT42" s="66" t="s">
        <v>978</v>
      </c>
      <c r="KRU42" s="65" t="s">
        <v>972</v>
      </c>
      <c r="KRV42" s="65" t="s">
        <v>977</v>
      </c>
      <c r="KRW42" s="59">
        <v>100000000</v>
      </c>
      <c r="KRX42" s="66" t="s">
        <v>144</v>
      </c>
      <c r="KRY42" s="67" t="s">
        <v>923</v>
      </c>
      <c r="KRZ42" s="67" t="s">
        <v>959</v>
      </c>
      <c r="KSA42" s="66" t="s">
        <v>956</v>
      </c>
      <c r="KSB42" s="66" t="s">
        <v>978</v>
      </c>
      <c r="KSC42" s="65" t="s">
        <v>972</v>
      </c>
      <c r="KSD42" s="65" t="s">
        <v>977</v>
      </c>
      <c r="KSE42" s="59">
        <v>100000000</v>
      </c>
      <c r="KSF42" s="66" t="s">
        <v>144</v>
      </c>
      <c r="KSG42" s="67" t="s">
        <v>923</v>
      </c>
      <c r="KSH42" s="67" t="s">
        <v>959</v>
      </c>
      <c r="KSI42" s="66" t="s">
        <v>956</v>
      </c>
      <c r="KSJ42" s="66" t="s">
        <v>978</v>
      </c>
      <c r="KSK42" s="65" t="s">
        <v>972</v>
      </c>
      <c r="KSL42" s="65" t="s">
        <v>977</v>
      </c>
      <c r="KSM42" s="59">
        <v>100000000</v>
      </c>
      <c r="KSN42" s="66" t="s">
        <v>144</v>
      </c>
      <c r="KSO42" s="67" t="s">
        <v>923</v>
      </c>
      <c r="KSP42" s="67" t="s">
        <v>959</v>
      </c>
      <c r="KSQ42" s="66" t="s">
        <v>956</v>
      </c>
      <c r="KSR42" s="66" t="s">
        <v>978</v>
      </c>
      <c r="KSS42" s="65" t="s">
        <v>972</v>
      </c>
      <c r="KST42" s="65" t="s">
        <v>977</v>
      </c>
      <c r="KSU42" s="59">
        <v>100000000</v>
      </c>
      <c r="KSV42" s="66" t="s">
        <v>144</v>
      </c>
      <c r="KSW42" s="67" t="s">
        <v>923</v>
      </c>
      <c r="KSX42" s="67" t="s">
        <v>959</v>
      </c>
      <c r="KSY42" s="66" t="s">
        <v>956</v>
      </c>
      <c r="KSZ42" s="66" t="s">
        <v>978</v>
      </c>
      <c r="KTA42" s="65" t="s">
        <v>972</v>
      </c>
      <c r="KTB42" s="65" t="s">
        <v>977</v>
      </c>
      <c r="KTC42" s="59">
        <v>100000000</v>
      </c>
      <c r="KTD42" s="66" t="s">
        <v>144</v>
      </c>
      <c r="KTE42" s="67" t="s">
        <v>923</v>
      </c>
      <c r="KTF42" s="67" t="s">
        <v>959</v>
      </c>
      <c r="KTG42" s="66" t="s">
        <v>956</v>
      </c>
      <c r="KTH42" s="66" t="s">
        <v>978</v>
      </c>
      <c r="KTI42" s="65" t="s">
        <v>972</v>
      </c>
      <c r="KTJ42" s="65" t="s">
        <v>977</v>
      </c>
      <c r="KTK42" s="59">
        <v>100000000</v>
      </c>
      <c r="KTL42" s="66" t="s">
        <v>144</v>
      </c>
      <c r="KTM42" s="67" t="s">
        <v>923</v>
      </c>
      <c r="KTN42" s="67" t="s">
        <v>959</v>
      </c>
      <c r="KTO42" s="66" t="s">
        <v>956</v>
      </c>
      <c r="KTP42" s="66" t="s">
        <v>978</v>
      </c>
      <c r="KTQ42" s="65" t="s">
        <v>972</v>
      </c>
      <c r="KTR42" s="65" t="s">
        <v>977</v>
      </c>
      <c r="KTS42" s="59">
        <v>100000000</v>
      </c>
      <c r="KTT42" s="66" t="s">
        <v>144</v>
      </c>
      <c r="KTU42" s="67" t="s">
        <v>923</v>
      </c>
      <c r="KTV42" s="67" t="s">
        <v>959</v>
      </c>
      <c r="KTW42" s="66" t="s">
        <v>956</v>
      </c>
      <c r="KTX42" s="66" t="s">
        <v>978</v>
      </c>
      <c r="KTY42" s="65" t="s">
        <v>972</v>
      </c>
      <c r="KTZ42" s="65" t="s">
        <v>977</v>
      </c>
      <c r="KUA42" s="59">
        <v>100000000</v>
      </c>
      <c r="KUB42" s="66" t="s">
        <v>144</v>
      </c>
      <c r="KUC42" s="67" t="s">
        <v>923</v>
      </c>
      <c r="KUD42" s="67" t="s">
        <v>959</v>
      </c>
      <c r="KUE42" s="66" t="s">
        <v>956</v>
      </c>
      <c r="KUF42" s="66" t="s">
        <v>978</v>
      </c>
      <c r="KUG42" s="65" t="s">
        <v>972</v>
      </c>
      <c r="KUH42" s="65" t="s">
        <v>977</v>
      </c>
      <c r="KUI42" s="59">
        <v>100000000</v>
      </c>
      <c r="KUJ42" s="66" t="s">
        <v>144</v>
      </c>
      <c r="KUK42" s="67" t="s">
        <v>923</v>
      </c>
      <c r="KUL42" s="67" t="s">
        <v>959</v>
      </c>
      <c r="KUM42" s="66" t="s">
        <v>956</v>
      </c>
      <c r="KUN42" s="66" t="s">
        <v>978</v>
      </c>
      <c r="KUO42" s="65" t="s">
        <v>972</v>
      </c>
      <c r="KUP42" s="65" t="s">
        <v>977</v>
      </c>
      <c r="KUQ42" s="59">
        <v>100000000</v>
      </c>
      <c r="KUR42" s="66" t="s">
        <v>144</v>
      </c>
      <c r="KUS42" s="67" t="s">
        <v>923</v>
      </c>
      <c r="KUT42" s="67" t="s">
        <v>959</v>
      </c>
      <c r="KUU42" s="66" t="s">
        <v>956</v>
      </c>
      <c r="KUV42" s="66" t="s">
        <v>978</v>
      </c>
      <c r="KUW42" s="65" t="s">
        <v>972</v>
      </c>
      <c r="KUX42" s="65" t="s">
        <v>977</v>
      </c>
      <c r="KUY42" s="59">
        <v>100000000</v>
      </c>
      <c r="KUZ42" s="66" t="s">
        <v>144</v>
      </c>
      <c r="KVA42" s="67" t="s">
        <v>923</v>
      </c>
      <c r="KVB42" s="67" t="s">
        <v>959</v>
      </c>
      <c r="KVC42" s="66" t="s">
        <v>956</v>
      </c>
      <c r="KVD42" s="66" t="s">
        <v>978</v>
      </c>
      <c r="KVE42" s="65" t="s">
        <v>972</v>
      </c>
      <c r="KVF42" s="65" t="s">
        <v>977</v>
      </c>
      <c r="KVG42" s="59">
        <v>100000000</v>
      </c>
      <c r="KVH42" s="66" t="s">
        <v>144</v>
      </c>
      <c r="KVI42" s="67" t="s">
        <v>923</v>
      </c>
      <c r="KVJ42" s="67" t="s">
        <v>959</v>
      </c>
      <c r="KVK42" s="66" t="s">
        <v>956</v>
      </c>
      <c r="KVL42" s="66" t="s">
        <v>978</v>
      </c>
      <c r="KVM42" s="65" t="s">
        <v>972</v>
      </c>
      <c r="KVN42" s="65" t="s">
        <v>977</v>
      </c>
      <c r="KVO42" s="59">
        <v>100000000</v>
      </c>
      <c r="KVP42" s="66" t="s">
        <v>144</v>
      </c>
      <c r="KVQ42" s="67" t="s">
        <v>923</v>
      </c>
      <c r="KVR42" s="67" t="s">
        <v>959</v>
      </c>
      <c r="KVS42" s="66" t="s">
        <v>956</v>
      </c>
      <c r="KVT42" s="66" t="s">
        <v>978</v>
      </c>
      <c r="KVU42" s="65" t="s">
        <v>972</v>
      </c>
      <c r="KVV42" s="65" t="s">
        <v>977</v>
      </c>
      <c r="KVW42" s="59">
        <v>100000000</v>
      </c>
      <c r="KVX42" s="66" t="s">
        <v>144</v>
      </c>
      <c r="KVY42" s="67" t="s">
        <v>923</v>
      </c>
      <c r="KVZ42" s="67" t="s">
        <v>959</v>
      </c>
      <c r="KWA42" s="66" t="s">
        <v>956</v>
      </c>
      <c r="KWB42" s="66" t="s">
        <v>978</v>
      </c>
      <c r="KWC42" s="65" t="s">
        <v>972</v>
      </c>
      <c r="KWD42" s="65" t="s">
        <v>977</v>
      </c>
      <c r="KWE42" s="59">
        <v>100000000</v>
      </c>
      <c r="KWF42" s="66" t="s">
        <v>144</v>
      </c>
      <c r="KWG42" s="67" t="s">
        <v>923</v>
      </c>
      <c r="KWH42" s="67" t="s">
        <v>959</v>
      </c>
      <c r="KWI42" s="66" t="s">
        <v>956</v>
      </c>
      <c r="KWJ42" s="66" t="s">
        <v>978</v>
      </c>
      <c r="KWK42" s="65" t="s">
        <v>972</v>
      </c>
      <c r="KWL42" s="65" t="s">
        <v>977</v>
      </c>
      <c r="KWM42" s="59">
        <v>100000000</v>
      </c>
      <c r="KWN42" s="66" t="s">
        <v>144</v>
      </c>
      <c r="KWO42" s="67" t="s">
        <v>923</v>
      </c>
      <c r="KWP42" s="67" t="s">
        <v>959</v>
      </c>
      <c r="KWQ42" s="66" t="s">
        <v>956</v>
      </c>
      <c r="KWR42" s="66" t="s">
        <v>978</v>
      </c>
      <c r="KWS42" s="65" t="s">
        <v>972</v>
      </c>
      <c r="KWT42" s="65" t="s">
        <v>977</v>
      </c>
      <c r="KWU42" s="59">
        <v>100000000</v>
      </c>
      <c r="KWV42" s="66" t="s">
        <v>144</v>
      </c>
      <c r="KWW42" s="67" t="s">
        <v>923</v>
      </c>
      <c r="KWX42" s="67" t="s">
        <v>959</v>
      </c>
      <c r="KWY42" s="66" t="s">
        <v>956</v>
      </c>
      <c r="KWZ42" s="66" t="s">
        <v>978</v>
      </c>
      <c r="KXA42" s="65" t="s">
        <v>972</v>
      </c>
      <c r="KXB42" s="65" t="s">
        <v>977</v>
      </c>
      <c r="KXC42" s="59">
        <v>100000000</v>
      </c>
      <c r="KXD42" s="66" t="s">
        <v>144</v>
      </c>
      <c r="KXE42" s="67" t="s">
        <v>923</v>
      </c>
      <c r="KXF42" s="67" t="s">
        <v>959</v>
      </c>
      <c r="KXG42" s="66" t="s">
        <v>956</v>
      </c>
      <c r="KXH42" s="66" t="s">
        <v>978</v>
      </c>
      <c r="KXI42" s="65" t="s">
        <v>972</v>
      </c>
      <c r="KXJ42" s="65" t="s">
        <v>977</v>
      </c>
      <c r="KXK42" s="59">
        <v>100000000</v>
      </c>
      <c r="KXL42" s="66" t="s">
        <v>144</v>
      </c>
      <c r="KXM42" s="67" t="s">
        <v>923</v>
      </c>
      <c r="KXN42" s="67" t="s">
        <v>959</v>
      </c>
      <c r="KXO42" s="66" t="s">
        <v>956</v>
      </c>
      <c r="KXP42" s="66" t="s">
        <v>978</v>
      </c>
      <c r="KXQ42" s="65" t="s">
        <v>972</v>
      </c>
      <c r="KXR42" s="65" t="s">
        <v>977</v>
      </c>
      <c r="KXS42" s="59">
        <v>100000000</v>
      </c>
      <c r="KXT42" s="66" t="s">
        <v>144</v>
      </c>
      <c r="KXU42" s="67" t="s">
        <v>923</v>
      </c>
      <c r="KXV42" s="67" t="s">
        <v>959</v>
      </c>
      <c r="KXW42" s="66" t="s">
        <v>956</v>
      </c>
      <c r="KXX42" s="66" t="s">
        <v>978</v>
      </c>
      <c r="KXY42" s="65" t="s">
        <v>972</v>
      </c>
      <c r="KXZ42" s="65" t="s">
        <v>977</v>
      </c>
      <c r="KYA42" s="59">
        <v>100000000</v>
      </c>
      <c r="KYB42" s="66" t="s">
        <v>144</v>
      </c>
      <c r="KYC42" s="67" t="s">
        <v>923</v>
      </c>
      <c r="KYD42" s="67" t="s">
        <v>959</v>
      </c>
      <c r="KYE42" s="66" t="s">
        <v>956</v>
      </c>
      <c r="KYF42" s="66" t="s">
        <v>978</v>
      </c>
      <c r="KYG42" s="65" t="s">
        <v>972</v>
      </c>
      <c r="KYH42" s="65" t="s">
        <v>977</v>
      </c>
      <c r="KYI42" s="59">
        <v>100000000</v>
      </c>
      <c r="KYJ42" s="66" t="s">
        <v>144</v>
      </c>
      <c r="KYK42" s="67" t="s">
        <v>923</v>
      </c>
      <c r="KYL42" s="67" t="s">
        <v>959</v>
      </c>
      <c r="KYM42" s="66" t="s">
        <v>956</v>
      </c>
      <c r="KYN42" s="66" t="s">
        <v>978</v>
      </c>
      <c r="KYO42" s="65" t="s">
        <v>972</v>
      </c>
      <c r="KYP42" s="65" t="s">
        <v>977</v>
      </c>
      <c r="KYQ42" s="59">
        <v>100000000</v>
      </c>
      <c r="KYR42" s="66" t="s">
        <v>144</v>
      </c>
      <c r="KYS42" s="67" t="s">
        <v>923</v>
      </c>
      <c r="KYT42" s="67" t="s">
        <v>959</v>
      </c>
      <c r="KYU42" s="66" t="s">
        <v>956</v>
      </c>
      <c r="KYV42" s="66" t="s">
        <v>978</v>
      </c>
      <c r="KYW42" s="65" t="s">
        <v>972</v>
      </c>
      <c r="KYX42" s="65" t="s">
        <v>977</v>
      </c>
      <c r="KYY42" s="59">
        <v>100000000</v>
      </c>
      <c r="KYZ42" s="66" t="s">
        <v>144</v>
      </c>
      <c r="KZA42" s="67" t="s">
        <v>923</v>
      </c>
      <c r="KZB42" s="67" t="s">
        <v>959</v>
      </c>
      <c r="KZC42" s="66" t="s">
        <v>956</v>
      </c>
      <c r="KZD42" s="66" t="s">
        <v>978</v>
      </c>
      <c r="KZE42" s="65" t="s">
        <v>972</v>
      </c>
      <c r="KZF42" s="65" t="s">
        <v>977</v>
      </c>
      <c r="KZG42" s="59">
        <v>100000000</v>
      </c>
      <c r="KZH42" s="66" t="s">
        <v>144</v>
      </c>
      <c r="KZI42" s="67" t="s">
        <v>923</v>
      </c>
      <c r="KZJ42" s="67" t="s">
        <v>959</v>
      </c>
      <c r="KZK42" s="66" t="s">
        <v>956</v>
      </c>
      <c r="KZL42" s="66" t="s">
        <v>978</v>
      </c>
      <c r="KZM42" s="65" t="s">
        <v>972</v>
      </c>
      <c r="KZN42" s="65" t="s">
        <v>977</v>
      </c>
      <c r="KZO42" s="59">
        <v>100000000</v>
      </c>
      <c r="KZP42" s="66" t="s">
        <v>144</v>
      </c>
      <c r="KZQ42" s="67" t="s">
        <v>923</v>
      </c>
      <c r="KZR42" s="67" t="s">
        <v>959</v>
      </c>
      <c r="KZS42" s="66" t="s">
        <v>956</v>
      </c>
      <c r="KZT42" s="66" t="s">
        <v>978</v>
      </c>
      <c r="KZU42" s="65" t="s">
        <v>972</v>
      </c>
      <c r="KZV42" s="65" t="s">
        <v>977</v>
      </c>
      <c r="KZW42" s="59">
        <v>100000000</v>
      </c>
      <c r="KZX42" s="66" t="s">
        <v>144</v>
      </c>
      <c r="KZY42" s="67" t="s">
        <v>923</v>
      </c>
      <c r="KZZ42" s="67" t="s">
        <v>959</v>
      </c>
      <c r="LAA42" s="66" t="s">
        <v>956</v>
      </c>
      <c r="LAB42" s="66" t="s">
        <v>978</v>
      </c>
      <c r="LAC42" s="65" t="s">
        <v>972</v>
      </c>
      <c r="LAD42" s="65" t="s">
        <v>977</v>
      </c>
      <c r="LAE42" s="59">
        <v>100000000</v>
      </c>
      <c r="LAF42" s="66" t="s">
        <v>144</v>
      </c>
      <c r="LAG42" s="67" t="s">
        <v>923</v>
      </c>
      <c r="LAH42" s="67" t="s">
        <v>959</v>
      </c>
      <c r="LAI42" s="66" t="s">
        <v>956</v>
      </c>
      <c r="LAJ42" s="66" t="s">
        <v>978</v>
      </c>
      <c r="LAK42" s="65" t="s">
        <v>972</v>
      </c>
      <c r="LAL42" s="65" t="s">
        <v>977</v>
      </c>
      <c r="LAM42" s="59">
        <v>100000000</v>
      </c>
      <c r="LAN42" s="66" t="s">
        <v>144</v>
      </c>
      <c r="LAO42" s="67" t="s">
        <v>923</v>
      </c>
      <c r="LAP42" s="67" t="s">
        <v>959</v>
      </c>
      <c r="LAQ42" s="66" t="s">
        <v>956</v>
      </c>
      <c r="LAR42" s="66" t="s">
        <v>978</v>
      </c>
      <c r="LAS42" s="65" t="s">
        <v>972</v>
      </c>
      <c r="LAT42" s="65" t="s">
        <v>977</v>
      </c>
      <c r="LAU42" s="59">
        <v>100000000</v>
      </c>
      <c r="LAV42" s="66" t="s">
        <v>144</v>
      </c>
      <c r="LAW42" s="67" t="s">
        <v>923</v>
      </c>
      <c r="LAX42" s="67" t="s">
        <v>959</v>
      </c>
      <c r="LAY42" s="66" t="s">
        <v>956</v>
      </c>
      <c r="LAZ42" s="66" t="s">
        <v>978</v>
      </c>
      <c r="LBA42" s="65" t="s">
        <v>972</v>
      </c>
      <c r="LBB42" s="65" t="s">
        <v>977</v>
      </c>
      <c r="LBC42" s="59">
        <v>100000000</v>
      </c>
      <c r="LBD42" s="66" t="s">
        <v>144</v>
      </c>
      <c r="LBE42" s="67" t="s">
        <v>923</v>
      </c>
      <c r="LBF42" s="67" t="s">
        <v>959</v>
      </c>
      <c r="LBG42" s="66" t="s">
        <v>956</v>
      </c>
      <c r="LBH42" s="66" t="s">
        <v>978</v>
      </c>
      <c r="LBI42" s="65" t="s">
        <v>972</v>
      </c>
      <c r="LBJ42" s="65" t="s">
        <v>977</v>
      </c>
      <c r="LBK42" s="59">
        <v>100000000</v>
      </c>
      <c r="LBL42" s="66" t="s">
        <v>144</v>
      </c>
      <c r="LBM42" s="67" t="s">
        <v>923</v>
      </c>
      <c r="LBN42" s="67" t="s">
        <v>959</v>
      </c>
      <c r="LBO42" s="66" t="s">
        <v>956</v>
      </c>
      <c r="LBP42" s="66" t="s">
        <v>978</v>
      </c>
      <c r="LBQ42" s="65" t="s">
        <v>972</v>
      </c>
      <c r="LBR42" s="65" t="s">
        <v>977</v>
      </c>
      <c r="LBS42" s="59">
        <v>100000000</v>
      </c>
      <c r="LBT42" s="66" t="s">
        <v>144</v>
      </c>
      <c r="LBU42" s="67" t="s">
        <v>923</v>
      </c>
      <c r="LBV42" s="67" t="s">
        <v>959</v>
      </c>
      <c r="LBW42" s="66" t="s">
        <v>956</v>
      </c>
      <c r="LBX42" s="66" t="s">
        <v>978</v>
      </c>
      <c r="LBY42" s="65" t="s">
        <v>972</v>
      </c>
      <c r="LBZ42" s="65" t="s">
        <v>977</v>
      </c>
      <c r="LCA42" s="59">
        <v>100000000</v>
      </c>
      <c r="LCB42" s="66" t="s">
        <v>144</v>
      </c>
      <c r="LCC42" s="67" t="s">
        <v>923</v>
      </c>
      <c r="LCD42" s="67" t="s">
        <v>959</v>
      </c>
      <c r="LCE42" s="66" t="s">
        <v>956</v>
      </c>
      <c r="LCF42" s="66" t="s">
        <v>978</v>
      </c>
      <c r="LCG42" s="65" t="s">
        <v>972</v>
      </c>
      <c r="LCH42" s="65" t="s">
        <v>977</v>
      </c>
      <c r="LCI42" s="59">
        <v>100000000</v>
      </c>
      <c r="LCJ42" s="66" t="s">
        <v>144</v>
      </c>
      <c r="LCK42" s="67" t="s">
        <v>923</v>
      </c>
      <c r="LCL42" s="67" t="s">
        <v>959</v>
      </c>
      <c r="LCM42" s="66" t="s">
        <v>956</v>
      </c>
      <c r="LCN42" s="66" t="s">
        <v>978</v>
      </c>
      <c r="LCO42" s="65" t="s">
        <v>972</v>
      </c>
      <c r="LCP42" s="65" t="s">
        <v>977</v>
      </c>
      <c r="LCQ42" s="59">
        <v>100000000</v>
      </c>
      <c r="LCR42" s="66" t="s">
        <v>144</v>
      </c>
      <c r="LCS42" s="67" t="s">
        <v>923</v>
      </c>
      <c r="LCT42" s="67" t="s">
        <v>959</v>
      </c>
      <c r="LCU42" s="66" t="s">
        <v>956</v>
      </c>
      <c r="LCV42" s="66" t="s">
        <v>978</v>
      </c>
      <c r="LCW42" s="65" t="s">
        <v>972</v>
      </c>
      <c r="LCX42" s="65" t="s">
        <v>977</v>
      </c>
      <c r="LCY42" s="59">
        <v>100000000</v>
      </c>
      <c r="LCZ42" s="66" t="s">
        <v>144</v>
      </c>
      <c r="LDA42" s="67" t="s">
        <v>923</v>
      </c>
      <c r="LDB42" s="67" t="s">
        <v>959</v>
      </c>
      <c r="LDC42" s="66" t="s">
        <v>956</v>
      </c>
      <c r="LDD42" s="66" t="s">
        <v>978</v>
      </c>
      <c r="LDE42" s="65" t="s">
        <v>972</v>
      </c>
      <c r="LDF42" s="65" t="s">
        <v>977</v>
      </c>
      <c r="LDG42" s="59">
        <v>100000000</v>
      </c>
      <c r="LDH42" s="66" t="s">
        <v>144</v>
      </c>
      <c r="LDI42" s="67" t="s">
        <v>923</v>
      </c>
      <c r="LDJ42" s="67" t="s">
        <v>959</v>
      </c>
      <c r="LDK42" s="66" t="s">
        <v>956</v>
      </c>
      <c r="LDL42" s="66" t="s">
        <v>978</v>
      </c>
      <c r="LDM42" s="65" t="s">
        <v>972</v>
      </c>
      <c r="LDN42" s="65" t="s">
        <v>977</v>
      </c>
      <c r="LDO42" s="59">
        <v>100000000</v>
      </c>
      <c r="LDP42" s="66" t="s">
        <v>144</v>
      </c>
      <c r="LDQ42" s="67" t="s">
        <v>923</v>
      </c>
      <c r="LDR42" s="67" t="s">
        <v>959</v>
      </c>
      <c r="LDS42" s="66" t="s">
        <v>956</v>
      </c>
      <c r="LDT42" s="66" t="s">
        <v>978</v>
      </c>
      <c r="LDU42" s="65" t="s">
        <v>972</v>
      </c>
      <c r="LDV42" s="65" t="s">
        <v>977</v>
      </c>
      <c r="LDW42" s="59">
        <v>100000000</v>
      </c>
      <c r="LDX42" s="66" t="s">
        <v>144</v>
      </c>
      <c r="LDY42" s="67" t="s">
        <v>923</v>
      </c>
      <c r="LDZ42" s="67" t="s">
        <v>959</v>
      </c>
      <c r="LEA42" s="66" t="s">
        <v>956</v>
      </c>
      <c r="LEB42" s="66" t="s">
        <v>978</v>
      </c>
      <c r="LEC42" s="65" t="s">
        <v>972</v>
      </c>
      <c r="LED42" s="65" t="s">
        <v>977</v>
      </c>
      <c r="LEE42" s="59">
        <v>100000000</v>
      </c>
      <c r="LEF42" s="66" t="s">
        <v>144</v>
      </c>
      <c r="LEG42" s="67" t="s">
        <v>923</v>
      </c>
      <c r="LEH42" s="67" t="s">
        <v>959</v>
      </c>
      <c r="LEI42" s="66" t="s">
        <v>956</v>
      </c>
      <c r="LEJ42" s="66" t="s">
        <v>978</v>
      </c>
      <c r="LEK42" s="65" t="s">
        <v>972</v>
      </c>
      <c r="LEL42" s="65" t="s">
        <v>977</v>
      </c>
      <c r="LEM42" s="59">
        <v>100000000</v>
      </c>
      <c r="LEN42" s="66" t="s">
        <v>144</v>
      </c>
      <c r="LEO42" s="67" t="s">
        <v>923</v>
      </c>
      <c r="LEP42" s="67" t="s">
        <v>959</v>
      </c>
      <c r="LEQ42" s="66" t="s">
        <v>956</v>
      </c>
      <c r="LER42" s="66" t="s">
        <v>978</v>
      </c>
      <c r="LES42" s="65" t="s">
        <v>972</v>
      </c>
      <c r="LET42" s="65" t="s">
        <v>977</v>
      </c>
      <c r="LEU42" s="59">
        <v>100000000</v>
      </c>
      <c r="LEV42" s="66" t="s">
        <v>144</v>
      </c>
      <c r="LEW42" s="67" t="s">
        <v>923</v>
      </c>
      <c r="LEX42" s="67" t="s">
        <v>959</v>
      </c>
      <c r="LEY42" s="66" t="s">
        <v>956</v>
      </c>
      <c r="LEZ42" s="66" t="s">
        <v>978</v>
      </c>
      <c r="LFA42" s="65" t="s">
        <v>972</v>
      </c>
      <c r="LFB42" s="65" t="s">
        <v>977</v>
      </c>
      <c r="LFC42" s="59">
        <v>100000000</v>
      </c>
      <c r="LFD42" s="66" t="s">
        <v>144</v>
      </c>
      <c r="LFE42" s="67" t="s">
        <v>923</v>
      </c>
      <c r="LFF42" s="67" t="s">
        <v>959</v>
      </c>
      <c r="LFG42" s="66" t="s">
        <v>956</v>
      </c>
      <c r="LFH42" s="66" t="s">
        <v>978</v>
      </c>
      <c r="LFI42" s="65" t="s">
        <v>972</v>
      </c>
      <c r="LFJ42" s="65" t="s">
        <v>977</v>
      </c>
      <c r="LFK42" s="59">
        <v>100000000</v>
      </c>
      <c r="LFL42" s="66" t="s">
        <v>144</v>
      </c>
      <c r="LFM42" s="67" t="s">
        <v>923</v>
      </c>
      <c r="LFN42" s="67" t="s">
        <v>959</v>
      </c>
      <c r="LFO42" s="66" t="s">
        <v>956</v>
      </c>
      <c r="LFP42" s="66" t="s">
        <v>978</v>
      </c>
      <c r="LFQ42" s="65" t="s">
        <v>972</v>
      </c>
      <c r="LFR42" s="65" t="s">
        <v>977</v>
      </c>
      <c r="LFS42" s="59">
        <v>100000000</v>
      </c>
      <c r="LFT42" s="66" t="s">
        <v>144</v>
      </c>
      <c r="LFU42" s="67" t="s">
        <v>923</v>
      </c>
      <c r="LFV42" s="67" t="s">
        <v>959</v>
      </c>
      <c r="LFW42" s="66" t="s">
        <v>956</v>
      </c>
      <c r="LFX42" s="66" t="s">
        <v>978</v>
      </c>
      <c r="LFY42" s="65" t="s">
        <v>972</v>
      </c>
      <c r="LFZ42" s="65" t="s">
        <v>977</v>
      </c>
      <c r="LGA42" s="59">
        <v>100000000</v>
      </c>
      <c r="LGB42" s="66" t="s">
        <v>144</v>
      </c>
      <c r="LGC42" s="67" t="s">
        <v>923</v>
      </c>
      <c r="LGD42" s="67" t="s">
        <v>959</v>
      </c>
      <c r="LGE42" s="66" t="s">
        <v>956</v>
      </c>
      <c r="LGF42" s="66" t="s">
        <v>978</v>
      </c>
      <c r="LGG42" s="65" t="s">
        <v>972</v>
      </c>
      <c r="LGH42" s="65" t="s">
        <v>977</v>
      </c>
      <c r="LGI42" s="59">
        <v>100000000</v>
      </c>
      <c r="LGJ42" s="66" t="s">
        <v>144</v>
      </c>
      <c r="LGK42" s="67" t="s">
        <v>923</v>
      </c>
      <c r="LGL42" s="67" t="s">
        <v>959</v>
      </c>
      <c r="LGM42" s="66" t="s">
        <v>956</v>
      </c>
      <c r="LGN42" s="66" t="s">
        <v>978</v>
      </c>
      <c r="LGO42" s="65" t="s">
        <v>972</v>
      </c>
      <c r="LGP42" s="65" t="s">
        <v>977</v>
      </c>
      <c r="LGQ42" s="59">
        <v>100000000</v>
      </c>
      <c r="LGR42" s="66" t="s">
        <v>144</v>
      </c>
      <c r="LGS42" s="67" t="s">
        <v>923</v>
      </c>
      <c r="LGT42" s="67" t="s">
        <v>959</v>
      </c>
      <c r="LGU42" s="66" t="s">
        <v>956</v>
      </c>
      <c r="LGV42" s="66" t="s">
        <v>978</v>
      </c>
      <c r="LGW42" s="65" t="s">
        <v>972</v>
      </c>
      <c r="LGX42" s="65" t="s">
        <v>977</v>
      </c>
      <c r="LGY42" s="59">
        <v>100000000</v>
      </c>
      <c r="LGZ42" s="66" t="s">
        <v>144</v>
      </c>
      <c r="LHA42" s="67" t="s">
        <v>923</v>
      </c>
      <c r="LHB42" s="67" t="s">
        <v>959</v>
      </c>
      <c r="LHC42" s="66" t="s">
        <v>956</v>
      </c>
      <c r="LHD42" s="66" t="s">
        <v>978</v>
      </c>
      <c r="LHE42" s="65" t="s">
        <v>972</v>
      </c>
      <c r="LHF42" s="65" t="s">
        <v>977</v>
      </c>
      <c r="LHG42" s="59">
        <v>100000000</v>
      </c>
      <c r="LHH42" s="66" t="s">
        <v>144</v>
      </c>
      <c r="LHI42" s="67" t="s">
        <v>923</v>
      </c>
      <c r="LHJ42" s="67" t="s">
        <v>959</v>
      </c>
      <c r="LHK42" s="66" t="s">
        <v>956</v>
      </c>
      <c r="LHL42" s="66" t="s">
        <v>978</v>
      </c>
      <c r="LHM42" s="65" t="s">
        <v>972</v>
      </c>
      <c r="LHN42" s="65" t="s">
        <v>977</v>
      </c>
      <c r="LHO42" s="59">
        <v>100000000</v>
      </c>
      <c r="LHP42" s="66" t="s">
        <v>144</v>
      </c>
      <c r="LHQ42" s="67" t="s">
        <v>923</v>
      </c>
      <c r="LHR42" s="67" t="s">
        <v>959</v>
      </c>
      <c r="LHS42" s="66" t="s">
        <v>956</v>
      </c>
      <c r="LHT42" s="66" t="s">
        <v>978</v>
      </c>
      <c r="LHU42" s="65" t="s">
        <v>972</v>
      </c>
      <c r="LHV42" s="65" t="s">
        <v>977</v>
      </c>
      <c r="LHW42" s="59">
        <v>100000000</v>
      </c>
      <c r="LHX42" s="66" t="s">
        <v>144</v>
      </c>
      <c r="LHY42" s="67" t="s">
        <v>923</v>
      </c>
      <c r="LHZ42" s="67" t="s">
        <v>959</v>
      </c>
      <c r="LIA42" s="66" t="s">
        <v>956</v>
      </c>
      <c r="LIB42" s="66" t="s">
        <v>978</v>
      </c>
      <c r="LIC42" s="65" t="s">
        <v>972</v>
      </c>
      <c r="LID42" s="65" t="s">
        <v>977</v>
      </c>
      <c r="LIE42" s="59">
        <v>100000000</v>
      </c>
      <c r="LIF42" s="66" t="s">
        <v>144</v>
      </c>
      <c r="LIG42" s="67" t="s">
        <v>923</v>
      </c>
      <c r="LIH42" s="67" t="s">
        <v>959</v>
      </c>
      <c r="LII42" s="66" t="s">
        <v>956</v>
      </c>
      <c r="LIJ42" s="66" t="s">
        <v>978</v>
      </c>
      <c r="LIK42" s="65" t="s">
        <v>972</v>
      </c>
      <c r="LIL42" s="65" t="s">
        <v>977</v>
      </c>
      <c r="LIM42" s="59">
        <v>100000000</v>
      </c>
      <c r="LIN42" s="66" t="s">
        <v>144</v>
      </c>
      <c r="LIO42" s="67" t="s">
        <v>923</v>
      </c>
      <c r="LIP42" s="67" t="s">
        <v>959</v>
      </c>
      <c r="LIQ42" s="66" t="s">
        <v>956</v>
      </c>
      <c r="LIR42" s="66" t="s">
        <v>978</v>
      </c>
      <c r="LIS42" s="65" t="s">
        <v>972</v>
      </c>
      <c r="LIT42" s="65" t="s">
        <v>977</v>
      </c>
      <c r="LIU42" s="59">
        <v>100000000</v>
      </c>
      <c r="LIV42" s="66" t="s">
        <v>144</v>
      </c>
      <c r="LIW42" s="67" t="s">
        <v>923</v>
      </c>
      <c r="LIX42" s="67" t="s">
        <v>959</v>
      </c>
      <c r="LIY42" s="66" t="s">
        <v>956</v>
      </c>
      <c r="LIZ42" s="66" t="s">
        <v>978</v>
      </c>
      <c r="LJA42" s="65" t="s">
        <v>972</v>
      </c>
      <c r="LJB42" s="65" t="s">
        <v>977</v>
      </c>
      <c r="LJC42" s="59">
        <v>100000000</v>
      </c>
      <c r="LJD42" s="66" t="s">
        <v>144</v>
      </c>
      <c r="LJE42" s="67" t="s">
        <v>923</v>
      </c>
      <c r="LJF42" s="67" t="s">
        <v>959</v>
      </c>
      <c r="LJG42" s="66" t="s">
        <v>956</v>
      </c>
      <c r="LJH42" s="66" t="s">
        <v>978</v>
      </c>
      <c r="LJI42" s="65" t="s">
        <v>972</v>
      </c>
      <c r="LJJ42" s="65" t="s">
        <v>977</v>
      </c>
      <c r="LJK42" s="59">
        <v>100000000</v>
      </c>
      <c r="LJL42" s="66" t="s">
        <v>144</v>
      </c>
      <c r="LJM42" s="67" t="s">
        <v>923</v>
      </c>
      <c r="LJN42" s="67" t="s">
        <v>959</v>
      </c>
      <c r="LJO42" s="66" t="s">
        <v>956</v>
      </c>
      <c r="LJP42" s="66" t="s">
        <v>978</v>
      </c>
      <c r="LJQ42" s="65" t="s">
        <v>972</v>
      </c>
      <c r="LJR42" s="65" t="s">
        <v>977</v>
      </c>
      <c r="LJS42" s="59">
        <v>100000000</v>
      </c>
      <c r="LJT42" s="66" t="s">
        <v>144</v>
      </c>
      <c r="LJU42" s="67" t="s">
        <v>923</v>
      </c>
      <c r="LJV42" s="67" t="s">
        <v>959</v>
      </c>
      <c r="LJW42" s="66" t="s">
        <v>956</v>
      </c>
      <c r="LJX42" s="66" t="s">
        <v>978</v>
      </c>
      <c r="LJY42" s="65" t="s">
        <v>972</v>
      </c>
      <c r="LJZ42" s="65" t="s">
        <v>977</v>
      </c>
      <c r="LKA42" s="59">
        <v>100000000</v>
      </c>
      <c r="LKB42" s="66" t="s">
        <v>144</v>
      </c>
      <c r="LKC42" s="67" t="s">
        <v>923</v>
      </c>
      <c r="LKD42" s="67" t="s">
        <v>959</v>
      </c>
      <c r="LKE42" s="66" t="s">
        <v>956</v>
      </c>
      <c r="LKF42" s="66" t="s">
        <v>978</v>
      </c>
      <c r="LKG42" s="65" t="s">
        <v>972</v>
      </c>
      <c r="LKH42" s="65" t="s">
        <v>977</v>
      </c>
      <c r="LKI42" s="59">
        <v>100000000</v>
      </c>
      <c r="LKJ42" s="66" t="s">
        <v>144</v>
      </c>
      <c r="LKK42" s="67" t="s">
        <v>923</v>
      </c>
      <c r="LKL42" s="67" t="s">
        <v>959</v>
      </c>
      <c r="LKM42" s="66" t="s">
        <v>956</v>
      </c>
      <c r="LKN42" s="66" t="s">
        <v>978</v>
      </c>
      <c r="LKO42" s="65" t="s">
        <v>972</v>
      </c>
      <c r="LKP42" s="65" t="s">
        <v>977</v>
      </c>
      <c r="LKQ42" s="59">
        <v>100000000</v>
      </c>
      <c r="LKR42" s="66" t="s">
        <v>144</v>
      </c>
      <c r="LKS42" s="67" t="s">
        <v>923</v>
      </c>
      <c r="LKT42" s="67" t="s">
        <v>959</v>
      </c>
      <c r="LKU42" s="66" t="s">
        <v>956</v>
      </c>
      <c r="LKV42" s="66" t="s">
        <v>978</v>
      </c>
      <c r="LKW42" s="65" t="s">
        <v>972</v>
      </c>
      <c r="LKX42" s="65" t="s">
        <v>977</v>
      </c>
      <c r="LKY42" s="59">
        <v>100000000</v>
      </c>
      <c r="LKZ42" s="66" t="s">
        <v>144</v>
      </c>
      <c r="LLA42" s="67" t="s">
        <v>923</v>
      </c>
      <c r="LLB42" s="67" t="s">
        <v>959</v>
      </c>
      <c r="LLC42" s="66" t="s">
        <v>956</v>
      </c>
      <c r="LLD42" s="66" t="s">
        <v>978</v>
      </c>
      <c r="LLE42" s="65" t="s">
        <v>972</v>
      </c>
      <c r="LLF42" s="65" t="s">
        <v>977</v>
      </c>
      <c r="LLG42" s="59">
        <v>100000000</v>
      </c>
      <c r="LLH42" s="66" t="s">
        <v>144</v>
      </c>
      <c r="LLI42" s="67" t="s">
        <v>923</v>
      </c>
      <c r="LLJ42" s="67" t="s">
        <v>959</v>
      </c>
      <c r="LLK42" s="66" t="s">
        <v>956</v>
      </c>
      <c r="LLL42" s="66" t="s">
        <v>978</v>
      </c>
      <c r="LLM42" s="65" t="s">
        <v>972</v>
      </c>
      <c r="LLN42" s="65" t="s">
        <v>977</v>
      </c>
      <c r="LLO42" s="59">
        <v>100000000</v>
      </c>
      <c r="LLP42" s="66" t="s">
        <v>144</v>
      </c>
      <c r="LLQ42" s="67" t="s">
        <v>923</v>
      </c>
      <c r="LLR42" s="67" t="s">
        <v>959</v>
      </c>
      <c r="LLS42" s="66" t="s">
        <v>956</v>
      </c>
      <c r="LLT42" s="66" t="s">
        <v>978</v>
      </c>
      <c r="LLU42" s="65" t="s">
        <v>972</v>
      </c>
      <c r="LLV42" s="65" t="s">
        <v>977</v>
      </c>
      <c r="LLW42" s="59">
        <v>100000000</v>
      </c>
      <c r="LLX42" s="66" t="s">
        <v>144</v>
      </c>
      <c r="LLY42" s="67" t="s">
        <v>923</v>
      </c>
      <c r="LLZ42" s="67" t="s">
        <v>959</v>
      </c>
      <c r="LMA42" s="66" t="s">
        <v>956</v>
      </c>
      <c r="LMB42" s="66" t="s">
        <v>978</v>
      </c>
      <c r="LMC42" s="65" t="s">
        <v>972</v>
      </c>
      <c r="LMD42" s="65" t="s">
        <v>977</v>
      </c>
      <c r="LME42" s="59">
        <v>100000000</v>
      </c>
      <c r="LMF42" s="66" t="s">
        <v>144</v>
      </c>
      <c r="LMG42" s="67" t="s">
        <v>923</v>
      </c>
      <c r="LMH42" s="67" t="s">
        <v>959</v>
      </c>
      <c r="LMI42" s="66" t="s">
        <v>956</v>
      </c>
      <c r="LMJ42" s="66" t="s">
        <v>978</v>
      </c>
      <c r="LMK42" s="65" t="s">
        <v>972</v>
      </c>
      <c r="LML42" s="65" t="s">
        <v>977</v>
      </c>
      <c r="LMM42" s="59">
        <v>100000000</v>
      </c>
      <c r="LMN42" s="66" t="s">
        <v>144</v>
      </c>
      <c r="LMO42" s="67" t="s">
        <v>923</v>
      </c>
      <c r="LMP42" s="67" t="s">
        <v>959</v>
      </c>
      <c r="LMQ42" s="66" t="s">
        <v>956</v>
      </c>
      <c r="LMR42" s="66" t="s">
        <v>978</v>
      </c>
      <c r="LMS42" s="65" t="s">
        <v>972</v>
      </c>
      <c r="LMT42" s="65" t="s">
        <v>977</v>
      </c>
      <c r="LMU42" s="59">
        <v>100000000</v>
      </c>
      <c r="LMV42" s="66" t="s">
        <v>144</v>
      </c>
      <c r="LMW42" s="67" t="s">
        <v>923</v>
      </c>
      <c r="LMX42" s="67" t="s">
        <v>959</v>
      </c>
      <c r="LMY42" s="66" t="s">
        <v>956</v>
      </c>
      <c r="LMZ42" s="66" t="s">
        <v>978</v>
      </c>
      <c r="LNA42" s="65" t="s">
        <v>972</v>
      </c>
      <c r="LNB42" s="65" t="s">
        <v>977</v>
      </c>
      <c r="LNC42" s="59">
        <v>100000000</v>
      </c>
      <c r="LND42" s="66" t="s">
        <v>144</v>
      </c>
      <c r="LNE42" s="67" t="s">
        <v>923</v>
      </c>
      <c r="LNF42" s="67" t="s">
        <v>959</v>
      </c>
      <c r="LNG42" s="66" t="s">
        <v>956</v>
      </c>
      <c r="LNH42" s="66" t="s">
        <v>978</v>
      </c>
      <c r="LNI42" s="65" t="s">
        <v>972</v>
      </c>
      <c r="LNJ42" s="65" t="s">
        <v>977</v>
      </c>
      <c r="LNK42" s="59">
        <v>100000000</v>
      </c>
      <c r="LNL42" s="66" t="s">
        <v>144</v>
      </c>
      <c r="LNM42" s="67" t="s">
        <v>923</v>
      </c>
      <c r="LNN42" s="67" t="s">
        <v>959</v>
      </c>
      <c r="LNO42" s="66" t="s">
        <v>956</v>
      </c>
      <c r="LNP42" s="66" t="s">
        <v>978</v>
      </c>
      <c r="LNQ42" s="65" t="s">
        <v>972</v>
      </c>
      <c r="LNR42" s="65" t="s">
        <v>977</v>
      </c>
      <c r="LNS42" s="59">
        <v>100000000</v>
      </c>
      <c r="LNT42" s="66" t="s">
        <v>144</v>
      </c>
      <c r="LNU42" s="67" t="s">
        <v>923</v>
      </c>
      <c r="LNV42" s="67" t="s">
        <v>959</v>
      </c>
      <c r="LNW42" s="66" t="s">
        <v>956</v>
      </c>
      <c r="LNX42" s="66" t="s">
        <v>978</v>
      </c>
      <c r="LNY42" s="65" t="s">
        <v>972</v>
      </c>
      <c r="LNZ42" s="65" t="s">
        <v>977</v>
      </c>
      <c r="LOA42" s="59">
        <v>100000000</v>
      </c>
      <c r="LOB42" s="66" t="s">
        <v>144</v>
      </c>
      <c r="LOC42" s="67" t="s">
        <v>923</v>
      </c>
      <c r="LOD42" s="67" t="s">
        <v>959</v>
      </c>
      <c r="LOE42" s="66" t="s">
        <v>956</v>
      </c>
      <c r="LOF42" s="66" t="s">
        <v>978</v>
      </c>
      <c r="LOG42" s="65" t="s">
        <v>972</v>
      </c>
      <c r="LOH42" s="65" t="s">
        <v>977</v>
      </c>
      <c r="LOI42" s="59">
        <v>100000000</v>
      </c>
      <c r="LOJ42" s="66" t="s">
        <v>144</v>
      </c>
      <c r="LOK42" s="67" t="s">
        <v>923</v>
      </c>
      <c r="LOL42" s="67" t="s">
        <v>959</v>
      </c>
      <c r="LOM42" s="66" t="s">
        <v>956</v>
      </c>
      <c r="LON42" s="66" t="s">
        <v>978</v>
      </c>
      <c r="LOO42" s="65" t="s">
        <v>972</v>
      </c>
      <c r="LOP42" s="65" t="s">
        <v>977</v>
      </c>
      <c r="LOQ42" s="59">
        <v>100000000</v>
      </c>
      <c r="LOR42" s="66" t="s">
        <v>144</v>
      </c>
      <c r="LOS42" s="67" t="s">
        <v>923</v>
      </c>
      <c r="LOT42" s="67" t="s">
        <v>959</v>
      </c>
      <c r="LOU42" s="66" t="s">
        <v>956</v>
      </c>
      <c r="LOV42" s="66" t="s">
        <v>978</v>
      </c>
      <c r="LOW42" s="65" t="s">
        <v>972</v>
      </c>
      <c r="LOX42" s="65" t="s">
        <v>977</v>
      </c>
      <c r="LOY42" s="59">
        <v>100000000</v>
      </c>
      <c r="LOZ42" s="66" t="s">
        <v>144</v>
      </c>
      <c r="LPA42" s="67" t="s">
        <v>923</v>
      </c>
      <c r="LPB42" s="67" t="s">
        <v>959</v>
      </c>
      <c r="LPC42" s="66" t="s">
        <v>956</v>
      </c>
      <c r="LPD42" s="66" t="s">
        <v>978</v>
      </c>
      <c r="LPE42" s="65" t="s">
        <v>972</v>
      </c>
      <c r="LPF42" s="65" t="s">
        <v>977</v>
      </c>
      <c r="LPG42" s="59">
        <v>100000000</v>
      </c>
      <c r="LPH42" s="66" t="s">
        <v>144</v>
      </c>
      <c r="LPI42" s="67" t="s">
        <v>923</v>
      </c>
      <c r="LPJ42" s="67" t="s">
        <v>959</v>
      </c>
      <c r="LPK42" s="66" t="s">
        <v>956</v>
      </c>
      <c r="LPL42" s="66" t="s">
        <v>978</v>
      </c>
      <c r="LPM42" s="65" t="s">
        <v>972</v>
      </c>
      <c r="LPN42" s="65" t="s">
        <v>977</v>
      </c>
      <c r="LPO42" s="59">
        <v>100000000</v>
      </c>
      <c r="LPP42" s="66" t="s">
        <v>144</v>
      </c>
      <c r="LPQ42" s="67" t="s">
        <v>923</v>
      </c>
      <c r="LPR42" s="67" t="s">
        <v>959</v>
      </c>
      <c r="LPS42" s="66" t="s">
        <v>956</v>
      </c>
      <c r="LPT42" s="66" t="s">
        <v>978</v>
      </c>
      <c r="LPU42" s="65" t="s">
        <v>972</v>
      </c>
      <c r="LPV42" s="65" t="s">
        <v>977</v>
      </c>
      <c r="LPW42" s="59">
        <v>100000000</v>
      </c>
      <c r="LPX42" s="66" t="s">
        <v>144</v>
      </c>
      <c r="LPY42" s="67" t="s">
        <v>923</v>
      </c>
      <c r="LPZ42" s="67" t="s">
        <v>959</v>
      </c>
      <c r="LQA42" s="66" t="s">
        <v>956</v>
      </c>
      <c r="LQB42" s="66" t="s">
        <v>978</v>
      </c>
      <c r="LQC42" s="65" t="s">
        <v>972</v>
      </c>
      <c r="LQD42" s="65" t="s">
        <v>977</v>
      </c>
      <c r="LQE42" s="59">
        <v>100000000</v>
      </c>
      <c r="LQF42" s="66" t="s">
        <v>144</v>
      </c>
      <c r="LQG42" s="67" t="s">
        <v>923</v>
      </c>
      <c r="LQH42" s="67" t="s">
        <v>959</v>
      </c>
      <c r="LQI42" s="66" t="s">
        <v>956</v>
      </c>
      <c r="LQJ42" s="66" t="s">
        <v>978</v>
      </c>
      <c r="LQK42" s="65" t="s">
        <v>972</v>
      </c>
      <c r="LQL42" s="65" t="s">
        <v>977</v>
      </c>
      <c r="LQM42" s="59">
        <v>100000000</v>
      </c>
      <c r="LQN42" s="66" t="s">
        <v>144</v>
      </c>
      <c r="LQO42" s="67" t="s">
        <v>923</v>
      </c>
      <c r="LQP42" s="67" t="s">
        <v>959</v>
      </c>
      <c r="LQQ42" s="66" t="s">
        <v>956</v>
      </c>
      <c r="LQR42" s="66" t="s">
        <v>978</v>
      </c>
      <c r="LQS42" s="65" t="s">
        <v>972</v>
      </c>
      <c r="LQT42" s="65" t="s">
        <v>977</v>
      </c>
      <c r="LQU42" s="59">
        <v>100000000</v>
      </c>
      <c r="LQV42" s="66" t="s">
        <v>144</v>
      </c>
      <c r="LQW42" s="67" t="s">
        <v>923</v>
      </c>
      <c r="LQX42" s="67" t="s">
        <v>959</v>
      </c>
      <c r="LQY42" s="66" t="s">
        <v>956</v>
      </c>
      <c r="LQZ42" s="66" t="s">
        <v>978</v>
      </c>
      <c r="LRA42" s="65" t="s">
        <v>972</v>
      </c>
      <c r="LRB42" s="65" t="s">
        <v>977</v>
      </c>
      <c r="LRC42" s="59">
        <v>100000000</v>
      </c>
      <c r="LRD42" s="66" t="s">
        <v>144</v>
      </c>
      <c r="LRE42" s="67" t="s">
        <v>923</v>
      </c>
      <c r="LRF42" s="67" t="s">
        <v>959</v>
      </c>
      <c r="LRG42" s="66" t="s">
        <v>956</v>
      </c>
      <c r="LRH42" s="66" t="s">
        <v>978</v>
      </c>
      <c r="LRI42" s="65" t="s">
        <v>972</v>
      </c>
      <c r="LRJ42" s="65" t="s">
        <v>977</v>
      </c>
      <c r="LRK42" s="59">
        <v>100000000</v>
      </c>
      <c r="LRL42" s="66" t="s">
        <v>144</v>
      </c>
      <c r="LRM42" s="67" t="s">
        <v>923</v>
      </c>
      <c r="LRN42" s="67" t="s">
        <v>959</v>
      </c>
      <c r="LRO42" s="66" t="s">
        <v>956</v>
      </c>
      <c r="LRP42" s="66" t="s">
        <v>978</v>
      </c>
      <c r="LRQ42" s="65" t="s">
        <v>972</v>
      </c>
      <c r="LRR42" s="65" t="s">
        <v>977</v>
      </c>
      <c r="LRS42" s="59">
        <v>100000000</v>
      </c>
      <c r="LRT42" s="66" t="s">
        <v>144</v>
      </c>
      <c r="LRU42" s="67" t="s">
        <v>923</v>
      </c>
      <c r="LRV42" s="67" t="s">
        <v>959</v>
      </c>
      <c r="LRW42" s="66" t="s">
        <v>956</v>
      </c>
      <c r="LRX42" s="66" t="s">
        <v>978</v>
      </c>
      <c r="LRY42" s="65" t="s">
        <v>972</v>
      </c>
      <c r="LRZ42" s="65" t="s">
        <v>977</v>
      </c>
      <c r="LSA42" s="59">
        <v>100000000</v>
      </c>
      <c r="LSB42" s="66" t="s">
        <v>144</v>
      </c>
      <c r="LSC42" s="67" t="s">
        <v>923</v>
      </c>
      <c r="LSD42" s="67" t="s">
        <v>959</v>
      </c>
      <c r="LSE42" s="66" t="s">
        <v>956</v>
      </c>
      <c r="LSF42" s="66" t="s">
        <v>978</v>
      </c>
      <c r="LSG42" s="65" t="s">
        <v>972</v>
      </c>
      <c r="LSH42" s="65" t="s">
        <v>977</v>
      </c>
      <c r="LSI42" s="59">
        <v>100000000</v>
      </c>
      <c r="LSJ42" s="66" t="s">
        <v>144</v>
      </c>
      <c r="LSK42" s="67" t="s">
        <v>923</v>
      </c>
      <c r="LSL42" s="67" t="s">
        <v>959</v>
      </c>
      <c r="LSM42" s="66" t="s">
        <v>956</v>
      </c>
      <c r="LSN42" s="66" t="s">
        <v>978</v>
      </c>
      <c r="LSO42" s="65" t="s">
        <v>972</v>
      </c>
      <c r="LSP42" s="65" t="s">
        <v>977</v>
      </c>
      <c r="LSQ42" s="59">
        <v>100000000</v>
      </c>
      <c r="LSR42" s="66" t="s">
        <v>144</v>
      </c>
      <c r="LSS42" s="67" t="s">
        <v>923</v>
      </c>
      <c r="LST42" s="67" t="s">
        <v>959</v>
      </c>
      <c r="LSU42" s="66" t="s">
        <v>956</v>
      </c>
      <c r="LSV42" s="66" t="s">
        <v>978</v>
      </c>
      <c r="LSW42" s="65" t="s">
        <v>972</v>
      </c>
      <c r="LSX42" s="65" t="s">
        <v>977</v>
      </c>
      <c r="LSY42" s="59">
        <v>100000000</v>
      </c>
      <c r="LSZ42" s="66" t="s">
        <v>144</v>
      </c>
      <c r="LTA42" s="67" t="s">
        <v>923</v>
      </c>
      <c r="LTB42" s="67" t="s">
        <v>959</v>
      </c>
      <c r="LTC42" s="66" t="s">
        <v>956</v>
      </c>
      <c r="LTD42" s="66" t="s">
        <v>978</v>
      </c>
      <c r="LTE42" s="65" t="s">
        <v>972</v>
      </c>
      <c r="LTF42" s="65" t="s">
        <v>977</v>
      </c>
      <c r="LTG42" s="59">
        <v>100000000</v>
      </c>
      <c r="LTH42" s="66" t="s">
        <v>144</v>
      </c>
      <c r="LTI42" s="67" t="s">
        <v>923</v>
      </c>
      <c r="LTJ42" s="67" t="s">
        <v>959</v>
      </c>
      <c r="LTK42" s="66" t="s">
        <v>956</v>
      </c>
      <c r="LTL42" s="66" t="s">
        <v>978</v>
      </c>
      <c r="LTM42" s="65" t="s">
        <v>972</v>
      </c>
      <c r="LTN42" s="65" t="s">
        <v>977</v>
      </c>
      <c r="LTO42" s="59">
        <v>100000000</v>
      </c>
      <c r="LTP42" s="66" t="s">
        <v>144</v>
      </c>
      <c r="LTQ42" s="67" t="s">
        <v>923</v>
      </c>
      <c r="LTR42" s="67" t="s">
        <v>959</v>
      </c>
      <c r="LTS42" s="66" t="s">
        <v>956</v>
      </c>
      <c r="LTT42" s="66" t="s">
        <v>978</v>
      </c>
      <c r="LTU42" s="65" t="s">
        <v>972</v>
      </c>
      <c r="LTV42" s="65" t="s">
        <v>977</v>
      </c>
      <c r="LTW42" s="59">
        <v>100000000</v>
      </c>
      <c r="LTX42" s="66" t="s">
        <v>144</v>
      </c>
      <c r="LTY42" s="67" t="s">
        <v>923</v>
      </c>
      <c r="LTZ42" s="67" t="s">
        <v>959</v>
      </c>
      <c r="LUA42" s="66" t="s">
        <v>956</v>
      </c>
      <c r="LUB42" s="66" t="s">
        <v>978</v>
      </c>
      <c r="LUC42" s="65" t="s">
        <v>972</v>
      </c>
      <c r="LUD42" s="65" t="s">
        <v>977</v>
      </c>
      <c r="LUE42" s="59">
        <v>100000000</v>
      </c>
      <c r="LUF42" s="66" t="s">
        <v>144</v>
      </c>
      <c r="LUG42" s="67" t="s">
        <v>923</v>
      </c>
      <c r="LUH42" s="67" t="s">
        <v>959</v>
      </c>
      <c r="LUI42" s="66" t="s">
        <v>956</v>
      </c>
      <c r="LUJ42" s="66" t="s">
        <v>978</v>
      </c>
      <c r="LUK42" s="65" t="s">
        <v>972</v>
      </c>
      <c r="LUL42" s="65" t="s">
        <v>977</v>
      </c>
      <c r="LUM42" s="59">
        <v>100000000</v>
      </c>
      <c r="LUN42" s="66" t="s">
        <v>144</v>
      </c>
      <c r="LUO42" s="67" t="s">
        <v>923</v>
      </c>
      <c r="LUP42" s="67" t="s">
        <v>959</v>
      </c>
      <c r="LUQ42" s="66" t="s">
        <v>956</v>
      </c>
      <c r="LUR42" s="66" t="s">
        <v>978</v>
      </c>
      <c r="LUS42" s="65" t="s">
        <v>972</v>
      </c>
      <c r="LUT42" s="65" t="s">
        <v>977</v>
      </c>
      <c r="LUU42" s="59">
        <v>100000000</v>
      </c>
      <c r="LUV42" s="66" t="s">
        <v>144</v>
      </c>
      <c r="LUW42" s="67" t="s">
        <v>923</v>
      </c>
      <c r="LUX42" s="67" t="s">
        <v>959</v>
      </c>
      <c r="LUY42" s="66" t="s">
        <v>956</v>
      </c>
      <c r="LUZ42" s="66" t="s">
        <v>978</v>
      </c>
      <c r="LVA42" s="65" t="s">
        <v>972</v>
      </c>
      <c r="LVB42" s="65" t="s">
        <v>977</v>
      </c>
      <c r="LVC42" s="59">
        <v>100000000</v>
      </c>
      <c r="LVD42" s="66" t="s">
        <v>144</v>
      </c>
      <c r="LVE42" s="67" t="s">
        <v>923</v>
      </c>
      <c r="LVF42" s="67" t="s">
        <v>959</v>
      </c>
      <c r="LVG42" s="66" t="s">
        <v>956</v>
      </c>
      <c r="LVH42" s="66" t="s">
        <v>978</v>
      </c>
      <c r="LVI42" s="65" t="s">
        <v>972</v>
      </c>
      <c r="LVJ42" s="65" t="s">
        <v>977</v>
      </c>
      <c r="LVK42" s="59">
        <v>100000000</v>
      </c>
      <c r="LVL42" s="66" t="s">
        <v>144</v>
      </c>
      <c r="LVM42" s="67" t="s">
        <v>923</v>
      </c>
      <c r="LVN42" s="67" t="s">
        <v>959</v>
      </c>
      <c r="LVO42" s="66" t="s">
        <v>956</v>
      </c>
      <c r="LVP42" s="66" t="s">
        <v>978</v>
      </c>
      <c r="LVQ42" s="65" t="s">
        <v>972</v>
      </c>
      <c r="LVR42" s="65" t="s">
        <v>977</v>
      </c>
      <c r="LVS42" s="59">
        <v>100000000</v>
      </c>
      <c r="LVT42" s="66" t="s">
        <v>144</v>
      </c>
      <c r="LVU42" s="67" t="s">
        <v>923</v>
      </c>
      <c r="LVV42" s="67" t="s">
        <v>959</v>
      </c>
      <c r="LVW42" s="66" t="s">
        <v>956</v>
      </c>
      <c r="LVX42" s="66" t="s">
        <v>978</v>
      </c>
      <c r="LVY42" s="65" t="s">
        <v>972</v>
      </c>
      <c r="LVZ42" s="65" t="s">
        <v>977</v>
      </c>
      <c r="LWA42" s="59">
        <v>100000000</v>
      </c>
      <c r="LWB42" s="66" t="s">
        <v>144</v>
      </c>
      <c r="LWC42" s="67" t="s">
        <v>923</v>
      </c>
      <c r="LWD42" s="67" t="s">
        <v>959</v>
      </c>
      <c r="LWE42" s="66" t="s">
        <v>956</v>
      </c>
      <c r="LWF42" s="66" t="s">
        <v>978</v>
      </c>
      <c r="LWG42" s="65" t="s">
        <v>972</v>
      </c>
      <c r="LWH42" s="65" t="s">
        <v>977</v>
      </c>
      <c r="LWI42" s="59">
        <v>100000000</v>
      </c>
      <c r="LWJ42" s="66" t="s">
        <v>144</v>
      </c>
      <c r="LWK42" s="67" t="s">
        <v>923</v>
      </c>
      <c r="LWL42" s="67" t="s">
        <v>959</v>
      </c>
      <c r="LWM42" s="66" t="s">
        <v>956</v>
      </c>
      <c r="LWN42" s="66" t="s">
        <v>978</v>
      </c>
      <c r="LWO42" s="65" t="s">
        <v>972</v>
      </c>
      <c r="LWP42" s="65" t="s">
        <v>977</v>
      </c>
      <c r="LWQ42" s="59">
        <v>100000000</v>
      </c>
      <c r="LWR42" s="66" t="s">
        <v>144</v>
      </c>
      <c r="LWS42" s="67" t="s">
        <v>923</v>
      </c>
      <c r="LWT42" s="67" t="s">
        <v>959</v>
      </c>
      <c r="LWU42" s="66" t="s">
        <v>956</v>
      </c>
      <c r="LWV42" s="66" t="s">
        <v>978</v>
      </c>
      <c r="LWW42" s="65" t="s">
        <v>972</v>
      </c>
      <c r="LWX42" s="65" t="s">
        <v>977</v>
      </c>
      <c r="LWY42" s="59">
        <v>100000000</v>
      </c>
      <c r="LWZ42" s="66" t="s">
        <v>144</v>
      </c>
      <c r="LXA42" s="67" t="s">
        <v>923</v>
      </c>
      <c r="LXB42" s="67" t="s">
        <v>959</v>
      </c>
      <c r="LXC42" s="66" t="s">
        <v>956</v>
      </c>
      <c r="LXD42" s="66" t="s">
        <v>978</v>
      </c>
      <c r="LXE42" s="65" t="s">
        <v>972</v>
      </c>
      <c r="LXF42" s="65" t="s">
        <v>977</v>
      </c>
      <c r="LXG42" s="59">
        <v>100000000</v>
      </c>
      <c r="LXH42" s="66" t="s">
        <v>144</v>
      </c>
      <c r="LXI42" s="67" t="s">
        <v>923</v>
      </c>
      <c r="LXJ42" s="67" t="s">
        <v>959</v>
      </c>
      <c r="LXK42" s="66" t="s">
        <v>956</v>
      </c>
      <c r="LXL42" s="66" t="s">
        <v>978</v>
      </c>
      <c r="LXM42" s="65" t="s">
        <v>972</v>
      </c>
      <c r="LXN42" s="65" t="s">
        <v>977</v>
      </c>
      <c r="LXO42" s="59">
        <v>100000000</v>
      </c>
      <c r="LXP42" s="66" t="s">
        <v>144</v>
      </c>
      <c r="LXQ42" s="67" t="s">
        <v>923</v>
      </c>
      <c r="LXR42" s="67" t="s">
        <v>959</v>
      </c>
      <c r="LXS42" s="66" t="s">
        <v>956</v>
      </c>
      <c r="LXT42" s="66" t="s">
        <v>978</v>
      </c>
      <c r="LXU42" s="65" t="s">
        <v>972</v>
      </c>
      <c r="LXV42" s="65" t="s">
        <v>977</v>
      </c>
      <c r="LXW42" s="59">
        <v>100000000</v>
      </c>
      <c r="LXX42" s="66" t="s">
        <v>144</v>
      </c>
      <c r="LXY42" s="67" t="s">
        <v>923</v>
      </c>
      <c r="LXZ42" s="67" t="s">
        <v>959</v>
      </c>
      <c r="LYA42" s="66" t="s">
        <v>956</v>
      </c>
      <c r="LYB42" s="66" t="s">
        <v>978</v>
      </c>
      <c r="LYC42" s="65" t="s">
        <v>972</v>
      </c>
      <c r="LYD42" s="65" t="s">
        <v>977</v>
      </c>
      <c r="LYE42" s="59">
        <v>100000000</v>
      </c>
      <c r="LYF42" s="66" t="s">
        <v>144</v>
      </c>
      <c r="LYG42" s="67" t="s">
        <v>923</v>
      </c>
      <c r="LYH42" s="67" t="s">
        <v>959</v>
      </c>
      <c r="LYI42" s="66" t="s">
        <v>956</v>
      </c>
      <c r="LYJ42" s="66" t="s">
        <v>978</v>
      </c>
      <c r="LYK42" s="65" t="s">
        <v>972</v>
      </c>
      <c r="LYL42" s="65" t="s">
        <v>977</v>
      </c>
      <c r="LYM42" s="59">
        <v>100000000</v>
      </c>
      <c r="LYN42" s="66" t="s">
        <v>144</v>
      </c>
      <c r="LYO42" s="67" t="s">
        <v>923</v>
      </c>
      <c r="LYP42" s="67" t="s">
        <v>959</v>
      </c>
      <c r="LYQ42" s="66" t="s">
        <v>956</v>
      </c>
      <c r="LYR42" s="66" t="s">
        <v>978</v>
      </c>
      <c r="LYS42" s="65" t="s">
        <v>972</v>
      </c>
      <c r="LYT42" s="65" t="s">
        <v>977</v>
      </c>
      <c r="LYU42" s="59">
        <v>100000000</v>
      </c>
      <c r="LYV42" s="66" t="s">
        <v>144</v>
      </c>
      <c r="LYW42" s="67" t="s">
        <v>923</v>
      </c>
      <c r="LYX42" s="67" t="s">
        <v>959</v>
      </c>
      <c r="LYY42" s="66" t="s">
        <v>956</v>
      </c>
      <c r="LYZ42" s="66" t="s">
        <v>978</v>
      </c>
      <c r="LZA42" s="65" t="s">
        <v>972</v>
      </c>
      <c r="LZB42" s="65" t="s">
        <v>977</v>
      </c>
      <c r="LZC42" s="59">
        <v>100000000</v>
      </c>
      <c r="LZD42" s="66" t="s">
        <v>144</v>
      </c>
      <c r="LZE42" s="67" t="s">
        <v>923</v>
      </c>
      <c r="LZF42" s="67" t="s">
        <v>959</v>
      </c>
      <c r="LZG42" s="66" t="s">
        <v>956</v>
      </c>
      <c r="LZH42" s="66" t="s">
        <v>978</v>
      </c>
      <c r="LZI42" s="65" t="s">
        <v>972</v>
      </c>
      <c r="LZJ42" s="65" t="s">
        <v>977</v>
      </c>
      <c r="LZK42" s="59">
        <v>100000000</v>
      </c>
      <c r="LZL42" s="66" t="s">
        <v>144</v>
      </c>
      <c r="LZM42" s="67" t="s">
        <v>923</v>
      </c>
      <c r="LZN42" s="67" t="s">
        <v>959</v>
      </c>
      <c r="LZO42" s="66" t="s">
        <v>956</v>
      </c>
      <c r="LZP42" s="66" t="s">
        <v>978</v>
      </c>
      <c r="LZQ42" s="65" t="s">
        <v>972</v>
      </c>
      <c r="LZR42" s="65" t="s">
        <v>977</v>
      </c>
      <c r="LZS42" s="59">
        <v>100000000</v>
      </c>
      <c r="LZT42" s="66" t="s">
        <v>144</v>
      </c>
      <c r="LZU42" s="67" t="s">
        <v>923</v>
      </c>
      <c r="LZV42" s="67" t="s">
        <v>959</v>
      </c>
      <c r="LZW42" s="66" t="s">
        <v>956</v>
      </c>
      <c r="LZX42" s="66" t="s">
        <v>978</v>
      </c>
      <c r="LZY42" s="65" t="s">
        <v>972</v>
      </c>
      <c r="LZZ42" s="65" t="s">
        <v>977</v>
      </c>
      <c r="MAA42" s="59">
        <v>100000000</v>
      </c>
      <c r="MAB42" s="66" t="s">
        <v>144</v>
      </c>
      <c r="MAC42" s="67" t="s">
        <v>923</v>
      </c>
      <c r="MAD42" s="67" t="s">
        <v>959</v>
      </c>
      <c r="MAE42" s="66" t="s">
        <v>956</v>
      </c>
      <c r="MAF42" s="66" t="s">
        <v>978</v>
      </c>
      <c r="MAG42" s="65" t="s">
        <v>972</v>
      </c>
      <c r="MAH42" s="65" t="s">
        <v>977</v>
      </c>
      <c r="MAI42" s="59">
        <v>100000000</v>
      </c>
      <c r="MAJ42" s="66" t="s">
        <v>144</v>
      </c>
      <c r="MAK42" s="67" t="s">
        <v>923</v>
      </c>
      <c r="MAL42" s="67" t="s">
        <v>959</v>
      </c>
      <c r="MAM42" s="66" t="s">
        <v>956</v>
      </c>
      <c r="MAN42" s="66" t="s">
        <v>978</v>
      </c>
      <c r="MAO42" s="65" t="s">
        <v>972</v>
      </c>
      <c r="MAP42" s="65" t="s">
        <v>977</v>
      </c>
      <c r="MAQ42" s="59">
        <v>100000000</v>
      </c>
      <c r="MAR42" s="66" t="s">
        <v>144</v>
      </c>
      <c r="MAS42" s="67" t="s">
        <v>923</v>
      </c>
      <c r="MAT42" s="67" t="s">
        <v>959</v>
      </c>
      <c r="MAU42" s="66" t="s">
        <v>956</v>
      </c>
      <c r="MAV42" s="66" t="s">
        <v>978</v>
      </c>
      <c r="MAW42" s="65" t="s">
        <v>972</v>
      </c>
      <c r="MAX42" s="65" t="s">
        <v>977</v>
      </c>
      <c r="MAY42" s="59">
        <v>100000000</v>
      </c>
      <c r="MAZ42" s="66" t="s">
        <v>144</v>
      </c>
      <c r="MBA42" s="67" t="s">
        <v>923</v>
      </c>
      <c r="MBB42" s="67" t="s">
        <v>959</v>
      </c>
      <c r="MBC42" s="66" t="s">
        <v>956</v>
      </c>
      <c r="MBD42" s="66" t="s">
        <v>978</v>
      </c>
      <c r="MBE42" s="65" t="s">
        <v>972</v>
      </c>
      <c r="MBF42" s="65" t="s">
        <v>977</v>
      </c>
      <c r="MBG42" s="59">
        <v>100000000</v>
      </c>
      <c r="MBH42" s="66" t="s">
        <v>144</v>
      </c>
      <c r="MBI42" s="67" t="s">
        <v>923</v>
      </c>
      <c r="MBJ42" s="67" t="s">
        <v>959</v>
      </c>
      <c r="MBK42" s="66" t="s">
        <v>956</v>
      </c>
      <c r="MBL42" s="66" t="s">
        <v>978</v>
      </c>
      <c r="MBM42" s="65" t="s">
        <v>972</v>
      </c>
      <c r="MBN42" s="65" t="s">
        <v>977</v>
      </c>
      <c r="MBO42" s="59">
        <v>100000000</v>
      </c>
      <c r="MBP42" s="66" t="s">
        <v>144</v>
      </c>
      <c r="MBQ42" s="67" t="s">
        <v>923</v>
      </c>
      <c r="MBR42" s="67" t="s">
        <v>959</v>
      </c>
      <c r="MBS42" s="66" t="s">
        <v>956</v>
      </c>
      <c r="MBT42" s="66" t="s">
        <v>978</v>
      </c>
      <c r="MBU42" s="65" t="s">
        <v>972</v>
      </c>
      <c r="MBV42" s="65" t="s">
        <v>977</v>
      </c>
      <c r="MBW42" s="59">
        <v>100000000</v>
      </c>
      <c r="MBX42" s="66" t="s">
        <v>144</v>
      </c>
      <c r="MBY42" s="67" t="s">
        <v>923</v>
      </c>
      <c r="MBZ42" s="67" t="s">
        <v>959</v>
      </c>
      <c r="MCA42" s="66" t="s">
        <v>956</v>
      </c>
      <c r="MCB42" s="66" t="s">
        <v>978</v>
      </c>
      <c r="MCC42" s="65" t="s">
        <v>972</v>
      </c>
      <c r="MCD42" s="65" t="s">
        <v>977</v>
      </c>
      <c r="MCE42" s="59">
        <v>100000000</v>
      </c>
      <c r="MCF42" s="66" t="s">
        <v>144</v>
      </c>
      <c r="MCG42" s="67" t="s">
        <v>923</v>
      </c>
      <c r="MCH42" s="67" t="s">
        <v>959</v>
      </c>
      <c r="MCI42" s="66" t="s">
        <v>956</v>
      </c>
      <c r="MCJ42" s="66" t="s">
        <v>978</v>
      </c>
      <c r="MCK42" s="65" t="s">
        <v>972</v>
      </c>
      <c r="MCL42" s="65" t="s">
        <v>977</v>
      </c>
      <c r="MCM42" s="59">
        <v>100000000</v>
      </c>
      <c r="MCN42" s="66" t="s">
        <v>144</v>
      </c>
      <c r="MCO42" s="67" t="s">
        <v>923</v>
      </c>
      <c r="MCP42" s="67" t="s">
        <v>959</v>
      </c>
      <c r="MCQ42" s="66" t="s">
        <v>956</v>
      </c>
      <c r="MCR42" s="66" t="s">
        <v>978</v>
      </c>
      <c r="MCS42" s="65" t="s">
        <v>972</v>
      </c>
      <c r="MCT42" s="65" t="s">
        <v>977</v>
      </c>
      <c r="MCU42" s="59">
        <v>100000000</v>
      </c>
      <c r="MCV42" s="66" t="s">
        <v>144</v>
      </c>
      <c r="MCW42" s="67" t="s">
        <v>923</v>
      </c>
      <c r="MCX42" s="67" t="s">
        <v>959</v>
      </c>
      <c r="MCY42" s="66" t="s">
        <v>956</v>
      </c>
      <c r="MCZ42" s="66" t="s">
        <v>978</v>
      </c>
      <c r="MDA42" s="65" t="s">
        <v>972</v>
      </c>
      <c r="MDB42" s="65" t="s">
        <v>977</v>
      </c>
      <c r="MDC42" s="59">
        <v>100000000</v>
      </c>
      <c r="MDD42" s="66" t="s">
        <v>144</v>
      </c>
      <c r="MDE42" s="67" t="s">
        <v>923</v>
      </c>
      <c r="MDF42" s="67" t="s">
        <v>959</v>
      </c>
      <c r="MDG42" s="66" t="s">
        <v>956</v>
      </c>
      <c r="MDH42" s="66" t="s">
        <v>978</v>
      </c>
      <c r="MDI42" s="65" t="s">
        <v>972</v>
      </c>
      <c r="MDJ42" s="65" t="s">
        <v>977</v>
      </c>
      <c r="MDK42" s="59">
        <v>100000000</v>
      </c>
      <c r="MDL42" s="66" t="s">
        <v>144</v>
      </c>
      <c r="MDM42" s="67" t="s">
        <v>923</v>
      </c>
      <c r="MDN42" s="67" t="s">
        <v>959</v>
      </c>
      <c r="MDO42" s="66" t="s">
        <v>956</v>
      </c>
      <c r="MDP42" s="66" t="s">
        <v>978</v>
      </c>
      <c r="MDQ42" s="65" t="s">
        <v>972</v>
      </c>
      <c r="MDR42" s="65" t="s">
        <v>977</v>
      </c>
      <c r="MDS42" s="59">
        <v>100000000</v>
      </c>
      <c r="MDT42" s="66" t="s">
        <v>144</v>
      </c>
      <c r="MDU42" s="67" t="s">
        <v>923</v>
      </c>
      <c r="MDV42" s="67" t="s">
        <v>959</v>
      </c>
      <c r="MDW42" s="66" t="s">
        <v>956</v>
      </c>
      <c r="MDX42" s="66" t="s">
        <v>978</v>
      </c>
      <c r="MDY42" s="65" t="s">
        <v>972</v>
      </c>
      <c r="MDZ42" s="65" t="s">
        <v>977</v>
      </c>
      <c r="MEA42" s="59">
        <v>100000000</v>
      </c>
      <c r="MEB42" s="66" t="s">
        <v>144</v>
      </c>
      <c r="MEC42" s="67" t="s">
        <v>923</v>
      </c>
      <c r="MED42" s="67" t="s">
        <v>959</v>
      </c>
      <c r="MEE42" s="66" t="s">
        <v>956</v>
      </c>
      <c r="MEF42" s="66" t="s">
        <v>978</v>
      </c>
      <c r="MEG42" s="65" t="s">
        <v>972</v>
      </c>
      <c r="MEH42" s="65" t="s">
        <v>977</v>
      </c>
      <c r="MEI42" s="59">
        <v>100000000</v>
      </c>
      <c r="MEJ42" s="66" t="s">
        <v>144</v>
      </c>
      <c r="MEK42" s="67" t="s">
        <v>923</v>
      </c>
      <c r="MEL42" s="67" t="s">
        <v>959</v>
      </c>
      <c r="MEM42" s="66" t="s">
        <v>956</v>
      </c>
      <c r="MEN42" s="66" t="s">
        <v>978</v>
      </c>
      <c r="MEO42" s="65" t="s">
        <v>972</v>
      </c>
      <c r="MEP42" s="65" t="s">
        <v>977</v>
      </c>
      <c r="MEQ42" s="59">
        <v>100000000</v>
      </c>
      <c r="MER42" s="66" t="s">
        <v>144</v>
      </c>
      <c r="MES42" s="67" t="s">
        <v>923</v>
      </c>
      <c r="MET42" s="67" t="s">
        <v>959</v>
      </c>
      <c r="MEU42" s="66" t="s">
        <v>956</v>
      </c>
      <c r="MEV42" s="66" t="s">
        <v>978</v>
      </c>
      <c r="MEW42" s="65" t="s">
        <v>972</v>
      </c>
      <c r="MEX42" s="65" t="s">
        <v>977</v>
      </c>
      <c r="MEY42" s="59">
        <v>100000000</v>
      </c>
      <c r="MEZ42" s="66" t="s">
        <v>144</v>
      </c>
      <c r="MFA42" s="67" t="s">
        <v>923</v>
      </c>
      <c r="MFB42" s="67" t="s">
        <v>959</v>
      </c>
      <c r="MFC42" s="66" t="s">
        <v>956</v>
      </c>
      <c r="MFD42" s="66" t="s">
        <v>978</v>
      </c>
      <c r="MFE42" s="65" t="s">
        <v>972</v>
      </c>
      <c r="MFF42" s="65" t="s">
        <v>977</v>
      </c>
      <c r="MFG42" s="59">
        <v>100000000</v>
      </c>
      <c r="MFH42" s="66" t="s">
        <v>144</v>
      </c>
      <c r="MFI42" s="67" t="s">
        <v>923</v>
      </c>
      <c r="MFJ42" s="67" t="s">
        <v>959</v>
      </c>
      <c r="MFK42" s="66" t="s">
        <v>956</v>
      </c>
      <c r="MFL42" s="66" t="s">
        <v>978</v>
      </c>
      <c r="MFM42" s="65" t="s">
        <v>972</v>
      </c>
      <c r="MFN42" s="65" t="s">
        <v>977</v>
      </c>
      <c r="MFO42" s="59">
        <v>100000000</v>
      </c>
      <c r="MFP42" s="66" t="s">
        <v>144</v>
      </c>
      <c r="MFQ42" s="67" t="s">
        <v>923</v>
      </c>
      <c r="MFR42" s="67" t="s">
        <v>959</v>
      </c>
      <c r="MFS42" s="66" t="s">
        <v>956</v>
      </c>
      <c r="MFT42" s="66" t="s">
        <v>978</v>
      </c>
      <c r="MFU42" s="65" t="s">
        <v>972</v>
      </c>
      <c r="MFV42" s="65" t="s">
        <v>977</v>
      </c>
      <c r="MFW42" s="59">
        <v>100000000</v>
      </c>
      <c r="MFX42" s="66" t="s">
        <v>144</v>
      </c>
      <c r="MFY42" s="67" t="s">
        <v>923</v>
      </c>
      <c r="MFZ42" s="67" t="s">
        <v>959</v>
      </c>
      <c r="MGA42" s="66" t="s">
        <v>956</v>
      </c>
      <c r="MGB42" s="66" t="s">
        <v>978</v>
      </c>
      <c r="MGC42" s="65" t="s">
        <v>972</v>
      </c>
      <c r="MGD42" s="65" t="s">
        <v>977</v>
      </c>
      <c r="MGE42" s="59">
        <v>100000000</v>
      </c>
      <c r="MGF42" s="66" t="s">
        <v>144</v>
      </c>
      <c r="MGG42" s="67" t="s">
        <v>923</v>
      </c>
      <c r="MGH42" s="67" t="s">
        <v>959</v>
      </c>
      <c r="MGI42" s="66" t="s">
        <v>956</v>
      </c>
      <c r="MGJ42" s="66" t="s">
        <v>978</v>
      </c>
      <c r="MGK42" s="65" t="s">
        <v>972</v>
      </c>
      <c r="MGL42" s="65" t="s">
        <v>977</v>
      </c>
      <c r="MGM42" s="59">
        <v>100000000</v>
      </c>
      <c r="MGN42" s="66" t="s">
        <v>144</v>
      </c>
      <c r="MGO42" s="67" t="s">
        <v>923</v>
      </c>
      <c r="MGP42" s="67" t="s">
        <v>959</v>
      </c>
      <c r="MGQ42" s="66" t="s">
        <v>956</v>
      </c>
      <c r="MGR42" s="66" t="s">
        <v>978</v>
      </c>
      <c r="MGS42" s="65" t="s">
        <v>972</v>
      </c>
      <c r="MGT42" s="65" t="s">
        <v>977</v>
      </c>
      <c r="MGU42" s="59">
        <v>100000000</v>
      </c>
      <c r="MGV42" s="66" t="s">
        <v>144</v>
      </c>
      <c r="MGW42" s="67" t="s">
        <v>923</v>
      </c>
      <c r="MGX42" s="67" t="s">
        <v>959</v>
      </c>
      <c r="MGY42" s="66" t="s">
        <v>956</v>
      </c>
      <c r="MGZ42" s="66" t="s">
        <v>978</v>
      </c>
      <c r="MHA42" s="65" t="s">
        <v>972</v>
      </c>
      <c r="MHB42" s="65" t="s">
        <v>977</v>
      </c>
      <c r="MHC42" s="59">
        <v>100000000</v>
      </c>
      <c r="MHD42" s="66" t="s">
        <v>144</v>
      </c>
      <c r="MHE42" s="67" t="s">
        <v>923</v>
      </c>
      <c r="MHF42" s="67" t="s">
        <v>959</v>
      </c>
      <c r="MHG42" s="66" t="s">
        <v>956</v>
      </c>
      <c r="MHH42" s="66" t="s">
        <v>978</v>
      </c>
      <c r="MHI42" s="65" t="s">
        <v>972</v>
      </c>
      <c r="MHJ42" s="65" t="s">
        <v>977</v>
      </c>
      <c r="MHK42" s="59">
        <v>100000000</v>
      </c>
      <c r="MHL42" s="66" t="s">
        <v>144</v>
      </c>
      <c r="MHM42" s="67" t="s">
        <v>923</v>
      </c>
      <c r="MHN42" s="67" t="s">
        <v>959</v>
      </c>
      <c r="MHO42" s="66" t="s">
        <v>956</v>
      </c>
      <c r="MHP42" s="66" t="s">
        <v>978</v>
      </c>
      <c r="MHQ42" s="65" t="s">
        <v>972</v>
      </c>
      <c r="MHR42" s="65" t="s">
        <v>977</v>
      </c>
      <c r="MHS42" s="59">
        <v>100000000</v>
      </c>
      <c r="MHT42" s="66" t="s">
        <v>144</v>
      </c>
      <c r="MHU42" s="67" t="s">
        <v>923</v>
      </c>
      <c r="MHV42" s="67" t="s">
        <v>959</v>
      </c>
      <c r="MHW42" s="66" t="s">
        <v>956</v>
      </c>
      <c r="MHX42" s="66" t="s">
        <v>978</v>
      </c>
      <c r="MHY42" s="65" t="s">
        <v>972</v>
      </c>
      <c r="MHZ42" s="65" t="s">
        <v>977</v>
      </c>
      <c r="MIA42" s="59">
        <v>100000000</v>
      </c>
      <c r="MIB42" s="66" t="s">
        <v>144</v>
      </c>
      <c r="MIC42" s="67" t="s">
        <v>923</v>
      </c>
      <c r="MID42" s="67" t="s">
        <v>959</v>
      </c>
      <c r="MIE42" s="66" t="s">
        <v>956</v>
      </c>
      <c r="MIF42" s="66" t="s">
        <v>978</v>
      </c>
      <c r="MIG42" s="65" t="s">
        <v>972</v>
      </c>
      <c r="MIH42" s="65" t="s">
        <v>977</v>
      </c>
      <c r="MII42" s="59">
        <v>100000000</v>
      </c>
      <c r="MIJ42" s="66" t="s">
        <v>144</v>
      </c>
      <c r="MIK42" s="67" t="s">
        <v>923</v>
      </c>
      <c r="MIL42" s="67" t="s">
        <v>959</v>
      </c>
      <c r="MIM42" s="66" t="s">
        <v>956</v>
      </c>
      <c r="MIN42" s="66" t="s">
        <v>978</v>
      </c>
      <c r="MIO42" s="65" t="s">
        <v>972</v>
      </c>
      <c r="MIP42" s="65" t="s">
        <v>977</v>
      </c>
      <c r="MIQ42" s="59">
        <v>100000000</v>
      </c>
      <c r="MIR42" s="66" t="s">
        <v>144</v>
      </c>
      <c r="MIS42" s="67" t="s">
        <v>923</v>
      </c>
      <c r="MIT42" s="67" t="s">
        <v>959</v>
      </c>
      <c r="MIU42" s="66" t="s">
        <v>956</v>
      </c>
      <c r="MIV42" s="66" t="s">
        <v>978</v>
      </c>
      <c r="MIW42" s="65" t="s">
        <v>972</v>
      </c>
      <c r="MIX42" s="65" t="s">
        <v>977</v>
      </c>
      <c r="MIY42" s="59">
        <v>100000000</v>
      </c>
      <c r="MIZ42" s="66" t="s">
        <v>144</v>
      </c>
      <c r="MJA42" s="67" t="s">
        <v>923</v>
      </c>
      <c r="MJB42" s="67" t="s">
        <v>959</v>
      </c>
      <c r="MJC42" s="66" t="s">
        <v>956</v>
      </c>
      <c r="MJD42" s="66" t="s">
        <v>978</v>
      </c>
      <c r="MJE42" s="65" t="s">
        <v>972</v>
      </c>
      <c r="MJF42" s="65" t="s">
        <v>977</v>
      </c>
      <c r="MJG42" s="59">
        <v>100000000</v>
      </c>
      <c r="MJH42" s="66" t="s">
        <v>144</v>
      </c>
      <c r="MJI42" s="67" t="s">
        <v>923</v>
      </c>
      <c r="MJJ42" s="67" t="s">
        <v>959</v>
      </c>
      <c r="MJK42" s="66" t="s">
        <v>956</v>
      </c>
      <c r="MJL42" s="66" t="s">
        <v>978</v>
      </c>
      <c r="MJM42" s="65" t="s">
        <v>972</v>
      </c>
      <c r="MJN42" s="65" t="s">
        <v>977</v>
      </c>
      <c r="MJO42" s="59">
        <v>100000000</v>
      </c>
      <c r="MJP42" s="66" t="s">
        <v>144</v>
      </c>
      <c r="MJQ42" s="67" t="s">
        <v>923</v>
      </c>
      <c r="MJR42" s="67" t="s">
        <v>959</v>
      </c>
      <c r="MJS42" s="66" t="s">
        <v>956</v>
      </c>
      <c r="MJT42" s="66" t="s">
        <v>978</v>
      </c>
      <c r="MJU42" s="65" t="s">
        <v>972</v>
      </c>
      <c r="MJV42" s="65" t="s">
        <v>977</v>
      </c>
      <c r="MJW42" s="59">
        <v>100000000</v>
      </c>
      <c r="MJX42" s="66" t="s">
        <v>144</v>
      </c>
      <c r="MJY42" s="67" t="s">
        <v>923</v>
      </c>
      <c r="MJZ42" s="67" t="s">
        <v>959</v>
      </c>
      <c r="MKA42" s="66" t="s">
        <v>956</v>
      </c>
      <c r="MKB42" s="66" t="s">
        <v>978</v>
      </c>
      <c r="MKC42" s="65" t="s">
        <v>972</v>
      </c>
      <c r="MKD42" s="65" t="s">
        <v>977</v>
      </c>
      <c r="MKE42" s="59">
        <v>100000000</v>
      </c>
      <c r="MKF42" s="66" t="s">
        <v>144</v>
      </c>
      <c r="MKG42" s="67" t="s">
        <v>923</v>
      </c>
      <c r="MKH42" s="67" t="s">
        <v>959</v>
      </c>
      <c r="MKI42" s="66" t="s">
        <v>956</v>
      </c>
      <c r="MKJ42" s="66" t="s">
        <v>978</v>
      </c>
      <c r="MKK42" s="65" t="s">
        <v>972</v>
      </c>
      <c r="MKL42" s="65" t="s">
        <v>977</v>
      </c>
      <c r="MKM42" s="59">
        <v>100000000</v>
      </c>
      <c r="MKN42" s="66" t="s">
        <v>144</v>
      </c>
      <c r="MKO42" s="67" t="s">
        <v>923</v>
      </c>
      <c r="MKP42" s="67" t="s">
        <v>959</v>
      </c>
      <c r="MKQ42" s="66" t="s">
        <v>956</v>
      </c>
      <c r="MKR42" s="66" t="s">
        <v>978</v>
      </c>
      <c r="MKS42" s="65" t="s">
        <v>972</v>
      </c>
      <c r="MKT42" s="65" t="s">
        <v>977</v>
      </c>
      <c r="MKU42" s="59">
        <v>100000000</v>
      </c>
      <c r="MKV42" s="66" t="s">
        <v>144</v>
      </c>
      <c r="MKW42" s="67" t="s">
        <v>923</v>
      </c>
      <c r="MKX42" s="67" t="s">
        <v>959</v>
      </c>
      <c r="MKY42" s="66" t="s">
        <v>956</v>
      </c>
      <c r="MKZ42" s="66" t="s">
        <v>978</v>
      </c>
      <c r="MLA42" s="65" t="s">
        <v>972</v>
      </c>
      <c r="MLB42" s="65" t="s">
        <v>977</v>
      </c>
      <c r="MLC42" s="59">
        <v>100000000</v>
      </c>
      <c r="MLD42" s="66" t="s">
        <v>144</v>
      </c>
      <c r="MLE42" s="67" t="s">
        <v>923</v>
      </c>
      <c r="MLF42" s="67" t="s">
        <v>959</v>
      </c>
      <c r="MLG42" s="66" t="s">
        <v>956</v>
      </c>
      <c r="MLH42" s="66" t="s">
        <v>978</v>
      </c>
      <c r="MLI42" s="65" t="s">
        <v>972</v>
      </c>
      <c r="MLJ42" s="65" t="s">
        <v>977</v>
      </c>
      <c r="MLK42" s="59">
        <v>100000000</v>
      </c>
      <c r="MLL42" s="66" t="s">
        <v>144</v>
      </c>
      <c r="MLM42" s="67" t="s">
        <v>923</v>
      </c>
      <c r="MLN42" s="67" t="s">
        <v>959</v>
      </c>
      <c r="MLO42" s="66" t="s">
        <v>956</v>
      </c>
      <c r="MLP42" s="66" t="s">
        <v>978</v>
      </c>
      <c r="MLQ42" s="65" t="s">
        <v>972</v>
      </c>
      <c r="MLR42" s="65" t="s">
        <v>977</v>
      </c>
      <c r="MLS42" s="59">
        <v>100000000</v>
      </c>
      <c r="MLT42" s="66" t="s">
        <v>144</v>
      </c>
      <c r="MLU42" s="67" t="s">
        <v>923</v>
      </c>
      <c r="MLV42" s="67" t="s">
        <v>959</v>
      </c>
      <c r="MLW42" s="66" t="s">
        <v>956</v>
      </c>
      <c r="MLX42" s="66" t="s">
        <v>978</v>
      </c>
      <c r="MLY42" s="65" t="s">
        <v>972</v>
      </c>
      <c r="MLZ42" s="65" t="s">
        <v>977</v>
      </c>
      <c r="MMA42" s="59">
        <v>100000000</v>
      </c>
      <c r="MMB42" s="66" t="s">
        <v>144</v>
      </c>
      <c r="MMC42" s="67" t="s">
        <v>923</v>
      </c>
      <c r="MMD42" s="67" t="s">
        <v>959</v>
      </c>
      <c r="MME42" s="66" t="s">
        <v>956</v>
      </c>
      <c r="MMF42" s="66" t="s">
        <v>978</v>
      </c>
      <c r="MMG42" s="65" t="s">
        <v>972</v>
      </c>
      <c r="MMH42" s="65" t="s">
        <v>977</v>
      </c>
      <c r="MMI42" s="59">
        <v>100000000</v>
      </c>
      <c r="MMJ42" s="66" t="s">
        <v>144</v>
      </c>
      <c r="MMK42" s="67" t="s">
        <v>923</v>
      </c>
      <c r="MML42" s="67" t="s">
        <v>959</v>
      </c>
      <c r="MMM42" s="66" t="s">
        <v>956</v>
      </c>
      <c r="MMN42" s="66" t="s">
        <v>978</v>
      </c>
      <c r="MMO42" s="65" t="s">
        <v>972</v>
      </c>
      <c r="MMP42" s="65" t="s">
        <v>977</v>
      </c>
      <c r="MMQ42" s="59">
        <v>100000000</v>
      </c>
      <c r="MMR42" s="66" t="s">
        <v>144</v>
      </c>
      <c r="MMS42" s="67" t="s">
        <v>923</v>
      </c>
      <c r="MMT42" s="67" t="s">
        <v>959</v>
      </c>
      <c r="MMU42" s="66" t="s">
        <v>956</v>
      </c>
      <c r="MMV42" s="66" t="s">
        <v>978</v>
      </c>
      <c r="MMW42" s="65" t="s">
        <v>972</v>
      </c>
      <c r="MMX42" s="65" t="s">
        <v>977</v>
      </c>
      <c r="MMY42" s="59">
        <v>100000000</v>
      </c>
      <c r="MMZ42" s="66" t="s">
        <v>144</v>
      </c>
      <c r="MNA42" s="67" t="s">
        <v>923</v>
      </c>
      <c r="MNB42" s="67" t="s">
        <v>959</v>
      </c>
      <c r="MNC42" s="66" t="s">
        <v>956</v>
      </c>
      <c r="MND42" s="66" t="s">
        <v>978</v>
      </c>
      <c r="MNE42" s="65" t="s">
        <v>972</v>
      </c>
      <c r="MNF42" s="65" t="s">
        <v>977</v>
      </c>
      <c r="MNG42" s="59">
        <v>100000000</v>
      </c>
      <c r="MNH42" s="66" t="s">
        <v>144</v>
      </c>
      <c r="MNI42" s="67" t="s">
        <v>923</v>
      </c>
      <c r="MNJ42" s="67" t="s">
        <v>959</v>
      </c>
      <c r="MNK42" s="66" t="s">
        <v>956</v>
      </c>
      <c r="MNL42" s="66" t="s">
        <v>978</v>
      </c>
      <c r="MNM42" s="65" t="s">
        <v>972</v>
      </c>
      <c r="MNN42" s="65" t="s">
        <v>977</v>
      </c>
      <c r="MNO42" s="59">
        <v>100000000</v>
      </c>
      <c r="MNP42" s="66" t="s">
        <v>144</v>
      </c>
      <c r="MNQ42" s="67" t="s">
        <v>923</v>
      </c>
      <c r="MNR42" s="67" t="s">
        <v>959</v>
      </c>
      <c r="MNS42" s="66" t="s">
        <v>956</v>
      </c>
      <c r="MNT42" s="66" t="s">
        <v>978</v>
      </c>
      <c r="MNU42" s="65" t="s">
        <v>972</v>
      </c>
      <c r="MNV42" s="65" t="s">
        <v>977</v>
      </c>
      <c r="MNW42" s="59">
        <v>100000000</v>
      </c>
      <c r="MNX42" s="66" t="s">
        <v>144</v>
      </c>
      <c r="MNY42" s="67" t="s">
        <v>923</v>
      </c>
      <c r="MNZ42" s="67" t="s">
        <v>959</v>
      </c>
      <c r="MOA42" s="66" t="s">
        <v>956</v>
      </c>
      <c r="MOB42" s="66" t="s">
        <v>978</v>
      </c>
      <c r="MOC42" s="65" t="s">
        <v>972</v>
      </c>
      <c r="MOD42" s="65" t="s">
        <v>977</v>
      </c>
      <c r="MOE42" s="59">
        <v>100000000</v>
      </c>
      <c r="MOF42" s="66" t="s">
        <v>144</v>
      </c>
      <c r="MOG42" s="67" t="s">
        <v>923</v>
      </c>
      <c r="MOH42" s="67" t="s">
        <v>959</v>
      </c>
      <c r="MOI42" s="66" t="s">
        <v>956</v>
      </c>
      <c r="MOJ42" s="66" t="s">
        <v>978</v>
      </c>
      <c r="MOK42" s="65" t="s">
        <v>972</v>
      </c>
      <c r="MOL42" s="65" t="s">
        <v>977</v>
      </c>
      <c r="MOM42" s="59">
        <v>100000000</v>
      </c>
      <c r="MON42" s="66" t="s">
        <v>144</v>
      </c>
      <c r="MOO42" s="67" t="s">
        <v>923</v>
      </c>
      <c r="MOP42" s="67" t="s">
        <v>959</v>
      </c>
      <c r="MOQ42" s="66" t="s">
        <v>956</v>
      </c>
      <c r="MOR42" s="66" t="s">
        <v>978</v>
      </c>
      <c r="MOS42" s="65" t="s">
        <v>972</v>
      </c>
      <c r="MOT42" s="65" t="s">
        <v>977</v>
      </c>
      <c r="MOU42" s="59">
        <v>100000000</v>
      </c>
      <c r="MOV42" s="66" t="s">
        <v>144</v>
      </c>
      <c r="MOW42" s="67" t="s">
        <v>923</v>
      </c>
      <c r="MOX42" s="67" t="s">
        <v>959</v>
      </c>
      <c r="MOY42" s="66" t="s">
        <v>956</v>
      </c>
      <c r="MOZ42" s="66" t="s">
        <v>978</v>
      </c>
      <c r="MPA42" s="65" t="s">
        <v>972</v>
      </c>
      <c r="MPB42" s="65" t="s">
        <v>977</v>
      </c>
      <c r="MPC42" s="59">
        <v>100000000</v>
      </c>
      <c r="MPD42" s="66" t="s">
        <v>144</v>
      </c>
      <c r="MPE42" s="67" t="s">
        <v>923</v>
      </c>
      <c r="MPF42" s="67" t="s">
        <v>959</v>
      </c>
      <c r="MPG42" s="66" t="s">
        <v>956</v>
      </c>
      <c r="MPH42" s="66" t="s">
        <v>978</v>
      </c>
      <c r="MPI42" s="65" t="s">
        <v>972</v>
      </c>
      <c r="MPJ42" s="65" t="s">
        <v>977</v>
      </c>
      <c r="MPK42" s="59">
        <v>100000000</v>
      </c>
      <c r="MPL42" s="66" t="s">
        <v>144</v>
      </c>
      <c r="MPM42" s="67" t="s">
        <v>923</v>
      </c>
      <c r="MPN42" s="67" t="s">
        <v>959</v>
      </c>
      <c r="MPO42" s="66" t="s">
        <v>956</v>
      </c>
      <c r="MPP42" s="66" t="s">
        <v>978</v>
      </c>
      <c r="MPQ42" s="65" t="s">
        <v>972</v>
      </c>
      <c r="MPR42" s="65" t="s">
        <v>977</v>
      </c>
      <c r="MPS42" s="59">
        <v>100000000</v>
      </c>
      <c r="MPT42" s="66" t="s">
        <v>144</v>
      </c>
      <c r="MPU42" s="67" t="s">
        <v>923</v>
      </c>
      <c r="MPV42" s="67" t="s">
        <v>959</v>
      </c>
      <c r="MPW42" s="66" t="s">
        <v>956</v>
      </c>
      <c r="MPX42" s="66" t="s">
        <v>978</v>
      </c>
      <c r="MPY42" s="65" t="s">
        <v>972</v>
      </c>
      <c r="MPZ42" s="65" t="s">
        <v>977</v>
      </c>
      <c r="MQA42" s="59">
        <v>100000000</v>
      </c>
      <c r="MQB42" s="66" t="s">
        <v>144</v>
      </c>
      <c r="MQC42" s="67" t="s">
        <v>923</v>
      </c>
      <c r="MQD42" s="67" t="s">
        <v>959</v>
      </c>
      <c r="MQE42" s="66" t="s">
        <v>956</v>
      </c>
      <c r="MQF42" s="66" t="s">
        <v>978</v>
      </c>
      <c r="MQG42" s="65" t="s">
        <v>972</v>
      </c>
      <c r="MQH42" s="65" t="s">
        <v>977</v>
      </c>
      <c r="MQI42" s="59">
        <v>100000000</v>
      </c>
      <c r="MQJ42" s="66" t="s">
        <v>144</v>
      </c>
      <c r="MQK42" s="67" t="s">
        <v>923</v>
      </c>
      <c r="MQL42" s="67" t="s">
        <v>959</v>
      </c>
      <c r="MQM42" s="66" t="s">
        <v>956</v>
      </c>
      <c r="MQN42" s="66" t="s">
        <v>978</v>
      </c>
      <c r="MQO42" s="65" t="s">
        <v>972</v>
      </c>
      <c r="MQP42" s="65" t="s">
        <v>977</v>
      </c>
      <c r="MQQ42" s="59">
        <v>100000000</v>
      </c>
      <c r="MQR42" s="66" t="s">
        <v>144</v>
      </c>
      <c r="MQS42" s="67" t="s">
        <v>923</v>
      </c>
      <c r="MQT42" s="67" t="s">
        <v>959</v>
      </c>
      <c r="MQU42" s="66" t="s">
        <v>956</v>
      </c>
      <c r="MQV42" s="66" t="s">
        <v>978</v>
      </c>
      <c r="MQW42" s="65" t="s">
        <v>972</v>
      </c>
      <c r="MQX42" s="65" t="s">
        <v>977</v>
      </c>
      <c r="MQY42" s="59">
        <v>100000000</v>
      </c>
      <c r="MQZ42" s="66" t="s">
        <v>144</v>
      </c>
      <c r="MRA42" s="67" t="s">
        <v>923</v>
      </c>
      <c r="MRB42" s="67" t="s">
        <v>959</v>
      </c>
      <c r="MRC42" s="66" t="s">
        <v>956</v>
      </c>
      <c r="MRD42" s="66" t="s">
        <v>978</v>
      </c>
      <c r="MRE42" s="65" t="s">
        <v>972</v>
      </c>
      <c r="MRF42" s="65" t="s">
        <v>977</v>
      </c>
      <c r="MRG42" s="59">
        <v>100000000</v>
      </c>
      <c r="MRH42" s="66" t="s">
        <v>144</v>
      </c>
      <c r="MRI42" s="67" t="s">
        <v>923</v>
      </c>
      <c r="MRJ42" s="67" t="s">
        <v>959</v>
      </c>
      <c r="MRK42" s="66" t="s">
        <v>956</v>
      </c>
      <c r="MRL42" s="66" t="s">
        <v>978</v>
      </c>
      <c r="MRM42" s="65" t="s">
        <v>972</v>
      </c>
      <c r="MRN42" s="65" t="s">
        <v>977</v>
      </c>
      <c r="MRO42" s="59">
        <v>100000000</v>
      </c>
      <c r="MRP42" s="66" t="s">
        <v>144</v>
      </c>
      <c r="MRQ42" s="67" t="s">
        <v>923</v>
      </c>
      <c r="MRR42" s="67" t="s">
        <v>959</v>
      </c>
      <c r="MRS42" s="66" t="s">
        <v>956</v>
      </c>
      <c r="MRT42" s="66" t="s">
        <v>978</v>
      </c>
      <c r="MRU42" s="65" t="s">
        <v>972</v>
      </c>
      <c r="MRV42" s="65" t="s">
        <v>977</v>
      </c>
      <c r="MRW42" s="59">
        <v>100000000</v>
      </c>
      <c r="MRX42" s="66" t="s">
        <v>144</v>
      </c>
      <c r="MRY42" s="67" t="s">
        <v>923</v>
      </c>
      <c r="MRZ42" s="67" t="s">
        <v>959</v>
      </c>
      <c r="MSA42" s="66" t="s">
        <v>956</v>
      </c>
      <c r="MSB42" s="66" t="s">
        <v>978</v>
      </c>
      <c r="MSC42" s="65" t="s">
        <v>972</v>
      </c>
      <c r="MSD42" s="65" t="s">
        <v>977</v>
      </c>
      <c r="MSE42" s="59">
        <v>100000000</v>
      </c>
      <c r="MSF42" s="66" t="s">
        <v>144</v>
      </c>
      <c r="MSG42" s="67" t="s">
        <v>923</v>
      </c>
      <c r="MSH42" s="67" t="s">
        <v>959</v>
      </c>
      <c r="MSI42" s="66" t="s">
        <v>956</v>
      </c>
      <c r="MSJ42" s="66" t="s">
        <v>978</v>
      </c>
      <c r="MSK42" s="65" t="s">
        <v>972</v>
      </c>
      <c r="MSL42" s="65" t="s">
        <v>977</v>
      </c>
      <c r="MSM42" s="59">
        <v>100000000</v>
      </c>
      <c r="MSN42" s="66" t="s">
        <v>144</v>
      </c>
      <c r="MSO42" s="67" t="s">
        <v>923</v>
      </c>
      <c r="MSP42" s="67" t="s">
        <v>959</v>
      </c>
      <c r="MSQ42" s="66" t="s">
        <v>956</v>
      </c>
      <c r="MSR42" s="66" t="s">
        <v>978</v>
      </c>
      <c r="MSS42" s="65" t="s">
        <v>972</v>
      </c>
      <c r="MST42" s="65" t="s">
        <v>977</v>
      </c>
      <c r="MSU42" s="59">
        <v>100000000</v>
      </c>
      <c r="MSV42" s="66" t="s">
        <v>144</v>
      </c>
      <c r="MSW42" s="67" t="s">
        <v>923</v>
      </c>
      <c r="MSX42" s="67" t="s">
        <v>959</v>
      </c>
      <c r="MSY42" s="66" t="s">
        <v>956</v>
      </c>
      <c r="MSZ42" s="66" t="s">
        <v>978</v>
      </c>
      <c r="MTA42" s="65" t="s">
        <v>972</v>
      </c>
      <c r="MTB42" s="65" t="s">
        <v>977</v>
      </c>
      <c r="MTC42" s="59">
        <v>100000000</v>
      </c>
      <c r="MTD42" s="66" t="s">
        <v>144</v>
      </c>
      <c r="MTE42" s="67" t="s">
        <v>923</v>
      </c>
      <c r="MTF42" s="67" t="s">
        <v>959</v>
      </c>
      <c r="MTG42" s="66" t="s">
        <v>956</v>
      </c>
      <c r="MTH42" s="66" t="s">
        <v>978</v>
      </c>
      <c r="MTI42" s="65" t="s">
        <v>972</v>
      </c>
      <c r="MTJ42" s="65" t="s">
        <v>977</v>
      </c>
      <c r="MTK42" s="59">
        <v>100000000</v>
      </c>
      <c r="MTL42" s="66" t="s">
        <v>144</v>
      </c>
      <c r="MTM42" s="67" t="s">
        <v>923</v>
      </c>
      <c r="MTN42" s="67" t="s">
        <v>959</v>
      </c>
      <c r="MTO42" s="66" t="s">
        <v>956</v>
      </c>
      <c r="MTP42" s="66" t="s">
        <v>978</v>
      </c>
      <c r="MTQ42" s="65" t="s">
        <v>972</v>
      </c>
      <c r="MTR42" s="65" t="s">
        <v>977</v>
      </c>
      <c r="MTS42" s="59">
        <v>100000000</v>
      </c>
      <c r="MTT42" s="66" t="s">
        <v>144</v>
      </c>
      <c r="MTU42" s="67" t="s">
        <v>923</v>
      </c>
      <c r="MTV42" s="67" t="s">
        <v>959</v>
      </c>
      <c r="MTW42" s="66" t="s">
        <v>956</v>
      </c>
      <c r="MTX42" s="66" t="s">
        <v>978</v>
      </c>
      <c r="MTY42" s="65" t="s">
        <v>972</v>
      </c>
      <c r="MTZ42" s="65" t="s">
        <v>977</v>
      </c>
      <c r="MUA42" s="59">
        <v>100000000</v>
      </c>
      <c r="MUB42" s="66" t="s">
        <v>144</v>
      </c>
      <c r="MUC42" s="67" t="s">
        <v>923</v>
      </c>
      <c r="MUD42" s="67" t="s">
        <v>959</v>
      </c>
      <c r="MUE42" s="66" t="s">
        <v>956</v>
      </c>
      <c r="MUF42" s="66" t="s">
        <v>978</v>
      </c>
      <c r="MUG42" s="65" t="s">
        <v>972</v>
      </c>
      <c r="MUH42" s="65" t="s">
        <v>977</v>
      </c>
      <c r="MUI42" s="59">
        <v>100000000</v>
      </c>
      <c r="MUJ42" s="66" t="s">
        <v>144</v>
      </c>
      <c r="MUK42" s="67" t="s">
        <v>923</v>
      </c>
      <c r="MUL42" s="67" t="s">
        <v>959</v>
      </c>
      <c r="MUM42" s="66" t="s">
        <v>956</v>
      </c>
      <c r="MUN42" s="66" t="s">
        <v>978</v>
      </c>
      <c r="MUO42" s="65" t="s">
        <v>972</v>
      </c>
      <c r="MUP42" s="65" t="s">
        <v>977</v>
      </c>
      <c r="MUQ42" s="59">
        <v>100000000</v>
      </c>
      <c r="MUR42" s="66" t="s">
        <v>144</v>
      </c>
      <c r="MUS42" s="67" t="s">
        <v>923</v>
      </c>
      <c r="MUT42" s="67" t="s">
        <v>959</v>
      </c>
      <c r="MUU42" s="66" t="s">
        <v>956</v>
      </c>
      <c r="MUV42" s="66" t="s">
        <v>978</v>
      </c>
      <c r="MUW42" s="65" t="s">
        <v>972</v>
      </c>
      <c r="MUX42" s="65" t="s">
        <v>977</v>
      </c>
      <c r="MUY42" s="59">
        <v>100000000</v>
      </c>
      <c r="MUZ42" s="66" t="s">
        <v>144</v>
      </c>
      <c r="MVA42" s="67" t="s">
        <v>923</v>
      </c>
      <c r="MVB42" s="67" t="s">
        <v>959</v>
      </c>
      <c r="MVC42" s="66" t="s">
        <v>956</v>
      </c>
      <c r="MVD42" s="66" t="s">
        <v>978</v>
      </c>
      <c r="MVE42" s="65" t="s">
        <v>972</v>
      </c>
      <c r="MVF42" s="65" t="s">
        <v>977</v>
      </c>
      <c r="MVG42" s="59">
        <v>100000000</v>
      </c>
      <c r="MVH42" s="66" t="s">
        <v>144</v>
      </c>
      <c r="MVI42" s="67" t="s">
        <v>923</v>
      </c>
      <c r="MVJ42" s="67" t="s">
        <v>959</v>
      </c>
      <c r="MVK42" s="66" t="s">
        <v>956</v>
      </c>
      <c r="MVL42" s="66" t="s">
        <v>978</v>
      </c>
      <c r="MVM42" s="65" t="s">
        <v>972</v>
      </c>
      <c r="MVN42" s="65" t="s">
        <v>977</v>
      </c>
      <c r="MVO42" s="59">
        <v>100000000</v>
      </c>
      <c r="MVP42" s="66" t="s">
        <v>144</v>
      </c>
      <c r="MVQ42" s="67" t="s">
        <v>923</v>
      </c>
      <c r="MVR42" s="67" t="s">
        <v>959</v>
      </c>
      <c r="MVS42" s="66" t="s">
        <v>956</v>
      </c>
      <c r="MVT42" s="66" t="s">
        <v>978</v>
      </c>
      <c r="MVU42" s="65" t="s">
        <v>972</v>
      </c>
      <c r="MVV42" s="65" t="s">
        <v>977</v>
      </c>
      <c r="MVW42" s="59">
        <v>100000000</v>
      </c>
      <c r="MVX42" s="66" t="s">
        <v>144</v>
      </c>
      <c r="MVY42" s="67" t="s">
        <v>923</v>
      </c>
      <c r="MVZ42" s="67" t="s">
        <v>959</v>
      </c>
      <c r="MWA42" s="66" t="s">
        <v>956</v>
      </c>
      <c r="MWB42" s="66" t="s">
        <v>978</v>
      </c>
      <c r="MWC42" s="65" t="s">
        <v>972</v>
      </c>
      <c r="MWD42" s="65" t="s">
        <v>977</v>
      </c>
      <c r="MWE42" s="59">
        <v>100000000</v>
      </c>
      <c r="MWF42" s="66" t="s">
        <v>144</v>
      </c>
      <c r="MWG42" s="67" t="s">
        <v>923</v>
      </c>
      <c r="MWH42" s="67" t="s">
        <v>959</v>
      </c>
      <c r="MWI42" s="66" t="s">
        <v>956</v>
      </c>
      <c r="MWJ42" s="66" t="s">
        <v>978</v>
      </c>
      <c r="MWK42" s="65" t="s">
        <v>972</v>
      </c>
      <c r="MWL42" s="65" t="s">
        <v>977</v>
      </c>
      <c r="MWM42" s="59">
        <v>100000000</v>
      </c>
      <c r="MWN42" s="66" t="s">
        <v>144</v>
      </c>
      <c r="MWO42" s="67" t="s">
        <v>923</v>
      </c>
      <c r="MWP42" s="67" t="s">
        <v>959</v>
      </c>
      <c r="MWQ42" s="66" t="s">
        <v>956</v>
      </c>
      <c r="MWR42" s="66" t="s">
        <v>978</v>
      </c>
      <c r="MWS42" s="65" t="s">
        <v>972</v>
      </c>
      <c r="MWT42" s="65" t="s">
        <v>977</v>
      </c>
      <c r="MWU42" s="59">
        <v>100000000</v>
      </c>
      <c r="MWV42" s="66" t="s">
        <v>144</v>
      </c>
      <c r="MWW42" s="67" t="s">
        <v>923</v>
      </c>
      <c r="MWX42" s="67" t="s">
        <v>959</v>
      </c>
      <c r="MWY42" s="66" t="s">
        <v>956</v>
      </c>
      <c r="MWZ42" s="66" t="s">
        <v>978</v>
      </c>
      <c r="MXA42" s="65" t="s">
        <v>972</v>
      </c>
      <c r="MXB42" s="65" t="s">
        <v>977</v>
      </c>
      <c r="MXC42" s="59">
        <v>100000000</v>
      </c>
      <c r="MXD42" s="66" t="s">
        <v>144</v>
      </c>
      <c r="MXE42" s="67" t="s">
        <v>923</v>
      </c>
      <c r="MXF42" s="67" t="s">
        <v>959</v>
      </c>
      <c r="MXG42" s="66" t="s">
        <v>956</v>
      </c>
      <c r="MXH42" s="66" t="s">
        <v>978</v>
      </c>
      <c r="MXI42" s="65" t="s">
        <v>972</v>
      </c>
      <c r="MXJ42" s="65" t="s">
        <v>977</v>
      </c>
      <c r="MXK42" s="59">
        <v>100000000</v>
      </c>
      <c r="MXL42" s="66" t="s">
        <v>144</v>
      </c>
      <c r="MXM42" s="67" t="s">
        <v>923</v>
      </c>
      <c r="MXN42" s="67" t="s">
        <v>959</v>
      </c>
      <c r="MXO42" s="66" t="s">
        <v>956</v>
      </c>
      <c r="MXP42" s="66" t="s">
        <v>978</v>
      </c>
      <c r="MXQ42" s="65" t="s">
        <v>972</v>
      </c>
      <c r="MXR42" s="65" t="s">
        <v>977</v>
      </c>
      <c r="MXS42" s="59">
        <v>100000000</v>
      </c>
      <c r="MXT42" s="66" t="s">
        <v>144</v>
      </c>
      <c r="MXU42" s="67" t="s">
        <v>923</v>
      </c>
      <c r="MXV42" s="67" t="s">
        <v>959</v>
      </c>
      <c r="MXW42" s="66" t="s">
        <v>956</v>
      </c>
      <c r="MXX42" s="66" t="s">
        <v>978</v>
      </c>
      <c r="MXY42" s="65" t="s">
        <v>972</v>
      </c>
      <c r="MXZ42" s="65" t="s">
        <v>977</v>
      </c>
      <c r="MYA42" s="59">
        <v>100000000</v>
      </c>
      <c r="MYB42" s="66" t="s">
        <v>144</v>
      </c>
      <c r="MYC42" s="67" t="s">
        <v>923</v>
      </c>
      <c r="MYD42" s="67" t="s">
        <v>959</v>
      </c>
      <c r="MYE42" s="66" t="s">
        <v>956</v>
      </c>
      <c r="MYF42" s="66" t="s">
        <v>978</v>
      </c>
      <c r="MYG42" s="65" t="s">
        <v>972</v>
      </c>
      <c r="MYH42" s="65" t="s">
        <v>977</v>
      </c>
      <c r="MYI42" s="59">
        <v>100000000</v>
      </c>
      <c r="MYJ42" s="66" t="s">
        <v>144</v>
      </c>
      <c r="MYK42" s="67" t="s">
        <v>923</v>
      </c>
      <c r="MYL42" s="67" t="s">
        <v>959</v>
      </c>
      <c r="MYM42" s="66" t="s">
        <v>956</v>
      </c>
      <c r="MYN42" s="66" t="s">
        <v>978</v>
      </c>
      <c r="MYO42" s="65" t="s">
        <v>972</v>
      </c>
      <c r="MYP42" s="65" t="s">
        <v>977</v>
      </c>
      <c r="MYQ42" s="59">
        <v>100000000</v>
      </c>
      <c r="MYR42" s="66" t="s">
        <v>144</v>
      </c>
      <c r="MYS42" s="67" t="s">
        <v>923</v>
      </c>
      <c r="MYT42" s="67" t="s">
        <v>959</v>
      </c>
      <c r="MYU42" s="66" t="s">
        <v>956</v>
      </c>
      <c r="MYV42" s="66" t="s">
        <v>978</v>
      </c>
      <c r="MYW42" s="65" t="s">
        <v>972</v>
      </c>
      <c r="MYX42" s="65" t="s">
        <v>977</v>
      </c>
      <c r="MYY42" s="59">
        <v>100000000</v>
      </c>
      <c r="MYZ42" s="66" t="s">
        <v>144</v>
      </c>
      <c r="MZA42" s="67" t="s">
        <v>923</v>
      </c>
      <c r="MZB42" s="67" t="s">
        <v>959</v>
      </c>
      <c r="MZC42" s="66" t="s">
        <v>956</v>
      </c>
      <c r="MZD42" s="66" t="s">
        <v>978</v>
      </c>
      <c r="MZE42" s="65" t="s">
        <v>972</v>
      </c>
      <c r="MZF42" s="65" t="s">
        <v>977</v>
      </c>
      <c r="MZG42" s="59">
        <v>100000000</v>
      </c>
      <c r="MZH42" s="66" t="s">
        <v>144</v>
      </c>
      <c r="MZI42" s="67" t="s">
        <v>923</v>
      </c>
      <c r="MZJ42" s="67" t="s">
        <v>959</v>
      </c>
      <c r="MZK42" s="66" t="s">
        <v>956</v>
      </c>
      <c r="MZL42" s="66" t="s">
        <v>978</v>
      </c>
      <c r="MZM42" s="65" t="s">
        <v>972</v>
      </c>
      <c r="MZN42" s="65" t="s">
        <v>977</v>
      </c>
      <c r="MZO42" s="59">
        <v>100000000</v>
      </c>
      <c r="MZP42" s="66" t="s">
        <v>144</v>
      </c>
      <c r="MZQ42" s="67" t="s">
        <v>923</v>
      </c>
      <c r="MZR42" s="67" t="s">
        <v>959</v>
      </c>
      <c r="MZS42" s="66" t="s">
        <v>956</v>
      </c>
      <c r="MZT42" s="66" t="s">
        <v>978</v>
      </c>
      <c r="MZU42" s="65" t="s">
        <v>972</v>
      </c>
      <c r="MZV42" s="65" t="s">
        <v>977</v>
      </c>
      <c r="MZW42" s="59">
        <v>100000000</v>
      </c>
      <c r="MZX42" s="66" t="s">
        <v>144</v>
      </c>
      <c r="MZY42" s="67" t="s">
        <v>923</v>
      </c>
      <c r="MZZ42" s="67" t="s">
        <v>959</v>
      </c>
      <c r="NAA42" s="66" t="s">
        <v>956</v>
      </c>
      <c r="NAB42" s="66" t="s">
        <v>978</v>
      </c>
      <c r="NAC42" s="65" t="s">
        <v>972</v>
      </c>
      <c r="NAD42" s="65" t="s">
        <v>977</v>
      </c>
      <c r="NAE42" s="59">
        <v>100000000</v>
      </c>
      <c r="NAF42" s="66" t="s">
        <v>144</v>
      </c>
      <c r="NAG42" s="67" t="s">
        <v>923</v>
      </c>
      <c r="NAH42" s="67" t="s">
        <v>959</v>
      </c>
      <c r="NAI42" s="66" t="s">
        <v>956</v>
      </c>
      <c r="NAJ42" s="66" t="s">
        <v>978</v>
      </c>
      <c r="NAK42" s="65" t="s">
        <v>972</v>
      </c>
      <c r="NAL42" s="65" t="s">
        <v>977</v>
      </c>
      <c r="NAM42" s="59">
        <v>100000000</v>
      </c>
      <c r="NAN42" s="66" t="s">
        <v>144</v>
      </c>
      <c r="NAO42" s="67" t="s">
        <v>923</v>
      </c>
      <c r="NAP42" s="67" t="s">
        <v>959</v>
      </c>
      <c r="NAQ42" s="66" t="s">
        <v>956</v>
      </c>
      <c r="NAR42" s="66" t="s">
        <v>978</v>
      </c>
      <c r="NAS42" s="65" t="s">
        <v>972</v>
      </c>
      <c r="NAT42" s="65" t="s">
        <v>977</v>
      </c>
      <c r="NAU42" s="59">
        <v>100000000</v>
      </c>
      <c r="NAV42" s="66" t="s">
        <v>144</v>
      </c>
      <c r="NAW42" s="67" t="s">
        <v>923</v>
      </c>
      <c r="NAX42" s="67" t="s">
        <v>959</v>
      </c>
      <c r="NAY42" s="66" t="s">
        <v>956</v>
      </c>
      <c r="NAZ42" s="66" t="s">
        <v>978</v>
      </c>
      <c r="NBA42" s="65" t="s">
        <v>972</v>
      </c>
      <c r="NBB42" s="65" t="s">
        <v>977</v>
      </c>
      <c r="NBC42" s="59">
        <v>100000000</v>
      </c>
      <c r="NBD42" s="66" t="s">
        <v>144</v>
      </c>
      <c r="NBE42" s="67" t="s">
        <v>923</v>
      </c>
      <c r="NBF42" s="67" t="s">
        <v>959</v>
      </c>
      <c r="NBG42" s="66" t="s">
        <v>956</v>
      </c>
      <c r="NBH42" s="66" t="s">
        <v>978</v>
      </c>
      <c r="NBI42" s="65" t="s">
        <v>972</v>
      </c>
      <c r="NBJ42" s="65" t="s">
        <v>977</v>
      </c>
      <c r="NBK42" s="59">
        <v>100000000</v>
      </c>
      <c r="NBL42" s="66" t="s">
        <v>144</v>
      </c>
      <c r="NBM42" s="67" t="s">
        <v>923</v>
      </c>
      <c r="NBN42" s="67" t="s">
        <v>959</v>
      </c>
      <c r="NBO42" s="66" t="s">
        <v>956</v>
      </c>
      <c r="NBP42" s="66" t="s">
        <v>978</v>
      </c>
      <c r="NBQ42" s="65" t="s">
        <v>972</v>
      </c>
      <c r="NBR42" s="65" t="s">
        <v>977</v>
      </c>
      <c r="NBS42" s="59">
        <v>100000000</v>
      </c>
      <c r="NBT42" s="66" t="s">
        <v>144</v>
      </c>
      <c r="NBU42" s="67" t="s">
        <v>923</v>
      </c>
      <c r="NBV42" s="67" t="s">
        <v>959</v>
      </c>
      <c r="NBW42" s="66" t="s">
        <v>956</v>
      </c>
      <c r="NBX42" s="66" t="s">
        <v>978</v>
      </c>
      <c r="NBY42" s="65" t="s">
        <v>972</v>
      </c>
      <c r="NBZ42" s="65" t="s">
        <v>977</v>
      </c>
      <c r="NCA42" s="59">
        <v>100000000</v>
      </c>
      <c r="NCB42" s="66" t="s">
        <v>144</v>
      </c>
      <c r="NCC42" s="67" t="s">
        <v>923</v>
      </c>
      <c r="NCD42" s="67" t="s">
        <v>959</v>
      </c>
      <c r="NCE42" s="66" t="s">
        <v>956</v>
      </c>
      <c r="NCF42" s="66" t="s">
        <v>978</v>
      </c>
      <c r="NCG42" s="65" t="s">
        <v>972</v>
      </c>
      <c r="NCH42" s="65" t="s">
        <v>977</v>
      </c>
      <c r="NCI42" s="59">
        <v>100000000</v>
      </c>
      <c r="NCJ42" s="66" t="s">
        <v>144</v>
      </c>
      <c r="NCK42" s="67" t="s">
        <v>923</v>
      </c>
      <c r="NCL42" s="67" t="s">
        <v>959</v>
      </c>
      <c r="NCM42" s="66" t="s">
        <v>956</v>
      </c>
      <c r="NCN42" s="66" t="s">
        <v>978</v>
      </c>
      <c r="NCO42" s="65" t="s">
        <v>972</v>
      </c>
      <c r="NCP42" s="65" t="s">
        <v>977</v>
      </c>
      <c r="NCQ42" s="59">
        <v>100000000</v>
      </c>
      <c r="NCR42" s="66" t="s">
        <v>144</v>
      </c>
      <c r="NCS42" s="67" t="s">
        <v>923</v>
      </c>
      <c r="NCT42" s="67" t="s">
        <v>959</v>
      </c>
      <c r="NCU42" s="66" t="s">
        <v>956</v>
      </c>
      <c r="NCV42" s="66" t="s">
        <v>978</v>
      </c>
      <c r="NCW42" s="65" t="s">
        <v>972</v>
      </c>
      <c r="NCX42" s="65" t="s">
        <v>977</v>
      </c>
      <c r="NCY42" s="59">
        <v>100000000</v>
      </c>
      <c r="NCZ42" s="66" t="s">
        <v>144</v>
      </c>
      <c r="NDA42" s="67" t="s">
        <v>923</v>
      </c>
      <c r="NDB42" s="67" t="s">
        <v>959</v>
      </c>
      <c r="NDC42" s="66" t="s">
        <v>956</v>
      </c>
      <c r="NDD42" s="66" t="s">
        <v>978</v>
      </c>
      <c r="NDE42" s="65" t="s">
        <v>972</v>
      </c>
      <c r="NDF42" s="65" t="s">
        <v>977</v>
      </c>
      <c r="NDG42" s="59">
        <v>100000000</v>
      </c>
      <c r="NDH42" s="66" t="s">
        <v>144</v>
      </c>
      <c r="NDI42" s="67" t="s">
        <v>923</v>
      </c>
      <c r="NDJ42" s="67" t="s">
        <v>959</v>
      </c>
      <c r="NDK42" s="66" t="s">
        <v>956</v>
      </c>
      <c r="NDL42" s="66" t="s">
        <v>978</v>
      </c>
      <c r="NDM42" s="65" t="s">
        <v>972</v>
      </c>
      <c r="NDN42" s="65" t="s">
        <v>977</v>
      </c>
      <c r="NDO42" s="59">
        <v>100000000</v>
      </c>
      <c r="NDP42" s="66" t="s">
        <v>144</v>
      </c>
      <c r="NDQ42" s="67" t="s">
        <v>923</v>
      </c>
      <c r="NDR42" s="67" t="s">
        <v>959</v>
      </c>
      <c r="NDS42" s="66" t="s">
        <v>956</v>
      </c>
      <c r="NDT42" s="66" t="s">
        <v>978</v>
      </c>
      <c r="NDU42" s="65" t="s">
        <v>972</v>
      </c>
      <c r="NDV42" s="65" t="s">
        <v>977</v>
      </c>
      <c r="NDW42" s="59">
        <v>100000000</v>
      </c>
      <c r="NDX42" s="66" t="s">
        <v>144</v>
      </c>
      <c r="NDY42" s="67" t="s">
        <v>923</v>
      </c>
      <c r="NDZ42" s="67" t="s">
        <v>959</v>
      </c>
      <c r="NEA42" s="66" t="s">
        <v>956</v>
      </c>
      <c r="NEB42" s="66" t="s">
        <v>978</v>
      </c>
      <c r="NEC42" s="65" t="s">
        <v>972</v>
      </c>
      <c r="NED42" s="65" t="s">
        <v>977</v>
      </c>
      <c r="NEE42" s="59">
        <v>100000000</v>
      </c>
      <c r="NEF42" s="66" t="s">
        <v>144</v>
      </c>
      <c r="NEG42" s="67" t="s">
        <v>923</v>
      </c>
      <c r="NEH42" s="67" t="s">
        <v>959</v>
      </c>
      <c r="NEI42" s="66" t="s">
        <v>956</v>
      </c>
      <c r="NEJ42" s="66" t="s">
        <v>978</v>
      </c>
      <c r="NEK42" s="65" t="s">
        <v>972</v>
      </c>
      <c r="NEL42" s="65" t="s">
        <v>977</v>
      </c>
      <c r="NEM42" s="59">
        <v>100000000</v>
      </c>
      <c r="NEN42" s="66" t="s">
        <v>144</v>
      </c>
      <c r="NEO42" s="67" t="s">
        <v>923</v>
      </c>
      <c r="NEP42" s="67" t="s">
        <v>959</v>
      </c>
      <c r="NEQ42" s="66" t="s">
        <v>956</v>
      </c>
      <c r="NER42" s="66" t="s">
        <v>978</v>
      </c>
      <c r="NES42" s="65" t="s">
        <v>972</v>
      </c>
      <c r="NET42" s="65" t="s">
        <v>977</v>
      </c>
      <c r="NEU42" s="59">
        <v>100000000</v>
      </c>
      <c r="NEV42" s="66" t="s">
        <v>144</v>
      </c>
      <c r="NEW42" s="67" t="s">
        <v>923</v>
      </c>
      <c r="NEX42" s="67" t="s">
        <v>959</v>
      </c>
      <c r="NEY42" s="66" t="s">
        <v>956</v>
      </c>
      <c r="NEZ42" s="66" t="s">
        <v>978</v>
      </c>
      <c r="NFA42" s="65" t="s">
        <v>972</v>
      </c>
      <c r="NFB42" s="65" t="s">
        <v>977</v>
      </c>
      <c r="NFC42" s="59">
        <v>100000000</v>
      </c>
      <c r="NFD42" s="66" t="s">
        <v>144</v>
      </c>
      <c r="NFE42" s="67" t="s">
        <v>923</v>
      </c>
      <c r="NFF42" s="67" t="s">
        <v>959</v>
      </c>
      <c r="NFG42" s="66" t="s">
        <v>956</v>
      </c>
      <c r="NFH42" s="66" t="s">
        <v>978</v>
      </c>
      <c r="NFI42" s="65" t="s">
        <v>972</v>
      </c>
      <c r="NFJ42" s="65" t="s">
        <v>977</v>
      </c>
      <c r="NFK42" s="59">
        <v>100000000</v>
      </c>
      <c r="NFL42" s="66" t="s">
        <v>144</v>
      </c>
      <c r="NFM42" s="67" t="s">
        <v>923</v>
      </c>
      <c r="NFN42" s="67" t="s">
        <v>959</v>
      </c>
      <c r="NFO42" s="66" t="s">
        <v>956</v>
      </c>
      <c r="NFP42" s="66" t="s">
        <v>978</v>
      </c>
      <c r="NFQ42" s="65" t="s">
        <v>972</v>
      </c>
      <c r="NFR42" s="65" t="s">
        <v>977</v>
      </c>
      <c r="NFS42" s="59">
        <v>100000000</v>
      </c>
      <c r="NFT42" s="66" t="s">
        <v>144</v>
      </c>
      <c r="NFU42" s="67" t="s">
        <v>923</v>
      </c>
      <c r="NFV42" s="67" t="s">
        <v>959</v>
      </c>
      <c r="NFW42" s="66" t="s">
        <v>956</v>
      </c>
      <c r="NFX42" s="66" t="s">
        <v>978</v>
      </c>
      <c r="NFY42" s="65" t="s">
        <v>972</v>
      </c>
      <c r="NFZ42" s="65" t="s">
        <v>977</v>
      </c>
      <c r="NGA42" s="59">
        <v>100000000</v>
      </c>
      <c r="NGB42" s="66" t="s">
        <v>144</v>
      </c>
      <c r="NGC42" s="67" t="s">
        <v>923</v>
      </c>
      <c r="NGD42" s="67" t="s">
        <v>959</v>
      </c>
      <c r="NGE42" s="66" t="s">
        <v>956</v>
      </c>
      <c r="NGF42" s="66" t="s">
        <v>978</v>
      </c>
      <c r="NGG42" s="65" t="s">
        <v>972</v>
      </c>
      <c r="NGH42" s="65" t="s">
        <v>977</v>
      </c>
      <c r="NGI42" s="59">
        <v>100000000</v>
      </c>
      <c r="NGJ42" s="66" t="s">
        <v>144</v>
      </c>
      <c r="NGK42" s="67" t="s">
        <v>923</v>
      </c>
      <c r="NGL42" s="67" t="s">
        <v>959</v>
      </c>
      <c r="NGM42" s="66" t="s">
        <v>956</v>
      </c>
      <c r="NGN42" s="66" t="s">
        <v>978</v>
      </c>
      <c r="NGO42" s="65" t="s">
        <v>972</v>
      </c>
      <c r="NGP42" s="65" t="s">
        <v>977</v>
      </c>
      <c r="NGQ42" s="59">
        <v>100000000</v>
      </c>
      <c r="NGR42" s="66" t="s">
        <v>144</v>
      </c>
      <c r="NGS42" s="67" t="s">
        <v>923</v>
      </c>
      <c r="NGT42" s="67" t="s">
        <v>959</v>
      </c>
      <c r="NGU42" s="66" t="s">
        <v>956</v>
      </c>
      <c r="NGV42" s="66" t="s">
        <v>978</v>
      </c>
      <c r="NGW42" s="65" t="s">
        <v>972</v>
      </c>
      <c r="NGX42" s="65" t="s">
        <v>977</v>
      </c>
      <c r="NGY42" s="59">
        <v>100000000</v>
      </c>
      <c r="NGZ42" s="66" t="s">
        <v>144</v>
      </c>
      <c r="NHA42" s="67" t="s">
        <v>923</v>
      </c>
      <c r="NHB42" s="67" t="s">
        <v>959</v>
      </c>
      <c r="NHC42" s="66" t="s">
        <v>956</v>
      </c>
      <c r="NHD42" s="66" t="s">
        <v>978</v>
      </c>
      <c r="NHE42" s="65" t="s">
        <v>972</v>
      </c>
      <c r="NHF42" s="65" t="s">
        <v>977</v>
      </c>
      <c r="NHG42" s="59">
        <v>100000000</v>
      </c>
      <c r="NHH42" s="66" t="s">
        <v>144</v>
      </c>
      <c r="NHI42" s="67" t="s">
        <v>923</v>
      </c>
      <c r="NHJ42" s="67" t="s">
        <v>959</v>
      </c>
      <c r="NHK42" s="66" t="s">
        <v>956</v>
      </c>
      <c r="NHL42" s="66" t="s">
        <v>978</v>
      </c>
      <c r="NHM42" s="65" t="s">
        <v>972</v>
      </c>
      <c r="NHN42" s="65" t="s">
        <v>977</v>
      </c>
      <c r="NHO42" s="59">
        <v>100000000</v>
      </c>
      <c r="NHP42" s="66" t="s">
        <v>144</v>
      </c>
      <c r="NHQ42" s="67" t="s">
        <v>923</v>
      </c>
      <c r="NHR42" s="67" t="s">
        <v>959</v>
      </c>
      <c r="NHS42" s="66" t="s">
        <v>956</v>
      </c>
      <c r="NHT42" s="66" t="s">
        <v>978</v>
      </c>
      <c r="NHU42" s="65" t="s">
        <v>972</v>
      </c>
      <c r="NHV42" s="65" t="s">
        <v>977</v>
      </c>
      <c r="NHW42" s="59">
        <v>100000000</v>
      </c>
      <c r="NHX42" s="66" t="s">
        <v>144</v>
      </c>
      <c r="NHY42" s="67" t="s">
        <v>923</v>
      </c>
      <c r="NHZ42" s="67" t="s">
        <v>959</v>
      </c>
      <c r="NIA42" s="66" t="s">
        <v>956</v>
      </c>
      <c r="NIB42" s="66" t="s">
        <v>978</v>
      </c>
      <c r="NIC42" s="65" t="s">
        <v>972</v>
      </c>
      <c r="NID42" s="65" t="s">
        <v>977</v>
      </c>
      <c r="NIE42" s="59">
        <v>100000000</v>
      </c>
      <c r="NIF42" s="66" t="s">
        <v>144</v>
      </c>
      <c r="NIG42" s="67" t="s">
        <v>923</v>
      </c>
      <c r="NIH42" s="67" t="s">
        <v>959</v>
      </c>
      <c r="NII42" s="66" t="s">
        <v>956</v>
      </c>
      <c r="NIJ42" s="66" t="s">
        <v>978</v>
      </c>
      <c r="NIK42" s="65" t="s">
        <v>972</v>
      </c>
      <c r="NIL42" s="65" t="s">
        <v>977</v>
      </c>
      <c r="NIM42" s="59">
        <v>100000000</v>
      </c>
      <c r="NIN42" s="66" t="s">
        <v>144</v>
      </c>
      <c r="NIO42" s="67" t="s">
        <v>923</v>
      </c>
      <c r="NIP42" s="67" t="s">
        <v>959</v>
      </c>
      <c r="NIQ42" s="66" t="s">
        <v>956</v>
      </c>
      <c r="NIR42" s="66" t="s">
        <v>978</v>
      </c>
      <c r="NIS42" s="65" t="s">
        <v>972</v>
      </c>
      <c r="NIT42" s="65" t="s">
        <v>977</v>
      </c>
      <c r="NIU42" s="59">
        <v>100000000</v>
      </c>
      <c r="NIV42" s="66" t="s">
        <v>144</v>
      </c>
      <c r="NIW42" s="67" t="s">
        <v>923</v>
      </c>
      <c r="NIX42" s="67" t="s">
        <v>959</v>
      </c>
      <c r="NIY42" s="66" t="s">
        <v>956</v>
      </c>
      <c r="NIZ42" s="66" t="s">
        <v>978</v>
      </c>
      <c r="NJA42" s="65" t="s">
        <v>972</v>
      </c>
      <c r="NJB42" s="65" t="s">
        <v>977</v>
      </c>
      <c r="NJC42" s="59">
        <v>100000000</v>
      </c>
      <c r="NJD42" s="66" t="s">
        <v>144</v>
      </c>
      <c r="NJE42" s="67" t="s">
        <v>923</v>
      </c>
      <c r="NJF42" s="67" t="s">
        <v>959</v>
      </c>
      <c r="NJG42" s="66" t="s">
        <v>956</v>
      </c>
      <c r="NJH42" s="66" t="s">
        <v>978</v>
      </c>
      <c r="NJI42" s="65" t="s">
        <v>972</v>
      </c>
      <c r="NJJ42" s="65" t="s">
        <v>977</v>
      </c>
      <c r="NJK42" s="59">
        <v>100000000</v>
      </c>
      <c r="NJL42" s="66" t="s">
        <v>144</v>
      </c>
      <c r="NJM42" s="67" t="s">
        <v>923</v>
      </c>
      <c r="NJN42" s="67" t="s">
        <v>959</v>
      </c>
      <c r="NJO42" s="66" t="s">
        <v>956</v>
      </c>
      <c r="NJP42" s="66" t="s">
        <v>978</v>
      </c>
      <c r="NJQ42" s="65" t="s">
        <v>972</v>
      </c>
      <c r="NJR42" s="65" t="s">
        <v>977</v>
      </c>
      <c r="NJS42" s="59">
        <v>100000000</v>
      </c>
      <c r="NJT42" s="66" t="s">
        <v>144</v>
      </c>
      <c r="NJU42" s="67" t="s">
        <v>923</v>
      </c>
      <c r="NJV42" s="67" t="s">
        <v>959</v>
      </c>
      <c r="NJW42" s="66" t="s">
        <v>956</v>
      </c>
      <c r="NJX42" s="66" t="s">
        <v>978</v>
      </c>
      <c r="NJY42" s="65" t="s">
        <v>972</v>
      </c>
      <c r="NJZ42" s="65" t="s">
        <v>977</v>
      </c>
      <c r="NKA42" s="59">
        <v>100000000</v>
      </c>
      <c r="NKB42" s="66" t="s">
        <v>144</v>
      </c>
      <c r="NKC42" s="67" t="s">
        <v>923</v>
      </c>
      <c r="NKD42" s="67" t="s">
        <v>959</v>
      </c>
      <c r="NKE42" s="66" t="s">
        <v>956</v>
      </c>
      <c r="NKF42" s="66" t="s">
        <v>978</v>
      </c>
      <c r="NKG42" s="65" t="s">
        <v>972</v>
      </c>
      <c r="NKH42" s="65" t="s">
        <v>977</v>
      </c>
      <c r="NKI42" s="59">
        <v>100000000</v>
      </c>
      <c r="NKJ42" s="66" t="s">
        <v>144</v>
      </c>
      <c r="NKK42" s="67" t="s">
        <v>923</v>
      </c>
      <c r="NKL42" s="67" t="s">
        <v>959</v>
      </c>
      <c r="NKM42" s="66" t="s">
        <v>956</v>
      </c>
      <c r="NKN42" s="66" t="s">
        <v>978</v>
      </c>
      <c r="NKO42" s="65" t="s">
        <v>972</v>
      </c>
      <c r="NKP42" s="65" t="s">
        <v>977</v>
      </c>
      <c r="NKQ42" s="59">
        <v>100000000</v>
      </c>
      <c r="NKR42" s="66" t="s">
        <v>144</v>
      </c>
      <c r="NKS42" s="67" t="s">
        <v>923</v>
      </c>
      <c r="NKT42" s="67" t="s">
        <v>959</v>
      </c>
      <c r="NKU42" s="66" t="s">
        <v>956</v>
      </c>
      <c r="NKV42" s="66" t="s">
        <v>978</v>
      </c>
      <c r="NKW42" s="65" t="s">
        <v>972</v>
      </c>
      <c r="NKX42" s="65" t="s">
        <v>977</v>
      </c>
      <c r="NKY42" s="59">
        <v>100000000</v>
      </c>
      <c r="NKZ42" s="66" t="s">
        <v>144</v>
      </c>
      <c r="NLA42" s="67" t="s">
        <v>923</v>
      </c>
      <c r="NLB42" s="67" t="s">
        <v>959</v>
      </c>
      <c r="NLC42" s="66" t="s">
        <v>956</v>
      </c>
      <c r="NLD42" s="66" t="s">
        <v>978</v>
      </c>
      <c r="NLE42" s="65" t="s">
        <v>972</v>
      </c>
      <c r="NLF42" s="65" t="s">
        <v>977</v>
      </c>
      <c r="NLG42" s="59">
        <v>100000000</v>
      </c>
      <c r="NLH42" s="66" t="s">
        <v>144</v>
      </c>
      <c r="NLI42" s="67" t="s">
        <v>923</v>
      </c>
      <c r="NLJ42" s="67" t="s">
        <v>959</v>
      </c>
      <c r="NLK42" s="66" t="s">
        <v>956</v>
      </c>
      <c r="NLL42" s="66" t="s">
        <v>978</v>
      </c>
      <c r="NLM42" s="65" t="s">
        <v>972</v>
      </c>
      <c r="NLN42" s="65" t="s">
        <v>977</v>
      </c>
      <c r="NLO42" s="59">
        <v>100000000</v>
      </c>
      <c r="NLP42" s="66" t="s">
        <v>144</v>
      </c>
      <c r="NLQ42" s="67" t="s">
        <v>923</v>
      </c>
      <c r="NLR42" s="67" t="s">
        <v>959</v>
      </c>
      <c r="NLS42" s="66" t="s">
        <v>956</v>
      </c>
      <c r="NLT42" s="66" t="s">
        <v>978</v>
      </c>
      <c r="NLU42" s="65" t="s">
        <v>972</v>
      </c>
      <c r="NLV42" s="65" t="s">
        <v>977</v>
      </c>
      <c r="NLW42" s="59">
        <v>100000000</v>
      </c>
      <c r="NLX42" s="66" t="s">
        <v>144</v>
      </c>
      <c r="NLY42" s="67" t="s">
        <v>923</v>
      </c>
      <c r="NLZ42" s="67" t="s">
        <v>959</v>
      </c>
      <c r="NMA42" s="66" t="s">
        <v>956</v>
      </c>
      <c r="NMB42" s="66" t="s">
        <v>978</v>
      </c>
      <c r="NMC42" s="65" t="s">
        <v>972</v>
      </c>
      <c r="NMD42" s="65" t="s">
        <v>977</v>
      </c>
      <c r="NME42" s="59">
        <v>100000000</v>
      </c>
      <c r="NMF42" s="66" t="s">
        <v>144</v>
      </c>
      <c r="NMG42" s="67" t="s">
        <v>923</v>
      </c>
      <c r="NMH42" s="67" t="s">
        <v>959</v>
      </c>
      <c r="NMI42" s="66" t="s">
        <v>956</v>
      </c>
      <c r="NMJ42" s="66" t="s">
        <v>978</v>
      </c>
      <c r="NMK42" s="65" t="s">
        <v>972</v>
      </c>
      <c r="NML42" s="65" t="s">
        <v>977</v>
      </c>
      <c r="NMM42" s="59">
        <v>100000000</v>
      </c>
      <c r="NMN42" s="66" t="s">
        <v>144</v>
      </c>
      <c r="NMO42" s="67" t="s">
        <v>923</v>
      </c>
      <c r="NMP42" s="67" t="s">
        <v>959</v>
      </c>
      <c r="NMQ42" s="66" t="s">
        <v>956</v>
      </c>
      <c r="NMR42" s="66" t="s">
        <v>978</v>
      </c>
      <c r="NMS42" s="65" t="s">
        <v>972</v>
      </c>
      <c r="NMT42" s="65" t="s">
        <v>977</v>
      </c>
      <c r="NMU42" s="59">
        <v>100000000</v>
      </c>
      <c r="NMV42" s="66" t="s">
        <v>144</v>
      </c>
      <c r="NMW42" s="67" t="s">
        <v>923</v>
      </c>
      <c r="NMX42" s="67" t="s">
        <v>959</v>
      </c>
      <c r="NMY42" s="66" t="s">
        <v>956</v>
      </c>
      <c r="NMZ42" s="66" t="s">
        <v>978</v>
      </c>
      <c r="NNA42" s="65" t="s">
        <v>972</v>
      </c>
      <c r="NNB42" s="65" t="s">
        <v>977</v>
      </c>
      <c r="NNC42" s="59">
        <v>100000000</v>
      </c>
      <c r="NND42" s="66" t="s">
        <v>144</v>
      </c>
      <c r="NNE42" s="67" t="s">
        <v>923</v>
      </c>
      <c r="NNF42" s="67" t="s">
        <v>959</v>
      </c>
      <c r="NNG42" s="66" t="s">
        <v>956</v>
      </c>
      <c r="NNH42" s="66" t="s">
        <v>978</v>
      </c>
      <c r="NNI42" s="65" t="s">
        <v>972</v>
      </c>
      <c r="NNJ42" s="65" t="s">
        <v>977</v>
      </c>
      <c r="NNK42" s="59">
        <v>100000000</v>
      </c>
      <c r="NNL42" s="66" t="s">
        <v>144</v>
      </c>
      <c r="NNM42" s="67" t="s">
        <v>923</v>
      </c>
      <c r="NNN42" s="67" t="s">
        <v>959</v>
      </c>
      <c r="NNO42" s="66" t="s">
        <v>956</v>
      </c>
      <c r="NNP42" s="66" t="s">
        <v>978</v>
      </c>
      <c r="NNQ42" s="65" t="s">
        <v>972</v>
      </c>
      <c r="NNR42" s="65" t="s">
        <v>977</v>
      </c>
      <c r="NNS42" s="59">
        <v>100000000</v>
      </c>
      <c r="NNT42" s="66" t="s">
        <v>144</v>
      </c>
      <c r="NNU42" s="67" t="s">
        <v>923</v>
      </c>
      <c r="NNV42" s="67" t="s">
        <v>959</v>
      </c>
      <c r="NNW42" s="66" t="s">
        <v>956</v>
      </c>
      <c r="NNX42" s="66" t="s">
        <v>978</v>
      </c>
      <c r="NNY42" s="65" t="s">
        <v>972</v>
      </c>
      <c r="NNZ42" s="65" t="s">
        <v>977</v>
      </c>
      <c r="NOA42" s="59">
        <v>100000000</v>
      </c>
      <c r="NOB42" s="66" t="s">
        <v>144</v>
      </c>
      <c r="NOC42" s="67" t="s">
        <v>923</v>
      </c>
      <c r="NOD42" s="67" t="s">
        <v>959</v>
      </c>
      <c r="NOE42" s="66" t="s">
        <v>956</v>
      </c>
      <c r="NOF42" s="66" t="s">
        <v>978</v>
      </c>
      <c r="NOG42" s="65" t="s">
        <v>972</v>
      </c>
      <c r="NOH42" s="65" t="s">
        <v>977</v>
      </c>
      <c r="NOI42" s="59">
        <v>100000000</v>
      </c>
      <c r="NOJ42" s="66" t="s">
        <v>144</v>
      </c>
      <c r="NOK42" s="67" t="s">
        <v>923</v>
      </c>
      <c r="NOL42" s="67" t="s">
        <v>959</v>
      </c>
      <c r="NOM42" s="66" t="s">
        <v>956</v>
      </c>
      <c r="NON42" s="66" t="s">
        <v>978</v>
      </c>
      <c r="NOO42" s="65" t="s">
        <v>972</v>
      </c>
      <c r="NOP42" s="65" t="s">
        <v>977</v>
      </c>
      <c r="NOQ42" s="59">
        <v>100000000</v>
      </c>
      <c r="NOR42" s="66" t="s">
        <v>144</v>
      </c>
      <c r="NOS42" s="67" t="s">
        <v>923</v>
      </c>
      <c r="NOT42" s="67" t="s">
        <v>959</v>
      </c>
      <c r="NOU42" s="66" t="s">
        <v>956</v>
      </c>
      <c r="NOV42" s="66" t="s">
        <v>978</v>
      </c>
      <c r="NOW42" s="65" t="s">
        <v>972</v>
      </c>
      <c r="NOX42" s="65" t="s">
        <v>977</v>
      </c>
      <c r="NOY42" s="59">
        <v>100000000</v>
      </c>
      <c r="NOZ42" s="66" t="s">
        <v>144</v>
      </c>
      <c r="NPA42" s="67" t="s">
        <v>923</v>
      </c>
      <c r="NPB42" s="67" t="s">
        <v>959</v>
      </c>
      <c r="NPC42" s="66" t="s">
        <v>956</v>
      </c>
      <c r="NPD42" s="66" t="s">
        <v>978</v>
      </c>
      <c r="NPE42" s="65" t="s">
        <v>972</v>
      </c>
      <c r="NPF42" s="65" t="s">
        <v>977</v>
      </c>
      <c r="NPG42" s="59">
        <v>100000000</v>
      </c>
      <c r="NPH42" s="66" t="s">
        <v>144</v>
      </c>
      <c r="NPI42" s="67" t="s">
        <v>923</v>
      </c>
      <c r="NPJ42" s="67" t="s">
        <v>959</v>
      </c>
      <c r="NPK42" s="66" t="s">
        <v>956</v>
      </c>
      <c r="NPL42" s="66" t="s">
        <v>978</v>
      </c>
      <c r="NPM42" s="65" t="s">
        <v>972</v>
      </c>
      <c r="NPN42" s="65" t="s">
        <v>977</v>
      </c>
      <c r="NPO42" s="59">
        <v>100000000</v>
      </c>
      <c r="NPP42" s="66" t="s">
        <v>144</v>
      </c>
      <c r="NPQ42" s="67" t="s">
        <v>923</v>
      </c>
      <c r="NPR42" s="67" t="s">
        <v>959</v>
      </c>
      <c r="NPS42" s="66" t="s">
        <v>956</v>
      </c>
      <c r="NPT42" s="66" t="s">
        <v>978</v>
      </c>
      <c r="NPU42" s="65" t="s">
        <v>972</v>
      </c>
      <c r="NPV42" s="65" t="s">
        <v>977</v>
      </c>
      <c r="NPW42" s="59">
        <v>100000000</v>
      </c>
      <c r="NPX42" s="66" t="s">
        <v>144</v>
      </c>
      <c r="NPY42" s="67" t="s">
        <v>923</v>
      </c>
      <c r="NPZ42" s="67" t="s">
        <v>959</v>
      </c>
      <c r="NQA42" s="66" t="s">
        <v>956</v>
      </c>
      <c r="NQB42" s="66" t="s">
        <v>978</v>
      </c>
      <c r="NQC42" s="65" t="s">
        <v>972</v>
      </c>
      <c r="NQD42" s="65" t="s">
        <v>977</v>
      </c>
      <c r="NQE42" s="59">
        <v>100000000</v>
      </c>
      <c r="NQF42" s="66" t="s">
        <v>144</v>
      </c>
      <c r="NQG42" s="67" t="s">
        <v>923</v>
      </c>
      <c r="NQH42" s="67" t="s">
        <v>959</v>
      </c>
      <c r="NQI42" s="66" t="s">
        <v>956</v>
      </c>
      <c r="NQJ42" s="66" t="s">
        <v>978</v>
      </c>
      <c r="NQK42" s="65" t="s">
        <v>972</v>
      </c>
      <c r="NQL42" s="65" t="s">
        <v>977</v>
      </c>
      <c r="NQM42" s="59">
        <v>100000000</v>
      </c>
      <c r="NQN42" s="66" t="s">
        <v>144</v>
      </c>
      <c r="NQO42" s="67" t="s">
        <v>923</v>
      </c>
      <c r="NQP42" s="67" t="s">
        <v>959</v>
      </c>
      <c r="NQQ42" s="66" t="s">
        <v>956</v>
      </c>
      <c r="NQR42" s="66" t="s">
        <v>978</v>
      </c>
      <c r="NQS42" s="65" t="s">
        <v>972</v>
      </c>
      <c r="NQT42" s="65" t="s">
        <v>977</v>
      </c>
      <c r="NQU42" s="59">
        <v>100000000</v>
      </c>
      <c r="NQV42" s="66" t="s">
        <v>144</v>
      </c>
      <c r="NQW42" s="67" t="s">
        <v>923</v>
      </c>
      <c r="NQX42" s="67" t="s">
        <v>959</v>
      </c>
      <c r="NQY42" s="66" t="s">
        <v>956</v>
      </c>
      <c r="NQZ42" s="66" t="s">
        <v>978</v>
      </c>
      <c r="NRA42" s="65" t="s">
        <v>972</v>
      </c>
      <c r="NRB42" s="65" t="s">
        <v>977</v>
      </c>
      <c r="NRC42" s="59">
        <v>100000000</v>
      </c>
      <c r="NRD42" s="66" t="s">
        <v>144</v>
      </c>
      <c r="NRE42" s="67" t="s">
        <v>923</v>
      </c>
      <c r="NRF42" s="67" t="s">
        <v>959</v>
      </c>
      <c r="NRG42" s="66" t="s">
        <v>956</v>
      </c>
      <c r="NRH42" s="66" t="s">
        <v>978</v>
      </c>
      <c r="NRI42" s="65" t="s">
        <v>972</v>
      </c>
      <c r="NRJ42" s="65" t="s">
        <v>977</v>
      </c>
      <c r="NRK42" s="59">
        <v>100000000</v>
      </c>
      <c r="NRL42" s="66" t="s">
        <v>144</v>
      </c>
      <c r="NRM42" s="67" t="s">
        <v>923</v>
      </c>
      <c r="NRN42" s="67" t="s">
        <v>959</v>
      </c>
      <c r="NRO42" s="66" t="s">
        <v>956</v>
      </c>
      <c r="NRP42" s="66" t="s">
        <v>978</v>
      </c>
      <c r="NRQ42" s="65" t="s">
        <v>972</v>
      </c>
      <c r="NRR42" s="65" t="s">
        <v>977</v>
      </c>
      <c r="NRS42" s="59">
        <v>100000000</v>
      </c>
      <c r="NRT42" s="66" t="s">
        <v>144</v>
      </c>
      <c r="NRU42" s="67" t="s">
        <v>923</v>
      </c>
      <c r="NRV42" s="67" t="s">
        <v>959</v>
      </c>
      <c r="NRW42" s="66" t="s">
        <v>956</v>
      </c>
      <c r="NRX42" s="66" t="s">
        <v>978</v>
      </c>
      <c r="NRY42" s="65" t="s">
        <v>972</v>
      </c>
      <c r="NRZ42" s="65" t="s">
        <v>977</v>
      </c>
      <c r="NSA42" s="59">
        <v>100000000</v>
      </c>
      <c r="NSB42" s="66" t="s">
        <v>144</v>
      </c>
      <c r="NSC42" s="67" t="s">
        <v>923</v>
      </c>
      <c r="NSD42" s="67" t="s">
        <v>959</v>
      </c>
      <c r="NSE42" s="66" t="s">
        <v>956</v>
      </c>
      <c r="NSF42" s="66" t="s">
        <v>978</v>
      </c>
      <c r="NSG42" s="65" t="s">
        <v>972</v>
      </c>
      <c r="NSH42" s="65" t="s">
        <v>977</v>
      </c>
      <c r="NSI42" s="59">
        <v>100000000</v>
      </c>
      <c r="NSJ42" s="66" t="s">
        <v>144</v>
      </c>
      <c r="NSK42" s="67" t="s">
        <v>923</v>
      </c>
      <c r="NSL42" s="67" t="s">
        <v>959</v>
      </c>
      <c r="NSM42" s="66" t="s">
        <v>956</v>
      </c>
      <c r="NSN42" s="66" t="s">
        <v>978</v>
      </c>
      <c r="NSO42" s="65" t="s">
        <v>972</v>
      </c>
      <c r="NSP42" s="65" t="s">
        <v>977</v>
      </c>
      <c r="NSQ42" s="59">
        <v>100000000</v>
      </c>
      <c r="NSR42" s="66" t="s">
        <v>144</v>
      </c>
      <c r="NSS42" s="67" t="s">
        <v>923</v>
      </c>
      <c r="NST42" s="67" t="s">
        <v>959</v>
      </c>
      <c r="NSU42" s="66" t="s">
        <v>956</v>
      </c>
      <c r="NSV42" s="66" t="s">
        <v>978</v>
      </c>
      <c r="NSW42" s="65" t="s">
        <v>972</v>
      </c>
      <c r="NSX42" s="65" t="s">
        <v>977</v>
      </c>
      <c r="NSY42" s="59">
        <v>100000000</v>
      </c>
      <c r="NSZ42" s="66" t="s">
        <v>144</v>
      </c>
      <c r="NTA42" s="67" t="s">
        <v>923</v>
      </c>
      <c r="NTB42" s="67" t="s">
        <v>959</v>
      </c>
      <c r="NTC42" s="66" t="s">
        <v>956</v>
      </c>
      <c r="NTD42" s="66" t="s">
        <v>978</v>
      </c>
      <c r="NTE42" s="65" t="s">
        <v>972</v>
      </c>
      <c r="NTF42" s="65" t="s">
        <v>977</v>
      </c>
      <c r="NTG42" s="59">
        <v>100000000</v>
      </c>
      <c r="NTH42" s="66" t="s">
        <v>144</v>
      </c>
      <c r="NTI42" s="67" t="s">
        <v>923</v>
      </c>
      <c r="NTJ42" s="67" t="s">
        <v>959</v>
      </c>
      <c r="NTK42" s="66" t="s">
        <v>956</v>
      </c>
      <c r="NTL42" s="66" t="s">
        <v>978</v>
      </c>
      <c r="NTM42" s="65" t="s">
        <v>972</v>
      </c>
      <c r="NTN42" s="65" t="s">
        <v>977</v>
      </c>
      <c r="NTO42" s="59">
        <v>100000000</v>
      </c>
      <c r="NTP42" s="66" t="s">
        <v>144</v>
      </c>
      <c r="NTQ42" s="67" t="s">
        <v>923</v>
      </c>
      <c r="NTR42" s="67" t="s">
        <v>959</v>
      </c>
      <c r="NTS42" s="66" t="s">
        <v>956</v>
      </c>
      <c r="NTT42" s="66" t="s">
        <v>978</v>
      </c>
      <c r="NTU42" s="65" t="s">
        <v>972</v>
      </c>
      <c r="NTV42" s="65" t="s">
        <v>977</v>
      </c>
      <c r="NTW42" s="59">
        <v>100000000</v>
      </c>
      <c r="NTX42" s="66" t="s">
        <v>144</v>
      </c>
      <c r="NTY42" s="67" t="s">
        <v>923</v>
      </c>
      <c r="NTZ42" s="67" t="s">
        <v>959</v>
      </c>
      <c r="NUA42" s="66" t="s">
        <v>956</v>
      </c>
      <c r="NUB42" s="66" t="s">
        <v>978</v>
      </c>
      <c r="NUC42" s="65" t="s">
        <v>972</v>
      </c>
      <c r="NUD42" s="65" t="s">
        <v>977</v>
      </c>
      <c r="NUE42" s="59">
        <v>100000000</v>
      </c>
      <c r="NUF42" s="66" t="s">
        <v>144</v>
      </c>
      <c r="NUG42" s="67" t="s">
        <v>923</v>
      </c>
      <c r="NUH42" s="67" t="s">
        <v>959</v>
      </c>
      <c r="NUI42" s="66" t="s">
        <v>956</v>
      </c>
      <c r="NUJ42" s="66" t="s">
        <v>978</v>
      </c>
      <c r="NUK42" s="65" t="s">
        <v>972</v>
      </c>
      <c r="NUL42" s="65" t="s">
        <v>977</v>
      </c>
      <c r="NUM42" s="59">
        <v>100000000</v>
      </c>
      <c r="NUN42" s="66" t="s">
        <v>144</v>
      </c>
      <c r="NUO42" s="67" t="s">
        <v>923</v>
      </c>
      <c r="NUP42" s="67" t="s">
        <v>959</v>
      </c>
      <c r="NUQ42" s="66" t="s">
        <v>956</v>
      </c>
      <c r="NUR42" s="66" t="s">
        <v>978</v>
      </c>
      <c r="NUS42" s="65" t="s">
        <v>972</v>
      </c>
      <c r="NUT42" s="65" t="s">
        <v>977</v>
      </c>
      <c r="NUU42" s="59">
        <v>100000000</v>
      </c>
      <c r="NUV42" s="66" t="s">
        <v>144</v>
      </c>
      <c r="NUW42" s="67" t="s">
        <v>923</v>
      </c>
      <c r="NUX42" s="67" t="s">
        <v>959</v>
      </c>
      <c r="NUY42" s="66" t="s">
        <v>956</v>
      </c>
      <c r="NUZ42" s="66" t="s">
        <v>978</v>
      </c>
      <c r="NVA42" s="65" t="s">
        <v>972</v>
      </c>
      <c r="NVB42" s="65" t="s">
        <v>977</v>
      </c>
      <c r="NVC42" s="59">
        <v>100000000</v>
      </c>
      <c r="NVD42" s="66" t="s">
        <v>144</v>
      </c>
      <c r="NVE42" s="67" t="s">
        <v>923</v>
      </c>
      <c r="NVF42" s="67" t="s">
        <v>959</v>
      </c>
      <c r="NVG42" s="66" t="s">
        <v>956</v>
      </c>
      <c r="NVH42" s="66" t="s">
        <v>978</v>
      </c>
      <c r="NVI42" s="65" t="s">
        <v>972</v>
      </c>
      <c r="NVJ42" s="65" t="s">
        <v>977</v>
      </c>
      <c r="NVK42" s="59">
        <v>100000000</v>
      </c>
      <c r="NVL42" s="66" t="s">
        <v>144</v>
      </c>
      <c r="NVM42" s="67" t="s">
        <v>923</v>
      </c>
      <c r="NVN42" s="67" t="s">
        <v>959</v>
      </c>
      <c r="NVO42" s="66" t="s">
        <v>956</v>
      </c>
      <c r="NVP42" s="66" t="s">
        <v>978</v>
      </c>
      <c r="NVQ42" s="65" t="s">
        <v>972</v>
      </c>
      <c r="NVR42" s="65" t="s">
        <v>977</v>
      </c>
      <c r="NVS42" s="59">
        <v>100000000</v>
      </c>
      <c r="NVT42" s="66" t="s">
        <v>144</v>
      </c>
      <c r="NVU42" s="67" t="s">
        <v>923</v>
      </c>
      <c r="NVV42" s="67" t="s">
        <v>959</v>
      </c>
      <c r="NVW42" s="66" t="s">
        <v>956</v>
      </c>
      <c r="NVX42" s="66" t="s">
        <v>978</v>
      </c>
      <c r="NVY42" s="65" t="s">
        <v>972</v>
      </c>
      <c r="NVZ42" s="65" t="s">
        <v>977</v>
      </c>
      <c r="NWA42" s="59">
        <v>100000000</v>
      </c>
      <c r="NWB42" s="66" t="s">
        <v>144</v>
      </c>
      <c r="NWC42" s="67" t="s">
        <v>923</v>
      </c>
      <c r="NWD42" s="67" t="s">
        <v>959</v>
      </c>
      <c r="NWE42" s="66" t="s">
        <v>956</v>
      </c>
      <c r="NWF42" s="66" t="s">
        <v>978</v>
      </c>
      <c r="NWG42" s="65" t="s">
        <v>972</v>
      </c>
      <c r="NWH42" s="65" t="s">
        <v>977</v>
      </c>
      <c r="NWI42" s="59">
        <v>100000000</v>
      </c>
      <c r="NWJ42" s="66" t="s">
        <v>144</v>
      </c>
      <c r="NWK42" s="67" t="s">
        <v>923</v>
      </c>
      <c r="NWL42" s="67" t="s">
        <v>959</v>
      </c>
      <c r="NWM42" s="66" t="s">
        <v>956</v>
      </c>
      <c r="NWN42" s="66" t="s">
        <v>978</v>
      </c>
      <c r="NWO42" s="65" t="s">
        <v>972</v>
      </c>
      <c r="NWP42" s="65" t="s">
        <v>977</v>
      </c>
      <c r="NWQ42" s="59">
        <v>100000000</v>
      </c>
      <c r="NWR42" s="66" t="s">
        <v>144</v>
      </c>
      <c r="NWS42" s="67" t="s">
        <v>923</v>
      </c>
      <c r="NWT42" s="67" t="s">
        <v>959</v>
      </c>
      <c r="NWU42" s="66" t="s">
        <v>956</v>
      </c>
      <c r="NWV42" s="66" t="s">
        <v>978</v>
      </c>
      <c r="NWW42" s="65" t="s">
        <v>972</v>
      </c>
      <c r="NWX42" s="65" t="s">
        <v>977</v>
      </c>
      <c r="NWY42" s="59">
        <v>100000000</v>
      </c>
      <c r="NWZ42" s="66" t="s">
        <v>144</v>
      </c>
      <c r="NXA42" s="67" t="s">
        <v>923</v>
      </c>
      <c r="NXB42" s="67" t="s">
        <v>959</v>
      </c>
      <c r="NXC42" s="66" t="s">
        <v>956</v>
      </c>
      <c r="NXD42" s="66" t="s">
        <v>978</v>
      </c>
      <c r="NXE42" s="65" t="s">
        <v>972</v>
      </c>
      <c r="NXF42" s="65" t="s">
        <v>977</v>
      </c>
      <c r="NXG42" s="59">
        <v>100000000</v>
      </c>
      <c r="NXH42" s="66" t="s">
        <v>144</v>
      </c>
      <c r="NXI42" s="67" t="s">
        <v>923</v>
      </c>
      <c r="NXJ42" s="67" t="s">
        <v>959</v>
      </c>
      <c r="NXK42" s="66" t="s">
        <v>956</v>
      </c>
      <c r="NXL42" s="66" t="s">
        <v>978</v>
      </c>
      <c r="NXM42" s="65" t="s">
        <v>972</v>
      </c>
      <c r="NXN42" s="65" t="s">
        <v>977</v>
      </c>
      <c r="NXO42" s="59">
        <v>100000000</v>
      </c>
      <c r="NXP42" s="66" t="s">
        <v>144</v>
      </c>
      <c r="NXQ42" s="67" t="s">
        <v>923</v>
      </c>
      <c r="NXR42" s="67" t="s">
        <v>959</v>
      </c>
      <c r="NXS42" s="66" t="s">
        <v>956</v>
      </c>
      <c r="NXT42" s="66" t="s">
        <v>978</v>
      </c>
      <c r="NXU42" s="65" t="s">
        <v>972</v>
      </c>
      <c r="NXV42" s="65" t="s">
        <v>977</v>
      </c>
      <c r="NXW42" s="59">
        <v>100000000</v>
      </c>
      <c r="NXX42" s="66" t="s">
        <v>144</v>
      </c>
      <c r="NXY42" s="67" t="s">
        <v>923</v>
      </c>
      <c r="NXZ42" s="67" t="s">
        <v>959</v>
      </c>
      <c r="NYA42" s="66" t="s">
        <v>956</v>
      </c>
      <c r="NYB42" s="66" t="s">
        <v>978</v>
      </c>
      <c r="NYC42" s="65" t="s">
        <v>972</v>
      </c>
      <c r="NYD42" s="65" t="s">
        <v>977</v>
      </c>
      <c r="NYE42" s="59">
        <v>100000000</v>
      </c>
      <c r="NYF42" s="66" t="s">
        <v>144</v>
      </c>
      <c r="NYG42" s="67" t="s">
        <v>923</v>
      </c>
      <c r="NYH42" s="67" t="s">
        <v>959</v>
      </c>
      <c r="NYI42" s="66" t="s">
        <v>956</v>
      </c>
      <c r="NYJ42" s="66" t="s">
        <v>978</v>
      </c>
      <c r="NYK42" s="65" t="s">
        <v>972</v>
      </c>
      <c r="NYL42" s="65" t="s">
        <v>977</v>
      </c>
      <c r="NYM42" s="59">
        <v>100000000</v>
      </c>
      <c r="NYN42" s="66" t="s">
        <v>144</v>
      </c>
      <c r="NYO42" s="67" t="s">
        <v>923</v>
      </c>
      <c r="NYP42" s="67" t="s">
        <v>959</v>
      </c>
      <c r="NYQ42" s="66" t="s">
        <v>956</v>
      </c>
      <c r="NYR42" s="66" t="s">
        <v>978</v>
      </c>
      <c r="NYS42" s="65" t="s">
        <v>972</v>
      </c>
      <c r="NYT42" s="65" t="s">
        <v>977</v>
      </c>
      <c r="NYU42" s="59">
        <v>100000000</v>
      </c>
      <c r="NYV42" s="66" t="s">
        <v>144</v>
      </c>
      <c r="NYW42" s="67" t="s">
        <v>923</v>
      </c>
      <c r="NYX42" s="67" t="s">
        <v>959</v>
      </c>
      <c r="NYY42" s="66" t="s">
        <v>956</v>
      </c>
      <c r="NYZ42" s="66" t="s">
        <v>978</v>
      </c>
      <c r="NZA42" s="65" t="s">
        <v>972</v>
      </c>
      <c r="NZB42" s="65" t="s">
        <v>977</v>
      </c>
      <c r="NZC42" s="59">
        <v>100000000</v>
      </c>
      <c r="NZD42" s="66" t="s">
        <v>144</v>
      </c>
      <c r="NZE42" s="67" t="s">
        <v>923</v>
      </c>
      <c r="NZF42" s="67" t="s">
        <v>959</v>
      </c>
      <c r="NZG42" s="66" t="s">
        <v>956</v>
      </c>
      <c r="NZH42" s="66" t="s">
        <v>978</v>
      </c>
      <c r="NZI42" s="65" t="s">
        <v>972</v>
      </c>
      <c r="NZJ42" s="65" t="s">
        <v>977</v>
      </c>
      <c r="NZK42" s="59">
        <v>100000000</v>
      </c>
      <c r="NZL42" s="66" t="s">
        <v>144</v>
      </c>
      <c r="NZM42" s="67" t="s">
        <v>923</v>
      </c>
      <c r="NZN42" s="67" t="s">
        <v>959</v>
      </c>
      <c r="NZO42" s="66" t="s">
        <v>956</v>
      </c>
      <c r="NZP42" s="66" t="s">
        <v>978</v>
      </c>
      <c r="NZQ42" s="65" t="s">
        <v>972</v>
      </c>
      <c r="NZR42" s="65" t="s">
        <v>977</v>
      </c>
      <c r="NZS42" s="59">
        <v>100000000</v>
      </c>
      <c r="NZT42" s="66" t="s">
        <v>144</v>
      </c>
      <c r="NZU42" s="67" t="s">
        <v>923</v>
      </c>
      <c r="NZV42" s="67" t="s">
        <v>959</v>
      </c>
      <c r="NZW42" s="66" t="s">
        <v>956</v>
      </c>
      <c r="NZX42" s="66" t="s">
        <v>978</v>
      </c>
      <c r="NZY42" s="65" t="s">
        <v>972</v>
      </c>
      <c r="NZZ42" s="65" t="s">
        <v>977</v>
      </c>
      <c r="OAA42" s="59">
        <v>100000000</v>
      </c>
      <c r="OAB42" s="66" t="s">
        <v>144</v>
      </c>
      <c r="OAC42" s="67" t="s">
        <v>923</v>
      </c>
      <c r="OAD42" s="67" t="s">
        <v>959</v>
      </c>
      <c r="OAE42" s="66" t="s">
        <v>956</v>
      </c>
      <c r="OAF42" s="66" t="s">
        <v>978</v>
      </c>
      <c r="OAG42" s="65" t="s">
        <v>972</v>
      </c>
      <c r="OAH42" s="65" t="s">
        <v>977</v>
      </c>
      <c r="OAI42" s="59">
        <v>100000000</v>
      </c>
      <c r="OAJ42" s="66" t="s">
        <v>144</v>
      </c>
      <c r="OAK42" s="67" t="s">
        <v>923</v>
      </c>
      <c r="OAL42" s="67" t="s">
        <v>959</v>
      </c>
      <c r="OAM42" s="66" t="s">
        <v>956</v>
      </c>
      <c r="OAN42" s="66" t="s">
        <v>978</v>
      </c>
      <c r="OAO42" s="65" t="s">
        <v>972</v>
      </c>
      <c r="OAP42" s="65" t="s">
        <v>977</v>
      </c>
      <c r="OAQ42" s="59">
        <v>100000000</v>
      </c>
      <c r="OAR42" s="66" t="s">
        <v>144</v>
      </c>
      <c r="OAS42" s="67" t="s">
        <v>923</v>
      </c>
      <c r="OAT42" s="67" t="s">
        <v>959</v>
      </c>
      <c r="OAU42" s="66" t="s">
        <v>956</v>
      </c>
      <c r="OAV42" s="66" t="s">
        <v>978</v>
      </c>
      <c r="OAW42" s="65" t="s">
        <v>972</v>
      </c>
      <c r="OAX42" s="65" t="s">
        <v>977</v>
      </c>
      <c r="OAY42" s="59">
        <v>100000000</v>
      </c>
      <c r="OAZ42" s="66" t="s">
        <v>144</v>
      </c>
      <c r="OBA42" s="67" t="s">
        <v>923</v>
      </c>
      <c r="OBB42" s="67" t="s">
        <v>959</v>
      </c>
      <c r="OBC42" s="66" t="s">
        <v>956</v>
      </c>
      <c r="OBD42" s="66" t="s">
        <v>978</v>
      </c>
      <c r="OBE42" s="65" t="s">
        <v>972</v>
      </c>
      <c r="OBF42" s="65" t="s">
        <v>977</v>
      </c>
      <c r="OBG42" s="59">
        <v>100000000</v>
      </c>
      <c r="OBH42" s="66" t="s">
        <v>144</v>
      </c>
      <c r="OBI42" s="67" t="s">
        <v>923</v>
      </c>
      <c r="OBJ42" s="67" t="s">
        <v>959</v>
      </c>
      <c r="OBK42" s="66" t="s">
        <v>956</v>
      </c>
      <c r="OBL42" s="66" t="s">
        <v>978</v>
      </c>
      <c r="OBM42" s="65" t="s">
        <v>972</v>
      </c>
      <c r="OBN42" s="65" t="s">
        <v>977</v>
      </c>
      <c r="OBO42" s="59">
        <v>100000000</v>
      </c>
      <c r="OBP42" s="66" t="s">
        <v>144</v>
      </c>
      <c r="OBQ42" s="67" t="s">
        <v>923</v>
      </c>
      <c r="OBR42" s="67" t="s">
        <v>959</v>
      </c>
      <c r="OBS42" s="66" t="s">
        <v>956</v>
      </c>
      <c r="OBT42" s="66" t="s">
        <v>978</v>
      </c>
      <c r="OBU42" s="65" t="s">
        <v>972</v>
      </c>
      <c r="OBV42" s="65" t="s">
        <v>977</v>
      </c>
      <c r="OBW42" s="59">
        <v>100000000</v>
      </c>
      <c r="OBX42" s="66" t="s">
        <v>144</v>
      </c>
      <c r="OBY42" s="67" t="s">
        <v>923</v>
      </c>
      <c r="OBZ42" s="67" t="s">
        <v>959</v>
      </c>
      <c r="OCA42" s="66" t="s">
        <v>956</v>
      </c>
      <c r="OCB42" s="66" t="s">
        <v>978</v>
      </c>
      <c r="OCC42" s="65" t="s">
        <v>972</v>
      </c>
      <c r="OCD42" s="65" t="s">
        <v>977</v>
      </c>
      <c r="OCE42" s="59">
        <v>100000000</v>
      </c>
      <c r="OCF42" s="66" t="s">
        <v>144</v>
      </c>
      <c r="OCG42" s="67" t="s">
        <v>923</v>
      </c>
      <c r="OCH42" s="67" t="s">
        <v>959</v>
      </c>
      <c r="OCI42" s="66" t="s">
        <v>956</v>
      </c>
      <c r="OCJ42" s="66" t="s">
        <v>978</v>
      </c>
      <c r="OCK42" s="65" t="s">
        <v>972</v>
      </c>
      <c r="OCL42" s="65" t="s">
        <v>977</v>
      </c>
      <c r="OCM42" s="59">
        <v>100000000</v>
      </c>
      <c r="OCN42" s="66" t="s">
        <v>144</v>
      </c>
      <c r="OCO42" s="67" t="s">
        <v>923</v>
      </c>
      <c r="OCP42" s="67" t="s">
        <v>959</v>
      </c>
      <c r="OCQ42" s="66" t="s">
        <v>956</v>
      </c>
      <c r="OCR42" s="66" t="s">
        <v>978</v>
      </c>
      <c r="OCS42" s="65" t="s">
        <v>972</v>
      </c>
      <c r="OCT42" s="65" t="s">
        <v>977</v>
      </c>
      <c r="OCU42" s="59">
        <v>100000000</v>
      </c>
      <c r="OCV42" s="66" t="s">
        <v>144</v>
      </c>
      <c r="OCW42" s="67" t="s">
        <v>923</v>
      </c>
      <c r="OCX42" s="67" t="s">
        <v>959</v>
      </c>
      <c r="OCY42" s="66" t="s">
        <v>956</v>
      </c>
      <c r="OCZ42" s="66" t="s">
        <v>978</v>
      </c>
      <c r="ODA42" s="65" t="s">
        <v>972</v>
      </c>
      <c r="ODB42" s="65" t="s">
        <v>977</v>
      </c>
      <c r="ODC42" s="59">
        <v>100000000</v>
      </c>
      <c r="ODD42" s="66" t="s">
        <v>144</v>
      </c>
      <c r="ODE42" s="67" t="s">
        <v>923</v>
      </c>
      <c r="ODF42" s="67" t="s">
        <v>959</v>
      </c>
      <c r="ODG42" s="66" t="s">
        <v>956</v>
      </c>
      <c r="ODH42" s="66" t="s">
        <v>978</v>
      </c>
      <c r="ODI42" s="65" t="s">
        <v>972</v>
      </c>
      <c r="ODJ42" s="65" t="s">
        <v>977</v>
      </c>
      <c r="ODK42" s="59">
        <v>100000000</v>
      </c>
      <c r="ODL42" s="66" t="s">
        <v>144</v>
      </c>
      <c r="ODM42" s="67" t="s">
        <v>923</v>
      </c>
      <c r="ODN42" s="67" t="s">
        <v>959</v>
      </c>
      <c r="ODO42" s="66" t="s">
        <v>956</v>
      </c>
      <c r="ODP42" s="66" t="s">
        <v>978</v>
      </c>
      <c r="ODQ42" s="65" t="s">
        <v>972</v>
      </c>
      <c r="ODR42" s="65" t="s">
        <v>977</v>
      </c>
      <c r="ODS42" s="59">
        <v>100000000</v>
      </c>
      <c r="ODT42" s="66" t="s">
        <v>144</v>
      </c>
      <c r="ODU42" s="67" t="s">
        <v>923</v>
      </c>
      <c r="ODV42" s="67" t="s">
        <v>959</v>
      </c>
      <c r="ODW42" s="66" t="s">
        <v>956</v>
      </c>
      <c r="ODX42" s="66" t="s">
        <v>978</v>
      </c>
      <c r="ODY42" s="65" t="s">
        <v>972</v>
      </c>
      <c r="ODZ42" s="65" t="s">
        <v>977</v>
      </c>
      <c r="OEA42" s="59">
        <v>100000000</v>
      </c>
      <c r="OEB42" s="66" t="s">
        <v>144</v>
      </c>
      <c r="OEC42" s="67" t="s">
        <v>923</v>
      </c>
      <c r="OED42" s="67" t="s">
        <v>959</v>
      </c>
      <c r="OEE42" s="66" t="s">
        <v>956</v>
      </c>
      <c r="OEF42" s="66" t="s">
        <v>978</v>
      </c>
      <c r="OEG42" s="65" t="s">
        <v>972</v>
      </c>
      <c r="OEH42" s="65" t="s">
        <v>977</v>
      </c>
      <c r="OEI42" s="59">
        <v>100000000</v>
      </c>
      <c r="OEJ42" s="66" t="s">
        <v>144</v>
      </c>
      <c r="OEK42" s="67" t="s">
        <v>923</v>
      </c>
      <c r="OEL42" s="67" t="s">
        <v>959</v>
      </c>
      <c r="OEM42" s="66" t="s">
        <v>956</v>
      </c>
      <c r="OEN42" s="66" t="s">
        <v>978</v>
      </c>
      <c r="OEO42" s="65" t="s">
        <v>972</v>
      </c>
      <c r="OEP42" s="65" t="s">
        <v>977</v>
      </c>
      <c r="OEQ42" s="59">
        <v>100000000</v>
      </c>
      <c r="OER42" s="66" t="s">
        <v>144</v>
      </c>
      <c r="OES42" s="67" t="s">
        <v>923</v>
      </c>
      <c r="OET42" s="67" t="s">
        <v>959</v>
      </c>
      <c r="OEU42" s="66" t="s">
        <v>956</v>
      </c>
      <c r="OEV42" s="66" t="s">
        <v>978</v>
      </c>
      <c r="OEW42" s="65" t="s">
        <v>972</v>
      </c>
      <c r="OEX42" s="65" t="s">
        <v>977</v>
      </c>
      <c r="OEY42" s="59">
        <v>100000000</v>
      </c>
      <c r="OEZ42" s="66" t="s">
        <v>144</v>
      </c>
      <c r="OFA42" s="67" t="s">
        <v>923</v>
      </c>
      <c r="OFB42" s="67" t="s">
        <v>959</v>
      </c>
      <c r="OFC42" s="66" t="s">
        <v>956</v>
      </c>
      <c r="OFD42" s="66" t="s">
        <v>978</v>
      </c>
      <c r="OFE42" s="65" t="s">
        <v>972</v>
      </c>
      <c r="OFF42" s="65" t="s">
        <v>977</v>
      </c>
      <c r="OFG42" s="59">
        <v>100000000</v>
      </c>
      <c r="OFH42" s="66" t="s">
        <v>144</v>
      </c>
      <c r="OFI42" s="67" t="s">
        <v>923</v>
      </c>
      <c r="OFJ42" s="67" t="s">
        <v>959</v>
      </c>
      <c r="OFK42" s="66" t="s">
        <v>956</v>
      </c>
      <c r="OFL42" s="66" t="s">
        <v>978</v>
      </c>
      <c r="OFM42" s="65" t="s">
        <v>972</v>
      </c>
      <c r="OFN42" s="65" t="s">
        <v>977</v>
      </c>
      <c r="OFO42" s="59">
        <v>100000000</v>
      </c>
      <c r="OFP42" s="66" t="s">
        <v>144</v>
      </c>
      <c r="OFQ42" s="67" t="s">
        <v>923</v>
      </c>
      <c r="OFR42" s="67" t="s">
        <v>959</v>
      </c>
      <c r="OFS42" s="66" t="s">
        <v>956</v>
      </c>
      <c r="OFT42" s="66" t="s">
        <v>978</v>
      </c>
      <c r="OFU42" s="65" t="s">
        <v>972</v>
      </c>
      <c r="OFV42" s="65" t="s">
        <v>977</v>
      </c>
      <c r="OFW42" s="59">
        <v>100000000</v>
      </c>
      <c r="OFX42" s="66" t="s">
        <v>144</v>
      </c>
      <c r="OFY42" s="67" t="s">
        <v>923</v>
      </c>
      <c r="OFZ42" s="67" t="s">
        <v>959</v>
      </c>
      <c r="OGA42" s="66" t="s">
        <v>956</v>
      </c>
      <c r="OGB42" s="66" t="s">
        <v>978</v>
      </c>
      <c r="OGC42" s="65" t="s">
        <v>972</v>
      </c>
      <c r="OGD42" s="65" t="s">
        <v>977</v>
      </c>
      <c r="OGE42" s="59">
        <v>100000000</v>
      </c>
      <c r="OGF42" s="66" t="s">
        <v>144</v>
      </c>
      <c r="OGG42" s="67" t="s">
        <v>923</v>
      </c>
      <c r="OGH42" s="67" t="s">
        <v>959</v>
      </c>
      <c r="OGI42" s="66" t="s">
        <v>956</v>
      </c>
      <c r="OGJ42" s="66" t="s">
        <v>978</v>
      </c>
      <c r="OGK42" s="65" t="s">
        <v>972</v>
      </c>
      <c r="OGL42" s="65" t="s">
        <v>977</v>
      </c>
      <c r="OGM42" s="59">
        <v>100000000</v>
      </c>
      <c r="OGN42" s="66" t="s">
        <v>144</v>
      </c>
      <c r="OGO42" s="67" t="s">
        <v>923</v>
      </c>
      <c r="OGP42" s="67" t="s">
        <v>959</v>
      </c>
      <c r="OGQ42" s="66" t="s">
        <v>956</v>
      </c>
      <c r="OGR42" s="66" t="s">
        <v>978</v>
      </c>
      <c r="OGS42" s="65" t="s">
        <v>972</v>
      </c>
      <c r="OGT42" s="65" t="s">
        <v>977</v>
      </c>
      <c r="OGU42" s="59">
        <v>100000000</v>
      </c>
      <c r="OGV42" s="66" t="s">
        <v>144</v>
      </c>
      <c r="OGW42" s="67" t="s">
        <v>923</v>
      </c>
      <c r="OGX42" s="67" t="s">
        <v>959</v>
      </c>
      <c r="OGY42" s="66" t="s">
        <v>956</v>
      </c>
      <c r="OGZ42" s="66" t="s">
        <v>978</v>
      </c>
      <c r="OHA42" s="65" t="s">
        <v>972</v>
      </c>
      <c r="OHB42" s="65" t="s">
        <v>977</v>
      </c>
      <c r="OHC42" s="59">
        <v>100000000</v>
      </c>
      <c r="OHD42" s="66" t="s">
        <v>144</v>
      </c>
      <c r="OHE42" s="67" t="s">
        <v>923</v>
      </c>
      <c r="OHF42" s="67" t="s">
        <v>959</v>
      </c>
      <c r="OHG42" s="66" t="s">
        <v>956</v>
      </c>
      <c r="OHH42" s="66" t="s">
        <v>978</v>
      </c>
      <c r="OHI42" s="65" t="s">
        <v>972</v>
      </c>
      <c r="OHJ42" s="65" t="s">
        <v>977</v>
      </c>
      <c r="OHK42" s="59">
        <v>100000000</v>
      </c>
      <c r="OHL42" s="66" t="s">
        <v>144</v>
      </c>
      <c r="OHM42" s="67" t="s">
        <v>923</v>
      </c>
      <c r="OHN42" s="67" t="s">
        <v>959</v>
      </c>
      <c r="OHO42" s="66" t="s">
        <v>956</v>
      </c>
      <c r="OHP42" s="66" t="s">
        <v>978</v>
      </c>
      <c r="OHQ42" s="65" t="s">
        <v>972</v>
      </c>
      <c r="OHR42" s="65" t="s">
        <v>977</v>
      </c>
      <c r="OHS42" s="59">
        <v>100000000</v>
      </c>
      <c r="OHT42" s="66" t="s">
        <v>144</v>
      </c>
      <c r="OHU42" s="67" t="s">
        <v>923</v>
      </c>
      <c r="OHV42" s="67" t="s">
        <v>959</v>
      </c>
      <c r="OHW42" s="66" t="s">
        <v>956</v>
      </c>
      <c r="OHX42" s="66" t="s">
        <v>978</v>
      </c>
      <c r="OHY42" s="65" t="s">
        <v>972</v>
      </c>
      <c r="OHZ42" s="65" t="s">
        <v>977</v>
      </c>
      <c r="OIA42" s="59">
        <v>100000000</v>
      </c>
      <c r="OIB42" s="66" t="s">
        <v>144</v>
      </c>
      <c r="OIC42" s="67" t="s">
        <v>923</v>
      </c>
      <c r="OID42" s="67" t="s">
        <v>959</v>
      </c>
      <c r="OIE42" s="66" t="s">
        <v>956</v>
      </c>
      <c r="OIF42" s="66" t="s">
        <v>978</v>
      </c>
      <c r="OIG42" s="65" t="s">
        <v>972</v>
      </c>
      <c r="OIH42" s="65" t="s">
        <v>977</v>
      </c>
      <c r="OII42" s="59">
        <v>100000000</v>
      </c>
      <c r="OIJ42" s="66" t="s">
        <v>144</v>
      </c>
      <c r="OIK42" s="67" t="s">
        <v>923</v>
      </c>
      <c r="OIL42" s="67" t="s">
        <v>959</v>
      </c>
      <c r="OIM42" s="66" t="s">
        <v>956</v>
      </c>
      <c r="OIN42" s="66" t="s">
        <v>978</v>
      </c>
      <c r="OIO42" s="65" t="s">
        <v>972</v>
      </c>
      <c r="OIP42" s="65" t="s">
        <v>977</v>
      </c>
      <c r="OIQ42" s="59">
        <v>100000000</v>
      </c>
      <c r="OIR42" s="66" t="s">
        <v>144</v>
      </c>
      <c r="OIS42" s="67" t="s">
        <v>923</v>
      </c>
      <c r="OIT42" s="67" t="s">
        <v>959</v>
      </c>
      <c r="OIU42" s="66" t="s">
        <v>956</v>
      </c>
      <c r="OIV42" s="66" t="s">
        <v>978</v>
      </c>
      <c r="OIW42" s="65" t="s">
        <v>972</v>
      </c>
      <c r="OIX42" s="65" t="s">
        <v>977</v>
      </c>
      <c r="OIY42" s="59">
        <v>100000000</v>
      </c>
      <c r="OIZ42" s="66" t="s">
        <v>144</v>
      </c>
      <c r="OJA42" s="67" t="s">
        <v>923</v>
      </c>
      <c r="OJB42" s="67" t="s">
        <v>959</v>
      </c>
      <c r="OJC42" s="66" t="s">
        <v>956</v>
      </c>
      <c r="OJD42" s="66" t="s">
        <v>978</v>
      </c>
      <c r="OJE42" s="65" t="s">
        <v>972</v>
      </c>
      <c r="OJF42" s="65" t="s">
        <v>977</v>
      </c>
      <c r="OJG42" s="59">
        <v>100000000</v>
      </c>
      <c r="OJH42" s="66" t="s">
        <v>144</v>
      </c>
      <c r="OJI42" s="67" t="s">
        <v>923</v>
      </c>
      <c r="OJJ42" s="67" t="s">
        <v>959</v>
      </c>
      <c r="OJK42" s="66" t="s">
        <v>956</v>
      </c>
      <c r="OJL42" s="66" t="s">
        <v>978</v>
      </c>
      <c r="OJM42" s="65" t="s">
        <v>972</v>
      </c>
      <c r="OJN42" s="65" t="s">
        <v>977</v>
      </c>
      <c r="OJO42" s="59">
        <v>100000000</v>
      </c>
      <c r="OJP42" s="66" t="s">
        <v>144</v>
      </c>
      <c r="OJQ42" s="67" t="s">
        <v>923</v>
      </c>
      <c r="OJR42" s="67" t="s">
        <v>959</v>
      </c>
      <c r="OJS42" s="66" t="s">
        <v>956</v>
      </c>
      <c r="OJT42" s="66" t="s">
        <v>978</v>
      </c>
      <c r="OJU42" s="65" t="s">
        <v>972</v>
      </c>
      <c r="OJV42" s="65" t="s">
        <v>977</v>
      </c>
      <c r="OJW42" s="59">
        <v>100000000</v>
      </c>
      <c r="OJX42" s="66" t="s">
        <v>144</v>
      </c>
      <c r="OJY42" s="67" t="s">
        <v>923</v>
      </c>
      <c r="OJZ42" s="67" t="s">
        <v>959</v>
      </c>
      <c r="OKA42" s="66" t="s">
        <v>956</v>
      </c>
      <c r="OKB42" s="66" t="s">
        <v>978</v>
      </c>
      <c r="OKC42" s="65" t="s">
        <v>972</v>
      </c>
      <c r="OKD42" s="65" t="s">
        <v>977</v>
      </c>
      <c r="OKE42" s="59">
        <v>100000000</v>
      </c>
      <c r="OKF42" s="66" t="s">
        <v>144</v>
      </c>
      <c r="OKG42" s="67" t="s">
        <v>923</v>
      </c>
      <c r="OKH42" s="67" t="s">
        <v>959</v>
      </c>
      <c r="OKI42" s="66" t="s">
        <v>956</v>
      </c>
      <c r="OKJ42" s="66" t="s">
        <v>978</v>
      </c>
      <c r="OKK42" s="65" t="s">
        <v>972</v>
      </c>
      <c r="OKL42" s="65" t="s">
        <v>977</v>
      </c>
      <c r="OKM42" s="59">
        <v>100000000</v>
      </c>
      <c r="OKN42" s="66" t="s">
        <v>144</v>
      </c>
      <c r="OKO42" s="67" t="s">
        <v>923</v>
      </c>
      <c r="OKP42" s="67" t="s">
        <v>959</v>
      </c>
      <c r="OKQ42" s="66" t="s">
        <v>956</v>
      </c>
      <c r="OKR42" s="66" t="s">
        <v>978</v>
      </c>
      <c r="OKS42" s="65" t="s">
        <v>972</v>
      </c>
      <c r="OKT42" s="65" t="s">
        <v>977</v>
      </c>
      <c r="OKU42" s="59">
        <v>100000000</v>
      </c>
      <c r="OKV42" s="66" t="s">
        <v>144</v>
      </c>
      <c r="OKW42" s="67" t="s">
        <v>923</v>
      </c>
      <c r="OKX42" s="67" t="s">
        <v>959</v>
      </c>
      <c r="OKY42" s="66" t="s">
        <v>956</v>
      </c>
      <c r="OKZ42" s="66" t="s">
        <v>978</v>
      </c>
      <c r="OLA42" s="65" t="s">
        <v>972</v>
      </c>
      <c r="OLB42" s="65" t="s">
        <v>977</v>
      </c>
      <c r="OLC42" s="59">
        <v>100000000</v>
      </c>
      <c r="OLD42" s="66" t="s">
        <v>144</v>
      </c>
      <c r="OLE42" s="67" t="s">
        <v>923</v>
      </c>
      <c r="OLF42" s="67" t="s">
        <v>959</v>
      </c>
      <c r="OLG42" s="66" t="s">
        <v>956</v>
      </c>
      <c r="OLH42" s="66" t="s">
        <v>978</v>
      </c>
      <c r="OLI42" s="65" t="s">
        <v>972</v>
      </c>
      <c r="OLJ42" s="65" t="s">
        <v>977</v>
      </c>
      <c r="OLK42" s="59">
        <v>100000000</v>
      </c>
      <c r="OLL42" s="66" t="s">
        <v>144</v>
      </c>
      <c r="OLM42" s="67" t="s">
        <v>923</v>
      </c>
      <c r="OLN42" s="67" t="s">
        <v>959</v>
      </c>
      <c r="OLO42" s="66" t="s">
        <v>956</v>
      </c>
      <c r="OLP42" s="66" t="s">
        <v>978</v>
      </c>
      <c r="OLQ42" s="65" t="s">
        <v>972</v>
      </c>
      <c r="OLR42" s="65" t="s">
        <v>977</v>
      </c>
      <c r="OLS42" s="59">
        <v>100000000</v>
      </c>
      <c r="OLT42" s="66" t="s">
        <v>144</v>
      </c>
      <c r="OLU42" s="67" t="s">
        <v>923</v>
      </c>
      <c r="OLV42" s="67" t="s">
        <v>959</v>
      </c>
      <c r="OLW42" s="66" t="s">
        <v>956</v>
      </c>
      <c r="OLX42" s="66" t="s">
        <v>978</v>
      </c>
      <c r="OLY42" s="65" t="s">
        <v>972</v>
      </c>
      <c r="OLZ42" s="65" t="s">
        <v>977</v>
      </c>
      <c r="OMA42" s="59">
        <v>100000000</v>
      </c>
      <c r="OMB42" s="66" t="s">
        <v>144</v>
      </c>
      <c r="OMC42" s="67" t="s">
        <v>923</v>
      </c>
      <c r="OMD42" s="67" t="s">
        <v>959</v>
      </c>
      <c r="OME42" s="66" t="s">
        <v>956</v>
      </c>
      <c r="OMF42" s="66" t="s">
        <v>978</v>
      </c>
      <c r="OMG42" s="65" t="s">
        <v>972</v>
      </c>
      <c r="OMH42" s="65" t="s">
        <v>977</v>
      </c>
      <c r="OMI42" s="59">
        <v>100000000</v>
      </c>
      <c r="OMJ42" s="66" t="s">
        <v>144</v>
      </c>
      <c r="OMK42" s="67" t="s">
        <v>923</v>
      </c>
      <c r="OML42" s="67" t="s">
        <v>959</v>
      </c>
      <c r="OMM42" s="66" t="s">
        <v>956</v>
      </c>
      <c r="OMN42" s="66" t="s">
        <v>978</v>
      </c>
      <c r="OMO42" s="65" t="s">
        <v>972</v>
      </c>
      <c r="OMP42" s="65" t="s">
        <v>977</v>
      </c>
      <c r="OMQ42" s="59">
        <v>100000000</v>
      </c>
      <c r="OMR42" s="66" t="s">
        <v>144</v>
      </c>
      <c r="OMS42" s="67" t="s">
        <v>923</v>
      </c>
      <c r="OMT42" s="67" t="s">
        <v>959</v>
      </c>
      <c r="OMU42" s="66" t="s">
        <v>956</v>
      </c>
      <c r="OMV42" s="66" t="s">
        <v>978</v>
      </c>
      <c r="OMW42" s="65" t="s">
        <v>972</v>
      </c>
      <c r="OMX42" s="65" t="s">
        <v>977</v>
      </c>
      <c r="OMY42" s="59">
        <v>100000000</v>
      </c>
      <c r="OMZ42" s="66" t="s">
        <v>144</v>
      </c>
      <c r="ONA42" s="67" t="s">
        <v>923</v>
      </c>
      <c r="ONB42" s="67" t="s">
        <v>959</v>
      </c>
      <c r="ONC42" s="66" t="s">
        <v>956</v>
      </c>
      <c r="OND42" s="66" t="s">
        <v>978</v>
      </c>
      <c r="ONE42" s="65" t="s">
        <v>972</v>
      </c>
      <c r="ONF42" s="65" t="s">
        <v>977</v>
      </c>
      <c r="ONG42" s="59">
        <v>100000000</v>
      </c>
      <c r="ONH42" s="66" t="s">
        <v>144</v>
      </c>
      <c r="ONI42" s="67" t="s">
        <v>923</v>
      </c>
      <c r="ONJ42" s="67" t="s">
        <v>959</v>
      </c>
      <c r="ONK42" s="66" t="s">
        <v>956</v>
      </c>
      <c r="ONL42" s="66" t="s">
        <v>978</v>
      </c>
      <c r="ONM42" s="65" t="s">
        <v>972</v>
      </c>
      <c r="ONN42" s="65" t="s">
        <v>977</v>
      </c>
      <c r="ONO42" s="59">
        <v>100000000</v>
      </c>
      <c r="ONP42" s="66" t="s">
        <v>144</v>
      </c>
      <c r="ONQ42" s="67" t="s">
        <v>923</v>
      </c>
      <c r="ONR42" s="67" t="s">
        <v>959</v>
      </c>
      <c r="ONS42" s="66" t="s">
        <v>956</v>
      </c>
      <c r="ONT42" s="66" t="s">
        <v>978</v>
      </c>
      <c r="ONU42" s="65" t="s">
        <v>972</v>
      </c>
      <c r="ONV42" s="65" t="s">
        <v>977</v>
      </c>
      <c r="ONW42" s="59">
        <v>100000000</v>
      </c>
      <c r="ONX42" s="66" t="s">
        <v>144</v>
      </c>
      <c r="ONY42" s="67" t="s">
        <v>923</v>
      </c>
      <c r="ONZ42" s="67" t="s">
        <v>959</v>
      </c>
      <c r="OOA42" s="66" t="s">
        <v>956</v>
      </c>
      <c r="OOB42" s="66" t="s">
        <v>978</v>
      </c>
      <c r="OOC42" s="65" t="s">
        <v>972</v>
      </c>
      <c r="OOD42" s="65" t="s">
        <v>977</v>
      </c>
      <c r="OOE42" s="59">
        <v>100000000</v>
      </c>
      <c r="OOF42" s="66" t="s">
        <v>144</v>
      </c>
      <c r="OOG42" s="67" t="s">
        <v>923</v>
      </c>
      <c r="OOH42" s="67" t="s">
        <v>959</v>
      </c>
      <c r="OOI42" s="66" t="s">
        <v>956</v>
      </c>
      <c r="OOJ42" s="66" t="s">
        <v>978</v>
      </c>
      <c r="OOK42" s="65" t="s">
        <v>972</v>
      </c>
      <c r="OOL42" s="65" t="s">
        <v>977</v>
      </c>
      <c r="OOM42" s="59">
        <v>100000000</v>
      </c>
      <c r="OON42" s="66" t="s">
        <v>144</v>
      </c>
      <c r="OOO42" s="67" t="s">
        <v>923</v>
      </c>
      <c r="OOP42" s="67" t="s">
        <v>959</v>
      </c>
      <c r="OOQ42" s="66" t="s">
        <v>956</v>
      </c>
      <c r="OOR42" s="66" t="s">
        <v>978</v>
      </c>
      <c r="OOS42" s="65" t="s">
        <v>972</v>
      </c>
      <c r="OOT42" s="65" t="s">
        <v>977</v>
      </c>
      <c r="OOU42" s="59">
        <v>100000000</v>
      </c>
      <c r="OOV42" s="66" t="s">
        <v>144</v>
      </c>
      <c r="OOW42" s="67" t="s">
        <v>923</v>
      </c>
      <c r="OOX42" s="67" t="s">
        <v>959</v>
      </c>
      <c r="OOY42" s="66" t="s">
        <v>956</v>
      </c>
      <c r="OOZ42" s="66" t="s">
        <v>978</v>
      </c>
      <c r="OPA42" s="65" t="s">
        <v>972</v>
      </c>
      <c r="OPB42" s="65" t="s">
        <v>977</v>
      </c>
      <c r="OPC42" s="59">
        <v>100000000</v>
      </c>
      <c r="OPD42" s="66" t="s">
        <v>144</v>
      </c>
      <c r="OPE42" s="67" t="s">
        <v>923</v>
      </c>
      <c r="OPF42" s="67" t="s">
        <v>959</v>
      </c>
      <c r="OPG42" s="66" t="s">
        <v>956</v>
      </c>
      <c r="OPH42" s="66" t="s">
        <v>978</v>
      </c>
      <c r="OPI42" s="65" t="s">
        <v>972</v>
      </c>
      <c r="OPJ42" s="65" t="s">
        <v>977</v>
      </c>
      <c r="OPK42" s="59">
        <v>100000000</v>
      </c>
      <c r="OPL42" s="66" t="s">
        <v>144</v>
      </c>
      <c r="OPM42" s="67" t="s">
        <v>923</v>
      </c>
      <c r="OPN42" s="67" t="s">
        <v>959</v>
      </c>
      <c r="OPO42" s="66" t="s">
        <v>956</v>
      </c>
      <c r="OPP42" s="66" t="s">
        <v>978</v>
      </c>
      <c r="OPQ42" s="65" t="s">
        <v>972</v>
      </c>
      <c r="OPR42" s="65" t="s">
        <v>977</v>
      </c>
      <c r="OPS42" s="59">
        <v>100000000</v>
      </c>
      <c r="OPT42" s="66" t="s">
        <v>144</v>
      </c>
      <c r="OPU42" s="67" t="s">
        <v>923</v>
      </c>
      <c r="OPV42" s="67" t="s">
        <v>959</v>
      </c>
      <c r="OPW42" s="66" t="s">
        <v>956</v>
      </c>
      <c r="OPX42" s="66" t="s">
        <v>978</v>
      </c>
      <c r="OPY42" s="65" t="s">
        <v>972</v>
      </c>
      <c r="OPZ42" s="65" t="s">
        <v>977</v>
      </c>
      <c r="OQA42" s="59">
        <v>100000000</v>
      </c>
      <c r="OQB42" s="66" t="s">
        <v>144</v>
      </c>
      <c r="OQC42" s="67" t="s">
        <v>923</v>
      </c>
      <c r="OQD42" s="67" t="s">
        <v>959</v>
      </c>
      <c r="OQE42" s="66" t="s">
        <v>956</v>
      </c>
      <c r="OQF42" s="66" t="s">
        <v>978</v>
      </c>
      <c r="OQG42" s="65" t="s">
        <v>972</v>
      </c>
      <c r="OQH42" s="65" t="s">
        <v>977</v>
      </c>
      <c r="OQI42" s="59">
        <v>100000000</v>
      </c>
      <c r="OQJ42" s="66" t="s">
        <v>144</v>
      </c>
      <c r="OQK42" s="67" t="s">
        <v>923</v>
      </c>
      <c r="OQL42" s="67" t="s">
        <v>959</v>
      </c>
      <c r="OQM42" s="66" t="s">
        <v>956</v>
      </c>
      <c r="OQN42" s="66" t="s">
        <v>978</v>
      </c>
      <c r="OQO42" s="65" t="s">
        <v>972</v>
      </c>
      <c r="OQP42" s="65" t="s">
        <v>977</v>
      </c>
      <c r="OQQ42" s="59">
        <v>100000000</v>
      </c>
      <c r="OQR42" s="66" t="s">
        <v>144</v>
      </c>
      <c r="OQS42" s="67" t="s">
        <v>923</v>
      </c>
      <c r="OQT42" s="67" t="s">
        <v>959</v>
      </c>
      <c r="OQU42" s="66" t="s">
        <v>956</v>
      </c>
      <c r="OQV42" s="66" t="s">
        <v>978</v>
      </c>
      <c r="OQW42" s="65" t="s">
        <v>972</v>
      </c>
      <c r="OQX42" s="65" t="s">
        <v>977</v>
      </c>
      <c r="OQY42" s="59">
        <v>100000000</v>
      </c>
      <c r="OQZ42" s="66" t="s">
        <v>144</v>
      </c>
      <c r="ORA42" s="67" t="s">
        <v>923</v>
      </c>
      <c r="ORB42" s="67" t="s">
        <v>959</v>
      </c>
      <c r="ORC42" s="66" t="s">
        <v>956</v>
      </c>
      <c r="ORD42" s="66" t="s">
        <v>978</v>
      </c>
      <c r="ORE42" s="65" t="s">
        <v>972</v>
      </c>
      <c r="ORF42" s="65" t="s">
        <v>977</v>
      </c>
      <c r="ORG42" s="59">
        <v>100000000</v>
      </c>
      <c r="ORH42" s="66" t="s">
        <v>144</v>
      </c>
      <c r="ORI42" s="67" t="s">
        <v>923</v>
      </c>
      <c r="ORJ42" s="67" t="s">
        <v>959</v>
      </c>
      <c r="ORK42" s="66" t="s">
        <v>956</v>
      </c>
      <c r="ORL42" s="66" t="s">
        <v>978</v>
      </c>
      <c r="ORM42" s="65" t="s">
        <v>972</v>
      </c>
      <c r="ORN42" s="65" t="s">
        <v>977</v>
      </c>
      <c r="ORO42" s="59">
        <v>100000000</v>
      </c>
      <c r="ORP42" s="66" t="s">
        <v>144</v>
      </c>
      <c r="ORQ42" s="67" t="s">
        <v>923</v>
      </c>
      <c r="ORR42" s="67" t="s">
        <v>959</v>
      </c>
      <c r="ORS42" s="66" t="s">
        <v>956</v>
      </c>
      <c r="ORT42" s="66" t="s">
        <v>978</v>
      </c>
      <c r="ORU42" s="65" t="s">
        <v>972</v>
      </c>
      <c r="ORV42" s="65" t="s">
        <v>977</v>
      </c>
      <c r="ORW42" s="59">
        <v>100000000</v>
      </c>
      <c r="ORX42" s="66" t="s">
        <v>144</v>
      </c>
      <c r="ORY42" s="67" t="s">
        <v>923</v>
      </c>
      <c r="ORZ42" s="67" t="s">
        <v>959</v>
      </c>
      <c r="OSA42" s="66" t="s">
        <v>956</v>
      </c>
      <c r="OSB42" s="66" t="s">
        <v>978</v>
      </c>
      <c r="OSC42" s="65" t="s">
        <v>972</v>
      </c>
      <c r="OSD42" s="65" t="s">
        <v>977</v>
      </c>
      <c r="OSE42" s="59">
        <v>100000000</v>
      </c>
      <c r="OSF42" s="66" t="s">
        <v>144</v>
      </c>
      <c r="OSG42" s="67" t="s">
        <v>923</v>
      </c>
      <c r="OSH42" s="67" t="s">
        <v>959</v>
      </c>
      <c r="OSI42" s="66" t="s">
        <v>956</v>
      </c>
      <c r="OSJ42" s="66" t="s">
        <v>978</v>
      </c>
      <c r="OSK42" s="65" t="s">
        <v>972</v>
      </c>
      <c r="OSL42" s="65" t="s">
        <v>977</v>
      </c>
      <c r="OSM42" s="59">
        <v>100000000</v>
      </c>
      <c r="OSN42" s="66" t="s">
        <v>144</v>
      </c>
      <c r="OSO42" s="67" t="s">
        <v>923</v>
      </c>
      <c r="OSP42" s="67" t="s">
        <v>959</v>
      </c>
      <c r="OSQ42" s="66" t="s">
        <v>956</v>
      </c>
      <c r="OSR42" s="66" t="s">
        <v>978</v>
      </c>
      <c r="OSS42" s="65" t="s">
        <v>972</v>
      </c>
      <c r="OST42" s="65" t="s">
        <v>977</v>
      </c>
      <c r="OSU42" s="59">
        <v>100000000</v>
      </c>
      <c r="OSV42" s="66" t="s">
        <v>144</v>
      </c>
      <c r="OSW42" s="67" t="s">
        <v>923</v>
      </c>
      <c r="OSX42" s="67" t="s">
        <v>959</v>
      </c>
      <c r="OSY42" s="66" t="s">
        <v>956</v>
      </c>
      <c r="OSZ42" s="66" t="s">
        <v>978</v>
      </c>
      <c r="OTA42" s="65" t="s">
        <v>972</v>
      </c>
      <c r="OTB42" s="65" t="s">
        <v>977</v>
      </c>
      <c r="OTC42" s="59">
        <v>100000000</v>
      </c>
      <c r="OTD42" s="66" t="s">
        <v>144</v>
      </c>
      <c r="OTE42" s="67" t="s">
        <v>923</v>
      </c>
      <c r="OTF42" s="67" t="s">
        <v>959</v>
      </c>
      <c r="OTG42" s="66" t="s">
        <v>956</v>
      </c>
      <c r="OTH42" s="66" t="s">
        <v>978</v>
      </c>
      <c r="OTI42" s="65" t="s">
        <v>972</v>
      </c>
      <c r="OTJ42" s="65" t="s">
        <v>977</v>
      </c>
      <c r="OTK42" s="59">
        <v>100000000</v>
      </c>
      <c r="OTL42" s="66" t="s">
        <v>144</v>
      </c>
      <c r="OTM42" s="67" t="s">
        <v>923</v>
      </c>
      <c r="OTN42" s="67" t="s">
        <v>959</v>
      </c>
      <c r="OTO42" s="66" t="s">
        <v>956</v>
      </c>
      <c r="OTP42" s="66" t="s">
        <v>978</v>
      </c>
      <c r="OTQ42" s="65" t="s">
        <v>972</v>
      </c>
      <c r="OTR42" s="65" t="s">
        <v>977</v>
      </c>
      <c r="OTS42" s="59">
        <v>100000000</v>
      </c>
      <c r="OTT42" s="66" t="s">
        <v>144</v>
      </c>
      <c r="OTU42" s="67" t="s">
        <v>923</v>
      </c>
      <c r="OTV42" s="67" t="s">
        <v>959</v>
      </c>
      <c r="OTW42" s="66" t="s">
        <v>956</v>
      </c>
      <c r="OTX42" s="66" t="s">
        <v>978</v>
      </c>
      <c r="OTY42" s="65" t="s">
        <v>972</v>
      </c>
      <c r="OTZ42" s="65" t="s">
        <v>977</v>
      </c>
      <c r="OUA42" s="59">
        <v>100000000</v>
      </c>
      <c r="OUB42" s="66" t="s">
        <v>144</v>
      </c>
      <c r="OUC42" s="67" t="s">
        <v>923</v>
      </c>
      <c r="OUD42" s="67" t="s">
        <v>959</v>
      </c>
      <c r="OUE42" s="66" t="s">
        <v>956</v>
      </c>
      <c r="OUF42" s="66" t="s">
        <v>978</v>
      </c>
      <c r="OUG42" s="65" t="s">
        <v>972</v>
      </c>
      <c r="OUH42" s="65" t="s">
        <v>977</v>
      </c>
      <c r="OUI42" s="59">
        <v>100000000</v>
      </c>
      <c r="OUJ42" s="66" t="s">
        <v>144</v>
      </c>
      <c r="OUK42" s="67" t="s">
        <v>923</v>
      </c>
      <c r="OUL42" s="67" t="s">
        <v>959</v>
      </c>
      <c r="OUM42" s="66" t="s">
        <v>956</v>
      </c>
      <c r="OUN42" s="66" t="s">
        <v>978</v>
      </c>
      <c r="OUO42" s="65" t="s">
        <v>972</v>
      </c>
      <c r="OUP42" s="65" t="s">
        <v>977</v>
      </c>
      <c r="OUQ42" s="59">
        <v>100000000</v>
      </c>
      <c r="OUR42" s="66" t="s">
        <v>144</v>
      </c>
      <c r="OUS42" s="67" t="s">
        <v>923</v>
      </c>
      <c r="OUT42" s="67" t="s">
        <v>959</v>
      </c>
      <c r="OUU42" s="66" t="s">
        <v>956</v>
      </c>
      <c r="OUV42" s="66" t="s">
        <v>978</v>
      </c>
      <c r="OUW42" s="65" t="s">
        <v>972</v>
      </c>
      <c r="OUX42" s="65" t="s">
        <v>977</v>
      </c>
      <c r="OUY42" s="59">
        <v>100000000</v>
      </c>
      <c r="OUZ42" s="66" t="s">
        <v>144</v>
      </c>
      <c r="OVA42" s="67" t="s">
        <v>923</v>
      </c>
      <c r="OVB42" s="67" t="s">
        <v>959</v>
      </c>
      <c r="OVC42" s="66" t="s">
        <v>956</v>
      </c>
      <c r="OVD42" s="66" t="s">
        <v>978</v>
      </c>
      <c r="OVE42" s="65" t="s">
        <v>972</v>
      </c>
      <c r="OVF42" s="65" t="s">
        <v>977</v>
      </c>
      <c r="OVG42" s="59">
        <v>100000000</v>
      </c>
      <c r="OVH42" s="66" t="s">
        <v>144</v>
      </c>
      <c r="OVI42" s="67" t="s">
        <v>923</v>
      </c>
      <c r="OVJ42" s="67" t="s">
        <v>959</v>
      </c>
      <c r="OVK42" s="66" t="s">
        <v>956</v>
      </c>
      <c r="OVL42" s="66" t="s">
        <v>978</v>
      </c>
      <c r="OVM42" s="65" t="s">
        <v>972</v>
      </c>
      <c r="OVN42" s="65" t="s">
        <v>977</v>
      </c>
      <c r="OVO42" s="59">
        <v>100000000</v>
      </c>
      <c r="OVP42" s="66" t="s">
        <v>144</v>
      </c>
      <c r="OVQ42" s="67" t="s">
        <v>923</v>
      </c>
      <c r="OVR42" s="67" t="s">
        <v>959</v>
      </c>
      <c r="OVS42" s="66" t="s">
        <v>956</v>
      </c>
      <c r="OVT42" s="66" t="s">
        <v>978</v>
      </c>
      <c r="OVU42" s="65" t="s">
        <v>972</v>
      </c>
      <c r="OVV42" s="65" t="s">
        <v>977</v>
      </c>
      <c r="OVW42" s="59">
        <v>100000000</v>
      </c>
      <c r="OVX42" s="66" t="s">
        <v>144</v>
      </c>
      <c r="OVY42" s="67" t="s">
        <v>923</v>
      </c>
      <c r="OVZ42" s="67" t="s">
        <v>959</v>
      </c>
      <c r="OWA42" s="66" t="s">
        <v>956</v>
      </c>
      <c r="OWB42" s="66" t="s">
        <v>978</v>
      </c>
      <c r="OWC42" s="65" t="s">
        <v>972</v>
      </c>
      <c r="OWD42" s="65" t="s">
        <v>977</v>
      </c>
      <c r="OWE42" s="59">
        <v>100000000</v>
      </c>
      <c r="OWF42" s="66" t="s">
        <v>144</v>
      </c>
      <c r="OWG42" s="67" t="s">
        <v>923</v>
      </c>
      <c r="OWH42" s="67" t="s">
        <v>959</v>
      </c>
      <c r="OWI42" s="66" t="s">
        <v>956</v>
      </c>
      <c r="OWJ42" s="66" t="s">
        <v>978</v>
      </c>
      <c r="OWK42" s="65" t="s">
        <v>972</v>
      </c>
      <c r="OWL42" s="65" t="s">
        <v>977</v>
      </c>
      <c r="OWM42" s="59">
        <v>100000000</v>
      </c>
      <c r="OWN42" s="66" t="s">
        <v>144</v>
      </c>
      <c r="OWO42" s="67" t="s">
        <v>923</v>
      </c>
      <c r="OWP42" s="67" t="s">
        <v>959</v>
      </c>
      <c r="OWQ42" s="66" t="s">
        <v>956</v>
      </c>
      <c r="OWR42" s="66" t="s">
        <v>978</v>
      </c>
      <c r="OWS42" s="65" t="s">
        <v>972</v>
      </c>
      <c r="OWT42" s="65" t="s">
        <v>977</v>
      </c>
      <c r="OWU42" s="59">
        <v>100000000</v>
      </c>
      <c r="OWV42" s="66" t="s">
        <v>144</v>
      </c>
      <c r="OWW42" s="67" t="s">
        <v>923</v>
      </c>
      <c r="OWX42" s="67" t="s">
        <v>959</v>
      </c>
      <c r="OWY42" s="66" t="s">
        <v>956</v>
      </c>
      <c r="OWZ42" s="66" t="s">
        <v>978</v>
      </c>
      <c r="OXA42" s="65" t="s">
        <v>972</v>
      </c>
      <c r="OXB42" s="65" t="s">
        <v>977</v>
      </c>
      <c r="OXC42" s="59">
        <v>100000000</v>
      </c>
      <c r="OXD42" s="66" t="s">
        <v>144</v>
      </c>
      <c r="OXE42" s="67" t="s">
        <v>923</v>
      </c>
      <c r="OXF42" s="67" t="s">
        <v>959</v>
      </c>
      <c r="OXG42" s="66" t="s">
        <v>956</v>
      </c>
      <c r="OXH42" s="66" t="s">
        <v>978</v>
      </c>
      <c r="OXI42" s="65" t="s">
        <v>972</v>
      </c>
      <c r="OXJ42" s="65" t="s">
        <v>977</v>
      </c>
      <c r="OXK42" s="59">
        <v>100000000</v>
      </c>
      <c r="OXL42" s="66" t="s">
        <v>144</v>
      </c>
      <c r="OXM42" s="67" t="s">
        <v>923</v>
      </c>
      <c r="OXN42" s="67" t="s">
        <v>959</v>
      </c>
      <c r="OXO42" s="66" t="s">
        <v>956</v>
      </c>
      <c r="OXP42" s="66" t="s">
        <v>978</v>
      </c>
      <c r="OXQ42" s="65" t="s">
        <v>972</v>
      </c>
      <c r="OXR42" s="65" t="s">
        <v>977</v>
      </c>
      <c r="OXS42" s="59">
        <v>100000000</v>
      </c>
      <c r="OXT42" s="66" t="s">
        <v>144</v>
      </c>
      <c r="OXU42" s="67" t="s">
        <v>923</v>
      </c>
      <c r="OXV42" s="67" t="s">
        <v>959</v>
      </c>
      <c r="OXW42" s="66" t="s">
        <v>956</v>
      </c>
      <c r="OXX42" s="66" t="s">
        <v>978</v>
      </c>
      <c r="OXY42" s="65" t="s">
        <v>972</v>
      </c>
      <c r="OXZ42" s="65" t="s">
        <v>977</v>
      </c>
      <c r="OYA42" s="59">
        <v>100000000</v>
      </c>
      <c r="OYB42" s="66" t="s">
        <v>144</v>
      </c>
      <c r="OYC42" s="67" t="s">
        <v>923</v>
      </c>
      <c r="OYD42" s="67" t="s">
        <v>959</v>
      </c>
      <c r="OYE42" s="66" t="s">
        <v>956</v>
      </c>
      <c r="OYF42" s="66" t="s">
        <v>978</v>
      </c>
      <c r="OYG42" s="65" t="s">
        <v>972</v>
      </c>
      <c r="OYH42" s="65" t="s">
        <v>977</v>
      </c>
      <c r="OYI42" s="59">
        <v>100000000</v>
      </c>
      <c r="OYJ42" s="66" t="s">
        <v>144</v>
      </c>
      <c r="OYK42" s="67" t="s">
        <v>923</v>
      </c>
      <c r="OYL42" s="67" t="s">
        <v>959</v>
      </c>
      <c r="OYM42" s="66" t="s">
        <v>956</v>
      </c>
      <c r="OYN42" s="66" t="s">
        <v>978</v>
      </c>
      <c r="OYO42" s="65" t="s">
        <v>972</v>
      </c>
      <c r="OYP42" s="65" t="s">
        <v>977</v>
      </c>
      <c r="OYQ42" s="59">
        <v>100000000</v>
      </c>
      <c r="OYR42" s="66" t="s">
        <v>144</v>
      </c>
      <c r="OYS42" s="67" t="s">
        <v>923</v>
      </c>
      <c r="OYT42" s="67" t="s">
        <v>959</v>
      </c>
      <c r="OYU42" s="66" t="s">
        <v>956</v>
      </c>
      <c r="OYV42" s="66" t="s">
        <v>978</v>
      </c>
      <c r="OYW42" s="65" t="s">
        <v>972</v>
      </c>
      <c r="OYX42" s="65" t="s">
        <v>977</v>
      </c>
      <c r="OYY42" s="59">
        <v>100000000</v>
      </c>
      <c r="OYZ42" s="66" t="s">
        <v>144</v>
      </c>
      <c r="OZA42" s="67" t="s">
        <v>923</v>
      </c>
      <c r="OZB42" s="67" t="s">
        <v>959</v>
      </c>
      <c r="OZC42" s="66" t="s">
        <v>956</v>
      </c>
      <c r="OZD42" s="66" t="s">
        <v>978</v>
      </c>
      <c r="OZE42" s="65" t="s">
        <v>972</v>
      </c>
      <c r="OZF42" s="65" t="s">
        <v>977</v>
      </c>
      <c r="OZG42" s="59">
        <v>100000000</v>
      </c>
      <c r="OZH42" s="66" t="s">
        <v>144</v>
      </c>
      <c r="OZI42" s="67" t="s">
        <v>923</v>
      </c>
      <c r="OZJ42" s="67" t="s">
        <v>959</v>
      </c>
      <c r="OZK42" s="66" t="s">
        <v>956</v>
      </c>
      <c r="OZL42" s="66" t="s">
        <v>978</v>
      </c>
      <c r="OZM42" s="65" t="s">
        <v>972</v>
      </c>
      <c r="OZN42" s="65" t="s">
        <v>977</v>
      </c>
      <c r="OZO42" s="59">
        <v>100000000</v>
      </c>
      <c r="OZP42" s="66" t="s">
        <v>144</v>
      </c>
      <c r="OZQ42" s="67" t="s">
        <v>923</v>
      </c>
      <c r="OZR42" s="67" t="s">
        <v>959</v>
      </c>
      <c r="OZS42" s="66" t="s">
        <v>956</v>
      </c>
      <c r="OZT42" s="66" t="s">
        <v>978</v>
      </c>
      <c r="OZU42" s="65" t="s">
        <v>972</v>
      </c>
      <c r="OZV42" s="65" t="s">
        <v>977</v>
      </c>
      <c r="OZW42" s="59">
        <v>100000000</v>
      </c>
      <c r="OZX42" s="66" t="s">
        <v>144</v>
      </c>
      <c r="OZY42" s="67" t="s">
        <v>923</v>
      </c>
      <c r="OZZ42" s="67" t="s">
        <v>959</v>
      </c>
      <c r="PAA42" s="66" t="s">
        <v>956</v>
      </c>
      <c r="PAB42" s="66" t="s">
        <v>978</v>
      </c>
      <c r="PAC42" s="65" t="s">
        <v>972</v>
      </c>
      <c r="PAD42" s="65" t="s">
        <v>977</v>
      </c>
      <c r="PAE42" s="59">
        <v>100000000</v>
      </c>
      <c r="PAF42" s="66" t="s">
        <v>144</v>
      </c>
      <c r="PAG42" s="67" t="s">
        <v>923</v>
      </c>
      <c r="PAH42" s="67" t="s">
        <v>959</v>
      </c>
      <c r="PAI42" s="66" t="s">
        <v>956</v>
      </c>
      <c r="PAJ42" s="66" t="s">
        <v>978</v>
      </c>
      <c r="PAK42" s="65" t="s">
        <v>972</v>
      </c>
      <c r="PAL42" s="65" t="s">
        <v>977</v>
      </c>
      <c r="PAM42" s="59">
        <v>100000000</v>
      </c>
      <c r="PAN42" s="66" t="s">
        <v>144</v>
      </c>
      <c r="PAO42" s="67" t="s">
        <v>923</v>
      </c>
      <c r="PAP42" s="67" t="s">
        <v>959</v>
      </c>
      <c r="PAQ42" s="66" t="s">
        <v>956</v>
      </c>
      <c r="PAR42" s="66" t="s">
        <v>978</v>
      </c>
      <c r="PAS42" s="65" t="s">
        <v>972</v>
      </c>
      <c r="PAT42" s="65" t="s">
        <v>977</v>
      </c>
      <c r="PAU42" s="59">
        <v>100000000</v>
      </c>
      <c r="PAV42" s="66" t="s">
        <v>144</v>
      </c>
      <c r="PAW42" s="67" t="s">
        <v>923</v>
      </c>
      <c r="PAX42" s="67" t="s">
        <v>959</v>
      </c>
      <c r="PAY42" s="66" t="s">
        <v>956</v>
      </c>
      <c r="PAZ42" s="66" t="s">
        <v>978</v>
      </c>
      <c r="PBA42" s="65" t="s">
        <v>972</v>
      </c>
      <c r="PBB42" s="65" t="s">
        <v>977</v>
      </c>
      <c r="PBC42" s="59">
        <v>100000000</v>
      </c>
      <c r="PBD42" s="66" t="s">
        <v>144</v>
      </c>
      <c r="PBE42" s="67" t="s">
        <v>923</v>
      </c>
      <c r="PBF42" s="67" t="s">
        <v>959</v>
      </c>
      <c r="PBG42" s="66" t="s">
        <v>956</v>
      </c>
      <c r="PBH42" s="66" t="s">
        <v>978</v>
      </c>
      <c r="PBI42" s="65" t="s">
        <v>972</v>
      </c>
      <c r="PBJ42" s="65" t="s">
        <v>977</v>
      </c>
      <c r="PBK42" s="59">
        <v>100000000</v>
      </c>
      <c r="PBL42" s="66" t="s">
        <v>144</v>
      </c>
      <c r="PBM42" s="67" t="s">
        <v>923</v>
      </c>
      <c r="PBN42" s="67" t="s">
        <v>959</v>
      </c>
      <c r="PBO42" s="66" t="s">
        <v>956</v>
      </c>
      <c r="PBP42" s="66" t="s">
        <v>978</v>
      </c>
      <c r="PBQ42" s="65" t="s">
        <v>972</v>
      </c>
      <c r="PBR42" s="65" t="s">
        <v>977</v>
      </c>
      <c r="PBS42" s="59">
        <v>100000000</v>
      </c>
      <c r="PBT42" s="66" t="s">
        <v>144</v>
      </c>
      <c r="PBU42" s="67" t="s">
        <v>923</v>
      </c>
      <c r="PBV42" s="67" t="s">
        <v>959</v>
      </c>
      <c r="PBW42" s="66" t="s">
        <v>956</v>
      </c>
      <c r="PBX42" s="66" t="s">
        <v>978</v>
      </c>
      <c r="PBY42" s="65" t="s">
        <v>972</v>
      </c>
      <c r="PBZ42" s="65" t="s">
        <v>977</v>
      </c>
      <c r="PCA42" s="59">
        <v>100000000</v>
      </c>
      <c r="PCB42" s="66" t="s">
        <v>144</v>
      </c>
      <c r="PCC42" s="67" t="s">
        <v>923</v>
      </c>
      <c r="PCD42" s="67" t="s">
        <v>959</v>
      </c>
      <c r="PCE42" s="66" t="s">
        <v>956</v>
      </c>
      <c r="PCF42" s="66" t="s">
        <v>978</v>
      </c>
      <c r="PCG42" s="65" t="s">
        <v>972</v>
      </c>
      <c r="PCH42" s="65" t="s">
        <v>977</v>
      </c>
      <c r="PCI42" s="59">
        <v>100000000</v>
      </c>
      <c r="PCJ42" s="66" t="s">
        <v>144</v>
      </c>
      <c r="PCK42" s="67" t="s">
        <v>923</v>
      </c>
      <c r="PCL42" s="67" t="s">
        <v>959</v>
      </c>
      <c r="PCM42" s="66" t="s">
        <v>956</v>
      </c>
      <c r="PCN42" s="66" t="s">
        <v>978</v>
      </c>
      <c r="PCO42" s="65" t="s">
        <v>972</v>
      </c>
      <c r="PCP42" s="65" t="s">
        <v>977</v>
      </c>
      <c r="PCQ42" s="59">
        <v>100000000</v>
      </c>
      <c r="PCR42" s="66" t="s">
        <v>144</v>
      </c>
      <c r="PCS42" s="67" t="s">
        <v>923</v>
      </c>
      <c r="PCT42" s="67" t="s">
        <v>959</v>
      </c>
      <c r="PCU42" s="66" t="s">
        <v>956</v>
      </c>
      <c r="PCV42" s="66" t="s">
        <v>978</v>
      </c>
      <c r="PCW42" s="65" t="s">
        <v>972</v>
      </c>
      <c r="PCX42" s="65" t="s">
        <v>977</v>
      </c>
      <c r="PCY42" s="59">
        <v>100000000</v>
      </c>
      <c r="PCZ42" s="66" t="s">
        <v>144</v>
      </c>
      <c r="PDA42" s="67" t="s">
        <v>923</v>
      </c>
      <c r="PDB42" s="67" t="s">
        <v>959</v>
      </c>
      <c r="PDC42" s="66" t="s">
        <v>956</v>
      </c>
      <c r="PDD42" s="66" t="s">
        <v>978</v>
      </c>
      <c r="PDE42" s="65" t="s">
        <v>972</v>
      </c>
      <c r="PDF42" s="65" t="s">
        <v>977</v>
      </c>
      <c r="PDG42" s="59">
        <v>100000000</v>
      </c>
      <c r="PDH42" s="66" t="s">
        <v>144</v>
      </c>
      <c r="PDI42" s="67" t="s">
        <v>923</v>
      </c>
      <c r="PDJ42" s="67" t="s">
        <v>959</v>
      </c>
      <c r="PDK42" s="66" t="s">
        <v>956</v>
      </c>
      <c r="PDL42" s="66" t="s">
        <v>978</v>
      </c>
      <c r="PDM42" s="65" t="s">
        <v>972</v>
      </c>
      <c r="PDN42" s="65" t="s">
        <v>977</v>
      </c>
      <c r="PDO42" s="59">
        <v>100000000</v>
      </c>
      <c r="PDP42" s="66" t="s">
        <v>144</v>
      </c>
      <c r="PDQ42" s="67" t="s">
        <v>923</v>
      </c>
      <c r="PDR42" s="67" t="s">
        <v>959</v>
      </c>
      <c r="PDS42" s="66" t="s">
        <v>956</v>
      </c>
      <c r="PDT42" s="66" t="s">
        <v>978</v>
      </c>
      <c r="PDU42" s="65" t="s">
        <v>972</v>
      </c>
      <c r="PDV42" s="65" t="s">
        <v>977</v>
      </c>
      <c r="PDW42" s="59">
        <v>100000000</v>
      </c>
      <c r="PDX42" s="66" t="s">
        <v>144</v>
      </c>
      <c r="PDY42" s="67" t="s">
        <v>923</v>
      </c>
      <c r="PDZ42" s="67" t="s">
        <v>959</v>
      </c>
      <c r="PEA42" s="66" t="s">
        <v>956</v>
      </c>
      <c r="PEB42" s="66" t="s">
        <v>978</v>
      </c>
      <c r="PEC42" s="65" t="s">
        <v>972</v>
      </c>
      <c r="PED42" s="65" t="s">
        <v>977</v>
      </c>
      <c r="PEE42" s="59">
        <v>100000000</v>
      </c>
      <c r="PEF42" s="66" t="s">
        <v>144</v>
      </c>
      <c r="PEG42" s="67" t="s">
        <v>923</v>
      </c>
      <c r="PEH42" s="67" t="s">
        <v>959</v>
      </c>
      <c r="PEI42" s="66" t="s">
        <v>956</v>
      </c>
      <c r="PEJ42" s="66" t="s">
        <v>978</v>
      </c>
      <c r="PEK42" s="65" t="s">
        <v>972</v>
      </c>
      <c r="PEL42" s="65" t="s">
        <v>977</v>
      </c>
      <c r="PEM42" s="59">
        <v>100000000</v>
      </c>
      <c r="PEN42" s="66" t="s">
        <v>144</v>
      </c>
      <c r="PEO42" s="67" t="s">
        <v>923</v>
      </c>
      <c r="PEP42" s="67" t="s">
        <v>959</v>
      </c>
      <c r="PEQ42" s="66" t="s">
        <v>956</v>
      </c>
      <c r="PER42" s="66" t="s">
        <v>978</v>
      </c>
      <c r="PES42" s="65" t="s">
        <v>972</v>
      </c>
      <c r="PET42" s="65" t="s">
        <v>977</v>
      </c>
      <c r="PEU42" s="59">
        <v>100000000</v>
      </c>
      <c r="PEV42" s="66" t="s">
        <v>144</v>
      </c>
      <c r="PEW42" s="67" t="s">
        <v>923</v>
      </c>
      <c r="PEX42" s="67" t="s">
        <v>959</v>
      </c>
      <c r="PEY42" s="66" t="s">
        <v>956</v>
      </c>
      <c r="PEZ42" s="66" t="s">
        <v>978</v>
      </c>
      <c r="PFA42" s="65" t="s">
        <v>972</v>
      </c>
      <c r="PFB42" s="65" t="s">
        <v>977</v>
      </c>
      <c r="PFC42" s="59">
        <v>100000000</v>
      </c>
      <c r="PFD42" s="66" t="s">
        <v>144</v>
      </c>
      <c r="PFE42" s="67" t="s">
        <v>923</v>
      </c>
      <c r="PFF42" s="67" t="s">
        <v>959</v>
      </c>
      <c r="PFG42" s="66" t="s">
        <v>956</v>
      </c>
      <c r="PFH42" s="66" t="s">
        <v>978</v>
      </c>
      <c r="PFI42" s="65" t="s">
        <v>972</v>
      </c>
      <c r="PFJ42" s="65" t="s">
        <v>977</v>
      </c>
      <c r="PFK42" s="59">
        <v>100000000</v>
      </c>
      <c r="PFL42" s="66" t="s">
        <v>144</v>
      </c>
      <c r="PFM42" s="67" t="s">
        <v>923</v>
      </c>
      <c r="PFN42" s="67" t="s">
        <v>959</v>
      </c>
      <c r="PFO42" s="66" t="s">
        <v>956</v>
      </c>
      <c r="PFP42" s="66" t="s">
        <v>978</v>
      </c>
      <c r="PFQ42" s="65" t="s">
        <v>972</v>
      </c>
      <c r="PFR42" s="65" t="s">
        <v>977</v>
      </c>
      <c r="PFS42" s="59">
        <v>100000000</v>
      </c>
      <c r="PFT42" s="66" t="s">
        <v>144</v>
      </c>
      <c r="PFU42" s="67" t="s">
        <v>923</v>
      </c>
      <c r="PFV42" s="67" t="s">
        <v>959</v>
      </c>
      <c r="PFW42" s="66" t="s">
        <v>956</v>
      </c>
      <c r="PFX42" s="66" t="s">
        <v>978</v>
      </c>
      <c r="PFY42" s="65" t="s">
        <v>972</v>
      </c>
      <c r="PFZ42" s="65" t="s">
        <v>977</v>
      </c>
      <c r="PGA42" s="59">
        <v>100000000</v>
      </c>
      <c r="PGB42" s="66" t="s">
        <v>144</v>
      </c>
      <c r="PGC42" s="67" t="s">
        <v>923</v>
      </c>
      <c r="PGD42" s="67" t="s">
        <v>959</v>
      </c>
      <c r="PGE42" s="66" t="s">
        <v>956</v>
      </c>
      <c r="PGF42" s="66" t="s">
        <v>978</v>
      </c>
      <c r="PGG42" s="65" t="s">
        <v>972</v>
      </c>
      <c r="PGH42" s="65" t="s">
        <v>977</v>
      </c>
      <c r="PGI42" s="59">
        <v>100000000</v>
      </c>
      <c r="PGJ42" s="66" t="s">
        <v>144</v>
      </c>
      <c r="PGK42" s="67" t="s">
        <v>923</v>
      </c>
      <c r="PGL42" s="67" t="s">
        <v>959</v>
      </c>
      <c r="PGM42" s="66" t="s">
        <v>956</v>
      </c>
      <c r="PGN42" s="66" t="s">
        <v>978</v>
      </c>
      <c r="PGO42" s="65" t="s">
        <v>972</v>
      </c>
      <c r="PGP42" s="65" t="s">
        <v>977</v>
      </c>
      <c r="PGQ42" s="59">
        <v>100000000</v>
      </c>
      <c r="PGR42" s="66" t="s">
        <v>144</v>
      </c>
      <c r="PGS42" s="67" t="s">
        <v>923</v>
      </c>
      <c r="PGT42" s="67" t="s">
        <v>959</v>
      </c>
      <c r="PGU42" s="66" t="s">
        <v>956</v>
      </c>
      <c r="PGV42" s="66" t="s">
        <v>978</v>
      </c>
      <c r="PGW42" s="65" t="s">
        <v>972</v>
      </c>
      <c r="PGX42" s="65" t="s">
        <v>977</v>
      </c>
      <c r="PGY42" s="59">
        <v>100000000</v>
      </c>
      <c r="PGZ42" s="66" t="s">
        <v>144</v>
      </c>
      <c r="PHA42" s="67" t="s">
        <v>923</v>
      </c>
      <c r="PHB42" s="67" t="s">
        <v>959</v>
      </c>
      <c r="PHC42" s="66" t="s">
        <v>956</v>
      </c>
      <c r="PHD42" s="66" t="s">
        <v>978</v>
      </c>
      <c r="PHE42" s="65" t="s">
        <v>972</v>
      </c>
      <c r="PHF42" s="65" t="s">
        <v>977</v>
      </c>
      <c r="PHG42" s="59">
        <v>100000000</v>
      </c>
      <c r="PHH42" s="66" t="s">
        <v>144</v>
      </c>
      <c r="PHI42" s="67" t="s">
        <v>923</v>
      </c>
      <c r="PHJ42" s="67" t="s">
        <v>959</v>
      </c>
      <c r="PHK42" s="66" t="s">
        <v>956</v>
      </c>
      <c r="PHL42" s="66" t="s">
        <v>978</v>
      </c>
      <c r="PHM42" s="65" t="s">
        <v>972</v>
      </c>
      <c r="PHN42" s="65" t="s">
        <v>977</v>
      </c>
      <c r="PHO42" s="59">
        <v>100000000</v>
      </c>
      <c r="PHP42" s="66" t="s">
        <v>144</v>
      </c>
      <c r="PHQ42" s="67" t="s">
        <v>923</v>
      </c>
      <c r="PHR42" s="67" t="s">
        <v>959</v>
      </c>
      <c r="PHS42" s="66" t="s">
        <v>956</v>
      </c>
      <c r="PHT42" s="66" t="s">
        <v>978</v>
      </c>
      <c r="PHU42" s="65" t="s">
        <v>972</v>
      </c>
      <c r="PHV42" s="65" t="s">
        <v>977</v>
      </c>
      <c r="PHW42" s="59">
        <v>100000000</v>
      </c>
      <c r="PHX42" s="66" t="s">
        <v>144</v>
      </c>
      <c r="PHY42" s="67" t="s">
        <v>923</v>
      </c>
      <c r="PHZ42" s="67" t="s">
        <v>959</v>
      </c>
      <c r="PIA42" s="66" t="s">
        <v>956</v>
      </c>
      <c r="PIB42" s="66" t="s">
        <v>978</v>
      </c>
      <c r="PIC42" s="65" t="s">
        <v>972</v>
      </c>
      <c r="PID42" s="65" t="s">
        <v>977</v>
      </c>
      <c r="PIE42" s="59">
        <v>100000000</v>
      </c>
      <c r="PIF42" s="66" t="s">
        <v>144</v>
      </c>
      <c r="PIG42" s="67" t="s">
        <v>923</v>
      </c>
      <c r="PIH42" s="67" t="s">
        <v>959</v>
      </c>
      <c r="PII42" s="66" t="s">
        <v>956</v>
      </c>
      <c r="PIJ42" s="66" t="s">
        <v>978</v>
      </c>
      <c r="PIK42" s="65" t="s">
        <v>972</v>
      </c>
      <c r="PIL42" s="65" t="s">
        <v>977</v>
      </c>
      <c r="PIM42" s="59">
        <v>100000000</v>
      </c>
      <c r="PIN42" s="66" t="s">
        <v>144</v>
      </c>
      <c r="PIO42" s="67" t="s">
        <v>923</v>
      </c>
      <c r="PIP42" s="67" t="s">
        <v>959</v>
      </c>
      <c r="PIQ42" s="66" t="s">
        <v>956</v>
      </c>
      <c r="PIR42" s="66" t="s">
        <v>978</v>
      </c>
      <c r="PIS42" s="65" t="s">
        <v>972</v>
      </c>
      <c r="PIT42" s="65" t="s">
        <v>977</v>
      </c>
      <c r="PIU42" s="59">
        <v>100000000</v>
      </c>
      <c r="PIV42" s="66" t="s">
        <v>144</v>
      </c>
      <c r="PIW42" s="67" t="s">
        <v>923</v>
      </c>
      <c r="PIX42" s="67" t="s">
        <v>959</v>
      </c>
      <c r="PIY42" s="66" t="s">
        <v>956</v>
      </c>
      <c r="PIZ42" s="66" t="s">
        <v>978</v>
      </c>
      <c r="PJA42" s="65" t="s">
        <v>972</v>
      </c>
      <c r="PJB42" s="65" t="s">
        <v>977</v>
      </c>
      <c r="PJC42" s="59">
        <v>100000000</v>
      </c>
      <c r="PJD42" s="66" t="s">
        <v>144</v>
      </c>
      <c r="PJE42" s="67" t="s">
        <v>923</v>
      </c>
      <c r="PJF42" s="67" t="s">
        <v>959</v>
      </c>
      <c r="PJG42" s="66" t="s">
        <v>956</v>
      </c>
      <c r="PJH42" s="66" t="s">
        <v>978</v>
      </c>
      <c r="PJI42" s="65" t="s">
        <v>972</v>
      </c>
      <c r="PJJ42" s="65" t="s">
        <v>977</v>
      </c>
      <c r="PJK42" s="59">
        <v>100000000</v>
      </c>
      <c r="PJL42" s="66" t="s">
        <v>144</v>
      </c>
      <c r="PJM42" s="67" t="s">
        <v>923</v>
      </c>
      <c r="PJN42" s="67" t="s">
        <v>959</v>
      </c>
      <c r="PJO42" s="66" t="s">
        <v>956</v>
      </c>
      <c r="PJP42" s="66" t="s">
        <v>978</v>
      </c>
      <c r="PJQ42" s="65" t="s">
        <v>972</v>
      </c>
      <c r="PJR42" s="65" t="s">
        <v>977</v>
      </c>
      <c r="PJS42" s="59">
        <v>100000000</v>
      </c>
      <c r="PJT42" s="66" t="s">
        <v>144</v>
      </c>
      <c r="PJU42" s="67" t="s">
        <v>923</v>
      </c>
      <c r="PJV42" s="67" t="s">
        <v>959</v>
      </c>
      <c r="PJW42" s="66" t="s">
        <v>956</v>
      </c>
      <c r="PJX42" s="66" t="s">
        <v>978</v>
      </c>
      <c r="PJY42" s="65" t="s">
        <v>972</v>
      </c>
      <c r="PJZ42" s="65" t="s">
        <v>977</v>
      </c>
      <c r="PKA42" s="59">
        <v>100000000</v>
      </c>
      <c r="PKB42" s="66" t="s">
        <v>144</v>
      </c>
      <c r="PKC42" s="67" t="s">
        <v>923</v>
      </c>
      <c r="PKD42" s="67" t="s">
        <v>959</v>
      </c>
      <c r="PKE42" s="66" t="s">
        <v>956</v>
      </c>
      <c r="PKF42" s="66" t="s">
        <v>978</v>
      </c>
      <c r="PKG42" s="65" t="s">
        <v>972</v>
      </c>
      <c r="PKH42" s="65" t="s">
        <v>977</v>
      </c>
      <c r="PKI42" s="59">
        <v>100000000</v>
      </c>
      <c r="PKJ42" s="66" t="s">
        <v>144</v>
      </c>
      <c r="PKK42" s="67" t="s">
        <v>923</v>
      </c>
      <c r="PKL42" s="67" t="s">
        <v>959</v>
      </c>
      <c r="PKM42" s="66" t="s">
        <v>956</v>
      </c>
      <c r="PKN42" s="66" t="s">
        <v>978</v>
      </c>
      <c r="PKO42" s="65" t="s">
        <v>972</v>
      </c>
      <c r="PKP42" s="65" t="s">
        <v>977</v>
      </c>
      <c r="PKQ42" s="59">
        <v>100000000</v>
      </c>
      <c r="PKR42" s="66" t="s">
        <v>144</v>
      </c>
      <c r="PKS42" s="67" t="s">
        <v>923</v>
      </c>
      <c r="PKT42" s="67" t="s">
        <v>959</v>
      </c>
      <c r="PKU42" s="66" t="s">
        <v>956</v>
      </c>
      <c r="PKV42" s="66" t="s">
        <v>978</v>
      </c>
      <c r="PKW42" s="65" t="s">
        <v>972</v>
      </c>
      <c r="PKX42" s="65" t="s">
        <v>977</v>
      </c>
      <c r="PKY42" s="59">
        <v>100000000</v>
      </c>
      <c r="PKZ42" s="66" t="s">
        <v>144</v>
      </c>
      <c r="PLA42" s="67" t="s">
        <v>923</v>
      </c>
      <c r="PLB42" s="67" t="s">
        <v>959</v>
      </c>
      <c r="PLC42" s="66" t="s">
        <v>956</v>
      </c>
      <c r="PLD42" s="66" t="s">
        <v>978</v>
      </c>
      <c r="PLE42" s="65" t="s">
        <v>972</v>
      </c>
      <c r="PLF42" s="65" t="s">
        <v>977</v>
      </c>
      <c r="PLG42" s="59">
        <v>100000000</v>
      </c>
      <c r="PLH42" s="66" t="s">
        <v>144</v>
      </c>
      <c r="PLI42" s="67" t="s">
        <v>923</v>
      </c>
      <c r="PLJ42" s="67" t="s">
        <v>959</v>
      </c>
      <c r="PLK42" s="66" t="s">
        <v>956</v>
      </c>
      <c r="PLL42" s="66" t="s">
        <v>978</v>
      </c>
      <c r="PLM42" s="65" t="s">
        <v>972</v>
      </c>
      <c r="PLN42" s="65" t="s">
        <v>977</v>
      </c>
      <c r="PLO42" s="59">
        <v>100000000</v>
      </c>
      <c r="PLP42" s="66" t="s">
        <v>144</v>
      </c>
      <c r="PLQ42" s="67" t="s">
        <v>923</v>
      </c>
      <c r="PLR42" s="67" t="s">
        <v>959</v>
      </c>
      <c r="PLS42" s="66" t="s">
        <v>956</v>
      </c>
      <c r="PLT42" s="66" t="s">
        <v>978</v>
      </c>
      <c r="PLU42" s="65" t="s">
        <v>972</v>
      </c>
      <c r="PLV42" s="65" t="s">
        <v>977</v>
      </c>
      <c r="PLW42" s="59">
        <v>100000000</v>
      </c>
      <c r="PLX42" s="66" t="s">
        <v>144</v>
      </c>
      <c r="PLY42" s="67" t="s">
        <v>923</v>
      </c>
      <c r="PLZ42" s="67" t="s">
        <v>959</v>
      </c>
      <c r="PMA42" s="66" t="s">
        <v>956</v>
      </c>
      <c r="PMB42" s="66" t="s">
        <v>978</v>
      </c>
      <c r="PMC42" s="65" t="s">
        <v>972</v>
      </c>
      <c r="PMD42" s="65" t="s">
        <v>977</v>
      </c>
      <c r="PME42" s="59">
        <v>100000000</v>
      </c>
      <c r="PMF42" s="66" t="s">
        <v>144</v>
      </c>
      <c r="PMG42" s="67" t="s">
        <v>923</v>
      </c>
      <c r="PMH42" s="67" t="s">
        <v>959</v>
      </c>
      <c r="PMI42" s="66" t="s">
        <v>956</v>
      </c>
      <c r="PMJ42" s="66" t="s">
        <v>978</v>
      </c>
      <c r="PMK42" s="65" t="s">
        <v>972</v>
      </c>
      <c r="PML42" s="65" t="s">
        <v>977</v>
      </c>
      <c r="PMM42" s="59">
        <v>100000000</v>
      </c>
      <c r="PMN42" s="66" t="s">
        <v>144</v>
      </c>
      <c r="PMO42" s="67" t="s">
        <v>923</v>
      </c>
      <c r="PMP42" s="67" t="s">
        <v>959</v>
      </c>
      <c r="PMQ42" s="66" t="s">
        <v>956</v>
      </c>
      <c r="PMR42" s="66" t="s">
        <v>978</v>
      </c>
      <c r="PMS42" s="65" t="s">
        <v>972</v>
      </c>
      <c r="PMT42" s="65" t="s">
        <v>977</v>
      </c>
      <c r="PMU42" s="59">
        <v>100000000</v>
      </c>
      <c r="PMV42" s="66" t="s">
        <v>144</v>
      </c>
      <c r="PMW42" s="67" t="s">
        <v>923</v>
      </c>
      <c r="PMX42" s="67" t="s">
        <v>959</v>
      </c>
      <c r="PMY42" s="66" t="s">
        <v>956</v>
      </c>
      <c r="PMZ42" s="66" t="s">
        <v>978</v>
      </c>
      <c r="PNA42" s="65" t="s">
        <v>972</v>
      </c>
      <c r="PNB42" s="65" t="s">
        <v>977</v>
      </c>
      <c r="PNC42" s="59">
        <v>100000000</v>
      </c>
      <c r="PND42" s="66" t="s">
        <v>144</v>
      </c>
      <c r="PNE42" s="67" t="s">
        <v>923</v>
      </c>
      <c r="PNF42" s="67" t="s">
        <v>959</v>
      </c>
      <c r="PNG42" s="66" t="s">
        <v>956</v>
      </c>
      <c r="PNH42" s="66" t="s">
        <v>978</v>
      </c>
      <c r="PNI42" s="65" t="s">
        <v>972</v>
      </c>
      <c r="PNJ42" s="65" t="s">
        <v>977</v>
      </c>
      <c r="PNK42" s="59">
        <v>100000000</v>
      </c>
      <c r="PNL42" s="66" t="s">
        <v>144</v>
      </c>
      <c r="PNM42" s="67" t="s">
        <v>923</v>
      </c>
      <c r="PNN42" s="67" t="s">
        <v>959</v>
      </c>
      <c r="PNO42" s="66" t="s">
        <v>956</v>
      </c>
      <c r="PNP42" s="66" t="s">
        <v>978</v>
      </c>
      <c r="PNQ42" s="65" t="s">
        <v>972</v>
      </c>
      <c r="PNR42" s="65" t="s">
        <v>977</v>
      </c>
      <c r="PNS42" s="59">
        <v>100000000</v>
      </c>
      <c r="PNT42" s="66" t="s">
        <v>144</v>
      </c>
      <c r="PNU42" s="67" t="s">
        <v>923</v>
      </c>
      <c r="PNV42" s="67" t="s">
        <v>959</v>
      </c>
      <c r="PNW42" s="66" t="s">
        <v>956</v>
      </c>
      <c r="PNX42" s="66" t="s">
        <v>978</v>
      </c>
      <c r="PNY42" s="65" t="s">
        <v>972</v>
      </c>
      <c r="PNZ42" s="65" t="s">
        <v>977</v>
      </c>
      <c r="POA42" s="59">
        <v>100000000</v>
      </c>
      <c r="POB42" s="66" t="s">
        <v>144</v>
      </c>
      <c r="POC42" s="67" t="s">
        <v>923</v>
      </c>
      <c r="POD42" s="67" t="s">
        <v>959</v>
      </c>
      <c r="POE42" s="66" t="s">
        <v>956</v>
      </c>
      <c r="POF42" s="66" t="s">
        <v>978</v>
      </c>
      <c r="POG42" s="65" t="s">
        <v>972</v>
      </c>
      <c r="POH42" s="65" t="s">
        <v>977</v>
      </c>
      <c r="POI42" s="59">
        <v>100000000</v>
      </c>
      <c r="POJ42" s="66" t="s">
        <v>144</v>
      </c>
      <c r="POK42" s="67" t="s">
        <v>923</v>
      </c>
      <c r="POL42" s="67" t="s">
        <v>959</v>
      </c>
      <c r="POM42" s="66" t="s">
        <v>956</v>
      </c>
      <c r="PON42" s="66" t="s">
        <v>978</v>
      </c>
      <c r="POO42" s="65" t="s">
        <v>972</v>
      </c>
      <c r="POP42" s="65" t="s">
        <v>977</v>
      </c>
      <c r="POQ42" s="59">
        <v>100000000</v>
      </c>
      <c r="POR42" s="66" t="s">
        <v>144</v>
      </c>
      <c r="POS42" s="67" t="s">
        <v>923</v>
      </c>
      <c r="POT42" s="67" t="s">
        <v>959</v>
      </c>
      <c r="POU42" s="66" t="s">
        <v>956</v>
      </c>
      <c r="POV42" s="66" t="s">
        <v>978</v>
      </c>
      <c r="POW42" s="65" t="s">
        <v>972</v>
      </c>
      <c r="POX42" s="65" t="s">
        <v>977</v>
      </c>
      <c r="POY42" s="59">
        <v>100000000</v>
      </c>
      <c r="POZ42" s="66" t="s">
        <v>144</v>
      </c>
      <c r="PPA42" s="67" t="s">
        <v>923</v>
      </c>
      <c r="PPB42" s="67" t="s">
        <v>959</v>
      </c>
      <c r="PPC42" s="66" t="s">
        <v>956</v>
      </c>
      <c r="PPD42" s="66" t="s">
        <v>978</v>
      </c>
      <c r="PPE42" s="65" t="s">
        <v>972</v>
      </c>
      <c r="PPF42" s="65" t="s">
        <v>977</v>
      </c>
      <c r="PPG42" s="59">
        <v>100000000</v>
      </c>
      <c r="PPH42" s="66" t="s">
        <v>144</v>
      </c>
      <c r="PPI42" s="67" t="s">
        <v>923</v>
      </c>
      <c r="PPJ42" s="67" t="s">
        <v>959</v>
      </c>
      <c r="PPK42" s="66" t="s">
        <v>956</v>
      </c>
      <c r="PPL42" s="66" t="s">
        <v>978</v>
      </c>
      <c r="PPM42" s="65" t="s">
        <v>972</v>
      </c>
      <c r="PPN42" s="65" t="s">
        <v>977</v>
      </c>
      <c r="PPO42" s="59">
        <v>100000000</v>
      </c>
      <c r="PPP42" s="66" t="s">
        <v>144</v>
      </c>
      <c r="PPQ42" s="67" t="s">
        <v>923</v>
      </c>
      <c r="PPR42" s="67" t="s">
        <v>959</v>
      </c>
      <c r="PPS42" s="66" t="s">
        <v>956</v>
      </c>
      <c r="PPT42" s="66" t="s">
        <v>978</v>
      </c>
      <c r="PPU42" s="65" t="s">
        <v>972</v>
      </c>
      <c r="PPV42" s="65" t="s">
        <v>977</v>
      </c>
      <c r="PPW42" s="59">
        <v>100000000</v>
      </c>
      <c r="PPX42" s="66" t="s">
        <v>144</v>
      </c>
      <c r="PPY42" s="67" t="s">
        <v>923</v>
      </c>
      <c r="PPZ42" s="67" t="s">
        <v>959</v>
      </c>
      <c r="PQA42" s="66" t="s">
        <v>956</v>
      </c>
      <c r="PQB42" s="66" t="s">
        <v>978</v>
      </c>
      <c r="PQC42" s="65" t="s">
        <v>972</v>
      </c>
      <c r="PQD42" s="65" t="s">
        <v>977</v>
      </c>
      <c r="PQE42" s="59">
        <v>100000000</v>
      </c>
      <c r="PQF42" s="66" t="s">
        <v>144</v>
      </c>
      <c r="PQG42" s="67" t="s">
        <v>923</v>
      </c>
      <c r="PQH42" s="67" t="s">
        <v>959</v>
      </c>
      <c r="PQI42" s="66" t="s">
        <v>956</v>
      </c>
      <c r="PQJ42" s="66" t="s">
        <v>978</v>
      </c>
      <c r="PQK42" s="65" t="s">
        <v>972</v>
      </c>
      <c r="PQL42" s="65" t="s">
        <v>977</v>
      </c>
      <c r="PQM42" s="59">
        <v>100000000</v>
      </c>
      <c r="PQN42" s="66" t="s">
        <v>144</v>
      </c>
      <c r="PQO42" s="67" t="s">
        <v>923</v>
      </c>
      <c r="PQP42" s="67" t="s">
        <v>959</v>
      </c>
      <c r="PQQ42" s="66" t="s">
        <v>956</v>
      </c>
      <c r="PQR42" s="66" t="s">
        <v>978</v>
      </c>
      <c r="PQS42" s="65" t="s">
        <v>972</v>
      </c>
      <c r="PQT42" s="65" t="s">
        <v>977</v>
      </c>
      <c r="PQU42" s="59">
        <v>100000000</v>
      </c>
      <c r="PQV42" s="66" t="s">
        <v>144</v>
      </c>
      <c r="PQW42" s="67" t="s">
        <v>923</v>
      </c>
      <c r="PQX42" s="67" t="s">
        <v>959</v>
      </c>
      <c r="PQY42" s="66" t="s">
        <v>956</v>
      </c>
      <c r="PQZ42" s="66" t="s">
        <v>978</v>
      </c>
      <c r="PRA42" s="65" t="s">
        <v>972</v>
      </c>
      <c r="PRB42" s="65" t="s">
        <v>977</v>
      </c>
      <c r="PRC42" s="59">
        <v>100000000</v>
      </c>
      <c r="PRD42" s="66" t="s">
        <v>144</v>
      </c>
      <c r="PRE42" s="67" t="s">
        <v>923</v>
      </c>
      <c r="PRF42" s="67" t="s">
        <v>959</v>
      </c>
      <c r="PRG42" s="66" t="s">
        <v>956</v>
      </c>
      <c r="PRH42" s="66" t="s">
        <v>978</v>
      </c>
      <c r="PRI42" s="65" t="s">
        <v>972</v>
      </c>
      <c r="PRJ42" s="65" t="s">
        <v>977</v>
      </c>
      <c r="PRK42" s="59">
        <v>100000000</v>
      </c>
      <c r="PRL42" s="66" t="s">
        <v>144</v>
      </c>
      <c r="PRM42" s="67" t="s">
        <v>923</v>
      </c>
      <c r="PRN42" s="67" t="s">
        <v>959</v>
      </c>
      <c r="PRO42" s="66" t="s">
        <v>956</v>
      </c>
      <c r="PRP42" s="66" t="s">
        <v>978</v>
      </c>
      <c r="PRQ42" s="65" t="s">
        <v>972</v>
      </c>
      <c r="PRR42" s="65" t="s">
        <v>977</v>
      </c>
      <c r="PRS42" s="59">
        <v>100000000</v>
      </c>
      <c r="PRT42" s="66" t="s">
        <v>144</v>
      </c>
      <c r="PRU42" s="67" t="s">
        <v>923</v>
      </c>
      <c r="PRV42" s="67" t="s">
        <v>959</v>
      </c>
      <c r="PRW42" s="66" t="s">
        <v>956</v>
      </c>
      <c r="PRX42" s="66" t="s">
        <v>978</v>
      </c>
      <c r="PRY42" s="65" t="s">
        <v>972</v>
      </c>
      <c r="PRZ42" s="65" t="s">
        <v>977</v>
      </c>
      <c r="PSA42" s="59">
        <v>100000000</v>
      </c>
      <c r="PSB42" s="66" t="s">
        <v>144</v>
      </c>
      <c r="PSC42" s="67" t="s">
        <v>923</v>
      </c>
      <c r="PSD42" s="67" t="s">
        <v>959</v>
      </c>
      <c r="PSE42" s="66" t="s">
        <v>956</v>
      </c>
      <c r="PSF42" s="66" t="s">
        <v>978</v>
      </c>
      <c r="PSG42" s="65" t="s">
        <v>972</v>
      </c>
      <c r="PSH42" s="65" t="s">
        <v>977</v>
      </c>
      <c r="PSI42" s="59">
        <v>100000000</v>
      </c>
      <c r="PSJ42" s="66" t="s">
        <v>144</v>
      </c>
      <c r="PSK42" s="67" t="s">
        <v>923</v>
      </c>
      <c r="PSL42" s="67" t="s">
        <v>959</v>
      </c>
      <c r="PSM42" s="66" t="s">
        <v>956</v>
      </c>
      <c r="PSN42" s="66" t="s">
        <v>978</v>
      </c>
      <c r="PSO42" s="65" t="s">
        <v>972</v>
      </c>
      <c r="PSP42" s="65" t="s">
        <v>977</v>
      </c>
      <c r="PSQ42" s="59">
        <v>100000000</v>
      </c>
      <c r="PSR42" s="66" t="s">
        <v>144</v>
      </c>
      <c r="PSS42" s="67" t="s">
        <v>923</v>
      </c>
      <c r="PST42" s="67" t="s">
        <v>959</v>
      </c>
      <c r="PSU42" s="66" t="s">
        <v>956</v>
      </c>
      <c r="PSV42" s="66" t="s">
        <v>978</v>
      </c>
      <c r="PSW42" s="65" t="s">
        <v>972</v>
      </c>
      <c r="PSX42" s="65" t="s">
        <v>977</v>
      </c>
      <c r="PSY42" s="59">
        <v>100000000</v>
      </c>
      <c r="PSZ42" s="66" t="s">
        <v>144</v>
      </c>
      <c r="PTA42" s="67" t="s">
        <v>923</v>
      </c>
      <c r="PTB42" s="67" t="s">
        <v>959</v>
      </c>
      <c r="PTC42" s="66" t="s">
        <v>956</v>
      </c>
      <c r="PTD42" s="66" t="s">
        <v>978</v>
      </c>
      <c r="PTE42" s="65" t="s">
        <v>972</v>
      </c>
      <c r="PTF42" s="65" t="s">
        <v>977</v>
      </c>
      <c r="PTG42" s="59">
        <v>100000000</v>
      </c>
      <c r="PTH42" s="66" t="s">
        <v>144</v>
      </c>
      <c r="PTI42" s="67" t="s">
        <v>923</v>
      </c>
      <c r="PTJ42" s="67" t="s">
        <v>959</v>
      </c>
      <c r="PTK42" s="66" t="s">
        <v>956</v>
      </c>
      <c r="PTL42" s="66" t="s">
        <v>978</v>
      </c>
      <c r="PTM42" s="65" t="s">
        <v>972</v>
      </c>
      <c r="PTN42" s="65" t="s">
        <v>977</v>
      </c>
      <c r="PTO42" s="59">
        <v>100000000</v>
      </c>
      <c r="PTP42" s="66" t="s">
        <v>144</v>
      </c>
      <c r="PTQ42" s="67" t="s">
        <v>923</v>
      </c>
      <c r="PTR42" s="67" t="s">
        <v>959</v>
      </c>
      <c r="PTS42" s="66" t="s">
        <v>956</v>
      </c>
      <c r="PTT42" s="66" t="s">
        <v>978</v>
      </c>
      <c r="PTU42" s="65" t="s">
        <v>972</v>
      </c>
      <c r="PTV42" s="65" t="s">
        <v>977</v>
      </c>
      <c r="PTW42" s="59">
        <v>100000000</v>
      </c>
      <c r="PTX42" s="66" t="s">
        <v>144</v>
      </c>
      <c r="PTY42" s="67" t="s">
        <v>923</v>
      </c>
      <c r="PTZ42" s="67" t="s">
        <v>959</v>
      </c>
      <c r="PUA42" s="66" t="s">
        <v>956</v>
      </c>
      <c r="PUB42" s="66" t="s">
        <v>978</v>
      </c>
      <c r="PUC42" s="65" t="s">
        <v>972</v>
      </c>
      <c r="PUD42" s="65" t="s">
        <v>977</v>
      </c>
      <c r="PUE42" s="59">
        <v>100000000</v>
      </c>
      <c r="PUF42" s="66" t="s">
        <v>144</v>
      </c>
      <c r="PUG42" s="67" t="s">
        <v>923</v>
      </c>
      <c r="PUH42" s="67" t="s">
        <v>959</v>
      </c>
      <c r="PUI42" s="66" t="s">
        <v>956</v>
      </c>
      <c r="PUJ42" s="66" t="s">
        <v>978</v>
      </c>
      <c r="PUK42" s="65" t="s">
        <v>972</v>
      </c>
      <c r="PUL42" s="65" t="s">
        <v>977</v>
      </c>
      <c r="PUM42" s="59">
        <v>100000000</v>
      </c>
      <c r="PUN42" s="66" t="s">
        <v>144</v>
      </c>
      <c r="PUO42" s="67" t="s">
        <v>923</v>
      </c>
      <c r="PUP42" s="67" t="s">
        <v>959</v>
      </c>
      <c r="PUQ42" s="66" t="s">
        <v>956</v>
      </c>
      <c r="PUR42" s="66" t="s">
        <v>978</v>
      </c>
      <c r="PUS42" s="65" t="s">
        <v>972</v>
      </c>
      <c r="PUT42" s="65" t="s">
        <v>977</v>
      </c>
      <c r="PUU42" s="59">
        <v>100000000</v>
      </c>
      <c r="PUV42" s="66" t="s">
        <v>144</v>
      </c>
      <c r="PUW42" s="67" t="s">
        <v>923</v>
      </c>
      <c r="PUX42" s="67" t="s">
        <v>959</v>
      </c>
      <c r="PUY42" s="66" t="s">
        <v>956</v>
      </c>
      <c r="PUZ42" s="66" t="s">
        <v>978</v>
      </c>
      <c r="PVA42" s="65" t="s">
        <v>972</v>
      </c>
      <c r="PVB42" s="65" t="s">
        <v>977</v>
      </c>
      <c r="PVC42" s="59">
        <v>100000000</v>
      </c>
      <c r="PVD42" s="66" t="s">
        <v>144</v>
      </c>
      <c r="PVE42" s="67" t="s">
        <v>923</v>
      </c>
      <c r="PVF42" s="67" t="s">
        <v>959</v>
      </c>
      <c r="PVG42" s="66" t="s">
        <v>956</v>
      </c>
      <c r="PVH42" s="66" t="s">
        <v>978</v>
      </c>
      <c r="PVI42" s="65" t="s">
        <v>972</v>
      </c>
      <c r="PVJ42" s="65" t="s">
        <v>977</v>
      </c>
      <c r="PVK42" s="59">
        <v>100000000</v>
      </c>
      <c r="PVL42" s="66" t="s">
        <v>144</v>
      </c>
      <c r="PVM42" s="67" t="s">
        <v>923</v>
      </c>
      <c r="PVN42" s="67" t="s">
        <v>959</v>
      </c>
      <c r="PVO42" s="66" t="s">
        <v>956</v>
      </c>
      <c r="PVP42" s="66" t="s">
        <v>978</v>
      </c>
      <c r="PVQ42" s="65" t="s">
        <v>972</v>
      </c>
      <c r="PVR42" s="65" t="s">
        <v>977</v>
      </c>
      <c r="PVS42" s="59">
        <v>100000000</v>
      </c>
      <c r="PVT42" s="66" t="s">
        <v>144</v>
      </c>
      <c r="PVU42" s="67" t="s">
        <v>923</v>
      </c>
      <c r="PVV42" s="67" t="s">
        <v>959</v>
      </c>
      <c r="PVW42" s="66" t="s">
        <v>956</v>
      </c>
      <c r="PVX42" s="66" t="s">
        <v>978</v>
      </c>
      <c r="PVY42" s="65" t="s">
        <v>972</v>
      </c>
      <c r="PVZ42" s="65" t="s">
        <v>977</v>
      </c>
      <c r="PWA42" s="59">
        <v>100000000</v>
      </c>
      <c r="PWB42" s="66" t="s">
        <v>144</v>
      </c>
      <c r="PWC42" s="67" t="s">
        <v>923</v>
      </c>
      <c r="PWD42" s="67" t="s">
        <v>959</v>
      </c>
      <c r="PWE42" s="66" t="s">
        <v>956</v>
      </c>
      <c r="PWF42" s="66" t="s">
        <v>978</v>
      </c>
      <c r="PWG42" s="65" t="s">
        <v>972</v>
      </c>
      <c r="PWH42" s="65" t="s">
        <v>977</v>
      </c>
      <c r="PWI42" s="59">
        <v>100000000</v>
      </c>
      <c r="PWJ42" s="66" t="s">
        <v>144</v>
      </c>
      <c r="PWK42" s="67" t="s">
        <v>923</v>
      </c>
      <c r="PWL42" s="67" t="s">
        <v>959</v>
      </c>
      <c r="PWM42" s="66" t="s">
        <v>956</v>
      </c>
      <c r="PWN42" s="66" t="s">
        <v>978</v>
      </c>
      <c r="PWO42" s="65" t="s">
        <v>972</v>
      </c>
      <c r="PWP42" s="65" t="s">
        <v>977</v>
      </c>
      <c r="PWQ42" s="59">
        <v>100000000</v>
      </c>
      <c r="PWR42" s="66" t="s">
        <v>144</v>
      </c>
      <c r="PWS42" s="67" t="s">
        <v>923</v>
      </c>
      <c r="PWT42" s="67" t="s">
        <v>959</v>
      </c>
      <c r="PWU42" s="66" t="s">
        <v>956</v>
      </c>
      <c r="PWV42" s="66" t="s">
        <v>978</v>
      </c>
      <c r="PWW42" s="65" t="s">
        <v>972</v>
      </c>
      <c r="PWX42" s="65" t="s">
        <v>977</v>
      </c>
      <c r="PWY42" s="59">
        <v>100000000</v>
      </c>
      <c r="PWZ42" s="66" t="s">
        <v>144</v>
      </c>
      <c r="PXA42" s="67" t="s">
        <v>923</v>
      </c>
      <c r="PXB42" s="67" t="s">
        <v>959</v>
      </c>
      <c r="PXC42" s="66" t="s">
        <v>956</v>
      </c>
      <c r="PXD42" s="66" t="s">
        <v>978</v>
      </c>
      <c r="PXE42" s="65" t="s">
        <v>972</v>
      </c>
      <c r="PXF42" s="65" t="s">
        <v>977</v>
      </c>
      <c r="PXG42" s="59">
        <v>100000000</v>
      </c>
      <c r="PXH42" s="66" t="s">
        <v>144</v>
      </c>
      <c r="PXI42" s="67" t="s">
        <v>923</v>
      </c>
      <c r="PXJ42" s="67" t="s">
        <v>959</v>
      </c>
      <c r="PXK42" s="66" t="s">
        <v>956</v>
      </c>
      <c r="PXL42" s="66" t="s">
        <v>978</v>
      </c>
      <c r="PXM42" s="65" t="s">
        <v>972</v>
      </c>
      <c r="PXN42" s="65" t="s">
        <v>977</v>
      </c>
      <c r="PXO42" s="59">
        <v>100000000</v>
      </c>
      <c r="PXP42" s="66" t="s">
        <v>144</v>
      </c>
      <c r="PXQ42" s="67" t="s">
        <v>923</v>
      </c>
      <c r="PXR42" s="67" t="s">
        <v>959</v>
      </c>
      <c r="PXS42" s="66" t="s">
        <v>956</v>
      </c>
      <c r="PXT42" s="66" t="s">
        <v>978</v>
      </c>
      <c r="PXU42" s="65" t="s">
        <v>972</v>
      </c>
      <c r="PXV42" s="65" t="s">
        <v>977</v>
      </c>
      <c r="PXW42" s="59">
        <v>100000000</v>
      </c>
      <c r="PXX42" s="66" t="s">
        <v>144</v>
      </c>
      <c r="PXY42" s="67" t="s">
        <v>923</v>
      </c>
      <c r="PXZ42" s="67" t="s">
        <v>959</v>
      </c>
      <c r="PYA42" s="66" t="s">
        <v>956</v>
      </c>
      <c r="PYB42" s="66" t="s">
        <v>978</v>
      </c>
      <c r="PYC42" s="65" t="s">
        <v>972</v>
      </c>
      <c r="PYD42" s="65" t="s">
        <v>977</v>
      </c>
      <c r="PYE42" s="59">
        <v>100000000</v>
      </c>
      <c r="PYF42" s="66" t="s">
        <v>144</v>
      </c>
      <c r="PYG42" s="67" t="s">
        <v>923</v>
      </c>
      <c r="PYH42" s="67" t="s">
        <v>959</v>
      </c>
      <c r="PYI42" s="66" t="s">
        <v>956</v>
      </c>
      <c r="PYJ42" s="66" t="s">
        <v>978</v>
      </c>
      <c r="PYK42" s="65" t="s">
        <v>972</v>
      </c>
      <c r="PYL42" s="65" t="s">
        <v>977</v>
      </c>
      <c r="PYM42" s="59">
        <v>100000000</v>
      </c>
      <c r="PYN42" s="66" t="s">
        <v>144</v>
      </c>
      <c r="PYO42" s="67" t="s">
        <v>923</v>
      </c>
      <c r="PYP42" s="67" t="s">
        <v>959</v>
      </c>
      <c r="PYQ42" s="66" t="s">
        <v>956</v>
      </c>
      <c r="PYR42" s="66" t="s">
        <v>978</v>
      </c>
      <c r="PYS42" s="65" t="s">
        <v>972</v>
      </c>
      <c r="PYT42" s="65" t="s">
        <v>977</v>
      </c>
      <c r="PYU42" s="59">
        <v>100000000</v>
      </c>
      <c r="PYV42" s="66" t="s">
        <v>144</v>
      </c>
      <c r="PYW42" s="67" t="s">
        <v>923</v>
      </c>
      <c r="PYX42" s="67" t="s">
        <v>959</v>
      </c>
      <c r="PYY42" s="66" t="s">
        <v>956</v>
      </c>
      <c r="PYZ42" s="66" t="s">
        <v>978</v>
      </c>
      <c r="PZA42" s="65" t="s">
        <v>972</v>
      </c>
      <c r="PZB42" s="65" t="s">
        <v>977</v>
      </c>
      <c r="PZC42" s="59">
        <v>100000000</v>
      </c>
      <c r="PZD42" s="66" t="s">
        <v>144</v>
      </c>
      <c r="PZE42" s="67" t="s">
        <v>923</v>
      </c>
      <c r="PZF42" s="67" t="s">
        <v>959</v>
      </c>
      <c r="PZG42" s="66" t="s">
        <v>956</v>
      </c>
      <c r="PZH42" s="66" t="s">
        <v>978</v>
      </c>
      <c r="PZI42" s="65" t="s">
        <v>972</v>
      </c>
      <c r="PZJ42" s="65" t="s">
        <v>977</v>
      </c>
      <c r="PZK42" s="59">
        <v>100000000</v>
      </c>
      <c r="PZL42" s="66" t="s">
        <v>144</v>
      </c>
      <c r="PZM42" s="67" t="s">
        <v>923</v>
      </c>
      <c r="PZN42" s="67" t="s">
        <v>959</v>
      </c>
      <c r="PZO42" s="66" t="s">
        <v>956</v>
      </c>
      <c r="PZP42" s="66" t="s">
        <v>978</v>
      </c>
      <c r="PZQ42" s="65" t="s">
        <v>972</v>
      </c>
      <c r="PZR42" s="65" t="s">
        <v>977</v>
      </c>
      <c r="PZS42" s="59">
        <v>100000000</v>
      </c>
      <c r="PZT42" s="66" t="s">
        <v>144</v>
      </c>
      <c r="PZU42" s="67" t="s">
        <v>923</v>
      </c>
      <c r="PZV42" s="67" t="s">
        <v>959</v>
      </c>
      <c r="PZW42" s="66" t="s">
        <v>956</v>
      </c>
      <c r="PZX42" s="66" t="s">
        <v>978</v>
      </c>
      <c r="PZY42" s="65" t="s">
        <v>972</v>
      </c>
      <c r="PZZ42" s="65" t="s">
        <v>977</v>
      </c>
      <c r="QAA42" s="59">
        <v>100000000</v>
      </c>
      <c r="QAB42" s="66" t="s">
        <v>144</v>
      </c>
      <c r="QAC42" s="67" t="s">
        <v>923</v>
      </c>
      <c r="QAD42" s="67" t="s">
        <v>959</v>
      </c>
      <c r="QAE42" s="66" t="s">
        <v>956</v>
      </c>
      <c r="QAF42" s="66" t="s">
        <v>978</v>
      </c>
      <c r="QAG42" s="65" t="s">
        <v>972</v>
      </c>
      <c r="QAH42" s="65" t="s">
        <v>977</v>
      </c>
      <c r="QAI42" s="59">
        <v>100000000</v>
      </c>
      <c r="QAJ42" s="66" t="s">
        <v>144</v>
      </c>
      <c r="QAK42" s="67" t="s">
        <v>923</v>
      </c>
      <c r="QAL42" s="67" t="s">
        <v>959</v>
      </c>
      <c r="QAM42" s="66" t="s">
        <v>956</v>
      </c>
      <c r="QAN42" s="66" t="s">
        <v>978</v>
      </c>
      <c r="QAO42" s="65" t="s">
        <v>972</v>
      </c>
      <c r="QAP42" s="65" t="s">
        <v>977</v>
      </c>
      <c r="QAQ42" s="59">
        <v>100000000</v>
      </c>
      <c r="QAR42" s="66" t="s">
        <v>144</v>
      </c>
      <c r="QAS42" s="67" t="s">
        <v>923</v>
      </c>
      <c r="QAT42" s="67" t="s">
        <v>959</v>
      </c>
      <c r="QAU42" s="66" t="s">
        <v>956</v>
      </c>
      <c r="QAV42" s="66" t="s">
        <v>978</v>
      </c>
      <c r="QAW42" s="65" t="s">
        <v>972</v>
      </c>
      <c r="QAX42" s="65" t="s">
        <v>977</v>
      </c>
      <c r="QAY42" s="59">
        <v>100000000</v>
      </c>
      <c r="QAZ42" s="66" t="s">
        <v>144</v>
      </c>
      <c r="QBA42" s="67" t="s">
        <v>923</v>
      </c>
      <c r="QBB42" s="67" t="s">
        <v>959</v>
      </c>
      <c r="QBC42" s="66" t="s">
        <v>956</v>
      </c>
      <c r="QBD42" s="66" t="s">
        <v>978</v>
      </c>
      <c r="QBE42" s="65" t="s">
        <v>972</v>
      </c>
      <c r="QBF42" s="65" t="s">
        <v>977</v>
      </c>
      <c r="QBG42" s="59">
        <v>100000000</v>
      </c>
      <c r="QBH42" s="66" t="s">
        <v>144</v>
      </c>
      <c r="QBI42" s="67" t="s">
        <v>923</v>
      </c>
      <c r="QBJ42" s="67" t="s">
        <v>959</v>
      </c>
      <c r="QBK42" s="66" t="s">
        <v>956</v>
      </c>
      <c r="QBL42" s="66" t="s">
        <v>978</v>
      </c>
      <c r="QBM42" s="65" t="s">
        <v>972</v>
      </c>
      <c r="QBN42" s="65" t="s">
        <v>977</v>
      </c>
      <c r="QBO42" s="59">
        <v>100000000</v>
      </c>
      <c r="QBP42" s="66" t="s">
        <v>144</v>
      </c>
      <c r="QBQ42" s="67" t="s">
        <v>923</v>
      </c>
      <c r="QBR42" s="67" t="s">
        <v>959</v>
      </c>
      <c r="QBS42" s="66" t="s">
        <v>956</v>
      </c>
      <c r="QBT42" s="66" t="s">
        <v>978</v>
      </c>
      <c r="QBU42" s="65" t="s">
        <v>972</v>
      </c>
      <c r="QBV42" s="65" t="s">
        <v>977</v>
      </c>
      <c r="QBW42" s="59">
        <v>100000000</v>
      </c>
      <c r="QBX42" s="66" t="s">
        <v>144</v>
      </c>
      <c r="QBY42" s="67" t="s">
        <v>923</v>
      </c>
      <c r="QBZ42" s="67" t="s">
        <v>959</v>
      </c>
      <c r="QCA42" s="66" t="s">
        <v>956</v>
      </c>
      <c r="QCB42" s="66" t="s">
        <v>978</v>
      </c>
      <c r="QCC42" s="65" t="s">
        <v>972</v>
      </c>
      <c r="QCD42" s="65" t="s">
        <v>977</v>
      </c>
      <c r="QCE42" s="59">
        <v>100000000</v>
      </c>
      <c r="QCF42" s="66" t="s">
        <v>144</v>
      </c>
      <c r="QCG42" s="67" t="s">
        <v>923</v>
      </c>
      <c r="QCH42" s="67" t="s">
        <v>959</v>
      </c>
      <c r="QCI42" s="66" t="s">
        <v>956</v>
      </c>
      <c r="QCJ42" s="66" t="s">
        <v>978</v>
      </c>
      <c r="QCK42" s="65" t="s">
        <v>972</v>
      </c>
      <c r="QCL42" s="65" t="s">
        <v>977</v>
      </c>
      <c r="QCM42" s="59">
        <v>100000000</v>
      </c>
      <c r="QCN42" s="66" t="s">
        <v>144</v>
      </c>
      <c r="QCO42" s="67" t="s">
        <v>923</v>
      </c>
      <c r="QCP42" s="67" t="s">
        <v>959</v>
      </c>
      <c r="QCQ42" s="66" t="s">
        <v>956</v>
      </c>
      <c r="QCR42" s="66" t="s">
        <v>978</v>
      </c>
      <c r="QCS42" s="65" t="s">
        <v>972</v>
      </c>
      <c r="QCT42" s="65" t="s">
        <v>977</v>
      </c>
      <c r="QCU42" s="59">
        <v>100000000</v>
      </c>
      <c r="QCV42" s="66" t="s">
        <v>144</v>
      </c>
      <c r="QCW42" s="67" t="s">
        <v>923</v>
      </c>
      <c r="QCX42" s="67" t="s">
        <v>959</v>
      </c>
      <c r="QCY42" s="66" t="s">
        <v>956</v>
      </c>
      <c r="QCZ42" s="66" t="s">
        <v>978</v>
      </c>
      <c r="QDA42" s="65" t="s">
        <v>972</v>
      </c>
      <c r="QDB42" s="65" t="s">
        <v>977</v>
      </c>
      <c r="QDC42" s="59">
        <v>100000000</v>
      </c>
      <c r="QDD42" s="66" t="s">
        <v>144</v>
      </c>
      <c r="QDE42" s="67" t="s">
        <v>923</v>
      </c>
      <c r="QDF42" s="67" t="s">
        <v>959</v>
      </c>
      <c r="QDG42" s="66" t="s">
        <v>956</v>
      </c>
      <c r="QDH42" s="66" t="s">
        <v>978</v>
      </c>
      <c r="QDI42" s="65" t="s">
        <v>972</v>
      </c>
      <c r="QDJ42" s="65" t="s">
        <v>977</v>
      </c>
      <c r="QDK42" s="59">
        <v>100000000</v>
      </c>
      <c r="QDL42" s="66" t="s">
        <v>144</v>
      </c>
      <c r="QDM42" s="67" t="s">
        <v>923</v>
      </c>
      <c r="QDN42" s="67" t="s">
        <v>959</v>
      </c>
      <c r="QDO42" s="66" t="s">
        <v>956</v>
      </c>
      <c r="QDP42" s="66" t="s">
        <v>978</v>
      </c>
      <c r="QDQ42" s="65" t="s">
        <v>972</v>
      </c>
      <c r="QDR42" s="65" t="s">
        <v>977</v>
      </c>
      <c r="QDS42" s="59">
        <v>100000000</v>
      </c>
      <c r="QDT42" s="66" t="s">
        <v>144</v>
      </c>
      <c r="QDU42" s="67" t="s">
        <v>923</v>
      </c>
      <c r="QDV42" s="67" t="s">
        <v>959</v>
      </c>
      <c r="QDW42" s="66" t="s">
        <v>956</v>
      </c>
      <c r="QDX42" s="66" t="s">
        <v>978</v>
      </c>
      <c r="QDY42" s="65" t="s">
        <v>972</v>
      </c>
      <c r="QDZ42" s="65" t="s">
        <v>977</v>
      </c>
      <c r="QEA42" s="59">
        <v>100000000</v>
      </c>
      <c r="QEB42" s="66" t="s">
        <v>144</v>
      </c>
      <c r="QEC42" s="67" t="s">
        <v>923</v>
      </c>
      <c r="QED42" s="67" t="s">
        <v>959</v>
      </c>
      <c r="QEE42" s="66" t="s">
        <v>956</v>
      </c>
      <c r="QEF42" s="66" t="s">
        <v>978</v>
      </c>
      <c r="QEG42" s="65" t="s">
        <v>972</v>
      </c>
      <c r="QEH42" s="65" t="s">
        <v>977</v>
      </c>
      <c r="QEI42" s="59">
        <v>100000000</v>
      </c>
      <c r="QEJ42" s="66" t="s">
        <v>144</v>
      </c>
      <c r="QEK42" s="67" t="s">
        <v>923</v>
      </c>
      <c r="QEL42" s="67" t="s">
        <v>959</v>
      </c>
      <c r="QEM42" s="66" t="s">
        <v>956</v>
      </c>
      <c r="QEN42" s="66" t="s">
        <v>978</v>
      </c>
      <c r="QEO42" s="65" t="s">
        <v>972</v>
      </c>
      <c r="QEP42" s="65" t="s">
        <v>977</v>
      </c>
      <c r="QEQ42" s="59">
        <v>100000000</v>
      </c>
      <c r="QER42" s="66" t="s">
        <v>144</v>
      </c>
      <c r="QES42" s="67" t="s">
        <v>923</v>
      </c>
      <c r="QET42" s="67" t="s">
        <v>959</v>
      </c>
      <c r="QEU42" s="66" t="s">
        <v>956</v>
      </c>
      <c r="QEV42" s="66" t="s">
        <v>978</v>
      </c>
      <c r="QEW42" s="65" t="s">
        <v>972</v>
      </c>
      <c r="QEX42" s="65" t="s">
        <v>977</v>
      </c>
      <c r="QEY42" s="59">
        <v>100000000</v>
      </c>
      <c r="QEZ42" s="66" t="s">
        <v>144</v>
      </c>
      <c r="QFA42" s="67" t="s">
        <v>923</v>
      </c>
      <c r="QFB42" s="67" t="s">
        <v>959</v>
      </c>
      <c r="QFC42" s="66" t="s">
        <v>956</v>
      </c>
      <c r="QFD42" s="66" t="s">
        <v>978</v>
      </c>
      <c r="QFE42" s="65" t="s">
        <v>972</v>
      </c>
      <c r="QFF42" s="65" t="s">
        <v>977</v>
      </c>
      <c r="QFG42" s="59">
        <v>100000000</v>
      </c>
      <c r="QFH42" s="66" t="s">
        <v>144</v>
      </c>
      <c r="QFI42" s="67" t="s">
        <v>923</v>
      </c>
      <c r="QFJ42" s="67" t="s">
        <v>959</v>
      </c>
      <c r="QFK42" s="66" t="s">
        <v>956</v>
      </c>
      <c r="QFL42" s="66" t="s">
        <v>978</v>
      </c>
      <c r="QFM42" s="65" t="s">
        <v>972</v>
      </c>
      <c r="QFN42" s="65" t="s">
        <v>977</v>
      </c>
      <c r="QFO42" s="59">
        <v>100000000</v>
      </c>
      <c r="QFP42" s="66" t="s">
        <v>144</v>
      </c>
      <c r="QFQ42" s="67" t="s">
        <v>923</v>
      </c>
      <c r="QFR42" s="67" t="s">
        <v>959</v>
      </c>
      <c r="QFS42" s="66" t="s">
        <v>956</v>
      </c>
      <c r="QFT42" s="66" t="s">
        <v>978</v>
      </c>
      <c r="QFU42" s="65" t="s">
        <v>972</v>
      </c>
      <c r="QFV42" s="65" t="s">
        <v>977</v>
      </c>
      <c r="QFW42" s="59">
        <v>100000000</v>
      </c>
      <c r="QFX42" s="66" t="s">
        <v>144</v>
      </c>
      <c r="QFY42" s="67" t="s">
        <v>923</v>
      </c>
      <c r="QFZ42" s="67" t="s">
        <v>959</v>
      </c>
      <c r="QGA42" s="66" t="s">
        <v>956</v>
      </c>
      <c r="QGB42" s="66" t="s">
        <v>978</v>
      </c>
      <c r="QGC42" s="65" t="s">
        <v>972</v>
      </c>
      <c r="QGD42" s="65" t="s">
        <v>977</v>
      </c>
      <c r="QGE42" s="59">
        <v>100000000</v>
      </c>
      <c r="QGF42" s="66" t="s">
        <v>144</v>
      </c>
      <c r="QGG42" s="67" t="s">
        <v>923</v>
      </c>
      <c r="QGH42" s="67" t="s">
        <v>959</v>
      </c>
      <c r="QGI42" s="66" t="s">
        <v>956</v>
      </c>
      <c r="QGJ42" s="66" t="s">
        <v>978</v>
      </c>
      <c r="QGK42" s="65" t="s">
        <v>972</v>
      </c>
      <c r="QGL42" s="65" t="s">
        <v>977</v>
      </c>
      <c r="QGM42" s="59">
        <v>100000000</v>
      </c>
      <c r="QGN42" s="66" t="s">
        <v>144</v>
      </c>
      <c r="QGO42" s="67" t="s">
        <v>923</v>
      </c>
      <c r="QGP42" s="67" t="s">
        <v>959</v>
      </c>
      <c r="QGQ42" s="66" t="s">
        <v>956</v>
      </c>
      <c r="QGR42" s="66" t="s">
        <v>978</v>
      </c>
      <c r="QGS42" s="65" t="s">
        <v>972</v>
      </c>
      <c r="QGT42" s="65" t="s">
        <v>977</v>
      </c>
      <c r="QGU42" s="59">
        <v>100000000</v>
      </c>
      <c r="QGV42" s="66" t="s">
        <v>144</v>
      </c>
      <c r="QGW42" s="67" t="s">
        <v>923</v>
      </c>
      <c r="QGX42" s="67" t="s">
        <v>959</v>
      </c>
      <c r="QGY42" s="66" t="s">
        <v>956</v>
      </c>
      <c r="QGZ42" s="66" t="s">
        <v>978</v>
      </c>
      <c r="QHA42" s="65" t="s">
        <v>972</v>
      </c>
      <c r="QHB42" s="65" t="s">
        <v>977</v>
      </c>
      <c r="QHC42" s="59">
        <v>100000000</v>
      </c>
      <c r="QHD42" s="66" t="s">
        <v>144</v>
      </c>
      <c r="QHE42" s="67" t="s">
        <v>923</v>
      </c>
      <c r="QHF42" s="67" t="s">
        <v>959</v>
      </c>
      <c r="QHG42" s="66" t="s">
        <v>956</v>
      </c>
      <c r="QHH42" s="66" t="s">
        <v>978</v>
      </c>
      <c r="QHI42" s="65" t="s">
        <v>972</v>
      </c>
      <c r="QHJ42" s="65" t="s">
        <v>977</v>
      </c>
      <c r="QHK42" s="59">
        <v>100000000</v>
      </c>
      <c r="QHL42" s="66" t="s">
        <v>144</v>
      </c>
      <c r="QHM42" s="67" t="s">
        <v>923</v>
      </c>
      <c r="QHN42" s="67" t="s">
        <v>959</v>
      </c>
      <c r="QHO42" s="66" t="s">
        <v>956</v>
      </c>
      <c r="QHP42" s="66" t="s">
        <v>978</v>
      </c>
      <c r="QHQ42" s="65" t="s">
        <v>972</v>
      </c>
      <c r="QHR42" s="65" t="s">
        <v>977</v>
      </c>
      <c r="QHS42" s="59">
        <v>100000000</v>
      </c>
      <c r="QHT42" s="66" t="s">
        <v>144</v>
      </c>
      <c r="QHU42" s="67" t="s">
        <v>923</v>
      </c>
      <c r="QHV42" s="67" t="s">
        <v>959</v>
      </c>
      <c r="QHW42" s="66" t="s">
        <v>956</v>
      </c>
      <c r="QHX42" s="66" t="s">
        <v>978</v>
      </c>
      <c r="QHY42" s="65" t="s">
        <v>972</v>
      </c>
      <c r="QHZ42" s="65" t="s">
        <v>977</v>
      </c>
      <c r="QIA42" s="59">
        <v>100000000</v>
      </c>
      <c r="QIB42" s="66" t="s">
        <v>144</v>
      </c>
      <c r="QIC42" s="67" t="s">
        <v>923</v>
      </c>
      <c r="QID42" s="67" t="s">
        <v>959</v>
      </c>
      <c r="QIE42" s="66" t="s">
        <v>956</v>
      </c>
      <c r="QIF42" s="66" t="s">
        <v>978</v>
      </c>
      <c r="QIG42" s="65" t="s">
        <v>972</v>
      </c>
      <c r="QIH42" s="65" t="s">
        <v>977</v>
      </c>
      <c r="QII42" s="59">
        <v>100000000</v>
      </c>
      <c r="QIJ42" s="66" t="s">
        <v>144</v>
      </c>
      <c r="QIK42" s="67" t="s">
        <v>923</v>
      </c>
      <c r="QIL42" s="67" t="s">
        <v>959</v>
      </c>
      <c r="QIM42" s="66" t="s">
        <v>956</v>
      </c>
      <c r="QIN42" s="66" t="s">
        <v>978</v>
      </c>
      <c r="QIO42" s="65" t="s">
        <v>972</v>
      </c>
      <c r="QIP42" s="65" t="s">
        <v>977</v>
      </c>
      <c r="QIQ42" s="59">
        <v>100000000</v>
      </c>
      <c r="QIR42" s="66" t="s">
        <v>144</v>
      </c>
      <c r="QIS42" s="67" t="s">
        <v>923</v>
      </c>
      <c r="QIT42" s="67" t="s">
        <v>959</v>
      </c>
      <c r="QIU42" s="66" t="s">
        <v>956</v>
      </c>
      <c r="QIV42" s="66" t="s">
        <v>978</v>
      </c>
      <c r="QIW42" s="65" t="s">
        <v>972</v>
      </c>
      <c r="QIX42" s="65" t="s">
        <v>977</v>
      </c>
      <c r="QIY42" s="59">
        <v>100000000</v>
      </c>
      <c r="QIZ42" s="66" t="s">
        <v>144</v>
      </c>
      <c r="QJA42" s="67" t="s">
        <v>923</v>
      </c>
      <c r="QJB42" s="67" t="s">
        <v>959</v>
      </c>
      <c r="QJC42" s="66" t="s">
        <v>956</v>
      </c>
      <c r="QJD42" s="66" t="s">
        <v>978</v>
      </c>
      <c r="QJE42" s="65" t="s">
        <v>972</v>
      </c>
      <c r="QJF42" s="65" t="s">
        <v>977</v>
      </c>
      <c r="QJG42" s="59">
        <v>100000000</v>
      </c>
      <c r="QJH42" s="66" t="s">
        <v>144</v>
      </c>
      <c r="QJI42" s="67" t="s">
        <v>923</v>
      </c>
      <c r="QJJ42" s="67" t="s">
        <v>959</v>
      </c>
      <c r="QJK42" s="66" t="s">
        <v>956</v>
      </c>
      <c r="QJL42" s="66" t="s">
        <v>978</v>
      </c>
      <c r="QJM42" s="65" t="s">
        <v>972</v>
      </c>
      <c r="QJN42" s="65" t="s">
        <v>977</v>
      </c>
      <c r="QJO42" s="59">
        <v>100000000</v>
      </c>
      <c r="QJP42" s="66" t="s">
        <v>144</v>
      </c>
      <c r="QJQ42" s="67" t="s">
        <v>923</v>
      </c>
      <c r="QJR42" s="67" t="s">
        <v>959</v>
      </c>
      <c r="QJS42" s="66" t="s">
        <v>956</v>
      </c>
      <c r="QJT42" s="66" t="s">
        <v>978</v>
      </c>
      <c r="QJU42" s="65" t="s">
        <v>972</v>
      </c>
      <c r="QJV42" s="65" t="s">
        <v>977</v>
      </c>
      <c r="QJW42" s="59">
        <v>100000000</v>
      </c>
      <c r="QJX42" s="66" t="s">
        <v>144</v>
      </c>
      <c r="QJY42" s="67" t="s">
        <v>923</v>
      </c>
      <c r="QJZ42" s="67" t="s">
        <v>959</v>
      </c>
      <c r="QKA42" s="66" t="s">
        <v>956</v>
      </c>
      <c r="QKB42" s="66" t="s">
        <v>978</v>
      </c>
      <c r="QKC42" s="65" t="s">
        <v>972</v>
      </c>
      <c r="QKD42" s="65" t="s">
        <v>977</v>
      </c>
      <c r="QKE42" s="59">
        <v>100000000</v>
      </c>
      <c r="QKF42" s="66" t="s">
        <v>144</v>
      </c>
      <c r="QKG42" s="67" t="s">
        <v>923</v>
      </c>
      <c r="QKH42" s="67" t="s">
        <v>959</v>
      </c>
      <c r="QKI42" s="66" t="s">
        <v>956</v>
      </c>
      <c r="QKJ42" s="66" t="s">
        <v>978</v>
      </c>
      <c r="QKK42" s="65" t="s">
        <v>972</v>
      </c>
      <c r="QKL42" s="65" t="s">
        <v>977</v>
      </c>
      <c r="QKM42" s="59">
        <v>100000000</v>
      </c>
      <c r="QKN42" s="66" t="s">
        <v>144</v>
      </c>
      <c r="QKO42" s="67" t="s">
        <v>923</v>
      </c>
      <c r="QKP42" s="67" t="s">
        <v>959</v>
      </c>
      <c r="QKQ42" s="66" t="s">
        <v>956</v>
      </c>
      <c r="QKR42" s="66" t="s">
        <v>978</v>
      </c>
      <c r="QKS42" s="65" t="s">
        <v>972</v>
      </c>
      <c r="QKT42" s="65" t="s">
        <v>977</v>
      </c>
      <c r="QKU42" s="59">
        <v>100000000</v>
      </c>
      <c r="QKV42" s="66" t="s">
        <v>144</v>
      </c>
      <c r="QKW42" s="67" t="s">
        <v>923</v>
      </c>
      <c r="QKX42" s="67" t="s">
        <v>959</v>
      </c>
      <c r="QKY42" s="66" t="s">
        <v>956</v>
      </c>
      <c r="QKZ42" s="66" t="s">
        <v>978</v>
      </c>
      <c r="QLA42" s="65" t="s">
        <v>972</v>
      </c>
      <c r="QLB42" s="65" t="s">
        <v>977</v>
      </c>
      <c r="QLC42" s="59">
        <v>100000000</v>
      </c>
      <c r="QLD42" s="66" t="s">
        <v>144</v>
      </c>
      <c r="QLE42" s="67" t="s">
        <v>923</v>
      </c>
      <c r="QLF42" s="67" t="s">
        <v>959</v>
      </c>
      <c r="QLG42" s="66" t="s">
        <v>956</v>
      </c>
      <c r="QLH42" s="66" t="s">
        <v>978</v>
      </c>
      <c r="QLI42" s="65" t="s">
        <v>972</v>
      </c>
      <c r="QLJ42" s="65" t="s">
        <v>977</v>
      </c>
      <c r="QLK42" s="59">
        <v>100000000</v>
      </c>
      <c r="QLL42" s="66" t="s">
        <v>144</v>
      </c>
      <c r="QLM42" s="67" t="s">
        <v>923</v>
      </c>
      <c r="QLN42" s="67" t="s">
        <v>959</v>
      </c>
      <c r="QLO42" s="66" t="s">
        <v>956</v>
      </c>
      <c r="QLP42" s="66" t="s">
        <v>978</v>
      </c>
      <c r="QLQ42" s="65" t="s">
        <v>972</v>
      </c>
      <c r="QLR42" s="65" t="s">
        <v>977</v>
      </c>
      <c r="QLS42" s="59">
        <v>100000000</v>
      </c>
      <c r="QLT42" s="66" t="s">
        <v>144</v>
      </c>
      <c r="QLU42" s="67" t="s">
        <v>923</v>
      </c>
      <c r="QLV42" s="67" t="s">
        <v>959</v>
      </c>
      <c r="QLW42" s="66" t="s">
        <v>956</v>
      </c>
      <c r="QLX42" s="66" t="s">
        <v>978</v>
      </c>
      <c r="QLY42" s="65" t="s">
        <v>972</v>
      </c>
      <c r="QLZ42" s="65" t="s">
        <v>977</v>
      </c>
      <c r="QMA42" s="59">
        <v>100000000</v>
      </c>
      <c r="QMB42" s="66" t="s">
        <v>144</v>
      </c>
      <c r="QMC42" s="67" t="s">
        <v>923</v>
      </c>
      <c r="QMD42" s="67" t="s">
        <v>959</v>
      </c>
      <c r="QME42" s="66" t="s">
        <v>956</v>
      </c>
      <c r="QMF42" s="66" t="s">
        <v>978</v>
      </c>
      <c r="QMG42" s="65" t="s">
        <v>972</v>
      </c>
      <c r="QMH42" s="65" t="s">
        <v>977</v>
      </c>
      <c r="QMI42" s="59">
        <v>100000000</v>
      </c>
      <c r="QMJ42" s="66" t="s">
        <v>144</v>
      </c>
      <c r="QMK42" s="67" t="s">
        <v>923</v>
      </c>
      <c r="QML42" s="67" t="s">
        <v>959</v>
      </c>
      <c r="QMM42" s="66" t="s">
        <v>956</v>
      </c>
      <c r="QMN42" s="66" t="s">
        <v>978</v>
      </c>
      <c r="QMO42" s="65" t="s">
        <v>972</v>
      </c>
      <c r="QMP42" s="65" t="s">
        <v>977</v>
      </c>
      <c r="QMQ42" s="59">
        <v>100000000</v>
      </c>
      <c r="QMR42" s="66" t="s">
        <v>144</v>
      </c>
      <c r="QMS42" s="67" t="s">
        <v>923</v>
      </c>
      <c r="QMT42" s="67" t="s">
        <v>959</v>
      </c>
      <c r="QMU42" s="66" t="s">
        <v>956</v>
      </c>
      <c r="QMV42" s="66" t="s">
        <v>978</v>
      </c>
      <c r="QMW42" s="65" t="s">
        <v>972</v>
      </c>
      <c r="QMX42" s="65" t="s">
        <v>977</v>
      </c>
      <c r="QMY42" s="59">
        <v>100000000</v>
      </c>
      <c r="QMZ42" s="66" t="s">
        <v>144</v>
      </c>
      <c r="QNA42" s="67" t="s">
        <v>923</v>
      </c>
      <c r="QNB42" s="67" t="s">
        <v>959</v>
      </c>
      <c r="QNC42" s="66" t="s">
        <v>956</v>
      </c>
      <c r="QND42" s="66" t="s">
        <v>978</v>
      </c>
      <c r="QNE42" s="65" t="s">
        <v>972</v>
      </c>
      <c r="QNF42" s="65" t="s">
        <v>977</v>
      </c>
      <c r="QNG42" s="59">
        <v>100000000</v>
      </c>
      <c r="QNH42" s="66" t="s">
        <v>144</v>
      </c>
      <c r="QNI42" s="67" t="s">
        <v>923</v>
      </c>
      <c r="QNJ42" s="67" t="s">
        <v>959</v>
      </c>
      <c r="QNK42" s="66" t="s">
        <v>956</v>
      </c>
      <c r="QNL42" s="66" t="s">
        <v>978</v>
      </c>
      <c r="QNM42" s="65" t="s">
        <v>972</v>
      </c>
      <c r="QNN42" s="65" t="s">
        <v>977</v>
      </c>
      <c r="QNO42" s="59">
        <v>100000000</v>
      </c>
      <c r="QNP42" s="66" t="s">
        <v>144</v>
      </c>
      <c r="QNQ42" s="67" t="s">
        <v>923</v>
      </c>
      <c r="QNR42" s="67" t="s">
        <v>959</v>
      </c>
      <c r="QNS42" s="66" t="s">
        <v>956</v>
      </c>
      <c r="QNT42" s="66" t="s">
        <v>978</v>
      </c>
      <c r="QNU42" s="65" t="s">
        <v>972</v>
      </c>
      <c r="QNV42" s="65" t="s">
        <v>977</v>
      </c>
      <c r="QNW42" s="59">
        <v>100000000</v>
      </c>
      <c r="QNX42" s="66" t="s">
        <v>144</v>
      </c>
      <c r="QNY42" s="67" t="s">
        <v>923</v>
      </c>
      <c r="QNZ42" s="67" t="s">
        <v>959</v>
      </c>
      <c r="QOA42" s="66" t="s">
        <v>956</v>
      </c>
      <c r="QOB42" s="66" t="s">
        <v>978</v>
      </c>
      <c r="QOC42" s="65" t="s">
        <v>972</v>
      </c>
      <c r="QOD42" s="65" t="s">
        <v>977</v>
      </c>
      <c r="QOE42" s="59">
        <v>100000000</v>
      </c>
      <c r="QOF42" s="66" t="s">
        <v>144</v>
      </c>
      <c r="QOG42" s="67" t="s">
        <v>923</v>
      </c>
      <c r="QOH42" s="67" t="s">
        <v>959</v>
      </c>
      <c r="QOI42" s="66" t="s">
        <v>956</v>
      </c>
      <c r="QOJ42" s="66" t="s">
        <v>978</v>
      </c>
      <c r="QOK42" s="65" t="s">
        <v>972</v>
      </c>
      <c r="QOL42" s="65" t="s">
        <v>977</v>
      </c>
      <c r="QOM42" s="59">
        <v>100000000</v>
      </c>
      <c r="QON42" s="66" t="s">
        <v>144</v>
      </c>
      <c r="QOO42" s="67" t="s">
        <v>923</v>
      </c>
      <c r="QOP42" s="67" t="s">
        <v>959</v>
      </c>
      <c r="QOQ42" s="66" t="s">
        <v>956</v>
      </c>
      <c r="QOR42" s="66" t="s">
        <v>978</v>
      </c>
      <c r="QOS42" s="65" t="s">
        <v>972</v>
      </c>
      <c r="QOT42" s="65" t="s">
        <v>977</v>
      </c>
      <c r="QOU42" s="59">
        <v>100000000</v>
      </c>
      <c r="QOV42" s="66" t="s">
        <v>144</v>
      </c>
      <c r="QOW42" s="67" t="s">
        <v>923</v>
      </c>
      <c r="QOX42" s="67" t="s">
        <v>959</v>
      </c>
      <c r="QOY42" s="66" t="s">
        <v>956</v>
      </c>
      <c r="QOZ42" s="66" t="s">
        <v>978</v>
      </c>
      <c r="QPA42" s="65" t="s">
        <v>972</v>
      </c>
      <c r="QPB42" s="65" t="s">
        <v>977</v>
      </c>
      <c r="QPC42" s="59">
        <v>100000000</v>
      </c>
      <c r="QPD42" s="66" t="s">
        <v>144</v>
      </c>
      <c r="QPE42" s="67" t="s">
        <v>923</v>
      </c>
      <c r="QPF42" s="67" t="s">
        <v>959</v>
      </c>
      <c r="QPG42" s="66" t="s">
        <v>956</v>
      </c>
      <c r="QPH42" s="66" t="s">
        <v>978</v>
      </c>
      <c r="QPI42" s="65" t="s">
        <v>972</v>
      </c>
      <c r="QPJ42" s="65" t="s">
        <v>977</v>
      </c>
      <c r="QPK42" s="59">
        <v>100000000</v>
      </c>
      <c r="QPL42" s="66" t="s">
        <v>144</v>
      </c>
      <c r="QPM42" s="67" t="s">
        <v>923</v>
      </c>
      <c r="QPN42" s="67" t="s">
        <v>959</v>
      </c>
      <c r="QPO42" s="66" t="s">
        <v>956</v>
      </c>
      <c r="QPP42" s="66" t="s">
        <v>978</v>
      </c>
      <c r="QPQ42" s="65" t="s">
        <v>972</v>
      </c>
      <c r="QPR42" s="65" t="s">
        <v>977</v>
      </c>
      <c r="QPS42" s="59">
        <v>100000000</v>
      </c>
      <c r="QPT42" s="66" t="s">
        <v>144</v>
      </c>
      <c r="QPU42" s="67" t="s">
        <v>923</v>
      </c>
      <c r="QPV42" s="67" t="s">
        <v>959</v>
      </c>
      <c r="QPW42" s="66" t="s">
        <v>956</v>
      </c>
      <c r="QPX42" s="66" t="s">
        <v>978</v>
      </c>
      <c r="QPY42" s="65" t="s">
        <v>972</v>
      </c>
      <c r="QPZ42" s="65" t="s">
        <v>977</v>
      </c>
      <c r="QQA42" s="59">
        <v>100000000</v>
      </c>
      <c r="QQB42" s="66" t="s">
        <v>144</v>
      </c>
      <c r="QQC42" s="67" t="s">
        <v>923</v>
      </c>
      <c r="QQD42" s="67" t="s">
        <v>959</v>
      </c>
      <c r="QQE42" s="66" t="s">
        <v>956</v>
      </c>
      <c r="QQF42" s="66" t="s">
        <v>978</v>
      </c>
      <c r="QQG42" s="65" t="s">
        <v>972</v>
      </c>
      <c r="QQH42" s="65" t="s">
        <v>977</v>
      </c>
      <c r="QQI42" s="59">
        <v>100000000</v>
      </c>
      <c r="QQJ42" s="66" t="s">
        <v>144</v>
      </c>
      <c r="QQK42" s="67" t="s">
        <v>923</v>
      </c>
      <c r="QQL42" s="67" t="s">
        <v>959</v>
      </c>
      <c r="QQM42" s="66" t="s">
        <v>956</v>
      </c>
      <c r="QQN42" s="66" t="s">
        <v>978</v>
      </c>
      <c r="QQO42" s="65" t="s">
        <v>972</v>
      </c>
      <c r="QQP42" s="65" t="s">
        <v>977</v>
      </c>
      <c r="QQQ42" s="59">
        <v>100000000</v>
      </c>
      <c r="QQR42" s="66" t="s">
        <v>144</v>
      </c>
      <c r="QQS42" s="67" t="s">
        <v>923</v>
      </c>
      <c r="QQT42" s="67" t="s">
        <v>959</v>
      </c>
      <c r="QQU42" s="66" t="s">
        <v>956</v>
      </c>
      <c r="QQV42" s="66" t="s">
        <v>978</v>
      </c>
      <c r="QQW42" s="65" t="s">
        <v>972</v>
      </c>
      <c r="QQX42" s="65" t="s">
        <v>977</v>
      </c>
      <c r="QQY42" s="59">
        <v>100000000</v>
      </c>
      <c r="QQZ42" s="66" t="s">
        <v>144</v>
      </c>
      <c r="QRA42" s="67" t="s">
        <v>923</v>
      </c>
      <c r="QRB42" s="67" t="s">
        <v>959</v>
      </c>
      <c r="QRC42" s="66" t="s">
        <v>956</v>
      </c>
      <c r="QRD42" s="66" t="s">
        <v>978</v>
      </c>
      <c r="QRE42" s="65" t="s">
        <v>972</v>
      </c>
      <c r="QRF42" s="65" t="s">
        <v>977</v>
      </c>
      <c r="QRG42" s="59">
        <v>100000000</v>
      </c>
      <c r="QRH42" s="66" t="s">
        <v>144</v>
      </c>
      <c r="QRI42" s="67" t="s">
        <v>923</v>
      </c>
      <c r="QRJ42" s="67" t="s">
        <v>959</v>
      </c>
      <c r="QRK42" s="66" t="s">
        <v>956</v>
      </c>
      <c r="QRL42" s="66" t="s">
        <v>978</v>
      </c>
      <c r="QRM42" s="65" t="s">
        <v>972</v>
      </c>
      <c r="QRN42" s="65" t="s">
        <v>977</v>
      </c>
      <c r="QRO42" s="59">
        <v>100000000</v>
      </c>
      <c r="QRP42" s="66" t="s">
        <v>144</v>
      </c>
      <c r="QRQ42" s="67" t="s">
        <v>923</v>
      </c>
      <c r="QRR42" s="67" t="s">
        <v>959</v>
      </c>
      <c r="QRS42" s="66" t="s">
        <v>956</v>
      </c>
      <c r="QRT42" s="66" t="s">
        <v>978</v>
      </c>
      <c r="QRU42" s="65" t="s">
        <v>972</v>
      </c>
      <c r="QRV42" s="65" t="s">
        <v>977</v>
      </c>
      <c r="QRW42" s="59">
        <v>100000000</v>
      </c>
      <c r="QRX42" s="66" t="s">
        <v>144</v>
      </c>
      <c r="QRY42" s="67" t="s">
        <v>923</v>
      </c>
      <c r="QRZ42" s="67" t="s">
        <v>959</v>
      </c>
      <c r="QSA42" s="66" t="s">
        <v>956</v>
      </c>
      <c r="QSB42" s="66" t="s">
        <v>978</v>
      </c>
      <c r="QSC42" s="65" t="s">
        <v>972</v>
      </c>
      <c r="QSD42" s="65" t="s">
        <v>977</v>
      </c>
      <c r="QSE42" s="59">
        <v>100000000</v>
      </c>
      <c r="QSF42" s="66" t="s">
        <v>144</v>
      </c>
      <c r="QSG42" s="67" t="s">
        <v>923</v>
      </c>
      <c r="QSH42" s="67" t="s">
        <v>959</v>
      </c>
      <c r="QSI42" s="66" t="s">
        <v>956</v>
      </c>
      <c r="QSJ42" s="66" t="s">
        <v>978</v>
      </c>
      <c r="QSK42" s="65" t="s">
        <v>972</v>
      </c>
      <c r="QSL42" s="65" t="s">
        <v>977</v>
      </c>
      <c r="QSM42" s="59">
        <v>100000000</v>
      </c>
      <c r="QSN42" s="66" t="s">
        <v>144</v>
      </c>
      <c r="QSO42" s="67" t="s">
        <v>923</v>
      </c>
      <c r="QSP42" s="67" t="s">
        <v>959</v>
      </c>
      <c r="QSQ42" s="66" t="s">
        <v>956</v>
      </c>
      <c r="QSR42" s="66" t="s">
        <v>978</v>
      </c>
      <c r="QSS42" s="65" t="s">
        <v>972</v>
      </c>
      <c r="QST42" s="65" t="s">
        <v>977</v>
      </c>
      <c r="QSU42" s="59">
        <v>100000000</v>
      </c>
      <c r="QSV42" s="66" t="s">
        <v>144</v>
      </c>
      <c r="QSW42" s="67" t="s">
        <v>923</v>
      </c>
      <c r="QSX42" s="67" t="s">
        <v>959</v>
      </c>
      <c r="QSY42" s="66" t="s">
        <v>956</v>
      </c>
      <c r="QSZ42" s="66" t="s">
        <v>978</v>
      </c>
      <c r="QTA42" s="65" t="s">
        <v>972</v>
      </c>
      <c r="QTB42" s="65" t="s">
        <v>977</v>
      </c>
      <c r="QTC42" s="59">
        <v>100000000</v>
      </c>
      <c r="QTD42" s="66" t="s">
        <v>144</v>
      </c>
      <c r="QTE42" s="67" t="s">
        <v>923</v>
      </c>
      <c r="QTF42" s="67" t="s">
        <v>959</v>
      </c>
      <c r="QTG42" s="66" t="s">
        <v>956</v>
      </c>
      <c r="QTH42" s="66" t="s">
        <v>978</v>
      </c>
      <c r="QTI42" s="65" t="s">
        <v>972</v>
      </c>
      <c r="QTJ42" s="65" t="s">
        <v>977</v>
      </c>
      <c r="QTK42" s="59">
        <v>100000000</v>
      </c>
      <c r="QTL42" s="66" t="s">
        <v>144</v>
      </c>
      <c r="QTM42" s="67" t="s">
        <v>923</v>
      </c>
      <c r="QTN42" s="67" t="s">
        <v>959</v>
      </c>
      <c r="QTO42" s="66" t="s">
        <v>956</v>
      </c>
      <c r="QTP42" s="66" t="s">
        <v>978</v>
      </c>
      <c r="QTQ42" s="65" t="s">
        <v>972</v>
      </c>
      <c r="QTR42" s="65" t="s">
        <v>977</v>
      </c>
      <c r="QTS42" s="59">
        <v>100000000</v>
      </c>
      <c r="QTT42" s="66" t="s">
        <v>144</v>
      </c>
      <c r="QTU42" s="67" t="s">
        <v>923</v>
      </c>
      <c r="QTV42" s="67" t="s">
        <v>959</v>
      </c>
      <c r="QTW42" s="66" t="s">
        <v>956</v>
      </c>
      <c r="QTX42" s="66" t="s">
        <v>978</v>
      </c>
      <c r="QTY42" s="65" t="s">
        <v>972</v>
      </c>
      <c r="QTZ42" s="65" t="s">
        <v>977</v>
      </c>
      <c r="QUA42" s="59">
        <v>100000000</v>
      </c>
      <c r="QUB42" s="66" t="s">
        <v>144</v>
      </c>
      <c r="QUC42" s="67" t="s">
        <v>923</v>
      </c>
      <c r="QUD42" s="67" t="s">
        <v>959</v>
      </c>
      <c r="QUE42" s="66" t="s">
        <v>956</v>
      </c>
      <c r="QUF42" s="66" t="s">
        <v>978</v>
      </c>
      <c r="QUG42" s="65" t="s">
        <v>972</v>
      </c>
      <c r="QUH42" s="65" t="s">
        <v>977</v>
      </c>
      <c r="QUI42" s="59">
        <v>100000000</v>
      </c>
      <c r="QUJ42" s="66" t="s">
        <v>144</v>
      </c>
      <c r="QUK42" s="67" t="s">
        <v>923</v>
      </c>
      <c r="QUL42" s="67" t="s">
        <v>959</v>
      </c>
      <c r="QUM42" s="66" t="s">
        <v>956</v>
      </c>
      <c r="QUN42" s="66" t="s">
        <v>978</v>
      </c>
      <c r="QUO42" s="65" t="s">
        <v>972</v>
      </c>
      <c r="QUP42" s="65" t="s">
        <v>977</v>
      </c>
      <c r="QUQ42" s="59">
        <v>100000000</v>
      </c>
      <c r="QUR42" s="66" t="s">
        <v>144</v>
      </c>
      <c r="QUS42" s="67" t="s">
        <v>923</v>
      </c>
      <c r="QUT42" s="67" t="s">
        <v>959</v>
      </c>
      <c r="QUU42" s="66" t="s">
        <v>956</v>
      </c>
      <c r="QUV42" s="66" t="s">
        <v>978</v>
      </c>
      <c r="QUW42" s="65" t="s">
        <v>972</v>
      </c>
      <c r="QUX42" s="65" t="s">
        <v>977</v>
      </c>
      <c r="QUY42" s="59">
        <v>100000000</v>
      </c>
      <c r="QUZ42" s="66" t="s">
        <v>144</v>
      </c>
      <c r="QVA42" s="67" t="s">
        <v>923</v>
      </c>
      <c r="QVB42" s="67" t="s">
        <v>959</v>
      </c>
      <c r="QVC42" s="66" t="s">
        <v>956</v>
      </c>
      <c r="QVD42" s="66" t="s">
        <v>978</v>
      </c>
      <c r="QVE42" s="65" t="s">
        <v>972</v>
      </c>
      <c r="QVF42" s="65" t="s">
        <v>977</v>
      </c>
      <c r="QVG42" s="59">
        <v>100000000</v>
      </c>
      <c r="QVH42" s="66" t="s">
        <v>144</v>
      </c>
      <c r="QVI42" s="67" t="s">
        <v>923</v>
      </c>
      <c r="QVJ42" s="67" t="s">
        <v>959</v>
      </c>
      <c r="QVK42" s="66" t="s">
        <v>956</v>
      </c>
      <c r="QVL42" s="66" t="s">
        <v>978</v>
      </c>
      <c r="QVM42" s="65" t="s">
        <v>972</v>
      </c>
      <c r="QVN42" s="65" t="s">
        <v>977</v>
      </c>
      <c r="QVO42" s="59">
        <v>100000000</v>
      </c>
      <c r="QVP42" s="66" t="s">
        <v>144</v>
      </c>
      <c r="QVQ42" s="67" t="s">
        <v>923</v>
      </c>
      <c r="QVR42" s="67" t="s">
        <v>959</v>
      </c>
      <c r="QVS42" s="66" t="s">
        <v>956</v>
      </c>
      <c r="QVT42" s="66" t="s">
        <v>978</v>
      </c>
      <c r="QVU42" s="65" t="s">
        <v>972</v>
      </c>
      <c r="QVV42" s="65" t="s">
        <v>977</v>
      </c>
      <c r="QVW42" s="59">
        <v>100000000</v>
      </c>
      <c r="QVX42" s="66" t="s">
        <v>144</v>
      </c>
      <c r="QVY42" s="67" t="s">
        <v>923</v>
      </c>
      <c r="QVZ42" s="67" t="s">
        <v>959</v>
      </c>
      <c r="QWA42" s="66" t="s">
        <v>956</v>
      </c>
      <c r="QWB42" s="66" t="s">
        <v>978</v>
      </c>
      <c r="QWC42" s="65" t="s">
        <v>972</v>
      </c>
      <c r="QWD42" s="65" t="s">
        <v>977</v>
      </c>
      <c r="QWE42" s="59">
        <v>100000000</v>
      </c>
      <c r="QWF42" s="66" t="s">
        <v>144</v>
      </c>
      <c r="QWG42" s="67" t="s">
        <v>923</v>
      </c>
      <c r="QWH42" s="67" t="s">
        <v>959</v>
      </c>
      <c r="QWI42" s="66" t="s">
        <v>956</v>
      </c>
      <c r="QWJ42" s="66" t="s">
        <v>978</v>
      </c>
      <c r="QWK42" s="65" t="s">
        <v>972</v>
      </c>
      <c r="QWL42" s="65" t="s">
        <v>977</v>
      </c>
      <c r="QWM42" s="59">
        <v>100000000</v>
      </c>
      <c r="QWN42" s="66" t="s">
        <v>144</v>
      </c>
      <c r="QWO42" s="67" t="s">
        <v>923</v>
      </c>
      <c r="QWP42" s="67" t="s">
        <v>959</v>
      </c>
      <c r="QWQ42" s="66" t="s">
        <v>956</v>
      </c>
      <c r="QWR42" s="66" t="s">
        <v>978</v>
      </c>
      <c r="QWS42" s="65" t="s">
        <v>972</v>
      </c>
      <c r="QWT42" s="65" t="s">
        <v>977</v>
      </c>
      <c r="QWU42" s="59">
        <v>100000000</v>
      </c>
      <c r="QWV42" s="66" t="s">
        <v>144</v>
      </c>
      <c r="QWW42" s="67" t="s">
        <v>923</v>
      </c>
      <c r="QWX42" s="67" t="s">
        <v>959</v>
      </c>
      <c r="QWY42" s="66" t="s">
        <v>956</v>
      </c>
      <c r="QWZ42" s="66" t="s">
        <v>978</v>
      </c>
      <c r="QXA42" s="65" t="s">
        <v>972</v>
      </c>
      <c r="QXB42" s="65" t="s">
        <v>977</v>
      </c>
      <c r="QXC42" s="59">
        <v>100000000</v>
      </c>
      <c r="QXD42" s="66" t="s">
        <v>144</v>
      </c>
      <c r="QXE42" s="67" t="s">
        <v>923</v>
      </c>
      <c r="QXF42" s="67" t="s">
        <v>959</v>
      </c>
      <c r="QXG42" s="66" t="s">
        <v>956</v>
      </c>
      <c r="QXH42" s="66" t="s">
        <v>978</v>
      </c>
      <c r="QXI42" s="65" t="s">
        <v>972</v>
      </c>
      <c r="QXJ42" s="65" t="s">
        <v>977</v>
      </c>
      <c r="QXK42" s="59">
        <v>100000000</v>
      </c>
      <c r="QXL42" s="66" t="s">
        <v>144</v>
      </c>
      <c r="QXM42" s="67" t="s">
        <v>923</v>
      </c>
      <c r="QXN42" s="67" t="s">
        <v>959</v>
      </c>
      <c r="QXO42" s="66" t="s">
        <v>956</v>
      </c>
      <c r="QXP42" s="66" t="s">
        <v>978</v>
      </c>
      <c r="QXQ42" s="65" t="s">
        <v>972</v>
      </c>
      <c r="QXR42" s="65" t="s">
        <v>977</v>
      </c>
      <c r="QXS42" s="59">
        <v>100000000</v>
      </c>
      <c r="QXT42" s="66" t="s">
        <v>144</v>
      </c>
      <c r="QXU42" s="67" t="s">
        <v>923</v>
      </c>
      <c r="QXV42" s="67" t="s">
        <v>959</v>
      </c>
      <c r="QXW42" s="66" t="s">
        <v>956</v>
      </c>
      <c r="QXX42" s="66" t="s">
        <v>978</v>
      </c>
      <c r="QXY42" s="65" t="s">
        <v>972</v>
      </c>
      <c r="QXZ42" s="65" t="s">
        <v>977</v>
      </c>
      <c r="QYA42" s="59">
        <v>100000000</v>
      </c>
      <c r="QYB42" s="66" t="s">
        <v>144</v>
      </c>
      <c r="QYC42" s="67" t="s">
        <v>923</v>
      </c>
      <c r="QYD42" s="67" t="s">
        <v>959</v>
      </c>
      <c r="QYE42" s="66" t="s">
        <v>956</v>
      </c>
      <c r="QYF42" s="66" t="s">
        <v>978</v>
      </c>
      <c r="QYG42" s="65" t="s">
        <v>972</v>
      </c>
      <c r="QYH42" s="65" t="s">
        <v>977</v>
      </c>
      <c r="QYI42" s="59">
        <v>100000000</v>
      </c>
      <c r="QYJ42" s="66" t="s">
        <v>144</v>
      </c>
      <c r="QYK42" s="67" t="s">
        <v>923</v>
      </c>
      <c r="QYL42" s="67" t="s">
        <v>959</v>
      </c>
      <c r="QYM42" s="66" t="s">
        <v>956</v>
      </c>
      <c r="QYN42" s="66" t="s">
        <v>978</v>
      </c>
      <c r="QYO42" s="65" t="s">
        <v>972</v>
      </c>
      <c r="QYP42" s="65" t="s">
        <v>977</v>
      </c>
      <c r="QYQ42" s="59">
        <v>100000000</v>
      </c>
      <c r="QYR42" s="66" t="s">
        <v>144</v>
      </c>
      <c r="QYS42" s="67" t="s">
        <v>923</v>
      </c>
      <c r="QYT42" s="67" t="s">
        <v>959</v>
      </c>
      <c r="QYU42" s="66" t="s">
        <v>956</v>
      </c>
      <c r="QYV42" s="66" t="s">
        <v>978</v>
      </c>
      <c r="QYW42" s="65" t="s">
        <v>972</v>
      </c>
      <c r="QYX42" s="65" t="s">
        <v>977</v>
      </c>
      <c r="QYY42" s="59">
        <v>100000000</v>
      </c>
      <c r="QYZ42" s="66" t="s">
        <v>144</v>
      </c>
      <c r="QZA42" s="67" t="s">
        <v>923</v>
      </c>
      <c r="QZB42" s="67" t="s">
        <v>959</v>
      </c>
      <c r="QZC42" s="66" t="s">
        <v>956</v>
      </c>
      <c r="QZD42" s="66" t="s">
        <v>978</v>
      </c>
      <c r="QZE42" s="65" t="s">
        <v>972</v>
      </c>
      <c r="QZF42" s="65" t="s">
        <v>977</v>
      </c>
      <c r="QZG42" s="59">
        <v>100000000</v>
      </c>
      <c r="QZH42" s="66" t="s">
        <v>144</v>
      </c>
      <c r="QZI42" s="67" t="s">
        <v>923</v>
      </c>
      <c r="QZJ42" s="67" t="s">
        <v>959</v>
      </c>
      <c r="QZK42" s="66" t="s">
        <v>956</v>
      </c>
      <c r="QZL42" s="66" t="s">
        <v>978</v>
      </c>
      <c r="QZM42" s="65" t="s">
        <v>972</v>
      </c>
      <c r="QZN42" s="65" t="s">
        <v>977</v>
      </c>
      <c r="QZO42" s="59">
        <v>100000000</v>
      </c>
      <c r="QZP42" s="66" t="s">
        <v>144</v>
      </c>
      <c r="QZQ42" s="67" t="s">
        <v>923</v>
      </c>
      <c r="QZR42" s="67" t="s">
        <v>959</v>
      </c>
      <c r="QZS42" s="66" t="s">
        <v>956</v>
      </c>
      <c r="QZT42" s="66" t="s">
        <v>978</v>
      </c>
      <c r="QZU42" s="65" t="s">
        <v>972</v>
      </c>
      <c r="QZV42" s="65" t="s">
        <v>977</v>
      </c>
      <c r="QZW42" s="59">
        <v>100000000</v>
      </c>
      <c r="QZX42" s="66" t="s">
        <v>144</v>
      </c>
      <c r="QZY42" s="67" t="s">
        <v>923</v>
      </c>
      <c r="QZZ42" s="67" t="s">
        <v>959</v>
      </c>
      <c r="RAA42" s="66" t="s">
        <v>956</v>
      </c>
      <c r="RAB42" s="66" t="s">
        <v>978</v>
      </c>
      <c r="RAC42" s="65" t="s">
        <v>972</v>
      </c>
      <c r="RAD42" s="65" t="s">
        <v>977</v>
      </c>
      <c r="RAE42" s="59">
        <v>100000000</v>
      </c>
      <c r="RAF42" s="66" t="s">
        <v>144</v>
      </c>
      <c r="RAG42" s="67" t="s">
        <v>923</v>
      </c>
      <c r="RAH42" s="67" t="s">
        <v>959</v>
      </c>
      <c r="RAI42" s="66" t="s">
        <v>956</v>
      </c>
      <c r="RAJ42" s="66" t="s">
        <v>978</v>
      </c>
      <c r="RAK42" s="65" t="s">
        <v>972</v>
      </c>
      <c r="RAL42" s="65" t="s">
        <v>977</v>
      </c>
      <c r="RAM42" s="59">
        <v>100000000</v>
      </c>
      <c r="RAN42" s="66" t="s">
        <v>144</v>
      </c>
      <c r="RAO42" s="67" t="s">
        <v>923</v>
      </c>
      <c r="RAP42" s="67" t="s">
        <v>959</v>
      </c>
      <c r="RAQ42" s="66" t="s">
        <v>956</v>
      </c>
      <c r="RAR42" s="66" t="s">
        <v>978</v>
      </c>
      <c r="RAS42" s="65" t="s">
        <v>972</v>
      </c>
      <c r="RAT42" s="65" t="s">
        <v>977</v>
      </c>
      <c r="RAU42" s="59">
        <v>100000000</v>
      </c>
      <c r="RAV42" s="66" t="s">
        <v>144</v>
      </c>
      <c r="RAW42" s="67" t="s">
        <v>923</v>
      </c>
      <c r="RAX42" s="67" t="s">
        <v>959</v>
      </c>
      <c r="RAY42" s="66" t="s">
        <v>956</v>
      </c>
      <c r="RAZ42" s="66" t="s">
        <v>978</v>
      </c>
      <c r="RBA42" s="65" t="s">
        <v>972</v>
      </c>
      <c r="RBB42" s="65" t="s">
        <v>977</v>
      </c>
      <c r="RBC42" s="59">
        <v>100000000</v>
      </c>
      <c r="RBD42" s="66" t="s">
        <v>144</v>
      </c>
      <c r="RBE42" s="67" t="s">
        <v>923</v>
      </c>
      <c r="RBF42" s="67" t="s">
        <v>959</v>
      </c>
      <c r="RBG42" s="66" t="s">
        <v>956</v>
      </c>
      <c r="RBH42" s="66" t="s">
        <v>978</v>
      </c>
      <c r="RBI42" s="65" t="s">
        <v>972</v>
      </c>
      <c r="RBJ42" s="65" t="s">
        <v>977</v>
      </c>
      <c r="RBK42" s="59">
        <v>100000000</v>
      </c>
      <c r="RBL42" s="66" t="s">
        <v>144</v>
      </c>
      <c r="RBM42" s="67" t="s">
        <v>923</v>
      </c>
      <c r="RBN42" s="67" t="s">
        <v>959</v>
      </c>
      <c r="RBO42" s="66" t="s">
        <v>956</v>
      </c>
      <c r="RBP42" s="66" t="s">
        <v>978</v>
      </c>
      <c r="RBQ42" s="65" t="s">
        <v>972</v>
      </c>
      <c r="RBR42" s="65" t="s">
        <v>977</v>
      </c>
      <c r="RBS42" s="59">
        <v>100000000</v>
      </c>
      <c r="RBT42" s="66" t="s">
        <v>144</v>
      </c>
      <c r="RBU42" s="67" t="s">
        <v>923</v>
      </c>
      <c r="RBV42" s="67" t="s">
        <v>959</v>
      </c>
      <c r="RBW42" s="66" t="s">
        <v>956</v>
      </c>
      <c r="RBX42" s="66" t="s">
        <v>978</v>
      </c>
      <c r="RBY42" s="65" t="s">
        <v>972</v>
      </c>
      <c r="RBZ42" s="65" t="s">
        <v>977</v>
      </c>
      <c r="RCA42" s="59">
        <v>100000000</v>
      </c>
      <c r="RCB42" s="66" t="s">
        <v>144</v>
      </c>
      <c r="RCC42" s="67" t="s">
        <v>923</v>
      </c>
      <c r="RCD42" s="67" t="s">
        <v>959</v>
      </c>
      <c r="RCE42" s="66" t="s">
        <v>956</v>
      </c>
      <c r="RCF42" s="66" t="s">
        <v>978</v>
      </c>
      <c r="RCG42" s="65" t="s">
        <v>972</v>
      </c>
      <c r="RCH42" s="65" t="s">
        <v>977</v>
      </c>
      <c r="RCI42" s="59">
        <v>100000000</v>
      </c>
      <c r="RCJ42" s="66" t="s">
        <v>144</v>
      </c>
      <c r="RCK42" s="67" t="s">
        <v>923</v>
      </c>
      <c r="RCL42" s="67" t="s">
        <v>959</v>
      </c>
      <c r="RCM42" s="66" t="s">
        <v>956</v>
      </c>
      <c r="RCN42" s="66" t="s">
        <v>978</v>
      </c>
      <c r="RCO42" s="65" t="s">
        <v>972</v>
      </c>
      <c r="RCP42" s="65" t="s">
        <v>977</v>
      </c>
      <c r="RCQ42" s="59">
        <v>100000000</v>
      </c>
      <c r="RCR42" s="66" t="s">
        <v>144</v>
      </c>
      <c r="RCS42" s="67" t="s">
        <v>923</v>
      </c>
      <c r="RCT42" s="67" t="s">
        <v>959</v>
      </c>
      <c r="RCU42" s="66" t="s">
        <v>956</v>
      </c>
      <c r="RCV42" s="66" t="s">
        <v>978</v>
      </c>
      <c r="RCW42" s="65" t="s">
        <v>972</v>
      </c>
      <c r="RCX42" s="65" t="s">
        <v>977</v>
      </c>
      <c r="RCY42" s="59">
        <v>100000000</v>
      </c>
      <c r="RCZ42" s="66" t="s">
        <v>144</v>
      </c>
      <c r="RDA42" s="67" t="s">
        <v>923</v>
      </c>
      <c r="RDB42" s="67" t="s">
        <v>959</v>
      </c>
      <c r="RDC42" s="66" t="s">
        <v>956</v>
      </c>
      <c r="RDD42" s="66" t="s">
        <v>978</v>
      </c>
      <c r="RDE42" s="65" t="s">
        <v>972</v>
      </c>
      <c r="RDF42" s="65" t="s">
        <v>977</v>
      </c>
      <c r="RDG42" s="59">
        <v>100000000</v>
      </c>
      <c r="RDH42" s="66" t="s">
        <v>144</v>
      </c>
      <c r="RDI42" s="67" t="s">
        <v>923</v>
      </c>
      <c r="RDJ42" s="67" t="s">
        <v>959</v>
      </c>
      <c r="RDK42" s="66" t="s">
        <v>956</v>
      </c>
      <c r="RDL42" s="66" t="s">
        <v>978</v>
      </c>
      <c r="RDM42" s="65" t="s">
        <v>972</v>
      </c>
      <c r="RDN42" s="65" t="s">
        <v>977</v>
      </c>
      <c r="RDO42" s="59">
        <v>100000000</v>
      </c>
      <c r="RDP42" s="66" t="s">
        <v>144</v>
      </c>
      <c r="RDQ42" s="67" t="s">
        <v>923</v>
      </c>
      <c r="RDR42" s="67" t="s">
        <v>959</v>
      </c>
      <c r="RDS42" s="66" t="s">
        <v>956</v>
      </c>
      <c r="RDT42" s="66" t="s">
        <v>978</v>
      </c>
      <c r="RDU42" s="65" t="s">
        <v>972</v>
      </c>
      <c r="RDV42" s="65" t="s">
        <v>977</v>
      </c>
      <c r="RDW42" s="59">
        <v>100000000</v>
      </c>
      <c r="RDX42" s="66" t="s">
        <v>144</v>
      </c>
      <c r="RDY42" s="67" t="s">
        <v>923</v>
      </c>
      <c r="RDZ42" s="67" t="s">
        <v>959</v>
      </c>
      <c r="REA42" s="66" t="s">
        <v>956</v>
      </c>
      <c r="REB42" s="66" t="s">
        <v>978</v>
      </c>
      <c r="REC42" s="65" t="s">
        <v>972</v>
      </c>
      <c r="RED42" s="65" t="s">
        <v>977</v>
      </c>
      <c r="REE42" s="59">
        <v>100000000</v>
      </c>
      <c r="REF42" s="66" t="s">
        <v>144</v>
      </c>
      <c r="REG42" s="67" t="s">
        <v>923</v>
      </c>
      <c r="REH42" s="67" t="s">
        <v>959</v>
      </c>
      <c r="REI42" s="66" t="s">
        <v>956</v>
      </c>
      <c r="REJ42" s="66" t="s">
        <v>978</v>
      </c>
      <c r="REK42" s="65" t="s">
        <v>972</v>
      </c>
      <c r="REL42" s="65" t="s">
        <v>977</v>
      </c>
      <c r="REM42" s="59">
        <v>100000000</v>
      </c>
      <c r="REN42" s="66" t="s">
        <v>144</v>
      </c>
      <c r="REO42" s="67" t="s">
        <v>923</v>
      </c>
      <c r="REP42" s="67" t="s">
        <v>959</v>
      </c>
      <c r="REQ42" s="66" t="s">
        <v>956</v>
      </c>
      <c r="RER42" s="66" t="s">
        <v>978</v>
      </c>
      <c r="RES42" s="65" t="s">
        <v>972</v>
      </c>
      <c r="RET42" s="65" t="s">
        <v>977</v>
      </c>
      <c r="REU42" s="59">
        <v>100000000</v>
      </c>
      <c r="REV42" s="66" t="s">
        <v>144</v>
      </c>
      <c r="REW42" s="67" t="s">
        <v>923</v>
      </c>
      <c r="REX42" s="67" t="s">
        <v>959</v>
      </c>
      <c r="REY42" s="66" t="s">
        <v>956</v>
      </c>
      <c r="REZ42" s="66" t="s">
        <v>978</v>
      </c>
      <c r="RFA42" s="65" t="s">
        <v>972</v>
      </c>
      <c r="RFB42" s="65" t="s">
        <v>977</v>
      </c>
      <c r="RFC42" s="59">
        <v>100000000</v>
      </c>
      <c r="RFD42" s="66" t="s">
        <v>144</v>
      </c>
      <c r="RFE42" s="67" t="s">
        <v>923</v>
      </c>
      <c r="RFF42" s="67" t="s">
        <v>959</v>
      </c>
      <c r="RFG42" s="66" t="s">
        <v>956</v>
      </c>
      <c r="RFH42" s="66" t="s">
        <v>978</v>
      </c>
      <c r="RFI42" s="65" t="s">
        <v>972</v>
      </c>
      <c r="RFJ42" s="65" t="s">
        <v>977</v>
      </c>
      <c r="RFK42" s="59">
        <v>100000000</v>
      </c>
      <c r="RFL42" s="66" t="s">
        <v>144</v>
      </c>
      <c r="RFM42" s="67" t="s">
        <v>923</v>
      </c>
      <c r="RFN42" s="67" t="s">
        <v>959</v>
      </c>
      <c r="RFO42" s="66" t="s">
        <v>956</v>
      </c>
      <c r="RFP42" s="66" t="s">
        <v>978</v>
      </c>
      <c r="RFQ42" s="65" t="s">
        <v>972</v>
      </c>
      <c r="RFR42" s="65" t="s">
        <v>977</v>
      </c>
      <c r="RFS42" s="59">
        <v>100000000</v>
      </c>
      <c r="RFT42" s="66" t="s">
        <v>144</v>
      </c>
      <c r="RFU42" s="67" t="s">
        <v>923</v>
      </c>
      <c r="RFV42" s="67" t="s">
        <v>959</v>
      </c>
      <c r="RFW42" s="66" t="s">
        <v>956</v>
      </c>
      <c r="RFX42" s="66" t="s">
        <v>978</v>
      </c>
      <c r="RFY42" s="65" t="s">
        <v>972</v>
      </c>
      <c r="RFZ42" s="65" t="s">
        <v>977</v>
      </c>
      <c r="RGA42" s="59">
        <v>100000000</v>
      </c>
      <c r="RGB42" s="66" t="s">
        <v>144</v>
      </c>
      <c r="RGC42" s="67" t="s">
        <v>923</v>
      </c>
      <c r="RGD42" s="67" t="s">
        <v>959</v>
      </c>
      <c r="RGE42" s="66" t="s">
        <v>956</v>
      </c>
      <c r="RGF42" s="66" t="s">
        <v>978</v>
      </c>
      <c r="RGG42" s="65" t="s">
        <v>972</v>
      </c>
      <c r="RGH42" s="65" t="s">
        <v>977</v>
      </c>
      <c r="RGI42" s="59">
        <v>100000000</v>
      </c>
      <c r="RGJ42" s="66" t="s">
        <v>144</v>
      </c>
      <c r="RGK42" s="67" t="s">
        <v>923</v>
      </c>
      <c r="RGL42" s="67" t="s">
        <v>959</v>
      </c>
      <c r="RGM42" s="66" t="s">
        <v>956</v>
      </c>
      <c r="RGN42" s="66" t="s">
        <v>978</v>
      </c>
      <c r="RGO42" s="65" t="s">
        <v>972</v>
      </c>
      <c r="RGP42" s="65" t="s">
        <v>977</v>
      </c>
      <c r="RGQ42" s="59">
        <v>100000000</v>
      </c>
      <c r="RGR42" s="66" t="s">
        <v>144</v>
      </c>
      <c r="RGS42" s="67" t="s">
        <v>923</v>
      </c>
      <c r="RGT42" s="67" t="s">
        <v>959</v>
      </c>
      <c r="RGU42" s="66" t="s">
        <v>956</v>
      </c>
      <c r="RGV42" s="66" t="s">
        <v>978</v>
      </c>
      <c r="RGW42" s="65" t="s">
        <v>972</v>
      </c>
      <c r="RGX42" s="65" t="s">
        <v>977</v>
      </c>
      <c r="RGY42" s="59">
        <v>100000000</v>
      </c>
      <c r="RGZ42" s="66" t="s">
        <v>144</v>
      </c>
      <c r="RHA42" s="67" t="s">
        <v>923</v>
      </c>
      <c r="RHB42" s="67" t="s">
        <v>959</v>
      </c>
      <c r="RHC42" s="66" t="s">
        <v>956</v>
      </c>
      <c r="RHD42" s="66" t="s">
        <v>978</v>
      </c>
      <c r="RHE42" s="65" t="s">
        <v>972</v>
      </c>
      <c r="RHF42" s="65" t="s">
        <v>977</v>
      </c>
      <c r="RHG42" s="59">
        <v>100000000</v>
      </c>
      <c r="RHH42" s="66" t="s">
        <v>144</v>
      </c>
      <c r="RHI42" s="67" t="s">
        <v>923</v>
      </c>
      <c r="RHJ42" s="67" t="s">
        <v>959</v>
      </c>
      <c r="RHK42" s="66" t="s">
        <v>956</v>
      </c>
      <c r="RHL42" s="66" t="s">
        <v>978</v>
      </c>
      <c r="RHM42" s="65" t="s">
        <v>972</v>
      </c>
      <c r="RHN42" s="65" t="s">
        <v>977</v>
      </c>
      <c r="RHO42" s="59">
        <v>100000000</v>
      </c>
      <c r="RHP42" s="66" t="s">
        <v>144</v>
      </c>
      <c r="RHQ42" s="67" t="s">
        <v>923</v>
      </c>
      <c r="RHR42" s="67" t="s">
        <v>959</v>
      </c>
      <c r="RHS42" s="66" t="s">
        <v>956</v>
      </c>
      <c r="RHT42" s="66" t="s">
        <v>978</v>
      </c>
      <c r="RHU42" s="65" t="s">
        <v>972</v>
      </c>
      <c r="RHV42" s="65" t="s">
        <v>977</v>
      </c>
      <c r="RHW42" s="59">
        <v>100000000</v>
      </c>
      <c r="RHX42" s="66" t="s">
        <v>144</v>
      </c>
      <c r="RHY42" s="67" t="s">
        <v>923</v>
      </c>
      <c r="RHZ42" s="67" t="s">
        <v>959</v>
      </c>
      <c r="RIA42" s="66" t="s">
        <v>956</v>
      </c>
      <c r="RIB42" s="66" t="s">
        <v>978</v>
      </c>
      <c r="RIC42" s="65" t="s">
        <v>972</v>
      </c>
      <c r="RID42" s="65" t="s">
        <v>977</v>
      </c>
      <c r="RIE42" s="59">
        <v>100000000</v>
      </c>
      <c r="RIF42" s="66" t="s">
        <v>144</v>
      </c>
      <c r="RIG42" s="67" t="s">
        <v>923</v>
      </c>
      <c r="RIH42" s="67" t="s">
        <v>959</v>
      </c>
      <c r="RII42" s="66" t="s">
        <v>956</v>
      </c>
      <c r="RIJ42" s="66" t="s">
        <v>978</v>
      </c>
      <c r="RIK42" s="65" t="s">
        <v>972</v>
      </c>
      <c r="RIL42" s="65" t="s">
        <v>977</v>
      </c>
      <c r="RIM42" s="59">
        <v>100000000</v>
      </c>
      <c r="RIN42" s="66" t="s">
        <v>144</v>
      </c>
      <c r="RIO42" s="67" t="s">
        <v>923</v>
      </c>
      <c r="RIP42" s="67" t="s">
        <v>959</v>
      </c>
      <c r="RIQ42" s="66" t="s">
        <v>956</v>
      </c>
      <c r="RIR42" s="66" t="s">
        <v>978</v>
      </c>
      <c r="RIS42" s="65" t="s">
        <v>972</v>
      </c>
      <c r="RIT42" s="65" t="s">
        <v>977</v>
      </c>
      <c r="RIU42" s="59">
        <v>100000000</v>
      </c>
      <c r="RIV42" s="66" t="s">
        <v>144</v>
      </c>
      <c r="RIW42" s="67" t="s">
        <v>923</v>
      </c>
      <c r="RIX42" s="67" t="s">
        <v>959</v>
      </c>
      <c r="RIY42" s="66" t="s">
        <v>956</v>
      </c>
      <c r="RIZ42" s="66" t="s">
        <v>978</v>
      </c>
      <c r="RJA42" s="65" t="s">
        <v>972</v>
      </c>
      <c r="RJB42" s="65" t="s">
        <v>977</v>
      </c>
      <c r="RJC42" s="59">
        <v>100000000</v>
      </c>
      <c r="RJD42" s="66" t="s">
        <v>144</v>
      </c>
      <c r="RJE42" s="67" t="s">
        <v>923</v>
      </c>
      <c r="RJF42" s="67" t="s">
        <v>959</v>
      </c>
      <c r="RJG42" s="66" t="s">
        <v>956</v>
      </c>
      <c r="RJH42" s="66" t="s">
        <v>978</v>
      </c>
      <c r="RJI42" s="65" t="s">
        <v>972</v>
      </c>
      <c r="RJJ42" s="65" t="s">
        <v>977</v>
      </c>
      <c r="RJK42" s="59">
        <v>100000000</v>
      </c>
      <c r="RJL42" s="66" t="s">
        <v>144</v>
      </c>
      <c r="RJM42" s="67" t="s">
        <v>923</v>
      </c>
      <c r="RJN42" s="67" t="s">
        <v>959</v>
      </c>
      <c r="RJO42" s="66" t="s">
        <v>956</v>
      </c>
      <c r="RJP42" s="66" t="s">
        <v>978</v>
      </c>
      <c r="RJQ42" s="65" t="s">
        <v>972</v>
      </c>
      <c r="RJR42" s="65" t="s">
        <v>977</v>
      </c>
      <c r="RJS42" s="59">
        <v>100000000</v>
      </c>
      <c r="RJT42" s="66" t="s">
        <v>144</v>
      </c>
      <c r="RJU42" s="67" t="s">
        <v>923</v>
      </c>
      <c r="RJV42" s="67" t="s">
        <v>959</v>
      </c>
      <c r="RJW42" s="66" t="s">
        <v>956</v>
      </c>
      <c r="RJX42" s="66" t="s">
        <v>978</v>
      </c>
      <c r="RJY42" s="65" t="s">
        <v>972</v>
      </c>
      <c r="RJZ42" s="65" t="s">
        <v>977</v>
      </c>
      <c r="RKA42" s="59">
        <v>100000000</v>
      </c>
      <c r="RKB42" s="66" t="s">
        <v>144</v>
      </c>
      <c r="RKC42" s="67" t="s">
        <v>923</v>
      </c>
      <c r="RKD42" s="67" t="s">
        <v>959</v>
      </c>
      <c r="RKE42" s="66" t="s">
        <v>956</v>
      </c>
      <c r="RKF42" s="66" t="s">
        <v>978</v>
      </c>
      <c r="RKG42" s="65" t="s">
        <v>972</v>
      </c>
      <c r="RKH42" s="65" t="s">
        <v>977</v>
      </c>
      <c r="RKI42" s="59">
        <v>100000000</v>
      </c>
      <c r="RKJ42" s="66" t="s">
        <v>144</v>
      </c>
      <c r="RKK42" s="67" t="s">
        <v>923</v>
      </c>
      <c r="RKL42" s="67" t="s">
        <v>959</v>
      </c>
      <c r="RKM42" s="66" t="s">
        <v>956</v>
      </c>
      <c r="RKN42" s="66" t="s">
        <v>978</v>
      </c>
      <c r="RKO42" s="65" t="s">
        <v>972</v>
      </c>
      <c r="RKP42" s="65" t="s">
        <v>977</v>
      </c>
      <c r="RKQ42" s="59">
        <v>100000000</v>
      </c>
      <c r="RKR42" s="66" t="s">
        <v>144</v>
      </c>
      <c r="RKS42" s="67" t="s">
        <v>923</v>
      </c>
      <c r="RKT42" s="67" t="s">
        <v>959</v>
      </c>
      <c r="RKU42" s="66" t="s">
        <v>956</v>
      </c>
      <c r="RKV42" s="66" t="s">
        <v>978</v>
      </c>
      <c r="RKW42" s="65" t="s">
        <v>972</v>
      </c>
      <c r="RKX42" s="65" t="s">
        <v>977</v>
      </c>
      <c r="RKY42" s="59">
        <v>100000000</v>
      </c>
      <c r="RKZ42" s="66" t="s">
        <v>144</v>
      </c>
      <c r="RLA42" s="67" t="s">
        <v>923</v>
      </c>
      <c r="RLB42" s="67" t="s">
        <v>959</v>
      </c>
      <c r="RLC42" s="66" t="s">
        <v>956</v>
      </c>
      <c r="RLD42" s="66" t="s">
        <v>978</v>
      </c>
      <c r="RLE42" s="65" t="s">
        <v>972</v>
      </c>
      <c r="RLF42" s="65" t="s">
        <v>977</v>
      </c>
      <c r="RLG42" s="59">
        <v>100000000</v>
      </c>
      <c r="RLH42" s="66" t="s">
        <v>144</v>
      </c>
      <c r="RLI42" s="67" t="s">
        <v>923</v>
      </c>
      <c r="RLJ42" s="67" t="s">
        <v>959</v>
      </c>
      <c r="RLK42" s="66" t="s">
        <v>956</v>
      </c>
      <c r="RLL42" s="66" t="s">
        <v>978</v>
      </c>
      <c r="RLM42" s="65" t="s">
        <v>972</v>
      </c>
      <c r="RLN42" s="65" t="s">
        <v>977</v>
      </c>
      <c r="RLO42" s="59">
        <v>100000000</v>
      </c>
      <c r="RLP42" s="66" t="s">
        <v>144</v>
      </c>
      <c r="RLQ42" s="67" t="s">
        <v>923</v>
      </c>
      <c r="RLR42" s="67" t="s">
        <v>959</v>
      </c>
      <c r="RLS42" s="66" t="s">
        <v>956</v>
      </c>
      <c r="RLT42" s="66" t="s">
        <v>978</v>
      </c>
      <c r="RLU42" s="65" t="s">
        <v>972</v>
      </c>
      <c r="RLV42" s="65" t="s">
        <v>977</v>
      </c>
      <c r="RLW42" s="59">
        <v>100000000</v>
      </c>
      <c r="RLX42" s="66" t="s">
        <v>144</v>
      </c>
      <c r="RLY42" s="67" t="s">
        <v>923</v>
      </c>
      <c r="RLZ42" s="67" t="s">
        <v>959</v>
      </c>
      <c r="RMA42" s="66" t="s">
        <v>956</v>
      </c>
      <c r="RMB42" s="66" t="s">
        <v>978</v>
      </c>
      <c r="RMC42" s="65" t="s">
        <v>972</v>
      </c>
      <c r="RMD42" s="65" t="s">
        <v>977</v>
      </c>
      <c r="RME42" s="59">
        <v>100000000</v>
      </c>
      <c r="RMF42" s="66" t="s">
        <v>144</v>
      </c>
      <c r="RMG42" s="67" t="s">
        <v>923</v>
      </c>
      <c r="RMH42" s="67" t="s">
        <v>959</v>
      </c>
      <c r="RMI42" s="66" t="s">
        <v>956</v>
      </c>
      <c r="RMJ42" s="66" t="s">
        <v>978</v>
      </c>
      <c r="RMK42" s="65" t="s">
        <v>972</v>
      </c>
      <c r="RML42" s="65" t="s">
        <v>977</v>
      </c>
      <c r="RMM42" s="59">
        <v>100000000</v>
      </c>
      <c r="RMN42" s="66" t="s">
        <v>144</v>
      </c>
      <c r="RMO42" s="67" t="s">
        <v>923</v>
      </c>
      <c r="RMP42" s="67" t="s">
        <v>959</v>
      </c>
      <c r="RMQ42" s="66" t="s">
        <v>956</v>
      </c>
      <c r="RMR42" s="66" t="s">
        <v>978</v>
      </c>
      <c r="RMS42" s="65" t="s">
        <v>972</v>
      </c>
      <c r="RMT42" s="65" t="s">
        <v>977</v>
      </c>
      <c r="RMU42" s="59">
        <v>100000000</v>
      </c>
      <c r="RMV42" s="66" t="s">
        <v>144</v>
      </c>
      <c r="RMW42" s="67" t="s">
        <v>923</v>
      </c>
      <c r="RMX42" s="67" t="s">
        <v>959</v>
      </c>
      <c r="RMY42" s="66" t="s">
        <v>956</v>
      </c>
      <c r="RMZ42" s="66" t="s">
        <v>978</v>
      </c>
      <c r="RNA42" s="65" t="s">
        <v>972</v>
      </c>
      <c r="RNB42" s="65" t="s">
        <v>977</v>
      </c>
      <c r="RNC42" s="59">
        <v>100000000</v>
      </c>
      <c r="RND42" s="66" t="s">
        <v>144</v>
      </c>
      <c r="RNE42" s="67" t="s">
        <v>923</v>
      </c>
      <c r="RNF42" s="67" t="s">
        <v>959</v>
      </c>
      <c r="RNG42" s="66" t="s">
        <v>956</v>
      </c>
      <c r="RNH42" s="66" t="s">
        <v>978</v>
      </c>
      <c r="RNI42" s="65" t="s">
        <v>972</v>
      </c>
      <c r="RNJ42" s="65" t="s">
        <v>977</v>
      </c>
      <c r="RNK42" s="59">
        <v>100000000</v>
      </c>
      <c r="RNL42" s="66" t="s">
        <v>144</v>
      </c>
      <c r="RNM42" s="67" t="s">
        <v>923</v>
      </c>
      <c r="RNN42" s="67" t="s">
        <v>959</v>
      </c>
      <c r="RNO42" s="66" t="s">
        <v>956</v>
      </c>
      <c r="RNP42" s="66" t="s">
        <v>978</v>
      </c>
      <c r="RNQ42" s="65" t="s">
        <v>972</v>
      </c>
      <c r="RNR42" s="65" t="s">
        <v>977</v>
      </c>
      <c r="RNS42" s="59">
        <v>100000000</v>
      </c>
      <c r="RNT42" s="66" t="s">
        <v>144</v>
      </c>
      <c r="RNU42" s="67" t="s">
        <v>923</v>
      </c>
      <c r="RNV42" s="67" t="s">
        <v>959</v>
      </c>
      <c r="RNW42" s="66" t="s">
        <v>956</v>
      </c>
      <c r="RNX42" s="66" t="s">
        <v>978</v>
      </c>
      <c r="RNY42" s="65" t="s">
        <v>972</v>
      </c>
      <c r="RNZ42" s="65" t="s">
        <v>977</v>
      </c>
      <c r="ROA42" s="59">
        <v>100000000</v>
      </c>
      <c r="ROB42" s="66" t="s">
        <v>144</v>
      </c>
      <c r="ROC42" s="67" t="s">
        <v>923</v>
      </c>
      <c r="ROD42" s="67" t="s">
        <v>959</v>
      </c>
      <c r="ROE42" s="66" t="s">
        <v>956</v>
      </c>
      <c r="ROF42" s="66" t="s">
        <v>978</v>
      </c>
      <c r="ROG42" s="65" t="s">
        <v>972</v>
      </c>
      <c r="ROH42" s="65" t="s">
        <v>977</v>
      </c>
      <c r="ROI42" s="59">
        <v>100000000</v>
      </c>
      <c r="ROJ42" s="66" t="s">
        <v>144</v>
      </c>
      <c r="ROK42" s="67" t="s">
        <v>923</v>
      </c>
      <c r="ROL42" s="67" t="s">
        <v>959</v>
      </c>
      <c r="ROM42" s="66" t="s">
        <v>956</v>
      </c>
      <c r="RON42" s="66" t="s">
        <v>978</v>
      </c>
      <c r="ROO42" s="65" t="s">
        <v>972</v>
      </c>
      <c r="ROP42" s="65" t="s">
        <v>977</v>
      </c>
      <c r="ROQ42" s="59">
        <v>100000000</v>
      </c>
      <c r="ROR42" s="66" t="s">
        <v>144</v>
      </c>
      <c r="ROS42" s="67" t="s">
        <v>923</v>
      </c>
      <c r="ROT42" s="67" t="s">
        <v>959</v>
      </c>
      <c r="ROU42" s="66" t="s">
        <v>956</v>
      </c>
      <c r="ROV42" s="66" t="s">
        <v>978</v>
      </c>
      <c r="ROW42" s="65" t="s">
        <v>972</v>
      </c>
      <c r="ROX42" s="65" t="s">
        <v>977</v>
      </c>
      <c r="ROY42" s="59">
        <v>100000000</v>
      </c>
      <c r="ROZ42" s="66" t="s">
        <v>144</v>
      </c>
      <c r="RPA42" s="67" t="s">
        <v>923</v>
      </c>
      <c r="RPB42" s="67" t="s">
        <v>959</v>
      </c>
      <c r="RPC42" s="66" t="s">
        <v>956</v>
      </c>
      <c r="RPD42" s="66" t="s">
        <v>978</v>
      </c>
      <c r="RPE42" s="65" t="s">
        <v>972</v>
      </c>
      <c r="RPF42" s="65" t="s">
        <v>977</v>
      </c>
      <c r="RPG42" s="59">
        <v>100000000</v>
      </c>
      <c r="RPH42" s="66" t="s">
        <v>144</v>
      </c>
      <c r="RPI42" s="67" t="s">
        <v>923</v>
      </c>
      <c r="RPJ42" s="67" t="s">
        <v>959</v>
      </c>
      <c r="RPK42" s="66" t="s">
        <v>956</v>
      </c>
      <c r="RPL42" s="66" t="s">
        <v>978</v>
      </c>
      <c r="RPM42" s="65" t="s">
        <v>972</v>
      </c>
      <c r="RPN42" s="65" t="s">
        <v>977</v>
      </c>
      <c r="RPO42" s="59">
        <v>100000000</v>
      </c>
      <c r="RPP42" s="66" t="s">
        <v>144</v>
      </c>
      <c r="RPQ42" s="67" t="s">
        <v>923</v>
      </c>
      <c r="RPR42" s="67" t="s">
        <v>959</v>
      </c>
      <c r="RPS42" s="66" t="s">
        <v>956</v>
      </c>
      <c r="RPT42" s="66" t="s">
        <v>978</v>
      </c>
      <c r="RPU42" s="65" t="s">
        <v>972</v>
      </c>
      <c r="RPV42" s="65" t="s">
        <v>977</v>
      </c>
      <c r="RPW42" s="59">
        <v>100000000</v>
      </c>
      <c r="RPX42" s="66" t="s">
        <v>144</v>
      </c>
      <c r="RPY42" s="67" t="s">
        <v>923</v>
      </c>
      <c r="RPZ42" s="67" t="s">
        <v>959</v>
      </c>
      <c r="RQA42" s="66" t="s">
        <v>956</v>
      </c>
      <c r="RQB42" s="66" t="s">
        <v>978</v>
      </c>
      <c r="RQC42" s="65" t="s">
        <v>972</v>
      </c>
      <c r="RQD42" s="65" t="s">
        <v>977</v>
      </c>
      <c r="RQE42" s="59">
        <v>100000000</v>
      </c>
      <c r="RQF42" s="66" t="s">
        <v>144</v>
      </c>
      <c r="RQG42" s="67" t="s">
        <v>923</v>
      </c>
      <c r="RQH42" s="67" t="s">
        <v>959</v>
      </c>
      <c r="RQI42" s="66" t="s">
        <v>956</v>
      </c>
      <c r="RQJ42" s="66" t="s">
        <v>978</v>
      </c>
      <c r="RQK42" s="65" t="s">
        <v>972</v>
      </c>
      <c r="RQL42" s="65" t="s">
        <v>977</v>
      </c>
      <c r="RQM42" s="59">
        <v>100000000</v>
      </c>
      <c r="RQN42" s="66" t="s">
        <v>144</v>
      </c>
      <c r="RQO42" s="67" t="s">
        <v>923</v>
      </c>
      <c r="RQP42" s="67" t="s">
        <v>959</v>
      </c>
      <c r="RQQ42" s="66" t="s">
        <v>956</v>
      </c>
      <c r="RQR42" s="66" t="s">
        <v>978</v>
      </c>
      <c r="RQS42" s="65" t="s">
        <v>972</v>
      </c>
      <c r="RQT42" s="65" t="s">
        <v>977</v>
      </c>
      <c r="RQU42" s="59">
        <v>100000000</v>
      </c>
      <c r="RQV42" s="66" t="s">
        <v>144</v>
      </c>
      <c r="RQW42" s="67" t="s">
        <v>923</v>
      </c>
      <c r="RQX42" s="67" t="s">
        <v>959</v>
      </c>
      <c r="RQY42" s="66" t="s">
        <v>956</v>
      </c>
      <c r="RQZ42" s="66" t="s">
        <v>978</v>
      </c>
      <c r="RRA42" s="65" t="s">
        <v>972</v>
      </c>
      <c r="RRB42" s="65" t="s">
        <v>977</v>
      </c>
      <c r="RRC42" s="59">
        <v>100000000</v>
      </c>
      <c r="RRD42" s="66" t="s">
        <v>144</v>
      </c>
      <c r="RRE42" s="67" t="s">
        <v>923</v>
      </c>
      <c r="RRF42" s="67" t="s">
        <v>959</v>
      </c>
      <c r="RRG42" s="66" t="s">
        <v>956</v>
      </c>
      <c r="RRH42" s="66" t="s">
        <v>978</v>
      </c>
      <c r="RRI42" s="65" t="s">
        <v>972</v>
      </c>
      <c r="RRJ42" s="65" t="s">
        <v>977</v>
      </c>
      <c r="RRK42" s="59">
        <v>100000000</v>
      </c>
      <c r="RRL42" s="66" t="s">
        <v>144</v>
      </c>
      <c r="RRM42" s="67" t="s">
        <v>923</v>
      </c>
      <c r="RRN42" s="67" t="s">
        <v>959</v>
      </c>
      <c r="RRO42" s="66" t="s">
        <v>956</v>
      </c>
      <c r="RRP42" s="66" t="s">
        <v>978</v>
      </c>
      <c r="RRQ42" s="65" t="s">
        <v>972</v>
      </c>
      <c r="RRR42" s="65" t="s">
        <v>977</v>
      </c>
      <c r="RRS42" s="59">
        <v>100000000</v>
      </c>
      <c r="RRT42" s="66" t="s">
        <v>144</v>
      </c>
      <c r="RRU42" s="67" t="s">
        <v>923</v>
      </c>
      <c r="RRV42" s="67" t="s">
        <v>959</v>
      </c>
      <c r="RRW42" s="66" t="s">
        <v>956</v>
      </c>
      <c r="RRX42" s="66" t="s">
        <v>978</v>
      </c>
      <c r="RRY42" s="65" t="s">
        <v>972</v>
      </c>
      <c r="RRZ42" s="65" t="s">
        <v>977</v>
      </c>
      <c r="RSA42" s="59">
        <v>100000000</v>
      </c>
      <c r="RSB42" s="66" t="s">
        <v>144</v>
      </c>
      <c r="RSC42" s="67" t="s">
        <v>923</v>
      </c>
      <c r="RSD42" s="67" t="s">
        <v>959</v>
      </c>
      <c r="RSE42" s="66" t="s">
        <v>956</v>
      </c>
      <c r="RSF42" s="66" t="s">
        <v>978</v>
      </c>
      <c r="RSG42" s="65" t="s">
        <v>972</v>
      </c>
      <c r="RSH42" s="65" t="s">
        <v>977</v>
      </c>
      <c r="RSI42" s="59">
        <v>100000000</v>
      </c>
      <c r="RSJ42" s="66" t="s">
        <v>144</v>
      </c>
      <c r="RSK42" s="67" t="s">
        <v>923</v>
      </c>
      <c r="RSL42" s="67" t="s">
        <v>959</v>
      </c>
      <c r="RSM42" s="66" t="s">
        <v>956</v>
      </c>
      <c r="RSN42" s="66" t="s">
        <v>978</v>
      </c>
      <c r="RSO42" s="65" t="s">
        <v>972</v>
      </c>
      <c r="RSP42" s="65" t="s">
        <v>977</v>
      </c>
      <c r="RSQ42" s="59">
        <v>100000000</v>
      </c>
      <c r="RSR42" s="66" t="s">
        <v>144</v>
      </c>
      <c r="RSS42" s="67" t="s">
        <v>923</v>
      </c>
      <c r="RST42" s="67" t="s">
        <v>959</v>
      </c>
      <c r="RSU42" s="66" t="s">
        <v>956</v>
      </c>
      <c r="RSV42" s="66" t="s">
        <v>978</v>
      </c>
      <c r="RSW42" s="65" t="s">
        <v>972</v>
      </c>
      <c r="RSX42" s="65" t="s">
        <v>977</v>
      </c>
      <c r="RSY42" s="59">
        <v>100000000</v>
      </c>
      <c r="RSZ42" s="66" t="s">
        <v>144</v>
      </c>
      <c r="RTA42" s="67" t="s">
        <v>923</v>
      </c>
      <c r="RTB42" s="67" t="s">
        <v>959</v>
      </c>
      <c r="RTC42" s="66" t="s">
        <v>956</v>
      </c>
      <c r="RTD42" s="66" t="s">
        <v>978</v>
      </c>
      <c r="RTE42" s="65" t="s">
        <v>972</v>
      </c>
      <c r="RTF42" s="65" t="s">
        <v>977</v>
      </c>
      <c r="RTG42" s="59">
        <v>100000000</v>
      </c>
      <c r="RTH42" s="66" t="s">
        <v>144</v>
      </c>
      <c r="RTI42" s="67" t="s">
        <v>923</v>
      </c>
      <c r="RTJ42" s="67" t="s">
        <v>959</v>
      </c>
      <c r="RTK42" s="66" t="s">
        <v>956</v>
      </c>
      <c r="RTL42" s="66" t="s">
        <v>978</v>
      </c>
      <c r="RTM42" s="65" t="s">
        <v>972</v>
      </c>
      <c r="RTN42" s="65" t="s">
        <v>977</v>
      </c>
      <c r="RTO42" s="59">
        <v>100000000</v>
      </c>
      <c r="RTP42" s="66" t="s">
        <v>144</v>
      </c>
      <c r="RTQ42" s="67" t="s">
        <v>923</v>
      </c>
      <c r="RTR42" s="67" t="s">
        <v>959</v>
      </c>
      <c r="RTS42" s="66" t="s">
        <v>956</v>
      </c>
      <c r="RTT42" s="66" t="s">
        <v>978</v>
      </c>
      <c r="RTU42" s="65" t="s">
        <v>972</v>
      </c>
      <c r="RTV42" s="65" t="s">
        <v>977</v>
      </c>
      <c r="RTW42" s="59">
        <v>100000000</v>
      </c>
      <c r="RTX42" s="66" t="s">
        <v>144</v>
      </c>
      <c r="RTY42" s="67" t="s">
        <v>923</v>
      </c>
      <c r="RTZ42" s="67" t="s">
        <v>959</v>
      </c>
      <c r="RUA42" s="66" t="s">
        <v>956</v>
      </c>
      <c r="RUB42" s="66" t="s">
        <v>978</v>
      </c>
      <c r="RUC42" s="65" t="s">
        <v>972</v>
      </c>
      <c r="RUD42" s="65" t="s">
        <v>977</v>
      </c>
      <c r="RUE42" s="59">
        <v>100000000</v>
      </c>
      <c r="RUF42" s="66" t="s">
        <v>144</v>
      </c>
      <c r="RUG42" s="67" t="s">
        <v>923</v>
      </c>
      <c r="RUH42" s="67" t="s">
        <v>959</v>
      </c>
      <c r="RUI42" s="66" t="s">
        <v>956</v>
      </c>
      <c r="RUJ42" s="66" t="s">
        <v>978</v>
      </c>
      <c r="RUK42" s="65" t="s">
        <v>972</v>
      </c>
      <c r="RUL42" s="65" t="s">
        <v>977</v>
      </c>
      <c r="RUM42" s="59">
        <v>100000000</v>
      </c>
      <c r="RUN42" s="66" t="s">
        <v>144</v>
      </c>
      <c r="RUO42" s="67" t="s">
        <v>923</v>
      </c>
      <c r="RUP42" s="67" t="s">
        <v>959</v>
      </c>
      <c r="RUQ42" s="66" t="s">
        <v>956</v>
      </c>
      <c r="RUR42" s="66" t="s">
        <v>978</v>
      </c>
      <c r="RUS42" s="65" t="s">
        <v>972</v>
      </c>
      <c r="RUT42" s="65" t="s">
        <v>977</v>
      </c>
      <c r="RUU42" s="59">
        <v>100000000</v>
      </c>
      <c r="RUV42" s="66" t="s">
        <v>144</v>
      </c>
      <c r="RUW42" s="67" t="s">
        <v>923</v>
      </c>
      <c r="RUX42" s="67" t="s">
        <v>959</v>
      </c>
      <c r="RUY42" s="66" t="s">
        <v>956</v>
      </c>
      <c r="RUZ42" s="66" t="s">
        <v>978</v>
      </c>
      <c r="RVA42" s="65" t="s">
        <v>972</v>
      </c>
      <c r="RVB42" s="65" t="s">
        <v>977</v>
      </c>
      <c r="RVC42" s="59">
        <v>100000000</v>
      </c>
      <c r="RVD42" s="66" t="s">
        <v>144</v>
      </c>
      <c r="RVE42" s="67" t="s">
        <v>923</v>
      </c>
      <c r="RVF42" s="67" t="s">
        <v>959</v>
      </c>
      <c r="RVG42" s="66" t="s">
        <v>956</v>
      </c>
      <c r="RVH42" s="66" t="s">
        <v>978</v>
      </c>
      <c r="RVI42" s="65" t="s">
        <v>972</v>
      </c>
      <c r="RVJ42" s="65" t="s">
        <v>977</v>
      </c>
      <c r="RVK42" s="59">
        <v>100000000</v>
      </c>
      <c r="RVL42" s="66" t="s">
        <v>144</v>
      </c>
      <c r="RVM42" s="67" t="s">
        <v>923</v>
      </c>
      <c r="RVN42" s="67" t="s">
        <v>959</v>
      </c>
      <c r="RVO42" s="66" t="s">
        <v>956</v>
      </c>
      <c r="RVP42" s="66" t="s">
        <v>978</v>
      </c>
      <c r="RVQ42" s="65" t="s">
        <v>972</v>
      </c>
      <c r="RVR42" s="65" t="s">
        <v>977</v>
      </c>
      <c r="RVS42" s="59">
        <v>100000000</v>
      </c>
      <c r="RVT42" s="66" t="s">
        <v>144</v>
      </c>
      <c r="RVU42" s="67" t="s">
        <v>923</v>
      </c>
      <c r="RVV42" s="67" t="s">
        <v>959</v>
      </c>
      <c r="RVW42" s="66" t="s">
        <v>956</v>
      </c>
      <c r="RVX42" s="66" t="s">
        <v>978</v>
      </c>
      <c r="RVY42" s="65" t="s">
        <v>972</v>
      </c>
      <c r="RVZ42" s="65" t="s">
        <v>977</v>
      </c>
      <c r="RWA42" s="59">
        <v>100000000</v>
      </c>
      <c r="RWB42" s="66" t="s">
        <v>144</v>
      </c>
      <c r="RWC42" s="67" t="s">
        <v>923</v>
      </c>
      <c r="RWD42" s="67" t="s">
        <v>959</v>
      </c>
      <c r="RWE42" s="66" t="s">
        <v>956</v>
      </c>
      <c r="RWF42" s="66" t="s">
        <v>978</v>
      </c>
      <c r="RWG42" s="65" t="s">
        <v>972</v>
      </c>
      <c r="RWH42" s="65" t="s">
        <v>977</v>
      </c>
      <c r="RWI42" s="59">
        <v>100000000</v>
      </c>
      <c r="RWJ42" s="66" t="s">
        <v>144</v>
      </c>
      <c r="RWK42" s="67" t="s">
        <v>923</v>
      </c>
      <c r="RWL42" s="67" t="s">
        <v>959</v>
      </c>
      <c r="RWM42" s="66" t="s">
        <v>956</v>
      </c>
      <c r="RWN42" s="66" t="s">
        <v>978</v>
      </c>
      <c r="RWO42" s="65" t="s">
        <v>972</v>
      </c>
      <c r="RWP42" s="65" t="s">
        <v>977</v>
      </c>
      <c r="RWQ42" s="59">
        <v>100000000</v>
      </c>
      <c r="RWR42" s="66" t="s">
        <v>144</v>
      </c>
      <c r="RWS42" s="67" t="s">
        <v>923</v>
      </c>
      <c r="RWT42" s="67" t="s">
        <v>959</v>
      </c>
      <c r="RWU42" s="66" t="s">
        <v>956</v>
      </c>
      <c r="RWV42" s="66" t="s">
        <v>978</v>
      </c>
      <c r="RWW42" s="65" t="s">
        <v>972</v>
      </c>
      <c r="RWX42" s="65" t="s">
        <v>977</v>
      </c>
      <c r="RWY42" s="59">
        <v>100000000</v>
      </c>
      <c r="RWZ42" s="66" t="s">
        <v>144</v>
      </c>
      <c r="RXA42" s="67" t="s">
        <v>923</v>
      </c>
      <c r="RXB42" s="67" t="s">
        <v>959</v>
      </c>
      <c r="RXC42" s="66" t="s">
        <v>956</v>
      </c>
      <c r="RXD42" s="66" t="s">
        <v>978</v>
      </c>
      <c r="RXE42" s="65" t="s">
        <v>972</v>
      </c>
      <c r="RXF42" s="65" t="s">
        <v>977</v>
      </c>
      <c r="RXG42" s="59">
        <v>100000000</v>
      </c>
      <c r="RXH42" s="66" t="s">
        <v>144</v>
      </c>
      <c r="RXI42" s="67" t="s">
        <v>923</v>
      </c>
      <c r="RXJ42" s="67" t="s">
        <v>959</v>
      </c>
      <c r="RXK42" s="66" t="s">
        <v>956</v>
      </c>
      <c r="RXL42" s="66" t="s">
        <v>978</v>
      </c>
      <c r="RXM42" s="65" t="s">
        <v>972</v>
      </c>
      <c r="RXN42" s="65" t="s">
        <v>977</v>
      </c>
      <c r="RXO42" s="59">
        <v>100000000</v>
      </c>
      <c r="RXP42" s="66" t="s">
        <v>144</v>
      </c>
      <c r="RXQ42" s="67" t="s">
        <v>923</v>
      </c>
      <c r="RXR42" s="67" t="s">
        <v>959</v>
      </c>
      <c r="RXS42" s="66" t="s">
        <v>956</v>
      </c>
      <c r="RXT42" s="66" t="s">
        <v>978</v>
      </c>
      <c r="RXU42" s="65" t="s">
        <v>972</v>
      </c>
      <c r="RXV42" s="65" t="s">
        <v>977</v>
      </c>
      <c r="RXW42" s="59">
        <v>100000000</v>
      </c>
      <c r="RXX42" s="66" t="s">
        <v>144</v>
      </c>
      <c r="RXY42" s="67" t="s">
        <v>923</v>
      </c>
      <c r="RXZ42" s="67" t="s">
        <v>959</v>
      </c>
      <c r="RYA42" s="66" t="s">
        <v>956</v>
      </c>
      <c r="RYB42" s="66" t="s">
        <v>978</v>
      </c>
      <c r="RYC42" s="65" t="s">
        <v>972</v>
      </c>
      <c r="RYD42" s="65" t="s">
        <v>977</v>
      </c>
      <c r="RYE42" s="59">
        <v>100000000</v>
      </c>
      <c r="RYF42" s="66" t="s">
        <v>144</v>
      </c>
      <c r="RYG42" s="67" t="s">
        <v>923</v>
      </c>
      <c r="RYH42" s="67" t="s">
        <v>959</v>
      </c>
      <c r="RYI42" s="66" t="s">
        <v>956</v>
      </c>
      <c r="RYJ42" s="66" t="s">
        <v>978</v>
      </c>
      <c r="RYK42" s="65" t="s">
        <v>972</v>
      </c>
      <c r="RYL42" s="65" t="s">
        <v>977</v>
      </c>
      <c r="RYM42" s="59">
        <v>100000000</v>
      </c>
      <c r="RYN42" s="66" t="s">
        <v>144</v>
      </c>
      <c r="RYO42" s="67" t="s">
        <v>923</v>
      </c>
      <c r="RYP42" s="67" t="s">
        <v>959</v>
      </c>
      <c r="RYQ42" s="66" t="s">
        <v>956</v>
      </c>
      <c r="RYR42" s="66" t="s">
        <v>978</v>
      </c>
      <c r="RYS42" s="65" t="s">
        <v>972</v>
      </c>
      <c r="RYT42" s="65" t="s">
        <v>977</v>
      </c>
      <c r="RYU42" s="59">
        <v>100000000</v>
      </c>
      <c r="RYV42" s="66" t="s">
        <v>144</v>
      </c>
      <c r="RYW42" s="67" t="s">
        <v>923</v>
      </c>
      <c r="RYX42" s="67" t="s">
        <v>959</v>
      </c>
      <c r="RYY42" s="66" t="s">
        <v>956</v>
      </c>
      <c r="RYZ42" s="66" t="s">
        <v>978</v>
      </c>
      <c r="RZA42" s="65" t="s">
        <v>972</v>
      </c>
      <c r="RZB42" s="65" t="s">
        <v>977</v>
      </c>
      <c r="RZC42" s="59">
        <v>100000000</v>
      </c>
      <c r="RZD42" s="66" t="s">
        <v>144</v>
      </c>
      <c r="RZE42" s="67" t="s">
        <v>923</v>
      </c>
      <c r="RZF42" s="67" t="s">
        <v>959</v>
      </c>
      <c r="RZG42" s="66" t="s">
        <v>956</v>
      </c>
      <c r="RZH42" s="66" t="s">
        <v>978</v>
      </c>
      <c r="RZI42" s="65" t="s">
        <v>972</v>
      </c>
      <c r="RZJ42" s="65" t="s">
        <v>977</v>
      </c>
      <c r="RZK42" s="59">
        <v>100000000</v>
      </c>
      <c r="RZL42" s="66" t="s">
        <v>144</v>
      </c>
      <c r="RZM42" s="67" t="s">
        <v>923</v>
      </c>
      <c r="RZN42" s="67" t="s">
        <v>959</v>
      </c>
      <c r="RZO42" s="66" t="s">
        <v>956</v>
      </c>
      <c r="RZP42" s="66" t="s">
        <v>978</v>
      </c>
      <c r="RZQ42" s="65" t="s">
        <v>972</v>
      </c>
      <c r="RZR42" s="65" t="s">
        <v>977</v>
      </c>
      <c r="RZS42" s="59">
        <v>100000000</v>
      </c>
      <c r="RZT42" s="66" t="s">
        <v>144</v>
      </c>
      <c r="RZU42" s="67" t="s">
        <v>923</v>
      </c>
      <c r="RZV42" s="67" t="s">
        <v>959</v>
      </c>
      <c r="RZW42" s="66" t="s">
        <v>956</v>
      </c>
      <c r="RZX42" s="66" t="s">
        <v>978</v>
      </c>
      <c r="RZY42" s="65" t="s">
        <v>972</v>
      </c>
      <c r="RZZ42" s="65" t="s">
        <v>977</v>
      </c>
      <c r="SAA42" s="59">
        <v>100000000</v>
      </c>
      <c r="SAB42" s="66" t="s">
        <v>144</v>
      </c>
      <c r="SAC42" s="67" t="s">
        <v>923</v>
      </c>
      <c r="SAD42" s="67" t="s">
        <v>959</v>
      </c>
      <c r="SAE42" s="66" t="s">
        <v>956</v>
      </c>
      <c r="SAF42" s="66" t="s">
        <v>978</v>
      </c>
      <c r="SAG42" s="65" t="s">
        <v>972</v>
      </c>
      <c r="SAH42" s="65" t="s">
        <v>977</v>
      </c>
      <c r="SAI42" s="59">
        <v>100000000</v>
      </c>
      <c r="SAJ42" s="66" t="s">
        <v>144</v>
      </c>
      <c r="SAK42" s="67" t="s">
        <v>923</v>
      </c>
      <c r="SAL42" s="67" t="s">
        <v>959</v>
      </c>
      <c r="SAM42" s="66" t="s">
        <v>956</v>
      </c>
      <c r="SAN42" s="66" t="s">
        <v>978</v>
      </c>
      <c r="SAO42" s="65" t="s">
        <v>972</v>
      </c>
      <c r="SAP42" s="65" t="s">
        <v>977</v>
      </c>
      <c r="SAQ42" s="59">
        <v>100000000</v>
      </c>
      <c r="SAR42" s="66" t="s">
        <v>144</v>
      </c>
      <c r="SAS42" s="67" t="s">
        <v>923</v>
      </c>
      <c r="SAT42" s="67" t="s">
        <v>959</v>
      </c>
      <c r="SAU42" s="66" t="s">
        <v>956</v>
      </c>
      <c r="SAV42" s="66" t="s">
        <v>978</v>
      </c>
      <c r="SAW42" s="65" t="s">
        <v>972</v>
      </c>
      <c r="SAX42" s="65" t="s">
        <v>977</v>
      </c>
      <c r="SAY42" s="59">
        <v>100000000</v>
      </c>
      <c r="SAZ42" s="66" t="s">
        <v>144</v>
      </c>
      <c r="SBA42" s="67" t="s">
        <v>923</v>
      </c>
      <c r="SBB42" s="67" t="s">
        <v>959</v>
      </c>
      <c r="SBC42" s="66" t="s">
        <v>956</v>
      </c>
      <c r="SBD42" s="66" t="s">
        <v>978</v>
      </c>
      <c r="SBE42" s="65" t="s">
        <v>972</v>
      </c>
      <c r="SBF42" s="65" t="s">
        <v>977</v>
      </c>
      <c r="SBG42" s="59">
        <v>100000000</v>
      </c>
      <c r="SBH42" s="66" t="s">
        <v>144</v>
      </c>
      <c r="SBI42" s="67" t="s">
        <v>923</v>
      </c>
      <c r="SBJ42" s="67" t="s">
        <v>959</v>
      </c>
      <c r="SBK42" s="66" t="s">
        <v>956</v>
      </c>
      <c r="SBL42" s="66" t="s">
        <v>978</v>
      </c>
      <c r="SBM42" s="65" t="s">
        <v>972</v>
      </c>
      <c r="SBN42" s="65" t="s">
        <v>977</v>
      </c>
      <c r="SBO42" s="59">
        <v>100000000</v>
      </c>
      <c r="SBP42" s="66" t="s">
        <v>144</v>
      </c>
      <c r="SBQ42" s="67" t="s">
        <v>923</v>
      </c>
      <c r="SBR42" s="67" t="s">
        <v>959</v>
      </c>
      <c r="SBS42" s="66" t="s">
        <v>956</v>
      </c>
      <c r="SBT42" s="66" t="s">
        <v>978</v>
      </c>
      <c r="SBU42" s="65" t="s">
        <v>972</v>
      </c>
      <c r="SBV42" s="65" t="s">
        <v>977</v>
      </c>
      <c r="SBW42" s="59">
        <v>100000000</v>
      </c>
      <c r="SBX42" s="66" t="s">
        <v>144</v>
      </c>
      <c r="SBY42" s="67" t="s">
        <v>923</v>
      </c>
      <c r="SBZ42" s="67" t="s">
        <v>959</v>
      </c>
      <c r="SCA42" s="66" t="s">
        <v>956</v>
      </c>
      <c r="SCB42" s="66" t="s">
        <v>978</v>
      </c>
      <c r="SCC42" s="65" t="s">
        <v>972</v>
      </c>
      <c r="SCD42" s="65" t="s">
        <v>977</v>
      </c>
      <c r="SCE42" s="59">
        <v>100000000</v>
      </c>
      <c r="SCF42" s="66" t="s">
        <v>144</v>
      </c>
      <c r="SCG42" s="67" t="s">
        <v>923</v>
      </c>
      <c r="SCH42" s="67" t="s">
        <v>959</v>
      </c>
      <c r="SCI42" s="66" t="s">
        <v>956</v>
      </c>
      <c r="SCJ42" s="66" t="s">
        <v>978</v>
      </c>
      <c r="SCK42" s="65" t="s">
        <v>972</v>
      </c>
      <c r="SCL42" s="65" t="s">
        <v>977</v>
      </c>
      <c r="SCM42" s="59">
        <v>100000000</v>
      </c>
      <c r="SCN42" s="66" t="s">
        <v>144</v>
      </c>
      <c r="SCO42" s="67" t="s">
        <v>923</v>
      </c>
      <c r="SCP42" s="67" t="s">
        <v>959</v>
      </c>
      <c r="SCQ42" s="66" t="s">
        <v>956</v>
      </c>
      <c r="SCR42" s="66" t="s">
        <v>978</v>
      </c>
      <c r="SCS42" s="65" t="s">
        <v>972</v>
      </c>
      <c r="SCT42" s="65" t="s">
        <v>977</v>
      </c>
      <c r="SCU42" s="59">
        <v>100000000</v>
      </c>
      <c r="SCV42" s="66" t="s">
        <v>144</v>
      </c>
      <c r="SCW42" s="67" t="s">
        <v>923</v>
      </c>
      <c r="SCX42" s="67" t="s">
        <v>959</v>
      </c>
      <c r="SCY42" s="66" t="s">
        <v>956</v>
      </c>
      <c r="SCZ42" s="66" t="s">
        <v>978</v>
      </c>
      <c r="SDA42" s="65" t="s">
        <v>972</v>
      </c>
      <c r="SDB42" s="65" t="s">
        <v>977</v>
      </c>
      <c r="SDC42" s="59">
        <v>100000000</v>
      </c>
      <c r="SDD42" s="66" t="s">
        <v>144</v>
      </c>
      <c r="SDE42" s="67" t="s">
        <v>923</v>
      </c>
      <c r="SDF42" s="67" t="s">
        <v>959</v>
      </c>
      <c r="SDG42" s="66" t="s">
        <v>956</v>
      </c>
      <c r="SDH42" s="66" t="s">
        <v>978</v>
      </c>
      <c r="SDI42" s="65" t="s">
        <v>972</v>
      </c>
      <c r="SDJ42" s="65" t="s">
        <v>977</v>
      </c>
      <c r="SDK42" s="59">
        <v>100000000</v>
      </c>
      <c r="SDL42" s="66" t="s">
        <v>144</v>
      </c>
      <c r="SDM42" s="67" t="s">
        <v>923</v>
      </c>
      <c r="SDN42" s="67" t="s">
        <v>959</v>
      </c>
      <c r="SDO42" s="66" t="s">
        <v>956</v>
      </c>
      <c r="SDP42" s="66" t="s">
        <v>978</v>
      </c>
      <c r="SDQ42" s="65" t="s">
        <v>972</v>
      </c>
      <c r="SDR42" s="65" t="s">
        <v>977</v>
      </c>
      <c r="SDS42" s="59">
        <v>100000000</v>
      </c>
      <c r="SDT42" s="66" t="s">
        <v>144</v>
      </c>
      <c r="SDU42" s="67" t="s">
        <v>923</v>
      </c>
      <c r="SDV42" s="67" t="s">
        <v>959</v>
      </c>
      <c r="SDW42" s="66" t="s">
        <v>956</v>
      </c>
      <c r="SDX42" s="66" t="s">
        <v>978</v>
      </c>
      <c r="SDY42" s="65" t="s">
        <v>972</v>
      </c>
      <c r="SDZ42" s="65" t="s">
        <v>977</v>
      </c>
      <c r="SEA42" s="59">
        <v>100000000</v>
      </c>
      <c r="SEB42" s="66" t="s">
        <v>144</v>
      </c>
      <c r="SEC42" s="67" t="s">
        <v>923</v>
      </c>
      <c r="SED42" s="67" t="s">
        <v>959</v>
      </c>
      <c r="SEE42" s="66" t="s">
        <v>956</v>
      </c>
      <c r="SEF42" s="66" t="s">
        <v>978</v>
      </c>
      <c r="SEG42" s="65" t="s">
        <v>972</v>
      </c>
      <c r="SEH42" s="65" t="s">
        <v>977</v>
      </c>
      <c r="SEI42" s="59">
        <v>100000000</v>
      </c>
      <c r="SEJ42" s="66" t="s">
        <v>144</v>
      </c>
      <c r="SEK42" s="67" t="s">
        <v>923</v>
      </c>
      <c r="SEL42" s="67" t="s">
        <v>959</v>
      </c>
      <c r="SEM42" s="66" t="s">
        <v>956</v>
      </c>
      <c r="SEN42" s="66" t="s">
        <v>978</v>
      </c>
      <c r="SEO42" s="65" t="s">
        <v>972</v>
      </c>
      <c r="SEP42" s="65" t="s">
        <v>977</v>
      </c>
      <c r="SEQ42" s="59">
        <v>100000000</v>
      </c>
      <c r="SER42" s="66" t="s">
        <v>144</v>
      </c>
      <c r="SES42" s="67" t="s">
        <v>923</v>
      </c>
      <c r="SET42" s="67" t="s">
        <v>959</v>
      </c>
      <c r="SEU42" s="66" t="s">
        <v>956</v>
      </c>
      <c r="SEV42" s="66" t="s">
        <v>978</v>
      </c>
      <c r="SEW42" s="65" t="s">
        <v>972</v>
      </c>
      <c r="SEX42" s="65" t="s">
        <v>977</v>
      </c>
      <c r="SEY42" s="59">
        <v>100000000</v>
      </c>
      <c r="SEZ42" s="66" t="s">
        <v>144</v>
      </c>
      <c r="SFA42" s="67" t="s">
        <v>923</v>
      </c>
      <c r="SFB42" s="67" t="s">
        <v>959</v>
      </c>
      <c r="SFC42" s="66" t="s">
        <v>956</v>
      </c>
      <c r="SFD42" s="66" t="s">
        <v>978</v>
      </c>
      <c r="SFE42" s="65" t="s">
        <v>972</v>
      </c>
      <c r="SFF42" s="65" t="s">
        <v>977</v>
      </c>
      <c r="SFG42" s="59">
        <v>100000000</v>
      </c>
      <c r="SFH42" s="66" t="s">
        <v>144</v>
      </c>
      <c r="SFI42" s="67" t="s">
        <v>923</v>
      </c>
      <c r="SFJ42" s="67" t="s">
        <v>959</v>
      </c>
      <c r="SFK42" s="66" t="s">
        <v>956</v>
      </c>
      <c r="SFL42" s="66" t="s">
        <v>978</v>
      </c>
      <c r="SFM42" s="65" t="s">
        <v>972</v>
      </c>
      <c r="SFN42" s="65" t="s">
        <v>977</v>
      </c>
      <c r="SFO42" s="59">
        <v>100000000</v>
      </c>
      <c r="SFP42" s="66" t="s">
        <v>144</v>
      </c>
      <c r="SFQ42" s="67" t="s">
        <v>923</v>
      </c>
      <c r="SFR42" s="67" t="s">
        <v>959</v>
      </c>
      <c r="SFS42" s="66" t="s">
        <v>956</v>
      </c>
      <c r="SFT42" s="66" t="s">
        <v>978</v>
      </c>
      <c r="SFU42" s="65" t="s">
        <v>972</v>
      </c>
      <c r="SFV42" s="65" t="s">
        <v>977</v>
      </c>
      <c r="SFW42" s="59">
        <v>100000000</v>
      </c>
      <c r="SFX42" s="66" t="s">
        <v>144</v>
      </c>
      <c r="SFY42" s="67" t="s">
        <v>923</v>
      </c>
      <c r="SFZ42" s="67" t="s">
        <v>959</v>
      </c>
      <c r="SGA42" s="66" t="s">
        <v>956</v>
      </c>
      <c r="SGB42" s="66" t="s">
        <v>978</v>
      </c>
      <c r="SGC42" s="65" t="s">
        <v>972</v>
      </c>
      <c r="SGD42" s="65" t="s">
        <v>977</v>
      </c>
      <c r="SGE42" s="59">
        <v>100000000</v>
      </c>
      <c r="SGF42" s="66" t="s">
        <v>144</v>
      </c>
      <c r="SGG42" s="67" t="s">
        <v>923</v>
      </c>
      <c r="SGH42" s="67" t="s">
        <v>959</v>
      </c>
      <c r="SGI42" s="66" t="s">
        <v>956</v>
      </c>
      <c r="SGJ42" s="66" t="s">
        <v>978</v>
      </c>
      <c r="SGK42" s="65" t="s">
        <v>972</v>
      </c>
      <c r="SGL42" s="65" t="s">
        <v>977</v>
      </c>
      <c r="SGM42" s="59">
        <v>100000000</v>
      </c>
      <c r="SGN42" s="66" t="s">
        <v>144</v>
      </c>
      <c r="SGO42" s="67" t="s">
        <v>923</v>
      </c>
      <c r="SGP42" s="67" t="s">
        <v>959</v>
      </c>
      <c r="SGQ42" s="66" t="s">
        <v>956</v>
      </c>
      <c r="SGR42" s="66" t="s">
        <v>978</v>
      </c>
      <c r="SGS42" s="65" t="s">
        <v>972</v>
      </c>
      <c r="SGT42" s="65" t="s">
        <v>977</v>
      </c>
      <c r="SGU42" s="59">
        <v>100000000</v>
      </c>
      <c r="SGV42" s="66" t="s">
        <v>144</v>
      </c>
      <c r="SGW42" s="67" t="s">
        <v>923</v>
      </c>
      <c r="SGX42" s="67" t="s">
        <v>959</v>
      </c>
      <c r="SGY42" s="66" t="s">
        <v>956</v>
      </c>
      <c r="SGZ42" s="66" t="s">
        <v>978</v>
      </c>
      <c r="SHA42" s="65" t="s">
        <v>972</v>
      </c>
      <c r="SHB42" s="65" t="s">
        <v>977</v>
      </c>
      <c r="SHC42" s="59">
        <v>100000000</v>
      </c>
      <c r="SHD42" s="66" t="s">
        <v>144</v>
      </c>
      <c r="SHE42" s="67" t="s">
        <v>923</v>
      </c>
      <c r="SHF42" s="67" t="s">
        <v>959</v>
      </c>
      <c r="SHG42" s="66" t="s">
        <v>956</v>
      </c>
      <c r="SHH42" s="66" t="s">
        <v>978</v>
      </c>
      <c r="SHI42" s="65" t="s">
        <v>972</v>
      </c>
      <c r="SHJ42" s="65" t="s">
        <v>977</v>
      </c>
      <c r="SHK42" s="59">
        <v>100000000</v>
      </c>
      <c r="SHL42" s="66" t="s">
        <v>144</v>
      </c>
      <c r="SHM42" s="67" t="s">
        <v>923</v>
      </c>
      <c r="SHN42" s="67" t="s">
        <v>959</v>
      </c>
      <c r="SHO42" s="66" t="s">
        <v>956</v>
      </c>
      <c r="SHP42" s="66" t="s">
        <v>978</v>
      </c>
      <c r="SHQ42" s="65" t="s">
        <v>972</v>
      </c>
      <c r="SHR42" s="65" t="s">
        <v>977</v>
      </c>
      <c r="SHS42" s="59">
        <v>100000000</v>
      </c>
      <c r="SHT42" s="66" t="s">
        <v>144</v>
      </c>
      <c r="SHU42" s="67" t="s">
        <v>923</v>
      </c>
      <c r="SHV42" s="67" t="s">
        <v>959</v>
      </c>
      <c r="SHW42" s="66" t="s">
        <v>956</v>
      </c>
      <c r="SHX42" s="66" t="s">
        <v>978</v>
      </c>
      <c r="SHY42" s="65" t="s">
        <v>972</v>
      </c>
      <c r="SHZ42" s="65" t="s">
        <v>977</v>
      </c>
      <c r="SIA42" s="59">
        <v>100000000</v>
      </c>
      <c r="SIB42" s="66" t="s">
        <v>144</v>
      </c>
      <c r="SIC42" s="67" t="s">
        <v>923</v>
      </c>
      <c r="SID42" s="67" t="s">
        <v>959</v>
      </c>
      <c r="SIE42" s="66" t="s">
        <v>956</v>
      </c>
      <c r="SIF42" s="66" t="s">
        <v>978</v>
      </c>
      <c r="SIG42" s="65" t="s">
        <v>972</v>
      </c>
      <c r="SIH42" s="65" t="s">
        <v>977</v>
      </c>
      <c r="SII42" s="59">
        <v>100000000</v>
      </c>
      <c r="SIJ42" s="66" t="s">
        <v>144</v>
      </c>
      <c r="SIK42" s="67" t="s">
        <v>923</v>
      </c>
      <c r="SIL42" s="67" t="s">
        <v>959</v>
      </c>
      <c r="SIM42" s="66" t="s">
        <v>956</v>
      </c>
      <c r="SIN42" s="66" t="s">
        <v>978</v>
      </c>
      <c r="SIO42" s="65" t="s">
        <v>972</v>
      </c>
      <c r="SIP42" s="65" t="s">
        <v>977</v>
      </c>
      <c r="SIQ42" s="59">
        <v>100000000</v>
      </c>
      <c r="SIR42" s="66" t="s">
        <v>144</v>
      </c>
      <c r="SIS42" s="67" t="s">
        <v>923</v>
      </c>
      <c r="SIT42" s="67" t="s">
        <v>959</v>
      </c>
      <c r="SIU42" s="66" t="s">
        <v>956</v>
      </c>
      <c r="SIV42" s="66" t="s">
        <v>978</v>
      </c>
      <c r="SIW42" s="65" t="s">
        <v>972</v>
      </c>
      <c r="SIX42" s="65" t="s">
        <v>977</v>
      </c>
      <c r="SIY42" s="59">
        <v>100000000</v>
      </c>
      <c r="SIZ42" s="66" t="s">
        <v>144</v>
      </c>
      <c r="SJA42" s="67" t="s">
        <v>923</v>
      </c>
      <c r="SJB42" s="67" t="s">
        <v>959</v>
      </c>
      <c r="SJC42" s="66" t="s">
        <v>956</v>
      </c>
      <c r="SJD42" s="66" t="s">
        <v>978</v>
      </c>
      <c r="SJE42" s="65" t="s">
        <v>972</v>
      </c>
      <c r="SJF42" s="65" t="s">
        <v>977</v>
      </c>
      <c r="SJG42" s="59">
        <v>100000000</v>
      </c>
      <c r="SJH42" s="66" t="s">
        <v>144</v>
      </c>
      <c r="SJI42" s="67" t="s">
        <v>923</v>
      </c>
      <c r="SJJ42" s="67" t="s">
        <v>959</v>
      </c>
      <c r="SJK42" s="66" t="s">
        <v>956</v>
      </c>
      <c r="SJL42" s="66" t="s">
        <v>978</v>
      </c>
      <c r="SJM42" s="65" t="s">
        <v>972</v>
      </c>
      <c r="SJN42" s="65" t="s">
        <v>977</v>
      </c>
      <c r="SJO42" s="59">
        <v>100000000</v>
      </c>
      <c r="SJP42" s="66" t="s">
        <v>144</v>
      </c>
      <c r="SJQ42" s="67" t="s">
        <v>923</v>
      </c>
      <c r="SJR42" s="67" t="s">
        <v>959</v>
      </c>
      <c r="SJS42" s="66" t="s">
        <v>956</v>
      </c>
      <c r="SJT42" s="66" t="s">
        <v>978</v>
      </c>
      <c r="SJU42" s="65" t="s">
        <v>972</v>
      </c>
      <c r="SJV42" s="65" t="s">
        <v>977</v>
      </c>
      <c r="SJW42" s="59">
        <v>100000000</v>
      </c>
      <c r="SJX42" s="66" t="s">
        <v>144</v>
      </c>
      <c r="SJY42" s="67" t="s">
        <v>923</v>
      </c>
      <c r="SJZ42" s="67" t="s">
        <v>959</v>
      </c>
      <c r="SKA42" s="66" t="s">
        <v>956</v>
      </c>
      <c r="SKB42" s="66" t="s">
        <v>978</v>
      </c>
      <c r="SKC42" s="65" t="s">
        <v>972</v>
      </c>
      <c r="SKD42" s="65" t="s">
        <v>977</v>
      </c>
      <c r="SKE42" s="59">
        <v>100000000</v>
      </c>
      <c r="SKF42" s="66" t="s">
        <v>144</v>
      </c>
      <c r="SKG42" s="67" t="s">
        <v>923</v>
      </c>
      <c r="SKH42" s="67" t="s">
        <v>959</v>
      </c>
      <c r="SKI42" s="66" t="s">
        <v>956</v>
      </c>
      <c r="SKJ42" s="66" t="s">
        <v>978</v>
      </c>
      <c r="SKK42" s="65" t="s">
        <v>972</v>
      </c>
      <c r="SKL42" s="65" t="s">
        <v>977</v>
      </c>
      <c r="SKM42" s="59">
        <v>100000000</v>
      </c>
      <c r="SKN42" s="66" t="s">
        <v>144</v>
      </c>
      <c r="SKO42" s="67" t="s">
        <v>923</v>
      </c>
      <c r="SKP42" s="67" t="s">
        <v>959</v>
      </c>
      <c r="SKQ42" s="66" t="s">
        <v>956</v>
      </c>
      <c r="SKR42" s="66" t="s">
        <v>978</v>
      </c>
      <c r="SKS42" s="65" t="s">
        <v>972</v>
      </c>
      <c r="SKT42" s="65" t="s">
        <v>977</v>
      </c>
      <c r="SKU42" s="59">
        <v>100000000</v>
      </c>
      <c r="SKV42" s="66" t="s">
        <v>144</v>
      </c>
      <c r="SKW42" s="67" t="s">
        <v>923</v>
      </c>
      <c r="SKX42" s="67" t="s">
        <v>959</v>
      </c>
      <c r="SKY42" s="66" t="s">
        <v>956</v>
      </c>
      <c r="SKZ42" s="66" t="s">
        <v>978</v>
      </c>
      <c r="SLA42" s="65" t="s">
        <v>972</v>
      </c>
      <c r="SLB42" s="65" t="s">
        <v>977</v>
      </c>
      <c r="SLC42" s="59">
        <v>100000000</v>
      </c>
      <c r="SLD42" s="66" t="s">
        <v>144</v>
      </c>
      <c r="SLE42" s="67" t="s">
        <v>923</v>
      </c>
      <c r="SLF42" s="67" t="s">
        <v>959</v>
      </c>
      <c r="SLG42" s="66" t="s">
        <v>956</v>
      </c>
      <c r="SLH42" s="66" t="s">
        <v>978</v>
      </c>
      <c r="SLI42" s="65" t="s">
        <v>972</v>
      </c>
      <c r="SLJ42" s="65" t="s">
        <v>977</v>
      </c>
      <c r="SLK42" s="59">
        <v>100000000</v>
      </c>
      <c r="SLL42" s="66" t="s">
        <v>144</v>
      </c>
      <c r="SLM42" s="67" t="s">
        <v>923</v>
      </c>
      <c r="SLN42" s="67" t="s">
        <v>959</v>
      </c>
      <c r="SLO42" s="66" t="s">
        <v>956</v>
      </c>
      <c r="SLP42" s="66" t="s">
        <v>978</v>
      </c>
      <c r="SLQ42" s="65" t="s">
        <v>972</v>
      </c>
      <c r="SLR42" s="65" t="s">
        <v>977</v>
      </c>
      <c r="SLS42" s="59">
        <v>100000000</v>
      </c>
      <c r="SLT42" s="66" t="s">
        <v>144</v>
      </c>
      <c r="SLU42" s="67" t="s">
        <v>923</v>
      </c>
      <c r="SLV42" s="67" t="s">
        <v>959</v>
      </c>
      <c r="SLW42" s="66" t="s">
        <v>956</v>
      </c>
      <c r="SLX42" s="66" t="s">
        <v>978</v>
      </c>
      <c r="SLY42" s="65" t="s">
        <v>972</v>
      </c>
      <c r="SLZ42" s="65" t="s">
        <v>977</v>
      </c>
      <c r="SMA42" s="59">
        <v>100000000</v>
      </c>
      <c r="SMB42" s="66" t="s">
        <v>144</v>
      </c>
      <c r="SMC42" s="67" t="s">
        <v>923</v>
      </c>
      <c r="SMD42" s="67" t="s">
        <v>959</v>
      </c>
      <c r="SME42" s="66" t="s">
        <v>956</v>
      </c>
      <c r="SMF42" s="66" t="s">
        <v>978</v>
      </c>
      <c r="SMG42" s="65" t="s">
        <v>972</v>
      </c>
      <c r="SMH42" s="65" t="s">
        <v>977</v>
      </c>
      <c r="SMI42" s="59">
        <v>100000000</v>
      </c>
      <c r="SMJ42" s="66" t="s">
        <v>144</v>
      </c>
      <c r="SMK42" s="67" t="s">
        <v>923</v>
      </c>
      <c r="SML42" s="67" t="s">
        <v>959</v>
      </c>
      <c r="SMM42" s="66" t="s">
        <v>956</v>
      </c>
      <c r="SMN42" s="66" t="s">
        <v>978</v>
      </c>
      <c r="SMO42" s="65" t="s">
        <v>972</v>
      </c>
      <c r="SMP42" s="65" t="s">
        <v>977</v>
      </c>
      <c r="SMQ42" s="59">
        <v>100000000</v>
      </c>
      <c r="SMR42" s="66" t="s">
        <v>144</v>
      </c>
      <c r="SMS42" s="67" t="s">
        <v>923</v>
      </c>
      <c r="SMT42" s="67" t="s">
        <v>959</v>
      </c>
      <c r="SMU42" s="66" t="s">
        <v>956</v>
      </c>
      <c r="SMV42" s="66" t="s">
        <v>978</v>
      </c>
      <c r="SMW42" s="65" t="s">
        <v>972</v>
      </c>
      <c r="SMX42" s="65" t="s">
        <v>977</v>
      </c>
      <c r="SMY42" s="59">
        <v>100000000</v>
      </c>
      <c r="SMZ42" s="66" t="s">
        <v>144</v>
      </c>
      <c r="SNA42" s="67" t="s">
        <v>923</v>
      </c>
      <c r="SNB42" s="67" t="s">
        <v>959</v>
      </c>
      <c r="SNC42" s="66" t="s">
        <v>956</v>
      </c>
      <c r="SND42" s="66" t="s">
        <v>978</v>
      </c>
      <c r="SNE42" s="65" t="s">
        <v>972</v>
      </c>
      <c r="SNF42" s="65" t="s">
        <v>977</v>
      </c>
      <c r="SNG42" s="59">
        <v>100000000</v>
      </c>
      <c r="SNH42" s="66" t="s">
        <v>144</v>
      </c>
      <c r="SNI42" s="67" t="s">
        <v>923</v>
      </c>
      <c r="SNJ42" s="67" t="s">
        <v>959</v>
      </c>
      <c r="SNK42" s="66" t="s">
        <v>956</v>
      </c>
      <c r="SNL42" s="66" t="s">
        <v>978</v>
      </c>
      <c r="SNM42" s="65" t="s">
        <v>972</v>
      </c>
      <c r="SNN42" s="65" t="s">
        <v>977</v>
      </c>
      <c r="SNO42" s="59">
        <v>100000000</v>
      </c>
      <c r="SNP42" s="66" t="s">
        <v>144</v>
      </c>
      <c r="SNQ42" s="67" t="s">
        <v>923</v>
      </c>
      <c r="SNR42" s="67" t="s">
        <v>959</v>
      </c>
      <c r="SNS42" s="66" t="s">
        <v>956</v>
      </c>
      <c r="SNT42" s="66" t="s">
        <v>978</v>
      </c>
      <c r="SNU42" s="65" t="s">
        <v>972</v>
      </c>
      <c r="SNV42" s="65" t="s">
        <v>977</v>
      </c>
      <c r="SNW42" s="59">
        <v>100000000</v>
      </c>
      <c r="SNX42" s="66" t="s">
        <v>144</v>
      </c>
      <c r="SNY42" s="67" t="s">
        <v>923</v>
      </c>
      <c r="SNZ42" s="67" t="s">
        <v>959</v>
      </c>
      <c r="SOA42" s="66" t="s">
        <v>956</v>
      </c>
      <c r="SOB42" s="66" t="s">
        <v>978</v>
      </c>
      <c r="SOC42" s="65" t="s">
        <v>972</v>
      </c>
      <c r="SOD42" s="65" t="s">
        <v>977</v>
      </c>
      <c r="SOE42" s="59">
        <v>100000000</v>
      </c>
      <c r="SOF42" s="66" t="s">
        <v>144</v>
      </c>
      <c r="SOG42" s="67" t="s">
        <v>923</v>
      </c>
      <c r="SOH42" s="67" t="s">
        <v>959</v>
      </c>
      <c r="SOI42" s="66" t="s">
        <v>956</v>
      </c>
      <c r="SOJ42" s="66" t="s">
        <v>978</v>
      </c>
      <c r="SOK42" s="65" t="s">
        <v>972</v>
      </c>
      <c r="SOL42" s="65" t="s">
        <v>977</v>
      </c>
      <c r="SOM42" s="59">
        <v>100000000</v>
      </c>
      <c r="SON42" s="66" t="s">
        <v>144</v>
      </c>
      <c r="SOO42" s="67" t="s">
        <v>923</v>
      </c>
      <c r="SOP42" s="67" t="s">
        <v>959</v>
      </c>
      <c r="SOQ42" s="66" t="s">
        <v>956</v>
      </c>
      <c r="SOR42" s="66" t="s">
        <v>978</v>
      </c>
      <c r="SOS42" s="65" t="s">
        <v>972</v>
      </c>
      <c r="SOT42" s="65" t="s">
        <v>977</v>
      </c>
      <c r="SOU42" s="59">
        <v>100000000</v>
      </c>
      <c r="SOV42" s="66" t="s">
        <v>144</v>
      </c>
      <c r="SOW42" s="67" t="s">
        <v>923</v>
      </c>
      <c r="SOX42" s="67" t="s">
        <v>959</v>
      </c>
      <c r="SOY42" s="66" t="s">
        <v>956</v>
      </c>
      <c r="SOZ42" s="66" t="s">
        <v>978</v>
      </c>
      <c r="SPA42" s="65" t="s">
        <v>972</v>
      </c>
      <c r="SPB42" s="65" t="s">
        <v>977</v>
      </c>
      <c r="SPC42" s="59">
        <v>100000000</v>
      </c>
      <c r="SPD42" s="66" t="s">
        <v>144</v>
      </c>
      <c r="SPE42" s="67" t="s">
        <v>923</v>
      </c>
      <c r="SPF42" s="67" t="s">
        <v>959</v>
      </c>
      <c r="SPG42" s="66" t="s">
        <v>956</v>
      </c>
      <c r="SPH42" s="66" t="s">
        <v>978</v>
      </c>
      <c r="SPI42" s="65" t="s">
        <v>972</v>
      </c>
      <c r="SPJ42" s="65" t="s">
        <v>977</v>
      </c>
      <c r="SPK42" s="59">
        <v>100000000</v>
      </c>
      <c r="SPL42" s="66" t="s">
        <v>144</v>
      </c>
      <c r="SPM42" s="67" t="s">
        <v>923</v>
      </c>
      <c r="SPN42" s="67" t="s">
        <v>959</v>
      </c>
      <c r="SPO42" s="66" t="s">
        <v>956</v>
      </c>
      <c r="SPP42" s="66" t="s">
        <v>978</v>
      </c>
      <c r="SPQ42" s="65" t="s">
        <v>972</v>
      </c>
      <c r="SPR42" s="65" t="s">
        <v>977</v>
      </c>
      <c r="SPS42" s="59">
        <v>100000000</v>
      </c>
      <c r="SPT42" s="66" t="s">
        <v>144</v>
      </c>
      <c r="SPU42" s="67" t="s">
        <v>923</v>
      </c>
      <c r="SPV42" s="67" t="s">
        <v>959</v>
      </c>
      <c r="SPW42" s="66" t="s">
        <v>956</v>
      </c>
      <c r="SPX42" s="66" t="s">
        <v>978</v>
      </c>
      <c r="SPY42" s="65" t="s">
        <v>972</v>
      </c>
      <c r="SPZ42" s="65" t="s">
        <v>977</v>
      </c>
      <c r="SQA42" s="59">
        <v>100000000</v>
      </c>
      <c r="SQB42" s="66" t="s">
        <v>144</v>
      </c>
      <c r="SQC42" s="67" t="s">
        <v>923</v>
      </c>
      <c r="SQD42" s="67" t="s">
        <v>959</v>
      </c>
      <c r="SQE42" s="66" t="s">
        <v>956</v>
      </c>
      <c r="SQF42" s="66" t="s">
        <v>978</v>
      </c>
      <c r="SQG42" s="65" t="s">
        <v>972</v>
      </c>
      <c r="SQH42" s="65" t="s">
        <v>977</v>
      </c>
      <c r="SQI42" s="59">
        <v>100000000</v>
      </c>
      <c r="SQJ42" s="66" t="s">
        <v>144</v>
      </c>
      <c r="SQK42" s="67" t="s">
        <v>923</v>
      </c>
      <c r="SQL42" s="67" t="s">
        <v>959</v>
      </c>
      <c r="SQM42" s="66" t="s">
        <v>956</v>
      </c>
      <c r="SQN42" s="66" t="s">
        <v>978</v>
      </c>
      <c r="SQO42" s="65" t="s">
        <v>972</v>
      </c>
      <c r="SQP42" s="65" t="s">
        <v>977</v>
      </c>
      <c r="SQQ42" s="59">
        <v>100000000</v>
      </c>
      <c r="SQR42" s="66" t="s">
        <v>144</v>
      </c>
      <c r="SQS42" s="67" t="s">
        <v>923</v>
      </c>
      <c r="SQT42" s="67" t="s">
        <v>959</v>
      </c>
      <c r="SQU42" s="66" t="s">
        <v>956</v>
      </c>
      <c r="SQV42" s="66" t="s">
        <v>978</v>
      </c>
      <c r="SQW42" s="65" t="s">
        <v>972</v>
      </c>
      <c r="SQX42" s="65" t="s">
        <v>977</v>
      </c>
      <c r="SQY42" s="59">
        <v>100000000</v>
      </c>
      <c r="SQZ42" s="66" t="s">
        <v>144</v>
      </c>
      <c r="SRA42" s="67" t="s">
        <v>923</v>
      </c>
      <c r="SRB42" s="67" t="s">
        <v>959</v>
      </c>
      <c r="SRC42" s="66" t="s">
        <v>956</v>
      </c>
      <c r="SRD42" s="66" t="s">
        <v>978</v>
      </c>
      <c r="SRE42" s="65" t="s">
        <v>972</v>
      </c>
      <c r="SRF42" s="65" t="s">
        <v>977</v>
      </c>
      <c r="SRG42" s="59">
        <v>100000000</v>
      </c>
      <c r="SRH42" s="66" t="s">
        <v>144</v>
      </c>
      <c r="SRI42" s="67" t="s">
        <v>923</v>
      </c>
      <c r="SRJ42" s="67" t="s">
        <v>959</v>
      </c>
      <c r="SRK42" s="66" t="s">
        <v>956</v>
      </c>
      <c r="SRL42" s="66" t="s">
        <v>978</v>
      </c>
      <c r="SRM42" s="65" t="s">
        <v>972</v>
      </c>
      <c r="SRN42" s="65" t="s">
        <v>977</v>
      </c>
      <c r="SRO42" s="59">
        <v>100000000</v>
      </c>
      <c r="SRP42" s="66" t="s">
        <v>144</v>
      </c>
      <c r="SRQ42" s="67" t="s">
        <v>923</v>
      </c>
      <c r="SRR42" s="67" t="s">
        <v>959</v>
      </c>
      <c r="SRS42" s="66" t="s">
        <v>956</v>
      </c>
      <c r="SRT42" s="66" t="s">
        <v>978</v>
      </c>
      <c r="SRU42" s="65" t="s">
        <v>972</v>
      </c>
      <c r="SRV42" s="65" t="s">
        <v>977</v>
      </c>
      <c r="SRW42" s="59">
        <v>100000000</v>
      </c>
      <c r="SRX42" s="66" t="s">
        <v>144</v>
      </c>
      <c r="SRY42" s="67" t="s">
        <v>923</v>
      </c>
      <c r="SRZ42" s="67" t="s">
        <v>959</v>
      </c>
      <c r="SSA42" s="66" t="s">
        <v>956</v>
      </c>
      <c r="SSB42" s="66" t="s">
        <v>978</v>
      </c>
      <c r="SSC42" s="65" t="s">
        <v>972</v>
      </c>
      <c r="SSD42" s="65" t="s">
        <v>977</v>
      </c>
      <c r="SSE42" s="59">
        <v>100000000</v>
      </c>
      <c r="SSF42" s="66" t="s">
        <v>144</v>
      </c>
      <c r="SSG42" s="67" t="s">
        <v>923</v>
      </c>
      <c r="SSH42" s="67" t="s">
        <v>959</v>
      </c>
      <c r="SSI42" s="66" t="s">
        <v>956</v>
      </c>
      <c r="SSJ42" s="66" t="s">
        <v>978</v>
      </c>
      <c r="SSK42" s="65" t="s">
        <v>972</v>
      </c>
      <c r="SSL42" s="65" t="s">
        <v>977</v>
      </c>
      <c r="SSM42" s="59">
        <v>100000000</v>
      </c>
      <c r="SSN42" s="66" t="s">
        <v>144</v>
      </c>
      <c r="SSO42" s="67" t="s">
        <v>923</v>
      </c>
      <c r="SSP42" s="67" t="s">
        <v>959</v>
      </c>
      <c r="SSQ42" s="66" t="s">
        <v>956</v>
      </c>
      <c r="SSR42" s="66" t="s">
        <v>978</v>
      </c>
      <c r="SSS42" s="65" t="s">
        <v>972</v>
      </c>
      <c r="SST42" s="65" t="s">
        <v>977</v>
      </c>
      <c r="SSU42" s="59">
        <v>100000000</v>
      </c>
      <c r="SSV42" s="66" t="s">
        <v>144</v>
      </c>
      <c r="SSW42" s="67" t="s">
        <v>923</v>
      </c>
      <c r="SSX42" s="67" t="s">
        <v>959</v>
      </c>
      <c r="SSY42" s="66" t="s">
        <v>956</v>
      </c>
      <c r="SSZ42" s="66" t="s">
        <v>978</v>
      </c>
      <c r="STA42" s="65" t="s">
        <v>972</v>
      </c>
      <c r="STB42" s="65" t="s">
        <v>977</v>
      </c>
      <c r="STC42" s="59">
        <v>100000000</v>
      </c>
      <c r="STD42" s="66" t="s">
        <v>144</v>
      </c>
      <c r="STE42" s="67" t="s">
        <v>923</v>
      </c>
      <c r="STF42" s="67" t="s">
        <v>959</v>
      </c>
      <c r="STG42" s="66" t="s">
        <v>956</v>
      </c>
      <c r="STH42" s="66" t="s">
        <v>978</v>
      </c>
      <c r="STI42" s="65" t="s">
        <v>972</v>
      </c>
      <c r="STJ42" s="65" t="s">
        <v>977</v>
      </c>
      <c r="STK42" s="59">
        <v>100000000</v>
      </c>
      <c r="STL42" s="66" t="s">
        <v>144</v>
      </c>
      <c r="STM42" s="67" t="s">
        <v>923</v>
      </c>
      <c r="STN42" s="67" t="s">
        <v>959</v>
      </c>
      <c r="STO42" s="66" t="s">
        <v>956</v>
      </c>
      <c r="STP42" s="66" t="s">
        <v>978</v>
      </c>
      <c r="STQ42" s="65" t="s">
        <v>972</v>
      </c>
      <c r="STR42" s="65" t="s">
        <v>977</v>
      </c>
      <c r="STS42" s="59">
        <v>100000000</v>
      </c>
      <c r="STT42" s="66" t="s">
        <v>144</v>
      </c>
      <c r="STU42" s="67" t="s">
        <v>923</v>
      </c>
      <c r="STV42" s="67" t="s">
        <v>959</v>
      </c>
      <c r="STW42" s="66" t="s">
        <v>956</v>
      </c>
      <c r="STX42" s="66" t="s">
        <v>978</v>
      </c>
      <c r="STY42" s="65" t="s">
        <v>972</v>
      </c>
      <c r="STZ42" s="65" t="s">
        <v>977</v>
      </c>
      <c r="SUA42" s="59">
        <v>100000000</v>
      </c>
      <c r="SUB42" s="66" t="s">
        <v>144</v>
      </c>
      <c r="SUC42" s="67" t="s">
        <v>923</v>
      </c>
      <c r="SUD42" s="67" t="s">
        <v>959</v>
      </c>
      <c r="SUE42" s="66" t="s">
        <v>956</v>
      </c>
      <c r="SUF42" s="66" t="s">
        <v>978</v>
      </c>
      <c r="SUG42" s="65" t="s">
        <v>972</v>
      </c>
      <c r="SUH42" s="65" t="s">
        <v>977</v>
      </c>
      <c r="SUI42" s="59">
        <v>100000000</v>
      </c>
      <c r="SUJ42" s="66" t="s">
        <v>144</v>
      </c>
      <c r="SUK42" s="67" t="s">
        <v>923</v>
      </c>
      <c r="SUL42" s="67" t="s">
        <v>959</v>
      </c>
      <c r="SUM42" s="66" t="s">
        <v>956</v>
      </c>
      <c r="SUN42" s="66" t="s">
        <v>978</v>
      </c>
      <c r="SUO42" s="65" t="s">
        <v>972</v>
      </c>
      <c r="SUP42" s="65" t="s">
        <v>977</v>
      </c>
      <c r="SUQ42" s="59">
        <v>100000000</v>
      </c>
      <c r="SUR42" s="66" t="s">
        <v>144</v>
      </c>
      <c r="SUS42" s="67" t="s">
        <v>923</v>
      </c>
      <c r="SUT42" s="67" t="s">
        <v>959</v>
      </c>
      <c r="SUU42" s="66" t="s">
        <v>956</v>
      </c>
      <c r="SUV42" s="66" t="s">
        <v>978</v>
      </c>
      <c r="SUW42" s="65" t="s">
        <v>972</v>
      </c>
      <c r="SUX42" s="65" t="s">
        <v>977</v>
      </c>
      <c r="SUY42" s="59">
        <v>100000000</v>
      </c>
      <c r="SUZ42" s="66" t="s">
        <v>144</v>
      </c>
      <c r="SVA42" s="67" t="s">
        <v>923</v>
      </c>
      <c r="SVB42" s="67" t="s">
        <v>959</v>
      </c>
      <c r="SVC42" s="66" t="s">
        <v>956</v>
      </c>
      <c r="SVD42" s="66" t="s">
        <v>978</v>
      </c>
      <c r="SVE42" s="65" t="s">
        <v>972</v>
      </c>
      <c r="SVF42" s="65" t="s">
        <v>977</v>
      </c>
      <c r="SVG42" s="59">
        <v>100000000</v>
      </c>
      <c r="SVH42" s="66" t="s">
        <v>144</v>
      </c>
      <c r="SVI42" s="67" t="s">
        <v>923</v>
      </c>
      <c r="SVJ42" s="67" t="s">
        <v>959</v>
      </c>
      <c r="SVK42" s="66" t="s">
        <v>956</v>
      </c>
      <c r="SVL42" s="66" t="s">
        <v>978</v>
      </c>
      <c r="SVM42" s="65" t="s">
        <v>972</v>
      </c>
      <c r="SVN42" s="65" t="s">
        <v>977</v>
      </c>
      <c r="SVO42" s="59">
        <v>100000000</v>
      </c>
      <c r="SVP42" s="66" t="s">
        <v>144</v>
      </c>
      <c r="SVQ42" s="67" t="s">
        <v>923</v>
      </c>
      <c r="SVR42" s="67" t="s">
        <v>959</v>
      </c>
      <c r="SVS42" s="66" t="s">
        <v>956</v>
      </c>
      <c r="SVT42" s="66" t="s">
        <v>978</v>
      </c>
      <c r="SVU42" s="65" t="s">
        <v>972</v>
      </c>
      <c r="SVV42" s="65" t="s">
        <v>977</v>
      </c>
      <c r="SVW42" s="59">
        <v>100000000</v>
      </c>
      <c r="SVX42" s="66" t="s">
        <v>144</v>
      </c>
      <c r="SVY42" s="67" t="s">
        <v>923</v>
      </c>
      <c r="SVZ42" s="67" t="s">
        <v>959</v>
      </c>
      <c r="SWA42" s="66" t="s">
        <v>956</v>
      </c>
      <c r="SWB42" s="66" t="s">
        <v>978</v>
      </c>
      <c r="SWC42" s="65" t="s">
        <v>972</v>
      </c>
      <c r="SWD42" s="65" t="s">
        <v>977</v>
      </c>
      <c r="SWE42" s="59">
        <v>100000000</v>
      </c>
      <c r="SWF42" s="66" t="s">
        <v>144</v>
      </c>
      <c r="SWG42" s="67" t="s">
        <v>923</v>
      </c>
      <c r="SWH42" s="67" t="s">
        <v>959</v>
      </c>
      <c r="SWI42" s="66" t="s">
        <v>956</v>
      </c>
      <c r="SWJ42" s="66" t="s">
        <v>978</v>
      </c>
      <c r="SWK42" s="65" t="s">
        <v>972</v>
      </c>
      <c r="SWL42" s="65" t="s">
        <v>977</v>
      </c>
      <c r="SWM42" s="59">
        <v>100000000</v>
      </c>
      <c r="SWN42" s="66" t="s">
        <v>144</v>
      </c>
      <c r="SWO42" s="67" t="s">
        <v>923</v>
      </c>
      <c r="SWP42" s="67" t="s">
        <v>959</v>
      </c>
      <c r="SWQ42" s="66" t="s">
        <v>956</v>
      </c>
      <c r="SWR42" s="66" t="s">
        <v>978</v>
      </c>
      <c r="SWS42" s="65" t="s">
        <v>972</v>
      </c>
      <c r="SWT42" s="65" t="s">
        <v>977</v>
      </c>
      <c r="SWU42" s="59">
        <v>100000000</v>
      </c>
      <c r="SWV42" s="66" t="s">
        <v>144</v>
      </c>
      <c r="SWW42" s="67" t="s">
        <v>923</v>
      </c>
      <c r="SWX42" s="67" t="s">
        <v>959</v>
      </c>
      <c r="SWY42" s="66" t="s">
        <v>956</v>
      </c>
      <c r="SWZ42" s="66" t="s">
        <v>978</v>
      </c>
      <c r="SXA42" s="65" t="s">
        <v>972</v>
      </c>
      <c r="SXB42" s="65" t="s">
        <v>977</v>
      </c>
      <c r="SXC42" s="59">
        <v>100000000</v>
      </c>
      <c r="SXD42" s="66" t="s">
        <v>144</v>
      </c>
      <c r="SXE42" s="67" t="s">
        <v>923</v>
      </c>
      <c r="SXF42" s="67" t="s">
        <v>959</v>
      </c>
      <c r="SXG42" s="66" t="s">
        <v>956</v>
      </c>
      <c r="SXH42" s="66" t="s">
        <v>978</v>
      </c>
      <c r="SXI42" s="65" t="s">
        <v>972</v>
      </c>
      <c r="SXJ42" s="65" t="s">
        <v>977</v>
      </c>
      <c r="SXK42" s="59">
        <v>100000000</v>
      </c>
      <c r="SXL42" s="66" t="s">
        <v>144</v>
      </c>
      <c r="SXM42" s="67" t="s">
        <v>923</v>
      </c>
      <c r="SXN42" s="67" t="s">
        <v>959</v>
      </c>
      <c r="SXO42" s="66" t="s">
        <v>956</v>
      </c>
      <c r="SXP42" s="66" t="s">
        <v>978</v>
      </c>
      <c r="SXQ42" s="65" t="s">
        <v>972</v>
      </c>
      <c r="SXR42" s="65" t="s">
        <v>977</v>
      </c>
      <c r="SXS42" s="59">
        <v>100000000</v>
      </c>
      <c r="SXT42" s="66" t="s">
        <v>144</v>
      </c>
      <c r="SXU42" s="67" t="s">
        <v>923</v>
      </c>
      <c r="SXV42" s="67" t="s">
        <v>959</v>
      </c>
      <c r="SXW42" s="66" t="s">
        <v>956</v>
      </c>
      <c r="SXX42" s="66" t="s">
        <v>978</v>
      </c>
      <c r="SXY42" s="65" t="s">
        <v>972</v>
      </c>
      <c r="SXZ42" s="65" t="s">
        <v>977</v>
      </c>
      <c r="SYA42" s="59">
        <v>100000000</v>
      </c>
      <c r="SYB42" s="66" t="s">
        <v>144</v>
      </c>
      <c r="SYC42" s="67" t="s">
        <v>923</v>
      </c>
      <c r="SYD42" s="67" t="s">
        <v>959</v>
      </c>
      <c r="SYE42" s="66" t="s">
        <v>956</v>
      </c>
      <c r="SYF42" s="66" t="s">
        <v>978</v>
      </c>
      <c r="SYG42" s="65" t="s">
        <v>972</v>
      </c>
      <c r="SYH42" s="65" t="s">
        <v>977</v>
      </c>
      <c r="SYI42" s="59">
        <v>100000000</v>
      </c>
      <c r="SYJ42" s="66" t="s">
        <v>144</v>
      </c>
      <c r="SYK42" s="67" t="s">
        <v>923</v>
      </c>
      <c r="SYL42" s="67" t="s">
        <v>959</v>
      </c>
      <c r="SYM42" s="66" t="s">
        <v>956</v>
      </c>
      <c r="SYN42" s="66" t="s">
        <v>978</v>
      </c>
      <c r="SYO42" s="65" t="s">
        <v>972</v>
      </c>
      <c r="SYP42" s="65" t="s">
        <v>977</v>
      </c>
      <c r="SYQ42" s="59">
        <v>100000000</v>
      </c>
      <c r="SYR42" s="66" t="s">
        <v>144</v>
      </c>
      <c r="SYS42" s="67" t="s">
        <v>923</v>
      </c>
      <c r="SYT42" s="67" t="s">
        <v>959</v>
      </c>
      <c r="SYU42" s="66" t="s">
        <v>956</v>
      </c>
      <c r="SYV42" s="66" t="s">
        <v>978</v>
      </c>
      <c r="SYW42" s="65" t="s">
        <v>972</v>
      </c>
      <c r="SYX42" s="65" t="s">
        <v>977</v>
      </c>
      <c r="SYY42" s="59">
        <v>100000000</v>
      </c>
      <c r="SYZ42" s="66" t="s">
        <v>144</v>
      </c>
      <c r="SZA42" s="67" t="s">
        <v>923</v>
      </c>
      <c r="SZB42" s="67" t="s">
        <v>959</v>
      </c>
      <c r="SZC42" s="66" t="s">
        <v>956</v>
      </c>
      <c r="SZD42" s="66" t="s">
        <v>978</v>
      </c>
      <c r="SZE42" s="65" t="s">
        <v>972</v>
      </c>
      <c r="SZF42" s="65" t="s">
        <v>977</v>
      </c>
      <c r="SZG42" s="59">
        <v>100000000</v>
      </c>
      <c r="SZH42" s="66" t="s">
        <v>144</v>
      </c>
      <c r="SZI42" s="67" t="s">
        <v>923</v>
      </c>
      <c r="SZJ42" s="67" t="s">
        <v>959</v>
      </c>
      <c r="SZK42" s="66" t="s">
        <v>956</v>
      </c>
      <c r="SZL42" s="66" t="s">
        <v>978</v>
      </c>
      <c r="SZM42" s="65" t="s">
        <v>972</v>
      </c>
      <c r="SZN42" s="65" t="s">
        <v>977</v>
      </c>
      <c r="SZO42" s="59">
        <v>100000000</v>
      </c>
      <c r="SZP42" s="66" t="s">
        <v>144</v>
      </c>
      <c r="SZQ42" s="67" t="s">
        <v>923</v>
      </c>
      <c r="SZR42" s="67" t="s">
        <v>959</v>
      </c>
      <c r="SZS42" s="66" t="s">
        <v>956</v>
      </c>
      <c r="SZT42" s="66" t="s">
        <v>978</v>
      </c>
      <c r="SZU42" s="65" t="s">
        <v>972</v>
      </c>
      <c r="SZV42" s="65" t="s">
        <v>977</v>
      </c>
      <c r="SZW42" s="59">
        <v>100000000</v>
      </c>
      <c r="SZX42" s="66" t="s">
        <v>144</v>
      </c>
      <c r="SZY42" s="67" t="s">
        <v>923</v>
      </c>
      <c r="SZZ42" s="67" t="s">
        <v>959</v>
      </c>
      <c r="TAA42" s="66" t="s">
        <v>956</v>
      </c>
      <c r="TAB42" s="66" t="s">
        <v>978</v>
      </c>
      <c r="TAC42" s="65" t="s">
        <v>972</v>
      </c>
      <c r="TAD42" s="65" t="s">
        <v>977</v>
      </c>
      <c r="TAE42" s="59">
        <v>100000000</v>
      </c>
      <c r="TAF42" s="66" t="s">
        <v>144</v>
      </c>
      <c r="TAG42" s="67" t="s">
        <v>923</v>
      </c>
      <c r="TAH42" s="67" t="s">
        <v>959</v>
      </c>
      <c r="TAI42" s="66" t="s">
        <v>956</v>
      </c>
      <c r="TAJ42" s="66" t="s">
        <v>978</v>
      </c>
      <c r="TAK42" s="65" t="s">
        <v>972</v>
      </c>
      <c r="TAL42" s="65" t="s">
        <v>977</v>
      </c>
      <c r="TAM42" s="59">
        <v>100000000</v>
      </c>
      <c r="TAN42" s="66" t="s">
        <v>144</v>
      </c>
      <c r="TAO42" s="67" t="s">
        <v>923</v>
      </c>
      <c r="TAP42" s="67" t="s">
        <v>959</v>
      </c>
      <c r="TAQ42" s="66" t="s">
        <v>956</v>
      </c>
      <c r="TAR42" s="66" t="s">
        <v>978</v>
      </c>
      <c r="TAS42" s="65" t="s">
        <v>972</v>
      </c>
      <c r="TAT42" s="65" t="s">
        <v>977</v>
      </c>
      <c r="TAU42" s="59">
        <v>100000000</v>
      </c>
      <c r="TAV42" s="66" t="s">
        <v>144</v>
      </c>
      <c r="TAW42" s="67" t="s">
        <v>923</v>
      </c>
      <c r="TAX42" s="67" t="s">
        <v>959</v>
      </c>
      <c r="TAY42" s="66" t="s">
        <v>956</v>
      </c>
      <c r="TAZ42" s="66" t="s">
        <v>978</v>
      </c>
      <c r="TBA42" s="65" t="s">
        <v>972</v>
      </c>
      <c r="TBB42" s="65" t="s">
        <v>977</v>
      </c>
      <c r="TBC42" s="59">
        <v>100000000</v>
      </c>
      <c r="TBD42" s="66" t="s">
        <v>144</v>
      </c>
      <c r="TBE42" s="67" t="s">
        <v>923</v>
      </c>
      <c r="TBF42" s="67" t="s">
        <v>959</v>
      </c>
      <c r="TBG42" s="66" t="s">
        <v>956</v>
      </c>
      <c r="TBH42" s="66" t="s">
        <v>978</v>
      </c>
      <c r="TBI42" s="65" t="s">
        <v>972</v>
      </c>
      <c r="TBJ42" s="65" t="s">
        <v>977</v>
      </c>
      <c r="TBK42" s="59">
        <v>100000000</v>
      </c>
      <c r="TBL42" s="66" t="s">
        <v>144</v>
      </c>
      <c r="TBM42" s="67" t="s">
        <v>923</v>
      </c>
      <c r="TBN42" s="67" t="s">
        <v>959</v>
      </c>
      <c r="TBO42" s="66" t="s">
        <v>956</v>
      </c>
      <c r="TBP42" s="66" t="s">
        <v>978</v>
      </c>
      <c r="TBQ42" s="65" t="s">
        <v>972</v>
      </c>
      <c r="TBR42" s="65" t="s">
        <v>977</v>
      </c>
      <c r="TBS42" s="59">
        <v>100000000</v>
      </c>
      <c r="TBT42" s="66" t="s">
        <v>144</v>
      </c>
      <c r="TBU42" s="67" t="s">
        <v>923</v>
      </c>
      <c r="TBV42" s="67" t="s">
        <v>959</v>
      </c>
      <c r="TBW42" s="66" t="s">
        <v>956</v>
      </c>
      <c r="TBX42" s="66" t="s">
        <v>978</v>
      </c>
      <c r="TBY42" s="65" t="s">
        <v>972</v>
      </c>
      <c r="TBZ42" s="65" t="s">
        <v>977</v>
      </c>
      <c r="TCA42" s="59">
        <v>100000000</v>
      </c>
      <c r="TCB42" s="66" t="s">
        <v>144</v>
      </c>
      <c r="TCC42" s="67" t="s">
        <v>923</v>
      </c>
      <c r="TCD42" s="67" t="s">
        <v>959</v>
      </c>
      <c r="TCE42" s="66" t="s">
        <v>956</v>
      </c>
      <c r="TCF42" s="66" t="s">
        <v>978</v>
      </c>
      <c r="TCG42" s="65" t="s">
        <v>972</v>
      </c>
      <c r="TCH42" s="65" t="s">
        <v>977</v>
      </c>
      <c r="TCI42" s="59">
        <v>100000000</v>
      </c>
      <c r="TCJ42" s="66" t="s">
        <v>144</v>
      </c>
      <c r="TCK42" s="67" t="s">
        <v>923</v>
      </c>
      <c r="TCL42" s="67" t="s">
        <v>959</v>
      </c>
      <c r="TCM42" s="66" t="s">
        <v>956</v>
      </c>
      <c r="TCN42" s="66" t="s">
        <v>978</v>
      </c>
      <c r="TCO42" s="65" t="s">
        <v>972</v>
      </c>
      <c r="TCP42" s="65" t="s">
        <v>977</v>
      </c>
      <c r="TCQ42" s="59">
        <v>100000000</v>
      </c>
      <c r="TCR42" s="66" t="s">
        <v>144</v>
      </c>
      <c r="TCS42" s="67" t="s">
        <v>923</v>
      </c>
      <c r="TCT42" s="67" t="s">
        <v>959</v>
      </c>
      <c r="TCU42" s="66" t="s">
        <v>956</v>
      </c>
      <c r="TCV42" s="66" t="s">
        <v>978</v>
      </c>
      <c r="TCW42" s="65" t="s">
        <v>972</v>
      </c>
      <c r="TCX42" s="65" t="s">
        <v>977</v>
      </c>
      <c r="TCY42" s="59">
        <v>100000000</v>
      </c>
      <c r="TCZ42" s="66" t="s">
        <v>144</v>
      </c>
      <c r="TDA42" s="67" t="s">
        <v>923</v>
      </c>
      <c r="TDB42" s="67" t="s">
        <v>959</v>
      </c>
      <c r="TDC42" s="66" t="s">
        <v>956</v>
      </c>
      <c r="TDD42" s="66" t="s">
        <v>978</v>
      </c>
      <c r="TDE42" s="65" t="s">
        <v>972</v>
      </c>
      <c r="TDF42" s="65" t="s">
        <v>977</v>
      </c>
      <c r="TDG42" s="59">
        <v>100000000</v>
      </c>
      <c r="TDH42" s="66" t="s">
        <v>144</v>
      </c>
      <c r="TDI42" s="67" t="s">
        <v>923</v>
      </c>
      <c r="TDJ42" s="67" t="s">
        <v>959</v>
      </c>
      <c r="TDK42" s="66" t="s">
        <v>956</v>
      </c>
      <c r="TDL42" s="66" t="s">
        <v>978</v>
      </c>
      <c r="TDM42" s="65" t="s">
        <v>972</v>
      </c>
      <c r="TDN42" s="65" t="s">
        <v>977</v>
      </c>
      <c r="TDO42" s="59">
        <v>100000000</v>
      </c>
      <c r="TDP42" s="66" t="s">
        <v>144</v>
      </c>
      <c r="TDQ42" s="67" t="s">
        <v>923</v>
      </c>
      <c r="TDR42" s="67" t="s">
        <v>959</v>
      </c>
      <c r="TDS42" s="66" t="s">
        <v>956</v>
      </c>
      <c r="TDT42" s="66" t="s">
        <v>978</v>
      </c>
      <c r="TDU42" s="65" t="s">
        <v>972</v>
      </c>
      <c r="TDV42" s="65" t="s">
        <v>977</v>
      </c>
      <c r="TDW42" s="59">
        <v>100000000</v>
      </c>
      <c r="TDX42" s="66" t="s">
        <v>144</v>
      </c>
      <c r="TDY42" s="67" t="s">
        <v>923</v>
      </c>
      <c r="TDZ42" s="67" t="s">
        <v>959</v>
      </c>
      <c r="TEA42" s="66" t="s">
        <v>956</v>
      </c>
      <c r="TEB42" s="66" t="s">
        <v>978</v>
      </c>
      <c r="TEC42" s="65" t="s">
        <v>972</v>
      </c>
      <c r="TED42" s="65" t="s">
        <v>977</v>
      </c>
      <c r="TEE42" s="59">
        <v>100000000</v>
      </c>
      <c r="TEF42" s="66" t="s">
        <v>144</v>
      </c>
      <c r="TEG42" s="67" t="s">
        <v>923</v>
      </c>
      <c r="TEH42" s="67" t="s">
        <v>959</v>
      </c>
      <c r="TEI42" s="66" t="s">
        <v>956</v>
      </c>
      <c r="TEJ42" s="66" t="s">
        <v>978</v>
      </c>
      <c r="TEK42" s="65" t="s">
        <v>972</v>
      </c>
      <c r="TEL42" s="65" t="s">
        <v>977</v>
      </c>
      <c r="TEM42" s="59">
        <v>100000000</v>
      </c>
      <c r="TEN42" s="66" t="s">
        <v>144</v>
      </c>
      <c r="TEO42" s="67" t="s">
        <v>923</v>
      </c>
      <c r="TEP42" s="67" t="s">
        <v>959</v>
      </c>
      <c r="TEQ42" s="66" t="s">
        <v>956</v>
      </c>
      <c r="TER42" s="66" t="s">
        <v>978</v>
      </c>
      <c r="TES42" s="65" t="s">
        <v>972</v>
      </c>
      <c r="TET42" s="65" t="s">
        <v>977</v>
      </c>
      <c r="TEU42" s="59">
        <v>100000000</v>
      </c>
      <c r="TEV42" s="66" t="s">
        <v>144</v>
      </c>
      <c r="TEW42" s="67" t="s">
        <v>923</v>
      </c>
      <c r="TEX42" s="67" t="s">
        <v>959</v>
      </c>
      <c r="TEY42" s="66" t="s">
        <v>956</v>
      </c>
      <c r="TEZ42" s="66" t="s">
        <v>978</v>
      </c>
      <c r="TFA42" s="65" t="s">
        <v>972</v>
      </c>
      <c r="TFB42" s="65" t="s">
        <v>977</v>
      </c>
      <c r="TFC42" s="59">
        <v>100000000</v>
      </c>
      <c r="TFD42" s="66" t="s">
        <v>144</v>
      </c>
      <c r="TFE42" s="67" t="s">
        <v>923</v>
      </c>
      <c r="TFF42" s="67" t="s">
        <v>959</v>
      </c>
      <c r="TFG42" s="66" t="s">
        <v>956</v>
      </c>
      <c r="TFH42" s="66" t="s">
        <v>978</v>
      </c>
      <c r="TFI42" s="65" t="s">
        <v>972</v>
      </c>
      <c r="TFJ42" s="65" t="s">
        <v>977</v>
      </c>
      <c r="TFK42" s="59">
        <v>100000000</v>
      </c>
      <c r="TFL42" s="66" t="s">
        <v>144</v>
      </c>
      <c r="TFM42" s="67" t="s">
        <v>923</v>
      </c>
      <c r="TFN42" s="67" t="s">
        <v>959</v>
      </c>
      <c r="TFO42" s="66" t="s">
        <v>956</v>
      </c>
      <c r="TFP42" s="66" t="s">
        <v>978</v>
      </c>
      <c r="TFQ42" s="65" t="s">
        <v>972</v>
      </c>
      <c r="TFR42" s="65" t="s">
        <v>977</v>
      </c>
      <c r="TFS42" s="59">
        <v>100000000</v>
      </c>
      <c r="TFT42" s="66" t="s">
        <v>144</v>
      </c>
      <c r="TFU42" s="67" t="s">
        <v>923</v>
      </c>
      <c r="TFV42" s="67" t="s">
        <v>959</v>
      </c>
      <c r="TFW42" s="66" t="s">
        <v>956</v>
      </c>
      <c r="TFX42" s="66" t="s">
        <v>978</v>
      </c>
      <c r="TFY42" s="65" t="s">
        <v>972</v>
      </c>
      <c r="TFZ42" s="65" t="s">
        <v>977</v>
      </c>
      <c r="TGA42" s="59">
        <v>100000000</v>
      </c>
      <c r="TGB42" s="66" t="s">
        <v>144</v>
      </c>
      <c r="TGC42" s="67" t="s">
        <v>923</v>
      </c>
      <c r="TGD42" s="67" t="s">
        <v>959</v>
      </c>
      <c r="TGE42" s="66" t="s">
        <v>956</v>
      </c>
      <c r="TGF42" s="66" t="s">
        <v>978</v>
      </c>
      <c r="TGG42" s="65" t="s">
        <v>972</v>
      </c>
      <c r="TGH42" s="65" t="s">
        <v>977</v>
      </c>
      <c r="TGI42" s="59">
        <v>100000000</v>
      </c>
      <c r="TGJ42" s="66" t="s">
        <v>144</v>
      </c>
      <c r="TGK42" s="67" t="s">
        <v>923</v>
      </c>
      <c r="TGL42" s="67" t="s">
        <v>959</v>
      </c>
      <c r="TGM42" s="66" t="s">
        <v>956</v>
      </c>
      <c r="TGN42" s="66" t="s">
        <v>978</v>
      </c>
      <c r="TGO42" s="65" t="s">
        <v>972</v>
      </c>
      <c r="TGP42" s="65" t="s">
        <v>977</v>
      </c>
      <c r="TGQ42" s="59">
        <v>100000000</v>
      </c>
      <c r="TGR42" s="66" t="s">
        <v>144</v>
      </c>
      <c r="TGS42" s="67" t="s">
        <v>923</v>
      </c>
      <c r="TGT42" s="67" t="s">
        <v>959</v>
      </c>
      <c r="TGU42" s="66" t="s">
        <v>956</v>
      </c>
      <c r="TGV42" s="66" t="s">
        <v>978</v>
      </c>
      <c r="TGW42" s="65" t="s">
        <v>972</v>
      </c>
      <c r="TGX42" s="65" t="s">
        <v>977</v>
      </c>
      <c r="TGY42" s="59">
        <v>100000000</v>
      </c>
      <c r="TGZ42" s="66" t="s">
        <v>144</v>
      </c>
      <c r="THA42" s="67" t="s">
        <v>923</v>
      </c>
      <c r="THB42" s="67" t="s">
        <v>959</v>
      </c>
      <c r="THC42" s="66" t="s">
        <v>956</v>
      </c>
      <c r="THD42" s="66" t="s">
        <v>978</v>
      </c>
      <c r="THE42" s="65" t="s">
        <v>972</v>
      </c>
      <c r="THF42" s="65" t="s">
        <v>977</v>
      </c>
      <c r="THG42" s="59">
        <v>100000000</v>
      </c>
      <c r="THH42" s="66" t="s">
        <v>144</v>
      </c>
      <c r="THI42" s="67" t="s">
        <v>923</v>
      </c>
      <c r="THJ42" s="67" t="s">
        <v>959</v>
      </c>
      <c r="THK42" s="66" t="s">
        <v>956</v>
      </c>
      <c r="THL42" s="66" t="s">
        <v>978</v>
      </c>
      <c r="THM42" s="65" t="s">
        <v>972</v>
      </c>
      <c r="THN42" s="65" t="s">
        <v>977</v>
      </c>
      <c r="THO42" s="59">
        <v>100000000</v>
      </c>
      <c r="THP42" s="66" t="s">
        <v>144</v>
      </c>
      <c r="THQ42" s="67" t="s">
        <v>923</v>
      </c>
      <c r="THR42" s="67" t="s">
        <v>959</v>
      </c>
      <c r="THS42" s="66" t="s">
        <v>956</v>
      </c>
      <c r="THT42" s="66" t="s">
        <v>978</v>
      </c>
      <c r="THU42" s="65" t="s">
        <v>972</v>
      </c>
      <c r="THV42" s="65" t="s">
        <v>977</v>
      </c>
      <c r="THW42" s="59">
        <v>100000000</v>
      </c>
      <c r="THX42" s="66" t="s">
        <v>144</v>
      </c>
      <c r="THY42" s="67" t="s">
        <v>923</v>
      </c>
      <c r="THZ42" s="67" t="s">
        <v>959</v>
      </c>
      <c r="TIA42" s="66" t="s">
        <v>956</v>
      </c>
      <c r="TIB42" s="66" t="s">
        <v>978</v>
      </c>
      <c r="TIC42" s="65" t="s">
        <v>972</v>
      </c>
      <c r="TID42" s="65" t="s">
        <v>977</v>
      </c>
      <c r="TIE42" s="59">
        <v>100000000</v>
      </c>
      <c r="TIF42" s="66" t="s">
        <v>144</v>
      </c>
      <c r="TIG42" s="67" t="s">
        <v>923</v>
      </c>
      <c r="TIH42" s="67" t="s">
        <v>959</v>
      </c>
      <c r="TII42" s="66" t="s">
        <v>956</v>
      </c>
      <c r="TIJ42" s="66" t="s">
        <v>978</v>
      </c>
      <c r="TIK42" s="65" t="s">
        <v>972</v>
      </c>
      <c r="TIL42" s="65" t="s">
        <v>977</v>
      </c>
      <c r="TIM42" s="59">
        <v>100000000</v>
      </c>
      <c r="TIN42" s="66" t="s">
        <v>144</v>
      </c>
      <c r="TIO42" s="67" t="s">
        <v>923</v>
      </c>
      <c r="TIP42" s="67" t="s">
        <v>959</v>
      </c>
      <c r="TIQ42" s="66" t="s">
        <v>956</v>
      </c>
      <c r="TIR42" s="66" t="s">
        <v>978</v>
      </c>
      <c r="TIS42" s="65" t="s">
        <v>972</v>
      </c>
      <c r="TIT42" s="65" t="s">
        <v>977</v>
      </c>
      <c r="TIU42" s="59">
        <v>100000000</v>
      </c>
      <c r="TIV42" s="66" t="s">
        <v>144</v>
      </c>
      <c r="TIW42" s="67" t="s">
        <v>923</v>
      </c>
      <c r="TIX42" s="67" t="s">
        <v>959</v>
      </c>
      <c r="TIY42" s="66" t="s">
        <v>956</v>
      </c>
      <c r="TIZ42" s="66" t="s">
        <v>978</v>
      </c>
      <c r="TJA42" s="65" t="s">
        <v>972</v>
      </c>
      <c r="TJB42" s="65" t="s">
        <v>977</v>
      </c>
      <c r="TJC42" s="59">
        <v>100000000</v>
      </c>
      <c r="TJD42" s="66" t="s">
        <v>144</v>
      </c>
      <c r="TJE42" s="67" t="s">
        <v>923</v>
      </c>
      <c r="TJF42" s="67" t="s">
        <v>959</v>
      </c>
      <c r="TJG42" s="66" t="s">
        <v>956</v>
      </c>
      <c r="TJH42" s="66" t="s">
        <v>978</v>
      </c>
      <c r="TJI42" s="65" t="s">
        <v>972</v>
      </c>
      <c r="TJJ42" s="65" t="s">
        <v>977</v>
      </c>
      <c r="TJK42" s="59">
        <v>100000000</v>
      </c>
      <c r="TJL42" s="66" t="s">
        <v>144</v>
      </c>
      <c r="TJM42" s="67" t="s">
        <v>923</v>
      </c>
      <c r="TJN42" s="67" t="s">
        <v>959</v>
      </c>
      <c r="TJO42" s="66" t="s">
        <v>956</v>
      </c>
      <c r="TJP42" s="66" t="s">
        <v>978</v>
      </c>
      <c r="TJQ42" s="65" t="s">
        <v>972</v>
      </c>
      <c r="TJR42" s="65" t="s">
        <v>977</v>
      </c>
      <c r="TJS42" s="59">
        <v>100000000</v>
      </c>
      <c r="TJT42" s="66" t="s">
        <v>144</v>
      </c>
      <c r="TJU42" s="67" t="s">
        <v>923</v>
      </c>
      <c r="TJV42" s="67" t="s">
        <v>959</v>
      </c>
      <c r="TJW42" s="66" t="s">
        <v>956</v>
      </c>
      <c r="TJX42" s="66" t="s">
        <v>978</v>
      </c>
      <c r="TJY42" s="65" t="s">
        <v>972</v>
      </c>
      <c r="TJZ42" s="65" t="s">
        <v>977</v>
      </c>
      <c r="TKA42" s="59">
        <v>100000000</v>
      </c>
      <c r="TKB42" s="66" t="s">
        <v>144</v>
      </c>
      <c r="TKC42" s="67" t="s">
        <v>923</v>
      </c>
      <c r="TKD42" s="67" t="s">
        <v>959</v>
      </c>
      <c r="TKE42" s="66" t="s">
        <v>956</v>
      </c>
      <c r="TKF42" s="66" t="s">
        <v>978</v>
      </c>
      <c r="TKG42" s="65" t="s">
        <v>972</v>
      </c>
      <c r="TKH42" s="65" t="s">
        <v>977</v>
      </c>
      <c r="TKI42" s="59">
        <v>100000000</v>
      </c>
      <c r="TKJ42" s="66" t="s">
        <v>144</v>
      </c>
      <c r="TKK42" s="67" t="s">
        <v>923</v>
      </c>
      <c r="TKL42" s="67" t="s">
        <v>959</v>
      </c>
      <c r="TKM42" s="66" t="s">
        <v>956</v>
      </c>
      <c r="TKN42" s="66" t="s">
        <v>978</v>
      </c>
      <c r="TKO42" s="65" t="s">
        <v>972</v>
      </c>
      <c r="TKP42" s="65" t="s">
        <v>977</v>
      </c>
      <c r="TKQ42" s="59">
        <v>100000000</v>
      </c>
      <c r="TKR42" s="66" t="s">
        <v>144</v>
      </c>
      <c r="TKS42" s="67" t="s">
        <v>923</v>
      </c>
      <c r="TKT42" s="67" t="s">
        <v>959</v>
      </c>
      <c r="TKU42" s="66" t="s">
        <v>956</v>
      </c>
      <c r="TKV42" s="66" t="s">
        <v>978</v>
      </c>
      <c r="TKW42" s="65" t="s">
        <v>972</v>
      </c>
      <c r="TKX42" s="65" t="s">
        <v>977</v>
      </c>
      <c r="TKY42" s="59">
        <v>100000000</v>
      </c>
      <c r="TKZ42" s="66" t="s">
        <v>144</v>
      </c>
      <c r="TLA42" s="67" t="s">
        <v>923</v>
      </c>
      <c r="TLB42" s="67" t="s">
        <v>959</v>
      </c>
      <c r="TLC42" s="66" t="s">
        <v>956</v>
      </c>
      <c r="TLD42" s="66" t="s">
        <v>978</v>
      </c>
      <c r="TLE42" s="65" t="s">
        <v>972</v>
      </c>
      <c r="TLF42" s="65" t="s">
        <v>977</v>
      </c>
      <c r="TLG42" s="59">
        <v>100000000</v>
      </c>
      <c r="TLH42" s="66" t="s">
        <v>144</v>
      </c>
      <c r="TLI42" s="67" t="s">
        <v>923</v>
      </c>
      <c r="TLJ42" s="67" t="s">
        <v>959</v>
      </c>
      <c r="TLK42" s="66" t="s">
        <v>956</v>
      </c>
      <c r="TLL42" s="66" t="s">
        <v>978</v>
      </c>
      <c r="TLM42" s="65" t="s">
        <v>972</v>
      </c>
      <c r="TLN42" s="65" t="s">
        <v>977</v>
      </c>
      <c r="TLO42" s="59">
        <v>100000000</v>
      </c>
      <c r="TLP42" s="66" t="s">
        <v>144</v>
      </c>
      <c r="TLQ42" s="67" t="s">
        <v>923</v>
      </c>
      <c r="TLR42" s="67" t="s">
        <v>959</v>
      </c>
      <c r="TLS42" s="66" t="s">
        <v>956</v>
      </c>
      <c r="TLT42" s="66" t="s">
        <v>978</v>
      </c>
      <c r="TLU42" s="65" t="s">
        <v>972</v>
      </c>
      <c r="TLV42" s="65" t="s">
        <v>977</v>
      </c>
      <c r="TLW42" s="59">
        <v>100000000</v>
      </c>
      <c r="TLX42" s="66" t="s">
        <v>144</v>
      </c>
      <c r="TLY42" s="67" t="s">
        <v>923</v>
      </c>
      <c r="TLZ42" s="67" t="s">
        <v>959</v>
      </c>
      <c r="TMA42" s="66" t="s">
        <v>956</v>
      </c>
      <c r="TMB42" s="66" t="s">
        <v>978</v>
      </c>
      <c r="TMC42" s="65" t="s">
        <v>972</v>
      </c>
      <c r="TMD42" s="65" t="s">
        <v>977</v>
      </c>
      <c r="TME42" s="59">
        <v>100000000</v>
      </c>
      <c r="TMF42" s="66" t="s">
        <v>144</v>
      </c>
      <c r="TMG42" s="67" t="s">
        <v>923</v>
      </c>
      <c r="TMH42" s="67" t="s">
        <v>959</v>
      </c>
      <c r="TMI42" s="66" t="s">
        <v>956</v>
      </c>
      <c r="TMJ42" s="66" t="s">
        <v>978</v>
      </c>
      <c r="TMK42" s="65" t="s">
        <v>972</v>
      </c>
      <c r="TML42" s="65" t="s">
        <v>977</v>
      </c>
      <c r="TMM42" s="59">
        <v>100000000</v>
      </c>
      <c r="TMN42" s="66" t="s">
        <v>144</v>
      </c>
      <c r="TMO42" s="67" t="s">
        <v>923</v>
      </c>
      <c r="TMP42" s="67" t="s">
        <v>959</v>
      </c>
      <c r="TMQ42" s="66" t="s">
        <v>956</v>
      </c>
      <c r="TMR42" s="66" t="s">
        <v>978</v>
      </c>
      <c r="TMS42" s="65" t="s">
        <v>972</v>
      </c>
      <c r="TMT42" s="65" t="s">
        <v>977</v>
      </c>
      <c r="TMU42" s="59">
        <v>100000000</v>
      </c>
      <c r="TMV42" s="66" t="s">
        <v>144</v>
      </c>
      <c r="TMW42" s="67" t="s">
        <v>923</v>
      </c>
      <c r="TMX42" s="67" t="s">
        <v>959</v>
      </c>
      <c r="TMY42" s="66" t="s">
        <v>956</v>
      </c>
      <c r="TMZ42" s="66" t="s">
        <v>978</v>
      </c>
      <c r="TNA42" s="65" t="s">
        <v>972</v>
      </c>
      <c r="TNB42" s="65" t="s">
        <v>977</v>
      </c>
      <c r="TNC42" s="59">
        <v>100000000</v>
      </c>
      <c r="TND42" s="66" t="s">
        <v>144</v>
      </c>
      <c r="TNE42" s="67" t="s">
        <v>923</v>
      </c>
      <c r="TNF42" s="67" t="s">
        <v>959</v>
      </c>
      <c r="TNG42" s="66" t="s">
        <v>956</v>
      </c>
      <c r="TNH42" s="66" t="s">
        <v>978</v>
      </c>
      <c r="TNI42" s="65" t="s">
        <v>972</v>
      </c>
      <c r="TNJ42" s="65" t="s">
        <v>977</v>
      </c>
      <c r="TNK42" s="59">
        <v>100000000</v>
      </c>
      <c r="TNL42" s="66" t="s">
        <v>144</v>
      </c>
      <c r="TNM42" s="67" t="s">
        <v>923</v>
      </c>
      <c r="TNN42" s="67" t="s">
        <v>959</v>
      </c>
      <c r="TNO42" s="66" t="s">
        <v>956</v>
      </c>
      <c r="TNP42" s="66" t="s">
        <v>978</v>
      </c>
      <c r="TNQ42" s="65" t="s">
        <v>972</v>
      </c>
      <c r="TNR42" s="65" t="s">
        <v>977</v>
      </c>
      <c r="TNS42" s="59">
        <v>100000000</v>
      </c>
      <c r="TNT42" s="66" t="s">
        <v>144</v>
      </c>
      <c r="TNU42" s="67" t="s">
        <v>923</v>
      </c>
      <c r="TNV42" s="67" t="s">
        <v>959</v>
      </c>
      <c r="TNW42" s="66" t="s">
        <v>956</v>
      </c>
      <c r="TNX42" s="66" t="s">
        <v>978</v>
      </c>
      <c r="TNY42" s="65" t="s">
        <v>972</v>
      </c>
      <c r="TNZ42" s="65" t="s">
        <v>977</v>
      </c>
      <c r="TOA42" s="59">
        <v>100000000</v>
      </c>
      <c r="TOB42" s="66" t="s">
        <v>144</v>
      </c>
      <c r="TOC42" s="67" t="s">
        <v>923</v>
      </c>
      <c r="TOD42" s="67" t="s">
        <v>959</v>
      </c>
      <c r="TOE42" s="66" t="s">
        <v>956</v>
      </c>
      <c r="TOF42" s="66" t="s">
        <v>978</v>
      </c>
      <c r="TOG42" s="65" t="s">
        <v>972</v>
      </c>
      <c r="TOH42" s="65" t="s">
        <v>977</v>
      </c>
      <c r="TOI42" s="59">
        <v>100000000</v>
      </c>
      <c r="TOJ42" s="66" t="s">
        <v>144</v>
      </c>
      <c r="TOK42" s="67" t="s">
        <v>923</v>
      </c>
      <c r="TOL42" s="67" t="s">
        <v>959</v>
      </c>
      <c r="TOM42" s="66" t="s">
        <v>956</v>
      </c>
      <c r="TON42" s="66" t="s">
        <v>978</v>
      </c>
      <c r="TOO42" s="65" t="s">
        <v>972</v>
      </c>
      <c r="TOP42" s="65" t="s">
        <v>977</v>
      </c>
      <c r="TOQ42" s="59">
        <v>100000000</v>
      </c>
      <c r="TOR42" s="66" t="s">
        <v>144</v>
      </c>
      <c r="TOS42" s="67" t="s">
        <v>923</v>
      </c>
      <c r="TOT42" s="67" t="s">
        <v>959</v>
      </c>
      <c r="TOU42" s="66" t="s">
        <v>956</v>
      </c>
      <c r="TOV42" s="66" t="s">
        <v>978</v>
      </c>
      <c r="TOW42" s="65" t="s">
        <v>972</v>
      </c>
      <c r="TOX42" s="65" t="s">
        <v>977</v>
      </c>
      <c r="TOY42" s="59">
        <v>100000000</v>
      </c>
      <c r="TOZ42" s="66" t="s">
        <v>144</v>
      </c>
      <c r="TPA42" s="67" t="s">
        <v>923</v>
      </c>
      <c r="TPB42" s="67" t="s">
        <v>959</v>
      </c>
      <c r="TPC42" s="66" t="s">
        <v>956</v>
      </c>
      <c r="TPD42" s="66" t="s">
        <v>978</v>
      </c>
      <c r="TPE42" s="65" t="s">
        <v>972</v>
      </c>
      <c r="TPF42" s="65" t="s">
        <v>977</v>
      </c>
      <c r="TPG42" s="59">
        <v>100000000</v>
      </c>
      <c r="TPH42" s="66" t="s">
        <v>144</v>
      </c>
      <c r="TPI42" s="67" t="s">
        <v>923</v>
      </c>
      <c r="TPJ42" s="67" t="s">
        <v>959</v>
      </c>
      <c r="TPK42" s="66" t="s">
        <v>956</v>
      </c>
      <c r="TPL42" s="66" t="s">
        <v>978</v>
      </c>
      <c r="TPM42" s="65" t="s">
        <v>972</v>
      </c>
      <c r="TPN42" s="65" t="s">
        <v>977</v>
      </c>
      <c r="TPO42" s="59">
        <v>100000000</v>
      </c>
      <c r="TPP42" s="66" t="s">
        <v>144</v>
      </c>
      <c r="TPQ42" s="67" t="s">
        <v>923</v>
      </c>
      <c r="TPR42" s="67" t="s">
        <v>959</v>
      </c>
      <c r="TPS42" s="66" t="s">
        <v>956</v>
      </c>
      <c r="TPT42" s="66" t="s">
        <v>978</v>
      </c>
      <c r="TPU42" s="65" t="s">
        <v>972</v>
      </c>
      <c r="TPV42" s="65" t="s">
        <v>977</v>
      </c>
      <c r="TPW42" s="59">
        <v>100000000</v>
      </c>
      <c r="TPX42" s="66" t="s">
        <v>144</v>
      </c>
      <c r="TPY42" s="67" t="s">
        <v>923</v>
      </c>
      <c r="TPZ42" s="67" t="s">
        <v>959</v>
      </c>
      <c r="TQA42" s="66" t="s">
        <v>956</v>
      </c>
      <c r="TQB42" s="66" t="s">
        <v>978</v>
      </c>
      <c r="TQC42" s="65" t="s">
        <v>972</v>
      </c>
      <c r="TQD42" s="65" t="s">
        <v>977</v>
      </c>
      <c r="TQE42" s="59">
        <v>100000000</v>
      </c>
      <c r="TQF42" s="66" t="s">
        <v>144</v>
      </c>
      <c r="TQG42" s="67" t="s">
        <v>923</v>
      </c>
      <c r="TQH42" s="67" t="s">
        <v>959</v>
      </c>
      <c r="TQI42" s="66" t="s">
        <v>956</v>
      </c>
      <c r="TQJ42" s="66" t="s">
        <v>978</v>
      </c>
      <c r="TQK42" s="65" t="s">
        <v>972</v>
      </c>
      <c r="TQL42" s="65" t="s">
        <v>977</v>
      </c>
      <c r="TQM42" s="59">
        <v>100000000</v>
      </c>
      <c r="TQN42" s="66" t="s">
        <v>144</v>
      </c>
      <c r="TQO42" s="67" t="s">
        <v>923</v>
      </c>
      <c r="TQP42" s="67" t="s">
        <v>959</v>
      </c>
      <c r="TQQ42" s="66" t="s">
        <v>956</v>
      </c>
      <c r="TQR42" s="66" t="s">
        <v>978</v>
      </c>
      <c r="TQS42" s="65" t="s">
        <v>972</v>
      </c>
      <c r="TQT42" s="65" t="s">
        <v>977</v>
      </c>
      <c r="TQU42" s="59">
        <v>100000000</v>
      </c>
      <c r="TQV42" s="66" t="s">
        <v>144</v>
      </c>
      <c r="TQW42" s="67" t="s">
        <v>923</v>
      </c>
      <c r="TQX42" s="67" t="s">
        <v>959</v>
      </c>
      <c r="TQY42" s="66" t="s">
        <v>956</v>
      </c>
      <c r="TQZ42" s="66" t="s">
        <v>978</v>
      </c>
      <c r="TRA42" s="65" t="s">
        <v>972</v>
      </c>
      <c r="TRB42" s="65" t="s">
        <v>977</v>
      </c>
      <c r="TRC42" s="59">
        <v>100000000</v>
      </c>
      <c r="TRD42" s="66" t="s">
        <v>144</v>
      </c>
      <c r="TRE42" s="67" t="s">
        <v>923</v>
      </c>
      <c r="TRF42" s="67" t="s">
        <v>959</v>
      </c>
      <c r="TRG42" s="66" t="s">
        <v>956</v>
      </c>
      <c r="TRH42" s="66" t="s">
        <v>978</v>
      </c>
      <c r="TRI42" s="65" t="s">
        <v>972</v>
      </c>
      <c r="TRJ42" s="65" t="s">
        <v>977</v>
      </c>
      <c r="TRK42" s="59">
        <v>100000000</v>
      </c>
      <c r="TRL42" s="66" t="s">
        <v>144</v>
      </c>
      <c r="TRM42" s="67" t="s">
        <v>923</v>
      </c>
      <c r="TRN42" s="67" t="s">
        <v>959</v>
      </c>
      <c r="TRO42" s="66" t="s">
        <v>956</v>
      </c>
      <c r="TRP42" s="66" t="s">
        <v>978</v>
      </c>
      <c r="TRQ42" s="65" t="s">
        <v>972</v>
      </c>
      <c r="TRR42" s="65" t="s">
        <v>977</v>
      </c>
      <c r="TRS42" s="59">
        <v>100000000</v>
      </c>
      <c r="TRT42" s="66" t="s">
        <v>144</v>
      </c>
      <c r="TRU42" s="67" t="s">
        <v>923</v>
      </c>
      <c r="TRV42" s="67" t="s">
        <v>959</v>
      </c>
      <c r="TRW42" s="66" t="s">
        <v>956</v>
      </c>
      <c r="TRX42" s="66" t="s">
        <v>978</v>
      </c>
      <c r="TRY42" s="65" t="s">
        <v>972</v>
      </c>
      <c r="TRZ42" s="65" t="s">
        <v>977</v>
      </c>
      <c r="TSA42" s="59">
        <v>100000000</v>
      </c>
      <c r="TSB42" s="66" t="s">
        <v>144</v>
      </c>
      <c r="TSC42" s="67" t="s">
        <v>923</v>
      </c>
      <c r="TSD42" s="67" t="s">
        <v>959</v>
      </c>
      <c r="TSE42" s="66" t="s">
        <v>956</v>
      </c>
      <c r="TSF42" s="66" t="s">
        <v>978</v>
      </c>
      <c r="TSG42" s="65" t="s">
        <v>972</v>
      </c>
      <c r="TSH42" s="65" t="s">
        <v>977</v>
      </c>
      <c r="TSI42" s="59">
        <v>100000000</v>
      </c>
      <c r="TSJ42" s="66" t="s">
        <v>144</v>
      </c>
      <c r="TSK42" s="67" t="s">
        <v>923</v>
      </c>
      <c r="TSL42" s="67" t="s">
        <v>959</v>
      </c>
      <c r="TSM42" s="66" t="s">
        <v>956</v>
      </c>
      <c r="TSN42" s="66" t="s">
        <v>978</v>
      </c>
      <c r="TSO42" s="65" t="s">
        <v>972</v>
      </c>
      <c r="TSP42" s="65" t="s">
        <v>977</v>
      </c>
      <c r="TSQ42" s="59">
        <v>100000000</v>
      </c>
      <c r="TSR42" s="66" t="s">
        <v>144</v>
      </c>
      <c r="TSS42" s="67" t="s">
        <v>923</v>
      </c>
      <c r="TST42" s="67" t="s">
        <v>959</v>
      </c>
      <c r="TSU42" s="66" t="s">
        <v>956</v>
      </c>
      <c r="TSV42" s="66" t="s">
        <v>978</v>
      </c>
      <c r="TSW42" s="65" t="s">
        <v>972</v>
      </c>
      <c r="TSX42" s="65" t="s">
        <v>977</v>
      </c>
      <c r="TSY42" s="59">
        <v>100000000</v>
      </c>
      <c r="TSZ42" s="66" t="s">
        <v>144</v>
      </c>
      <c r="TTA42" s="67" t="s">
        <v>923</v>
      </c>
      <c r="TTB42" s="67" t="s">
        <v>959</v>
      </c>
      <c r="TTC42" s="66" t="s">
        <v>956</v>
      </c>
      <c r="TTD42" s="66" t="s">
        <v>978</v>
      </c>
      <c r="TTE42" s="65" t="s">
        <v>972</v>
      </c>
      <c r="TTF42" s="65" t="s">
        <v>977</v>
      </c>
      <c r="TTG42" s="59">
        <v>100000000</v>
      </c>
      <c r="TTH42" s="66" t="s">
        <v>144</v>
      </c>
      <c r="TTI42" s="67" t="s">
        <v>923</v>
      </c>
      <c r="TTJ42" s="67" t="s">
        <v>959</v>
      </c>
      <c r="TTK42" s="66" t="s">
        <v>956</v>
      </c>
      <c r="TTL42" s="66" t="s">
        <v>978</v>
      </c>
      <c r="TTM42" s="65" t="s">
        <v>972</v>
      </c>
      <c r="TTN42" s="65" t="s">
        <v>977</v>
      </c>
      <c r="TTO42" s="59">
        <v>100000000</v>
      </c>
      <c r="TTP42" s="66" t="s">
        <v>144</v>
      </c>
      <c r="TTQ42" s="67" t="s">
        <v>923</v>
      </c>
      <c r="TTR42" s="67" t="s">
        <v>959</v>
      </c>
      <c r="TTS42" s="66" t="s">
        <v>956</v>
      </c>
      <c r="TTT42" s="66" t="s">
        <v>978</v>
      </c>
      <c r="TTU42" s="65" t="s">
        <v>972</v>
      </c>
      <c r="TTV42" s="65" t="s">
        <v>977</v>
      </c>
      <c r="TTW42" s="59">
        <v>100000000</v>
      </c>
      <c r="TTX42" s="66" t="s">
        <v>144</v>
      </c>
      <c r="TTY42" s="67" t="s">
        <v>923</v>
      </c>
      <c r="TTZ42" s="67" t="s">
        <v>959</v>
      </c>
      <c r="TUA42" s="66" t="s">
        <v>956</v>
      </c>
      <c r="TUB42" s="66" t="s">
        <v>978</v>
      </c>
      <c r="TUC42" s="65" t="s">
        <v>972</v>
      </c>
      <c r="TUD42" s="65" t="s">
        <v>977</v>
      </c>
      <c r="TUE42" s="59">
        <v>100000000</v>
      </c>
      <c r="TUF42" s="66" t="s">
        <v>144</v>
      </c>
      <c r="TUG42" s="67" t="s">
        <v>923</v>
      </c>
      <c r="TUH42" s="67" t="s">
        <v>959</v>
      </c>
      <c r="TUI42" s="66" t="s">
        <v>956</v>
      </c>
      <c r="TUJ42" s="66" t="s">
        <v>978</v>
      </c>
      <c r="TUK42" s="65" t="s">
        <v>972</v>
      </c>
      <c r="TUL42" s="65" t="s">
        <v>977</v>
      </c>
      <c r="TUM42" s="59">
        <v>100000000</v>
      </c>
      <c r="TUN42" s="66" t="s">
        <v>144</v>
      </c>
      <c r="TUO42" s="67" t="s">
        <v>923</v>
      </c>
      <c r="TUP42" s="67" t="s">
        <v>959</v>
      </c>
      <c r="TUQ42" s="66" t="s">
        <v>956</v>
      </c>
      <c r="TUR42" s="66" t="s">
        <v>978</v>
      </c>
      <c r="TUS42" s="65" t="s">
        <v>972</v>
      </c>
      <c r="TUT42" s="65" t="s">
        <v>977</v>
      </c>
      <c r="TUU42" s="59">
        <v>100000000</v>
      </c>
      <c r="TUV42" s="66" t="s">
        <v>144</v>
      </c>
      <c r="TUW42" s="67" t="s">
        <v>923</v>
      </c>
      <c r="TUX42" s="67" t="s">
        <v>959</v>
      </c>
      <c r="TUY42" s="66" t="s">
        <v>956</v>
      </c>
      <c r="TUZ42" s="66" t="s">
        <v>978</v>
      </c>
      <c r="TVA42" s="65" t="s">
        <v>972</v>
      </c>
      <c r="TVB42" s="65" t="s">
        <v>977</v>
      </c>
      <c r="TVC42" s="59">
        <v>100000000</v>
      </c>
      <c r="TVD42" s="66" t="s">
        <v>144</v>
      </c>
      <c r="TVE42" s="67" t="s">
        <v>923</v>
      </c>
      <c r="TVF42" s="67" t="s">
        <v>959</v>
      </c>
      <c r="TVG42" s="66" t="s">
        <v>956</v>
      </c>
      <c r="TVH42" s="66" t="s">
        <v>978</v>
      </c>
      <c r="TVI42" s="65" t="s">
        <v>972</v>
      </c>
      <c r="TVJ42" s="65" t="s">
        <v>977</v>
      </c>
      <c r="TVK42" s="59">
        <v>100000000</v>
      </c>
      <c r="TVL42" s="66" t="s">
        <v>144</v>
      </c>
      <c r="TVM42" s="67" t="s">
        <v>923</v>
      </c>
      <c r="TVN42" s="67" t="s">
        <v>959</v>
      </c>
      <c r="TVO42" s="66" t="s">
        <v>956</v>
      </c>
      <c r="TVP42" s="66" t="s">
        <v>978</v>
      </c>
      <c r="TVQ42" s="65" t="s">
        <v>972</v>
      </c>
      <c r="TVR42" s="65" t="s">
        <v>977</v>
      </c>
      <c r="TVS42" s="59">
        <v>100000000</v>
      </c>
      <c r="TVT42" s="66" t="s">
        <v>144</v>
      </c>
      <c r="TVU42" s="67" t="s">
        <v>923</v>
      </c>
      <c r="TVV42" s="67" t="s">
        <v>959</v>
      </c>
      <c r="TVW42" s="66" t="s">
        <v>956</v>
      </c>
      <c r="TVX42" s="66" t="s">
        <v>978</v>
      </c>
      <c r="TVY42" s="65" t="s">
        <v>972</v>
      </c>
      <c r="TVZ42" s="65" t="s">
        <v>977</v>
      </c>
      <c r="TWA42" s="59">
        <v>100000000</v>
      </c>
      <c r="TWB42" s="66" t="s">
        <v>144</v>
      </c>
      <c r="TWC42" s="67" t="s">
        <v>923</v>
      </c>
      <c r="TWD42" s="67" t="s">
        <v>959</v>
      </c>
      <c r="TWE42" s="66" t="s">
        <v>956</v>
      </c>
      <c r="TWF42" s="66" t="s">
        <v>978</v>
      </c>
      <c r="TWG42" s="65" t="s">
        <v>972</v>
      </c>
      <c r="TWH42" s="65" t="s">
        <v>977</v>
      </c>
      <c r="TWI42" s="59">
        <v>100000000</v>
      </c>
      <c r="TWJ42" s="66" t="s">
        <v>144</v>
      </c>
      <c r="TWK42" s="67" t="s">
        <v>923</v>
      </c>
      <c r="TWL42" s="67" t="s">
        <v>959</v>
      </c>
      <c r="TWM42" s="66" t="s">
        <v>956</v>
      </c>
      <c r="TWN42" s="66" t="s">
        <v>978</v>
      </c>
      <c r="TWO42" s="65" t="s">
        <v>972</v>
      </c>
      <c r="TWP42" s="65" t="s">
        <v>977</v>
      </c>
      <c r="TWQ42" s="59">
        <v>100000000</v>
      </c>
      <c r="TWR42" s="66" t="s">
        <v>144</v>
      </c>
      <c r="TWS42" s="67" t="s">
        <v>923</v>
      </c>
      <c r="TWT42" s="67" t="s">
        <v>959</v>
      </c>
      <c r="TWU42" s="66" t="s">
        <v>956</v>
      </c>
      <c r="TWV42" s="66" t="s">
        <v>978</v>
      </c>
      <c r="TWW42" s="65" t="s">
        <v>972</v>
      </c>
      <c r="TWX42" s="65" t="s">
        <v>977</v>
      </c>
      <c r="TWY42" s="59">
        <v>100000000</v>
      </c>
      <c r="TWZ42" s="66" t="s">
        <v>144</v>
      </c>
      <c r="TXA42" s="67" t="s">
        <v>923</v>
      </c>
      <c r="TXB42" s="67" t="s">
        <v>959</v>
      </c>
      <c r="TXC42" s="66" t="s">
        <v>956</v>
      </c>
      <c r="TXD42" s="66" t="s">
        <v>978</v>
      </c>
      <c r="TXE42" s="65" t="s">
        <v>972</v>
      </c>
      <c r="TXF42" s="65" t="s">
        <v>977</v>
      </c>
      <c r="TXG42" s="59">
        <v>100000000</v>
      </c>
      <c r="TXH42" s="66" t="s">
        <v>144</v>
      </c>
      <c r="TXI42" s="67" t="s">
        <v>923</v>
      </c>
      <c r="TXJ42" s="67" t="s">
        <v>959</v>
      </c>
      <c r="TXK42" s="66" t="s">
        <v>956</v>
      </c>
      <c r="TXL42" s="66" t="s">
        <v>978</v>
      </c>
      <c r="TXM42" s="65" t="s">
        <v>972</v>
      </c>
      <c r="TXN42" s="65" t="s">
        <v>977</v>
      </c>
      <c r="TXO42" s="59">
        <v>100000000</v>
      </c>
      <c r="TXP42" s="66" t="s">
        <v>144</v>
      </c>
      <c r="TXQ42" s="67" t="s">
        <v>923</v>
      </c>
      <c r="TXR42" s="67" t="s">
        <v>959</v>
      </c>
      <c r="TXS42" s="66" t="s">
        <v>956</v>
      </c>
      <c r="TXT42" s="66" t="s">
        <v>978</v>
      </c>
      <c r="TXU42" s="65" t="s">
        <v>972</v>
      </c>
      <c r="TXV42" s="65" t="s">
        <v>977</v>
      </c>
      <c r="TXW42" s="59">
        <v>100000000</v>
      </c>
      <c r="TXX42" s="66" t="s">
        <v>144</v>
      </c>
      <c r="TXY42" s="67" t="s">
        <v>923</v>
      </c>
      <c r="TXZ42" s="67" t="s">
        <v>959</v>
      </c>
      <c r="TYA42" s="66" t="s">
        <v>956</v>
      </c>
      <c r="TYB42" s="66" t="s">
        <v>978</v>
      </c>
      <c r="TYC42" s="65" t="s">
        <v>972</v>
      </c>
      <c r="TYD42" s="65" t="s">
        <v>977</v>
      </c>
      <c r="TYE42" s="59">
        <v>100000000</v>
      </c>
      <c r="TYF42" s="66" t="s">
        <v>144</v>
      </c>
      <c r="TYG42" s="67" t="s">
        <v>923</v>
      </c>
      <c r="TYH42" s="67" t="s">
        <v>959</v>
      </c>
      <c r="TYI42" s="66" t="s">
        <v>956</v>
      </c>
      <c r="TYJ42" s="66" t="s">
        <v>978</v>
      </c>
      <c r="TYK42" s="65" t="s">
        <v>972</v>
      </c>
      <c r="TYL42" s="65" t="s">
        <v>977</v>
      </c>
      <c r="TYM42" s="59">
        <v>100000000</v>
      </c>
      <c r="TYN42" s="66" t="s">
        <v>144</v>
      </c>
      <c r="TYO42" s="67" t="s">
        <v>923</v>
      </c>
      <c r="TYP42" s="67" t="s">
        <v>959</v>
      </c>
      <c r="TYQ42" s="66" t="s">
        <v>956</v>
      </c>
      <c r="TYR42" s="66" t="s">
        <v>978</v>
      </c>
      <c r="TYS42" s="65" t="s">
        <v>972</v>
      </c>
      <c r="TYT42" s="65" t="s">
        <v>977</v>
      </c>
      <c r="TYU42" s="59">
        <v>100000000</v>
      </c>
      <c r="TYV42" s="66" t="s">
        <v>144</v>
      </c>
      <c r="TYW42" s="67" t="s">
        <v>923</v>
      </c>
      <c r="TYX42" s="67" t="s">
        <v>959</v>
      </c>
      <c r="TYY42" s="66" t="s">
        <v>956</v>
      </c>
      <c r="TYZ42" s="66" t="s">
        <v>978</v>
      </c>
      <c r="TZA42" s="65" t="s">
        <v>972</v>
      </c>
      <c r="TZB42" s="65" t="s">
        <v>977</v>
      </c>
      <c r="TZC42" s="59">
        <v>100000000</v>
      </c>
      <c r="TZD42" s="66" t="s">
        <v>144</v>
      </c>
      <c r="TZE42" s="67" t="s">
        <v>923</v>
      </c>
      <c r="TZF42" s="67" t="s">
        <v>959</v>
      </c>
      <c r="TZG42" s="66" t="s">
        <v>956</v>
      </c>
      <c r="TZH42" s="66" t="s">
        <v>978</v>
      </c>
      <c r="TZI42" s="65" t="s">
        <v>972</v>
      </c>
      <c r="TZJ42" s="65" t="s">
        <v>977</v>
      </c>
      <c r="TZK42" s="59">
        <v>100000000</v>
      </c>
      <c r="TZL42" s="66" t="s">
        <v>144</v>
      </c>
      <c r="TZM42" s="67" t="s">
        <v>923</v>
      </c>
      <c r="TZN42" s="67" t="s">
        <v>959</v>
      </c>
      <c r="TZO42" s="66" t="s">
        <v>956</v>
      </c>
      <c r="TZP42" s="66" t="s">
        <v>978</v>
      </c>
      <c r="TZQ42" s="65" t="s">
        <v>972</v>
      </c>
      <c r="TZR42" s="65" t="s">
        <v>977</v>
      </c>
      <c r="TZS42" s="59">
        <v>100000000</v>
      </c>
      <c r="TZT42" s="66" t="s">
        <v>144</v>
      </c>
      <c r="TZU42" s="67" t="s">
        <v>923</v>
      </c>
      <c r="TZV42" s="67" t="s">
        <v>959</v>
      </c>
      <c r="TZW42" s="66" t="s">
        <v>956</v>
      </c>
      <c r="TZX42" s="66" t="s">
        <v>978</v>
      </c>
      <c r="TZY42" s="65" t="s">
        <v>972</v>
      </c>
      <c r="TZZ42" s="65" t="s">
        <v>977</v>
      </c>
      <c r="UAA42" s="59">
        <v>100000000</v>
      </c>
      <c r="UAB42" s="66" t="s">
        <v>144</v>
      </c>
      <c r="UAC42" s="67" t="s">
        <v>923</v>
      </c>
      <c r="UAD42" s="67" t="s">
        <v>959</v>
      </c>
      <c r="UAE42" s="66" t="s">
        <v>956</v>
      </c>
      <c r="UAF42" s="66" t="s">
        <v>978</v>
      </c>
      <c r="UAG42" s="65" t="s">
        <v>972</v>
      </c>
      <c r="UAH42" s="65" t="s">
        <v>977</v>
      </c>
      <c r="UAI42" s="59">
        <v>100000000</v>
      </c>
      <c r="UAJ42" s="66" t="s">
        <v>144</v>
      </c>
      <c r="UAK42" s="67" t="s">
        <v>923</v>
      </c>
      <c r="UAL42" s="67" t="s">
        <v>959</v>
      </c>
      <c r="UAM42" s="66" t="s">
        <v>956</v>
      </c>
      <c r="UAN42" s="66" t="s">
        <v>978</v>
      </c>
      <c r="UAO42" s="65" t="s">
        <v>972</v>
      </c>
      <c r="UAP42" s="65" t="s">
        <v>977</v>
      </c>
      <c r="UAQ42" s="59">
        <v>100000000</v>
      </c>
      <c r="UAR42" s="66" t="s">
        <v>144</v>
      </c>
      <c r="UAS42" s="67" t="s">
        <v>923</v>
      </c>
      <c r="UAT42" s="67" t="s">
        <v>959</v>
      </c>
      <c r="UAU42" s="66" t="s">
        <v>956</v>
      </c>
      <c r="UAV42" s="66" t="s">
        <v>978</v>
      </c>
      <c r="UAW42" s="65" t="s">
        <v>972</v>
      </c>
      <c r="UAX42" s="65" t="s">
        <v>977</v>
      </c>
      <c r="UAY42" s="59">
        <v>100000000</v>
      </c>
      <c r="UAZ42" s="66" t="s">
        <v>144</v>
      </c>
      <c r="UBA42" s="67" t="s">
        <v>923</v>
      </c>
      <c r="UBB42" s="67" t="s">
        <v>959</v>
      </c>
      <c r="UBC42" s="66" t="s">
        <v>956</v>
      </c>
      <c r="UBD42" s="66" t="s">
        <v>978</v>
      </c>
      <c r="UBE42" s="65" t="s">
        <v>972</v>
      </c>
      <c r="UBF42" s="65" t="s">
        <v>977</v>
      </c>
      <c r="UBG42" s="59">
        <v>100000000</v>
      </c>
      <c r="UBH42" s="66" t="s">
        <v>144</v>
      </c>
      <c r="UBI42" s="67" t="s">
        <v>923</v>
      </c>
      <c r="UBJ42" s="67" t="s">
        <v>959</v>
      </c>
      <c r="UBK42" s="66" t="s">
        <v>956</v>
      </c>
      <c r="UBL42" s="66" t="s">
        <v>978</v>
      </c>
      <c r="UBM42" s="65" t="s">
        <v>972</v>
      </c>
      <c r="UBN42" s="65" t="s">
        <v>977</v>
      </c>
      <c r="UBO42" s="59">
        <v>100000000</v>
      </c>
      <c r="UBP42" s="66" t="s">
        <v>144</v>
      </c>
      <c r="UBQ42" s="67" t="s">
        <v>923</v>
      </c>
      <c r="UBR42" s="67" t="s">
        <v>959</v>
      </c>
      <c r="UBS42" s="66" t="s">
        <v>956</v>
      </c>
      <c r="UBT42" s="66" t="s">
        <v>978</v>
      </c>
      <c r="UBU42" s="65" t="s">
        <v>972</v>
      </c>
      <c r="UBV42" s="65" t="s">
        <v>977</v>
      </c>
      <c r="UBW42" s="59">
        <v>100000000</v>
      </c>
      <c r="UBX42" s="66" t="s">
        <v>144</v>
      </c>
      <c r="UBY42" s="67" t="s">
        <v>923</v>
      </c>
      <c r="UBZ42" s="67" t="s">
        <v>959</v>
      </c>
      <c r="UCA42" s="66" t="s">
        <v>956</v>
      </c>
      <c r="UCB42" s="66" t="s">
        <v>978</v>
      </c>
      <c r="UCC42" s="65" t="s">
        <v>972</v>
      </c>
      <c r="UCD42" s="65" t="s">
        <v>977</v>
      </c>
      <c r="UCE42" s="59">
        <v>100000000</v>
      </c>
      <c r="UCF42" s="66" t="s">
        <v>144</v>
      </c>
      <c r="UCG42" s="67" t="s">
        <v>923</v>
      </c>
      <c r="UCH42" s="67" t="s">
        <v>959</v>
      </c>
      <c r="UCI42" s="66" t="s">
        <v>956</v>
      </c>
      <c r="UCJ42" s="66" t="s">
        <v>978</v>
      </c>
      <c r="UCK42" s="65" t="s">
        <v>972</v>
      </c>
      <c r="UCL42" s="65" t="s">
        <v>977</v>
      </c>
      <c r="UCM42" s="59">
        <v>100000000</v>
      </c>
      <c r="UCN42" s="66" t="s">
        <v>144</v>
      </c>
      <c r="UCO42" s="67" t="s">
        <v>923</v>
      </c>
      <c r="UCP42" s="67" t="s">
        <v>959</v>
      </c>
      <c r="UCQ42" s="66" t="s">
        <v>956</v>
      </c>
      <c r="UCR42" s="66" t="s">
        <v>978</v>
      </c>
      <c r="UCS42" s="65" t="s">
        <v>972</v>
      </c>
      <c r="UCT42" s="65" t="s">
        <v>977</v>
      </c>
      <c r="UCU42" s="59">
        <v>100000000</v>
      </c>
      <c r="UCV42" s="66" t="s">
        <v>144</v>
      </c>
      <c r="UCW42" s="67" t="s">
        <v>923</v>
      </c>
      <c r="UCX42" s="67" t="s">
        <v>959</v>
      </c>
      <c r="UCY42" s="66" t="s">
        <v>956</v>
      </c>
      <c r="UCZ42" s="66" t="s">
        <v>978</v>
      </c>
      <c r="UDA42" s="65" t="s">
        <v>972</v>
      </c>
      <c r="UDB42" s="65" t="s">
        <v>977</v>
      </c>
      <c r="UDC42" s="59">
        <v>100000000</v>
      </c>
      <c r="UDD42" s="66" t="s">
        <v>144</v>
      </c>
      <c r="UDE42" s="67" t="s">
        <v>923</v>
      </c>
      <c r="UDF42" s="67" t="s">
        <v>959</v>
      </c>
      <c r="UDG42" s="66" t="s">
        <v>956</v>
      </c>
      <c r="UDH42" s="66" t="s">
        <v>978</v>
      </c>
      <c r="UDI42" s="65" t="s">
        <v>972</v>
      </c>
      <c r="UDJ42" s="65" t="s">
        <v>977</v>
      </c>
      <c r="UDK42" s="59">
        <v>100000000</v>
      </c>
      <c r="UDL42" s="66" t="s">
        <v>144</v>
      </c>
      <c r="UDM42" s="67" t="s">
        <v>923</v>
      </c>
      <c r="UDN42" s="67" t="s">
        <v>959</v>
      </c>
      <c r="UDO42" s="66" t="s">
        <v>956</v>
      </c>
      <c r="UDP42" s="66" t="s">
        <v>978</v>
      </c>
      <c r="UDQ42" s="65" t="s">
        <v>972</v>
      </c>
      <c r="UDR42" s="65" t="s">
        <v>977</v>
      </c>
      <c r="UDS42" s="59">
        <v>100000000</v>
      </c>
      <c r="UDT42" s="66" t="s">
        <v>144</v>
      </c>
      <c r="UDU42" s="67" t="s">
        <v>923</v>
      </c>
      <c r="UDV42" s="67" t="s">
        <v>959</v>
      </c>
      <c r="UDW42" s="66" t="s">
        <v>956</v>
      </c>
      <c r="UDX42" s="66" t="s">
        <v>978</v>
      </c>
      <c r="UDY42" s="65" t="s">
        <v>972</v>
      </c>
      <c r="UDZ42" s="65" t="s">
        <v>977</v>
      </c>
      <c r="UEA42" s="59">
        <v>100000000</v>
      </c>
      <c r="UEB42" s="66" t="s">
        <v>144</v>
      </c>
      <c r="UEC42" s="67" t="s">
        <v>923</v>
      </c>
      <c r="UED42" s="67" t="s">
        <v>959</v>
      </c>
      <c r="UEE42" s="66" t="s">
        <v>956</v>
      </c>
      <c r="UEF42" s="66" t="s">
        <v>978</v>
      </c>
      <c r="UEG42" s="65" t="s">
        <v>972</v>
      </c>
      <c r="UEH42" s="65" t="s">
        <v>977</v>
      </c>
      <c r="UEI42" s="59">
        <v>100000000</v>
      </c>
      <c r="UEJ42" s="66" t="s">
        <v>144</v>
      </c>
      <c r="UEK42" s="67" t="s">
        <v>923</v>
      </c>
      <c r="UEL42" s="67" t="s">
        <v>959</v>
      </c>
      <c r="UEM42" s="66" t="s">
        <v>956</v>
      </c>
      <c r="UEN42" s="66" t="s">
        <v>978</v>
      </c>
      <c r="UEO42" s="65" t="s">
        <v>972</v>
      </c>
      <c r="UEP42" s="65" t="s">
        <v>977</v>
      </c>
      <c r="UEQ42" s="59">
        <v>100000000</v>
      </c>
      <c r="UER42" s="66" t="s">
        <v>144</v>
      </c>
      <c r="UES42" s="67" t="s">
        <v>923</v>
      </c>
      <c r="UET42" s="67" t="s">
        <v>959</v>
      </c>
      <c r="UEU42" s="66" t="s">
        <v>956</v>
      </c>
      <c r="UEV42" s="66" t="s">
        <v>978</v>
      </c>
      <c r="UEW42" s="65" t="s">
        <v>972</v>
      </c>
      <c r="UEX42" s="65" t="s">
        <v>977</v>
      </c>
      <c r="UEY42" s="59">
        <v>100000000</v>
      </c>
      <c r="UEZ42" s="66" t="s">
        <v>144</v>
      </c>
      <c r="UFA42" s="67" t="s">
        <v>923</v>
      </c>
      <c r="UFB42" s="67" t="s">
        <v>959</v>
      </c>
      <c r="UFC42" s="66" t="s">
        <v>956</v>
      </c>
      <c r="UFD42" s="66" t="s">
        <v>978</v>
      </c>
      <c r="UFE42" s="65" t="s">
        <v>972</v>
      </c>
      <c r="UFF42" s="65" t="s">
        <v>977</v>
      </c>
      <c r="UFG42" s="59">
        <v>100000000</v>
      </c>
      <c r="UFH42" s="66" t="s">
        <v>144</v>
      </c>
      <c r="UFI42" s="67" t="s">
        <v>923</v>
      </c>
      <c r="UFJ42" s="67" t="s">
        <v>959</v>
      </c>
      <c r="UFK42" s="66" t="s">
        <v>956</v>
      </c>
      <c r="UFL42" s="66" t="s">
        <v>978</v>
      </c>
      <c r="UFM42" s="65" t="s">
        <v>972</v>
      </c>
      <c r="UFN42" s="65" t="s">
        <v>977</v>
      </c>
      <c r="UFO42" s="59">
        <v>100000000</v>
      </c>
      <c r="UFP42" s="66" t="s">
        <v>144</v>
      </c>
      <c r="UFQ42" s="67" t="s">
        <v>923</v>
      </c>
      <c r="UFR42" s="67" t="s">
        <v>959</v>
      </c>
      <c r="UFS42" s="66" t="s">
        <v>956</v>
      </c>
      <c r="UFT42" s="66" t="s">
        <v>978</v>
      </c>
      <c r="UFU42" s="65" t="s">
        <v>972</v>
      </c>
      <c r="UFV42" s="65" t="s">
        <v>977</v>
      </c>
      <c r="UFW42" s="59">
        <v>100000000</v>
      </c>
      <c r="UFX42" s="66" t="s">
        <v>144</v>
      </c>
      <c r="UFY42" s="67" t="s">
        <v>923</v>
      </c>
      <c r="UFZ42" s="67" t="s">
        <v>959</v>
      </c>
      <c r="UGA42" s="66" t="s">
        <v>956</v>
      </c>
      <c r="UGB42" s="66" t="s">
        <v>978</v>
      </c>
      <c r="UGC42" s="65" t="s">
        <v>972</v>
      </c>
      <c r="UGD42" s="65" t="s">
        <v>977</v>
      </c>
      <c r="UGE42" s="59">
        <v>100000000</v>
      </c>
      <c r="UGF42" s="66" t="s">
        <v>144</v>
      </c>
      <c r="UGG42" s="67" t="s">
        <v>923</v>
      </c>
      <c r="UGH42" s="67" t="s">
        <v>959</v>
      </c>
      <c r="UGI42" s="66" t="s">
        <v>956</v>
      </c>
      <c r="UGJ42" s="66" t="s">
        <v>978</v>
      </c>
      <c r="UGK42" s="65" t="s">
        <v>972</v>
      </c>
      <c r="UGL42" s="65" t="s">
        <v>977</v>
      </c>
      <c r="UGM42" s="59">
        <v>100000000</v>
      </c>
      <c r="UGN42" s="66" t="s">
        <v>144</v>
      </c>
      <c r="UGO42" s="67" t="s">
        <v>923</v>
      </c>
      <c r="UGP42" s="67" t="s">
        <v>959</v>
      </c>
      <c r="UGQ42" s="66" t="s">
        <v>956</v>
      </c>
      <c r="UGR42" s="66" t="s">
        <v>978</v>
      </c>
      <c r="UGS42" s="65" t="s">
        <v>972</v>
      </c>
      <c r="UGT42" s="65" t="s">
        <v>977</v>
      </c>
      <c r="UGU42" s="59">
        <v>100000000</v>
      </c>
      <c r="UGV42" s="66" t="s">
        <v>144</v>
      </c>
      <c r="UGW42" s="67" t="s">
        <v>923</v>
      </c>
      <c r="UGX42" s="67" t="s">
        <v>959</v>
      </c>
      <c r="UGY42" s="66" t="s">
        <v>956</v>
      </c>
      <c r="UGZ42" s="66" t="s">
        <v>978</v>
      </c>
      <c r="UHA42" s="65" t="s">
        <v>972</v>
      </c>
      <c r="UHB42" s="65" t="s">
        <v>977</v>
      </c>
      <c r="UHC42" s="59">
        <v>100000000</v>
      </c>
      <c r="UHD42" s="66" t="s">
        <v>144</v>
      </c>
      <c r="UHE42" s="67" t="s">
        <v>923</v>
      </c>
      <c r="UHF42" s="67" t="s">
        <v>959</v>
      </c>
      <c r="UHG42" s="66" t="s">
        <v>956</v>
      </c>
      <c r="UHH42" s="66" t="s">
        <v>978</v>
      </c>
      <c r="UHI42" s="65" t="s">
        <v>972</v>
      </c>
      <c r="UHJ42" s="65" t="s">
        <v>977</v>
      </c>
      <c r="UHK42" s="59">
        <v>100000000</v>
      </c>
      <c r="UHL42" s="66" t="s">
        <v>144</v>
      </c>
      <c r="UHM42" s="67" t="s">
        <v>923</v>
      </c>
      <c r="UHN42" s="67" t="s">
        <v>959</v>
      </c>
      <c r="UHO42" s="66" t="s">
        <v>956</v>
      </c>
      <c r="UHP42" s="66" t="s">
        <v>978</v>
      </c>
      <c r="UHQ42" s="65" t="s">
        <v>972</v>
      </c>
      <c r="UHR42" s="65" t="s">
        <v>977</v>
      </c>
      <c r="UHS42" s="59">
        <v>100000000</v>
      </c>
      <c r="UHT42" s="66" t="s">
        <v>144</v>
      </c>
      <c r="UHU42" s="67" t="s">
        <v>923</v>
      </c>
      <c r="UHV42" s="67" t="s">
        <v>959</v>
      </c>
      <c r="UHW42" s="66" t="s">
        <v>956</v>
      </c>
      <c r="UHX42" s="66" t="s">
        <v>978</v>
      </c>
      <c r="UHY42" s="65" t="s">
        <v>972</v>
      </c>
      <c r="UHZ42" s="65" t="s">
        <v>977</v>
      </c>
      <c r="UIA42" s="59">
        <v>100000000</v>
      </c>
      <c r="UIB42" s="66" t="s">
        <v>144</v>
      </c>
      <c r="UIC42" s="67" t="s">
        <v>923</v>
      </c>
      <c r="UID42" s="67" t="s">
        <v>959</v>
      </c>
      <c r="UIE42" s="66" t="s">
        <v>956</v>
      </c>
      <c r="UIF42" s="66" t="s">
        <v>978</v>
      </c>
      <c r="UIG42" s="65" t="s">
        <v>972</v>
      </c>
      <c r="UIH42" s="65" t="s">
        <v>977</v>
      </c>
      <c r="UII42" s="59">
        <v>100000000</v>
      </c>
      <c r="UIJ42" s="66" t="s">
        <v>144</v>
      </c>
      <c r="UIK42" s="67" t="s">
        <v>923</v>
      </c>
      <c r="UIL42" s="67" t="s">
        <v>959</v>
      </c>
      <c r="UIM42" s="66" t="s">
        <v>956</v>
      </c>
      <c r="UIN42" s="66" t="s">
        <v>978</v>
      </c>
      <c r="UIO42" s="65" t="s">
        <v>972</v>
      </c>
      <c r="UIP42" s="65" t="s">
        <v>977</v>
      </c>
      <c r="UIQ42" s="59">
        <v>100000000</v>
      </c>
      <c r="UIR42" s="66" t="s">
        <v>144</v>
      </c>
      <c r="UIS42" s="67" t="s">
        <v>923</v>
      </c>
      <c r="UIT42" s="67" t="s">
        <v>959</v>
      </c>
      <c r="UIU42" s="66" t="s">
        <v>956</v>
      </c>
      <c r="UIV42" s="66" t="s">
        <v>978</v>
      </c>
      <c r="UIW42" s="65" t="s">
        <v>972</v>
      </c>
      <c r="UIX42" s="65" t="s">
        <v>977</v>
      </c>
      <c r="UIY42" s="59">
        <v>100000000</v>
      </c>
      <c r="UIZ42" s="66" t="s">
        <v>144</v>
      </c>
      <c r="UJA42" s="67" t="s">
        <v>923</v>
      </c>
      <c r="UJB42" s="67" t="s">
        <v>959</v>
      </c>
      <c r="UJC42" s="66" t="s">
        <v>956</v>
      </c>
      <c r="UJD42" s="66" t="s">
        <v>978</v>
      </c>
      <c r="UJE42" s="65" t="s">
        <v>972</v>
      </c>
      <c r="UJF42" s="65" t="s">
        <v>977</v>
      </c>
      <c r="UJG42" s="59">
        <v>100000000</v>
      </c>
      <c r="UJH42" s="66" t="s">
        <v>144</v>
      </c>
      <c r="UJI42" s="67" t="s">
        <v>923</v>
      </c>
      <c r="UJJ42" s="67" t="s">
        <v>959</v>
      </c>
      <c r="UJK42" s="66" t="s">
        <v>956</v>
      </c>
      <c r="UJL42" s="66" t="s">
        <v>978</v>
      </c>
      <c r="UJM42" s="65" t="s">
        <v>972</v>
      </c>
      <c r="UJN42" s="65" t="s">
        <v>977</v>
      </c>
      <c r="UJO42" s="59">
        <v>100000000</v>
      </c>
      <c r="UJP42" s="66" t="s">
        <v>144</v>
      </c>
      <c r="UJQ42" s="67" t="s">
        <v>923</v>
      </c>
      <c r="UJR42" s="67" t="s">
        <v>959</v>
      </c>
      <c r="UJS42" s="66" t="s">
        <v>956</v>
      </c>
      <c r="UJT42" s="66" t="s">
        <v>978</v>
      </c>
      <c r="UJU42" s="65" t="s">
        <v>972</v>
      </c>
      <c r="UJV42" s="65" t="s">
        <v>977</v>
      </c>
      <c r="UJW42" s="59">
        <v>100000000</v>
      </c>
      <c r="UJX42" s="66" t="s">
        <v>144</v>
      </c>
      <c r="UJY42" s="67" t="s">
        <v>923</v>
      </c>
      <c r="UJZ42" s="67" t="s">
        <v>959</v>
      </c>
      <c r="UKA42" s="66" t="s">
        <v>956</v>
      </c>
      <c r="UKB42" s="66" t="s">
        <v>978</v>
      </c>
      <c r="UKC42" s="65" t="s">
        <v>972</v>
      </c>
      <c r="UKD42" s="65" t="s">
        <v>977</v>
      </c>
      <c r="UKE42" s="59">
        <v>100000000</v>
      </c>
      <c r="UKF42" s="66" t="s">
        <v>144</v>
      </c>
      <c r="UKG42" s="67" t="s">
        <v>923</v>
      </c>
      <c r="UKH42" s="67" t="s">
        <v>959</v>
      </c>
      <c r="UKI42" s="66" t="s">
        <v>956</v>
      </c>
      <c r="UKJ42" s="66" t="s">
        <v>978</v>
      </c>
      <c r="UKK42" s="65" t="s">
        <v>972</v>
      </c>
      <c r="UKL42" s="65" t="s">
        <v>977</v>
      </c>
      <c r="UKM42" s="59">
        <v>100000000</v>
      </c>
      <c r="UKN42" s="66" t="s">
        <v>144</v>
      </c>
      <c r="UKO42" s="67" t="s">
        <v>923</v>
      </c>
      <c r="UKP42" s="67" t="s">
        <v>959</v>
      </c>
      <c r="UKQ42" s="66" t="s">
        <v>956</v>
      </c>
      <c r="UKR42" s="66" t="s">
        <v>978</v>
      </c>
      <c r="UKS42" s="65" t="s">
        <v>972</v>
      </c>
      <c r="UKT42" s="65" t="s">
        <v>977</v>
      </c>
      <c r="UKU42" s="59">
        <v>100000000</v>
      </c>
      <c r="UKV42" s="66" t="s">
        <v>144</v>
      </c>
      <c r="UKW42" s="67" t="s">
        <v>923</v>
      </c>
      <c r="UKX42" s="67" t="s">
        <v>959</v>
      </c>
      <c r="UKY42" s="66" t="s">
        <v>956</v>
      </c>
      <c r="UKZ42" s="66" t="s">
        <v>978</v>
      </c>
      <c r="ULA42" s="65" t="s">
        <v>972</v>
      </c>
      <c r="ULB42" s="65" t="s">
        <v>977</v>
      </c>
      <c r="ULC42" s="59">
        <v>100000000</v>
      </c>
      <c r="ULD42" s="66" t="s">
        <v>144</v>
      </c>
      <c r="ULE42" s="67" t="s">
        <v>923</v>
      </c>
      <c r="ULF42" s="67" t="s">
        <v>959</v>
      </c>
      <c r="ULG42" s="66" t="s">
        <v>956</v>
      </c>
      <c r="ULH42" s="66" t="s">
        <v>978</v>
      </c>
      <c r="ULI42" s="65" t="s">
        <v>972</v>
      </c>
      <c r="ULJ42" s="65" t="s">
        <v>977</v>
      </c>
      <c r="ULK42" s="59">
        <v>100000000</v>
      </c>
      <c r="ULL42" s="66" t="s">
        <v>144</v>
      </c>
      <c r="ULM42" s="67" t="s">
        <v>923</v>
      </c>
      <c r="ULN42" s="67" t="s">
        <v>959</v>
      </c>
      <c r="ULO42" s="66" t="s">
        <v>956</v>
      </c>
      <c r="ULP42" s="66" t="s">
        <v>978</v>
      </c>
      <c r="ULQ42" s="65" t="s">
        <v>972</v>
      </c>
      <c r="ULR42" s="65" t="s">
        <v>977</v>
      </c>
      <c r="ULS42" s="59">
        <v>100000000</v>
      </c>
      <c r="ULT42" s="66" t="s">
        <v>144</v>
      </c>
      <c r="ULU42" s="67" t="s">
        <v>923</v>
      </c>
      <c r="ULV42" s="67" t="s">
        <v>959</v>
      </c>
      <c r="ULW42" s="66" t="s">
        <v>956</v>
      </c>
      <c r="ULX42" s="66" t="s">
        <v>978</v>
      </c>
      <c r="ULY42" s="65" t="s">
        <v>972</v>
      </c>
      <c r="ULZ42" s="65" t="s">
        <v>977</v>
      </c>
      <c r="UMA42" s="59">
        <v>100000000</v>
      </c>
      <c r="UMB42" s="66" t="s">
        <v>144</v>
      </c>
      <c r="UMC42" s="67" t="s">
        <v>923</v>
      </c>
      <c r="UMD42" s="67" t="s">
        <v>959</v>
      </c>
      <c r="UME42" s="66" t="s">
        <v>956</v>
      </c>
      <c r="UMF42" s="66" t="s">
        <v>978</v>
      </c>
      <c r="UMG42" s="65" t="s">
        <v>972</v>
      </c>
      <c r="UMH42" s="65" t="s">
        <v>977</v>
      </c>
      <c r="UMI42" s="59">
        <v>100000000</v>
      </c>
      <c r="UMJ42" s="66" t="s">
        <v>144</v>
      </c>
      <c r="UMK42" s="67" t="s">
        <v>923</v>
      </c>
      <c r="UML42" s="67" t="s">
        <v>959</v>
      </c>
      <c r="UMM42" s="66" t="s">
        <v>956</v>
      </c>
      <c r="UMN42" s="66" t="s">
        <v>978</v>
      </c>
      <c r="UMO42" s="65" t="s">
        <v>972</v>
      </c>
      <c r="UMP42" s="65" t="s">
        <v>977</v>
      </c>
      <c r="UMQ42" s="59">
        <v>100000000</v>
      </c>
      <c r="UMR42" s="66" t="s">
        <v>144</v>
      </c>
      <c r="UMS42" s="67" t="s">
        <v>923</v>
      </c>
      <c r="UMT42" s="67" t="s">
        <v>959</v>
      </c>
      <c r="UMU42" s="66" t="s">
        <v>956</v>
      </c>
      <c r="UMV42" s="66" t="s">
        <v>978</v>
      </c>
      <c r="UMW42" s="65" t="s">
        <v>972</v>
      </c>
      <c r="UMX42" s="65" t="s">
        <v>977</v>
      </c>
      <c r="UMY42" s="59">
        <v>100000000</v>
      </c>
      <c r="UMZ42" s="66" t="s">
        <v>144</v>
      </c>
      <c r="UNA42" s="67" t="s">
        <v>923</v>
      </c>
      <c r="UNB42" s="67" t="s">
        <v>959</v>
      </c>
      <c r="UNC42" s="66" t="s">
        <v>956</v>
      </c>
      <c r="UND42" s="66" t="s">
        <v>978</v>
      </c>
      <c r="UNE42" s="65" t="s">
        <v>972</v>
      </c>
      <c r="UNF42" s="65" t="s">
        <v>977</v>
      </c>
      <c r="UNG42" s="59">
        <v>100000000</v>
      </c>
      <c r="UNH42" s="66" t="s">
        <v>144</v>
      </c>
      <c r="UNI42" s="67" t="s">
        <v>923</v>
      </c>
      <c r="UNJ42" s="67" t="s">
        <v>959</v>
      </c>
      <c r="UNK42" s="66" t="s">
        <v>956</v>
      </c>
      <c r="UNL42" s="66" t="s">
        <v>978</v>
      </c>
      <c r="UNM42" s="65" t="s">
        <v>972</v>
      </c>
      <c r="UNN42" s="65" t="s">
        <v>977</v>
      </c>
      <c r="UNO42" s="59">
        <v>100000000</v>
      </c>
      <c r="UNP42" s="66" t="s">
        <v>144</v>
      </c>
      <c r="UNQ42" s="67" t="s">
        <v>923</v>
      </c>
      <c r="UNR42" s="67" t="s">
        <v>959</v>
      </c>
      <c r="UNS42" s="66" t="s">
        <v>956</v>
      </c>
      <c r="UNT42" s="66" t="s">
        <v>978</v>
      </c>
      <c r="UNU42" s="65" t="s">
        <v>972</v>
      </c>
      <c r="UNV42" s="65" t="s">
        <v>977</v>
      </c>
      <c r="UNW42" s="59">
        <v>100000000</v>
      </c>
      <c r="UNX42" s="66" t="s">
        <v>144</v>
      </c>
      <c r="UNY42" s="67" t="s">
        <v>923</v>
      </c>
      <c r="UNZ42" s="67" t="s">
        <v>959</v>
      </c>
      <c r="UOA42" s="66" t="s">
        <v>956</v>
      </c>
      <c r="UOB42" s="66" t="s">
        <v>978</v>
      </c>
      <c r="UOC42" s="65" t="s">
        <v>972</v>
      </c>
      <c r="UOD42" s="65" t="s">
        <v>977</v>
      </c>
      <c r="UOE42" s="59">
        <v>100000000</v>
      </c>
      <c r="UOF42" s="66" t="s">
        <v>144</v>
      </c>
      <c r="UOG42" s="67" t="s">
        <v>923</v>
      </c>
      <c r="UOH42" s="67" t="s">
        <v>959</v>
      </c>
      <c r="UOI42" s="66" t="s">
        <v>956</v>
      </c>
      <c r="UOJ42" s="66" t="s">
        <v>978</v>
      </c>
      <c r="UOK42" s="65" t="s">
        <v>972</v>
      </c>
      <c r="UOL42" s="65" t="s">
        <v>977</v>
      </c>
      <c r="UOM42" s="59">
        <v>100000000</v>
      </c>
      <c r="UON42" s="66" t="s">
        <v>144</v>
      </c>
      <c r="UOO42" s="67" t="s">
        <v>923</v>
      </c>
      <c r="UOP42" s="67" t="s">
        <v>959</v>
      </c>
      <c r="UOQ42" s="66" t="s">
        <v>956</v>
      </c>
      <c r="UOR42" s="66" t="s">
        <v>978</v>
      </c>
      <c r="UOS42" s="65" t="s">
        <v>972</v>
      </c>
      <c r="UOT42" s="65" t="s">
        <v>977</v>
      </c>
      <c r="UOU42" s="59">
        <v>100000000</v>
      </c>
      <c r="UOV42" s="66" t="s">
        <v>144</v>
      </c>
      <c r="UOW42" s="67" t="s">
        <v>923</v>
      </c>
      <c r="UOX42" s="67" t="s">
        <v>959</v>
      </c>
      <c r="UOY42" s="66" t="s">
        <v>956</v>
      </c>
      <c r="UOZ42" s="66" t="s">
        <v>978</v>
      </c>
      <c r="UPA42" s="65" t="s">
        <v>972</v>
      </c>
      <c r="UPB42" s="65" t="s">
        <v>977</v>
      </c>
      <c r="UPC42" s="59">
        <v>100000000</v>
      </c>
      <c r="UPD42" s="66" t="s">
        <v>144</v>
      </c>
      <c r="UPE42" s="67" t="s">
        <v>923</v>
      </c>
      <c r="UPF42" s="67" t="s">
        <v>959</v>
      </c>
      <c r="UPG42" s="66" t="s">
        <v>956</v>
      </c>
      <c r="UPH42" s="66" t="s">
        <v>978</v>
      </c>
      <c r="UPI42" s="65" t="s">
        <v>972</v>
      </c>
      <c r="UPJ42" s="65" t="s">
        <v>977</v>
      </c>
      <c r="UPK42" s="59">
        <v>100000000</v>
      </c>
      <c r="UPL42" s="66" t="s">
        <v>144</v>
      </c>
      <c r="UPM42" s="67" t="s">
        <v>923</v>
      </c>
      <c r="UPN42" s="67" t="s">
        <v>959</v>
      </c>
      <c r="UPO42" s="66" t="s">
        <v>956</v>
      </c>
      <c r="UPP42" s="66" t="s">
        <v>978</v>
      </c>
      <c r="UPQ42" s="65" t="s">
        <v>972</v>
      </c>
      <c r="UPR42" s="65" t="s">
        <v>977</v>
      </c>
      <c r="UPS42" s="59">
        <v>100000000</v>
      </c>
      <c r="UPT42" s="66" t="s">
        <v>144</v>
      </c>
      <c r="UPU42" s="67" t="s">
        <v>923</v>
      </c>
      <c r="UPV42" s="67" t="s">
        <v>959</v>
      </c>
      <c r="UPW42" s="66" t="s">
        <v>956</v>
      </c>
      <c r="UPX42" s="66" t="s">
        <v>978</v>
      </c>
      <c r="UPY42" s="65" t="s">
        <v>972</v>
      </c>
      <c r="UPZ42" s="65" t="s">
        <v>977</v>
      </c>
      <c r="UQA42" s="59">
        <v>100000000</v>
      </c>
      <c r="UQB42" s="66" t="s">
        <v>144</v>
      </c>
      <c r="UQC42" s="67" t="s">
        <v>923</v>
      </c>
      <c r="UQD42" s="67" t="s">
        <v>959</v>
      </c>
      <c r="UQE42" s="66" t="s">
        <v>956</v>
      </c>
      <c r="UQF42" s="66" t="s">
        <v>978</v>
      </c>
      <c r="UQG42" s="65" t="s">
        <v>972</v>
      </c>
      <c r="UQH42" s="65" t="s">
        <v>977</v>
      </c>
      <c r="UQI42" s="59">
        <v>100000000</v>
      </c>
      <c r="UQJ42" s="66" t="s">
        <v>144</v>
      </c>
      <c r="UQK42" s="67" t="s">
        <v>923</v>
      </c>
      <c r="UQL42" s="67" t="s">
        <v>959</v>
      </c>
      <c r="UQM42" s="66" t="s">
        <v>956</v>
      </c>
      <c r="UQN42" s="66" t="s">
        <v>978</v>
      </c>
      <c r="UQO42" s="65" t="s">
        <v>972</v>
      </c>
      <c r="UQP42" s="65" t="s">
        <v>977</v>
      </c>
      <c r="UQQ42" s="59">
        <v>100000000</v>
      </c>
      <c r="UQR42" s="66" t="s">
        <v>144</v>
      </c>
      <c r="UQS42" s="67" t="s">
        <v>923</v>
      </c>
      <c r="UQT42" s="67" t="s">
        <v>959</v>
      </c>
      <c r="UQU42" s="66" t="s">
        <v>956</v>
      </c>
      <c r="UQV42" s="66" t="s">
        <v>978</v>
      </c>
      <c r="UQW42" s="65" t="s">
        <v>972</v>
      </c>
      <c r="UQX42" s="65" t="s">
        <v>977</v>
      </c>
      <c r="UQY42" s="59">
        <v>100000000</v>
      </c>
      <c r="UQZ42" s="66" t="s">
        <v>144</v>
      </c>
      <c r="URA42" s="67" t="s">
        <v>923</v>
      </c>
      <c r="URB42" s="67" t="s">
        <v>959</v>
      </c>
      <c r="URC42" s="66" t="s">
        <v>956</v>
      </c>
      <c r="URD42" s="66" t="s">
        <v>978</v>
      </c>
      <c r="URE42" s="65" t="s">
        <v>972</v>
      </c>
      <c r="URF42" s="65" t="s">
        <v>977</v>
      </c>
      <c r="URG42" s="59">
        <v>100000000</v>
      </c>
      <c r="URH42" s="66" t="s">
        <v>144</v>
      </c>
      <c r="URI42" s="67" t="s">
        <v>923</v>
      </c>
      <c r="URJ42" s="67" t="s">
        <v>959</v>
      </c>
      <c r="URK42" s="66" t="s">
        <v>956</v>
      </c>
      <c r="URL42" s="66" t="s">
        <v>978</v>
      </c>
      <c r="URM42" s="65" t="s">
        <v>972</v>
      </c>
      <c r="URN42" s="65" t="s">
        <v>977</v>
      </c>
      <c r="URO42" s="59">
        <v>100000000</v>
      </c>
      <c r="URP42" s="66" t="s">
        <v>144</v>
      </c>
      <c r="URQ42" s="67" t="s">
        <v>923</v>
      </c>
      <c r="URR42" s="67" t="s">
        <v>959</v>
      </c>
      <c r="URS42" s="66" t="s">
        <v>956</v>
      </c>
      <c r="URT42" s="66" t="s">
        <v>978</v>
      </c>
      <c r="URU42" s="65" t="s">
        <v>972</v>
      </c>
      <c r="URV42" s="65" t="s">
        <v>977</v>
      </c>
      <c r="URW42" s="59">
        <v>100000000</v>
      </c>
      <c r="URX42" s="66" t="s">
        <v>144</v>
      </c>
      <c r="URY42" s="67" t="s">
        <v>923</v>
      </c>
      <c r="URZ42" s="67" t="s">
        <v>959</v>
      </c>
      <c r="USA42" s="66" t="s">
        <v>956</v>
      </c>
      <c r="USB42" s="66" t="s">
        <v>978</v>
      </c>
      <c r="USC42" s="65" t="s">
        <v>972</v>
      </c>
      <c r="USD42" s="65" t="s">
        <v>977</v>
      </c>
      <c r="USE42" s="59">
        <v>100000000</v>
      </c>
      <c r="USF42" s="66" t="s">
        <v>144</v>
      </c>
      <c r="USG42" s="67" t="s">
        <v>923</v>
      </c>
      <c r="USH42" s="67" t="s">
        <v>959</v>
      </c>
      <c r="USI42" s="66" t="s">
        <v>956</v>
      </c>
      <c r="USJ42" s="66" t="s">
        <v>978</v>
      </c>
      <c r="USK42" s="65" t="s">
        <v>972</v>
      </c>
      <c r="USL42" s="65" t="s">
        <v>977</v>
      </c>
      <c r="USM42" s="59">
        <v>100000000</v>
      </c>
      <c r="USN42" s="66" t="s">
        <v>144</v>
      </c>
      <c r="USO42" s="67" t="s">
        <v>923</v>
      </c>
      <c r="USP42" s="67" t="s">
        <v>959</v>
      </c>
      <c r="USQ42" s="66" t="s">
        <v>956</v>
      </c>
      <c r="USR42" s="66" t="s">
        <v>978</v>
      </c>
      <c r="USS42" s="65" t="s">
        <v>972</v>
      </c>
      <c r="UST42" s="65" t="s">
        <v>977</v>
      </c>
      <c r="USU42" s="59">
        <v>100000000</v>
      </c>
      <c r="USV42" s="66" t="s">
        <v>144</v>
      </c>
      <c r="USW42" s="67" t="s">
        <v>923</v>
      </c>
      <c r="USX42" s="67" t="s">
        <v>959</v>
      </c>
      <c r="USY42" s="66" t="s">
        <v>956</v>
      </c>
      <c r="USZ42" s="66" t="s">
        <v>978</v>
      </c>
      <c r="UTA42" s="65" t="s">
        <v>972</v>
      </c>
      <c r="UTB42" s="65" t="s">
        <v>977</v>
      </c>
      <c r="UTC42" s="59">
        <v>100000000</v>
      </c>
      <c r="UTD42" s="66" t="s">
        <v>144</v>
      </c>
      <c r="UTE42" s="67" t="s">
        <v>923</v>
      </c>
      <c r="UTF42" s="67" t="s">
        <v>959</v>
      </c>
      <c r="UTG42" s="66" t="s">
        <v>956</v>
      </c>
      <c r="UTH42" s="66" t="s">
        <v>978</v>
      </c>
      <c r="UTI42" s="65" t="s">
        <v>972</v>
      </c>
      <c r="UTJ42" s="65" t="s">
        <v>977</v>
      </c>
      <c r="UTK42" s="59">
        <v>100000000</v>
      </c>
      <c r="UTL42" s="66" t="s">
        <v>144</v>
      </c>
      <c r="UTM42" s="67" t="s">
        <v>923</v>
      </c>
      <c r="UTN42" s="67" t="s">
        <v>959</v>
      </c>
      <c r="UTO42" s="66" t="s">
        <v>956</v>
      </c>
      <c r="UTP42" s="66" t="s">
        <v>978</v>
      </c>
      <c r="UTQ42" s="65" t="s">
        <v>972</v>
      </c>
      <c r="UTR42" s="65" t="s">
        <v>977</v>
      </c>
      <c r="UTS42" s="59">
        <v>100000000</v>
      </c>
      <c r="UTT42" s="66" t="s">
        <v>144</v>
      </c>
      <c r="UTU42" s="67" t="s">
        <v>923</v>
      </c>
      <c r="UTV42" s="67" t="s">
        <v>959</v>
      </c>
      <c r="UTW42" s="66" t="s">
        <v>956</v>
      </c>
      <c r="UTX42" s="66" t="s">
        <v>978</v>
      </c>
      <c r="UTY42" s="65" t="s">
        <v>972</v>
      </c>
      <c r="UTZ42" s="65" t="s">
        <v>977</v>
      </c>
      <c r="UUA42" s="59">
        <v>100000000</v>
      </c>
      <c r="UUB42" s="66" t="s">
        <v>144</v>
      </c>
      <c r="UUC42" s="67" t="s">
        <v>923</v>
      </c>
      <c r="UUD42" s="67" t="s">
        <v>959</v>
      </c>
      <c r="UUE42" s="66" t="s">
        <v>956</v>
      </c>
      <c r="UUF42" s="66" t="s">
        <v>978</v>
      </c>
      <c r="UUG42" s="65" t="s">
        <v>972</v>
      </c>
      <c r="UUH42" s="65" t="s">
        <v>977</v>
      </c>
      <c r="UUI42" s="59">
        <v>100000000</v>
      </c>
      <c r="UUJ42" s="66" t="s">
        <v>144</v>
      </c>
      <c r="UUK42" s="67" t="s">
        <v>923</v>
      </c>
      <c r="UUL42" s="67" t="s">
        <v>959</v>
      </c>
      <c r="UUM42" s="66" t="s">
        <v>956</v>
      </c>
      <c r="UUN42" s="66" t="s">
        <v>978</v>
      </c>
      <c r="UUO42" s="65" t="s">
        <v>972</v>
      </c>
      <c r="UUP42" s="65" t="s">
        <v>977</v>
      </c>
      <c r="UUQ42" s="59">
        <v>100000000</v>
      </c>
      <c r="UUR42" s="66" t="s">
        <v>144</v>
      </c>
      <c r="UUS42" s="67" t="s">
        <v>923</v>
      </c>
      <c r="UUT42" s="67" t="s">
        <v>959</v>
      </c>
      <c r="UUU42" s="66" t="s">
        <v>956</v>
      </c>
      <c r="UUV42" s="66" t="s">
        <v>978</v>
      </c>
      <c r="UUW42" s="65" t="s">
        <v>972</v>
      </c>
      <c r="UUX42" s="65" t="s">
        <v>977</v>
      </c>
      <c r="UUY42" s="59">
        <v>100000000</v>
      </c>
      <c r="UUZ42" s="66" t="s">
        <v>144</v>
      </c>
      <c r="UVA42" s="67" t="s">
        <v>923</v>
      </c>
      <c r="UVB42" s="67" t="s">
        <v>959</v>
      </c>
      <c r="UVC42" s="66" t="s">
        <v>956</v>
      </c>
      <c r="UVD42" s="66" t="s">
        <v>978</v>
      </c>
      <c r="UVE42" s="65" t="s">
        <v>972</v>
      </c>
      <c r="UVF42" s="65" t="s">
        <v>977</v>
      </c>
      <c r="UVG42" s="59">
        <v>100000000</v>
      </c>
      <c r="UVH42" s="66" t="s">
        <v>144</v>
      </c>
      <c r="UVI42" s="67" t="s">
        <v>923</v>
      </c>
      <c r="UVJ42" s="67" t="s">
        <v>959</v>
      </c>
      <c r="UVK42" s="66" t="s">
        <v>956</v>
      </c>
      <c r="UVL42" s="66" t="s">
        <v>978</v>
      </c>
      <c r="UVM42" s="65" t="s">
        <v>972</v>
      </c>
      <c r="UVN42" s="65" t="s">
        <v>977</v>
      </c>
      <c r="UVO42" s="59">
        <v>100000000</v>
      </c>
      <c r="UVP42" s="66" t="s">
        <v>144</v>
      </c>
      <c r="UVQ42" s="67" t="s">
        <v>923</v>
      </c>
      <c r="UVR42" s="67" t="s">
        <v>959</v>
      </c>
      <c r="UVS42" s="66" t="s">
        <v>956</v>
      </c>
      <c r="UVT42" s="66" t="s">
        <v>978</v>
      </c>
      <c r="UVU42" s="65" t="s">
        <v>972</v>
      </c>
      <c r="UVV42" s="65" t="s">
        <v>977</v>
      </c>
      <c r="UVW42" s="59">
        <v>100000000</v>
      </c>
      <c r="UVX42" s="66" t="s">
        <v>144</v>
      </c>
      <c r="UVY42" s="67" t="s">
        <v>923</v>
      </c>
      <c r="UVZ42" s="67" t="s">
        <v>959</v>
      </c>
      <c r="UWA42" s="66" t="s">
        <v>956</v>
      </c>
      <c r="UWB42" s="66" t="s">
        <v>978</v>
      </c>
      <c r="UWC42" s="65" t="s">
        <v>972</v>
      </c>
      <c r="UWD42" s="65" t="s">
        <v>977</v>
      </c>
      <c r="UWE42" s="59">
        <v>100000000</v>
      </c>
      <c r="UWF42" s="66" t="s">
        <v>144</v>
      </c>
      <c r="UWG42" s="67" t="s">
        <v>923</v>
      </c>
      <c r="UWH42" s="67" t="s">
        <v>959</v>
      </c>
      <c r="UWI42" s="66" t="s">
        <v>956</v>
      </c>
      <c r="UWJ42" s="66" t="s">
        <v>978</v>
      </c>
      <c r="UWK42" s="65" t="s">
        <v>972</v>
      </c>
      <c r="UWL42" s="65" t="s">
        <v>977</v>
      </c>
      <c r="UWM42" s="59">
        <v>100000000</v>
      </c>
      <c r="UWN42" s="66" t="s">
        <v>144</v>
      </c>
      <c r="UWO42" s="67" t="s">
        <v>923</v>
      </c>
      <c r="UWP42" s="67" t="s">
        <v>959</v>
      </c>
      <c r="UWQ42" s="66" t="s">
        <v>956</v>
      </c>
      <c r="UWR42" s="66" t="s">
        <v>978</v>
      </c>
      <c r="UWS42" s="65" t="s">
        <v>972</v>
      </c>
      <c r="UWT42" s="65" t="s">
        <v>977</v>
      </c>
      <c r="UWU42" s="59">
        <v>100000000</v>
      </c>
      <c r="UWV42" s="66" t="s">
        <v>144</v>
      </c>
      <c r="UWW42" s="67" t="s">
        <v>923</v>
      </c>
      <c r="UWX42" s="67" t="s">
        <v>959</v>
      </c>
      <c r="UWY42" s="66" t="s">
        <v>956</v>
      </c>
      <c r="UWZ42" s="66" t="s">
        <v>978</v>
      </c>
      <c r="UXA42" s="65" t="s">
        <v>972</v>
      </c>
      <c r="UXB42" s="65" t="s">
        <v>977</v>
      </c>
      <c r="UXC42" s="59">
        <v>100000000</v>
      </c>
      <c r="UXD42" s="66" t="s">
        <v>144</v>
      </c>
      <c r="UXE42" s="67" t="s">
        <v>923</v>
      </c>
      <c r="UXF42" s="67" t="s">
        <v>959</v>
      </c>
      <c r="UXG42" s="66" t="s">
        <v>956</v>
      </c>
      <c r="UXH42" s="66" t="s">
        <v>978</v>
      </c>
      <c r="UXI42" s="65" t="s">
        <v>972</v>
      </c>
      <c r="UXJ42" s="65" t="s">
        <v>977</v>
      </c>
      <c r="UXK42" s="59">
        <v>100000000</v>
      </c>
      <c r="UXL42" s="66" t="s">
        <v>144</v>
      </c>
      <c r="UXM42" s="67" t="s">
        <v>923</v>
      </c>
      <c r="UXN42" s="67" t="s">
        <v>959</v>
      </c>
      <c r="UXO42" s="66" t="s">
        <v>956</v>
      </c>
      <c r="UXP42" s="66" t="s">
        <v>978</v>
      </c>
      <c r="UXQ42" s="65" t="s">
        <v>972</v>
      </c>
      <c r="UXR42" s="65" t="s">
        <v>977</v>
      </c>
      <c r="UXS42" s="59">
        <v>100000000</v>
      </c>
      <c r="UXT42" s="66" t="s">
        <v>144</v>
      </c>
      <c r="UXU42" s="67" t="s">
        <v>923</v>
      </c>
      <c r="UXV42" s="67" t="s">
        <v>959</v>
      </c>
      <c r="UXW42" s="66" t="s">
        <v>956</v>
      </c>
      <c r="UXX42" s="66" t="s">
        <v>978</v>
      </c>
      <c r="UXY42" s="65" t="s">
        <v>972</v>
      </c>
      <c r="UXZ42" s="65" t="s">
        <v>977</v>
      </c>
      <c r="UYA42" s="59">
        <v>100000000</v>
      </c>
      <c r="UYB42" s="66" t="s">
        <v>144</v>
      </c>
      <c r="UYC42" s="67" t="s">
        <v>923</v>
      </c>
      <c r="UYD42" s="67" t="s">
        <v>959</v>
      </c>
      <c r="UYE42" s="66" t="s">
        <v>956</v>
      </c>
      <c r="UYF42" s="66" t="s">
        <v>978</v>
      </c>
      <c r="UYG42" s="65" t="s">
        <v>972</v>
      </c>
      <c r="UYH42" s="65" t="s">
        <v>977</v>
      </c>
      <c r="UYI42" s="59">
        <v>100000000</v>
      </c>
      <c r="UYJ42" s="66" t="s">
        <v>144</v>
      </c>
      <c r="UYK42" s="67" t="s">
        <v>923</v>
      </c>
      <c r="UYL42" s="67" t="s">
        <v>959</v>
      </c>
      <c r="UYM42" s="66" t="s">
        <v>956</v>
      </c>
      <c r="UYN42" s="66" t="s">
        <v>978</v>
      </c>
      <c r="UYO42" s="65" t="s">
        <v>972</v>
      </c>
      <c r="UYP42" s="65" t="s">
        <v>977</v>
      </c>
      <c r="UYQ42" s="59">
        <v>100000000</v>
      </c>
      <c r="UYR42" s="66" t="s">
        <v>144</v>
      </c>
      <c r="UYS42" s="67" t="s">
        <v>923</v>
      </c>
      <c r="UYT42" s="67" t="s">
        <v>959</v>
      </c>
      <c r="UYU42" s="66" t="s">
        <v>956</v>
      </c>
      <c r="UYV42" s="66" t="s">
        <v>978</v>
      </c>
      <c r="UYW42" s="65" t="s">
        <v>972</v>
      </c>
      <c r="UYX42" s="65" t="s">
        <v>977</v>
      </c>
      <c r="UYY42" s="59">
        <v>100000000</v>
      </c>
      <c r="UYZ42" s="66" t="s">
        <v>144</v>
      </c>
      <c r="UZA42" s="67" t="s">
        <v>923</v>
      </c>
      <c r="UZB42" s="67" t="s">
        <v>959</v>
      </c>
      <c r="UZC42" s="66" t="s">
        <v>956</v>
      </c>
      <c r="UZD42" s="66" t="s">
        <v>978</v>
      </c>
      <c r="UZE42" s="65" t="s">
        <v>972</v>
      </c>
      <c r="UZF42" s="65" t="s">
        <v>977</v>
      </c>
      <c r="UZG42" s="59">
        <v>100000000</v>
      </c>
      <c r="UZH42" s="66" t="s">
        <v>144</v>
      </c>
      <c r="UZI42" s="67" t="s">
        <v>923</v>
      </c>
      <c r="UZJ42" s="67" t="s">
        <v>959</v>
      </c>
      <c r="UZK42" s="66" t="s">
        <v>956</v>
      </c>
      <c r="UZL42" s="66" t="s">
        <v>978</v>
      </c>
      <c r="UZM42" s="65" t="s">
        <v>972</v>
      </c>
      <c r="UZN42" s="65" t="s">
        <v>977</v>
      </c>
      <c r="UZO42" s="59">
        <v>100000000</v>
      </c>
      <c r="UZP42" s="66" t="s">
        <v>144</v>
      </c>
      <c r="UZQ42" s="67" t="s">
        <v>923</v>
      </c>
      <c r="UZR42" s="67" t="s">
        <v>959</v>
      </c>
      <c r="UZS42" s="66" t="s">
        <v>956</v>
      </c>
      <c r="UZT42" s="66" t="s">
        <v>978</v>
      </c>
      <c r="UZU42" s="65" t="s">
        <v>972</v>
      </c>
      <c r="UZV42" s="65" t="s">
        <v>977</v>
      </c>
      <c r="UZW42" s="59">
        <v>100000000</v>
      </c>
      <c r="UZX42" s="66" t="s">
        <v>144</v>
      </c>
      <c r="UZY42" s="67" t="s">
        <v>923</v>
      </c>
      <c r="UZZ42" s="67" t="s">
        <v>959</v>
      </c>
      <c r="VAA42" s="66" t="s">
        <v>956</v>
      </c>
      <c r="VAB42" s="66" t="s">
        <v>978</v>
      </c>
      <c r="VAC42" s="65" t="s">
        <v>972</v>
      </c>
      <c r="VAD42" s="65" t="s">
        <v>977</v>
      </c>
      <c r="VAE42" s="59">
        <v>100000000</v>
      </c>
      <c r="VAF42" s="66" t="s">
        <v>144</v>
      </c>
      <c r="VAG42" s="67" t="s">
        <v>923</v>
      </c>
      <c r="VAH42" s="67" t="s">
        <v>959</v>
      </c>
      <c r="VAI42" s="66" t="s">
        <v>956</v>
      </c>
      <c r="VAJ42" s="66" t="s">
        <v>978</v>
      </c>
      <c r="VAK42" s="65" t="s">
        <v>972</v>
      </c>
      <c r="VAL42" s="65" t="s">
        <v>977</v>
      </c>
      <c r="VAM42" s="59">
        <v>100000000</v>
      </c>
      <c r="VAN42" s="66" t="s">
        <v>144</v>
      </c>
      <c r="VAO42" s="67" t="s">
        <v>923</v>
      </c>
      <c r="VAP42" s="67" t="s">
        <v>959</v>
      </c>
      <c r="VAQ42" s="66" t="s">
        <v>956</v>
      </c>
      <c r="VAR42" s="66" t="s">
        <v>978</v>
      </c>
      <c r="VAS42" s="65" t="s">
        <v>972</v>
      </c>
      <c r="VAT42" s="65" t="s">
        <v>977</v>
      </c>
      <c r="VAU42" s="59">
        <v>100000000</v>
      </c>
      <c r="VAV42" s="66" t="s">
        <v>144</v>
      </c>
      <c r="VAW42" s="67" t="s">
        <v>923</v>
      </c>
      <c r="VAX42" s="67" t="s">
        <v>959</v>
      </c>
      <c r="VAY42" s="66" t="s">
        <v>956</v>
      </c>
      <c r="VAZ42" s="66" t="s">
        <v>978</v>
      </c>
      <c r="VBA42" s="65" t="s">
        <v>972</v>
      </c>
      <c r="VBB42" s="65" t="s">
        <v>977</v>
      </c>
      <c r="VBC42" s="59">
        <v>100000000</v>
      </c>
      <c r="VBD42" s="66" t="s">
        <v>144</v>
      </c>
      <c r="VBE42" s="67" t="s">
        <v>923</v>
      </c>
      <c r="VBF42" s="67" t="s">
        <v>959</v>
      </c>
      <c r="VBG42" s="66" t="s">
        <v>956</v>
      </c>
      <c r="VBH42" s="66" t="s">
        <v>978</v>
      </c>
      <c r="VBI42" s="65" t="s">
        <v>972</v>
      </c>
      <c r="VBJ42" s="65" t="s">
        <v>977</v>
      </c>
      <c r="VBK42" s="59">
        <v>100000000</v>
      </c>
      <c r="VBL42" s="66" t="s">
        <v>144</v>
      </c>
      <c r="VBM42" s="67" t="s">
        <v>923</v>
      </c>
      <c r="VBN42" s="67" t="s">
        <v>959</v>
      </c>
      <c r="VBO42" s="66" t="s">
        <v>956</v>
      </c>
      <c r="VBP42" s="66" t="s">
        <v>978</v>
      </c>
      <c r="VBQ42" s="65" t="s">
        <v>972</v>
      </c>
      <c r="VBR42" s="65" t="s">
        <v>977</v>
      </c>
      <c r="VBS42" s="59">
        <v>100000000</v>
      </c>
      <c r="VBT42" s="66" t="s">
        <v>144</v>
      </c>
      <c r="VBU42" s="67" t="s">
        <v>923</v>
      </c>
      <c r="VBV42" s="67" t="s">
        <v>959</v>
      </c>
      <c r="VBW42" s="66" t="s">
        <v>956</v>
      </c>
      <c r="VBX42" s="66" t="s">
        <v>978</v>
      </c>
      <c r="VBY42" s="65" t="s">
        <v>972</v>
      </c>
      <c r="VBZ42" s="65" t="s">
        <v>977</v>
      </c>
      <c r="VCA42" s="59">
        <v>100000000</v>
      </c>
      <c r="VCB42" s="66" t="s">
        <v>144</v>
      </c>
      <c r="VCC42" s="67" t="s">
        <v>923</v>
      </c>
      <c r="VCD42" s="67" t="s">
        <v>959</v>
      </c>
      <c r="VCE42" s="66" t="s">
        <v>956</v>
      </c>
      <c r="VCF42" s="66" t="s">
        <v>978</v>
      </c>
      <c r="VCG42" s="65" t="s">
        <v>972</v>
      </c>
      <c r="VCH42" s="65" t="s">
        <v>977</v>
      </c>
      <c r="VCI42" s="59">
        <v>100000000</v>
      </c>
      <c r="VCJ42" s="66" t="s">
        <v>144</v>
      </c>
      <c r="VCK42" s="67" t="s">
        <v>923</v>
      </c>
      <c r="VCL42" s="67" t="s">
        <v>959</v>
      </c>
      <c r="VCM42" s="66" t="s">
        <v>956</v>
      </c>
      <c r="VCN42" s="66" t="s">
        <v>978</v>
      </c>
      <c r="VCO42" s="65" t="s">
        <v>972</v>
      </c>
      <c r="VCP42" s="65" t="s">
        <v>977</v>
      </c>
      <c r="VCQ42" s="59">
        <v>100000000</v>
      </c>
      <c r="VCR42" s="66" t="s">
        <v>144</v>
      </c>
      <c r="VCS42" s="67" t="s">
        <v>923</v>
      </c>
      <c r="VCT42" s="67" t="s">
        <v>959</v>
      </c>
      <c r="VCU42" s="66" t="s">
        <v>956</v>
      </c>
      <c r="VCV42" s="66" t="s">
        <v>978</v>
      </c>
      <c r="VCW42" s="65" t="s">
        <v>972</v>
      </c>
      <c r="VCX42" s="65" t="s">
        <v>977</v>
      </c>
      <c r="VCY42" s="59">
        <v>100000000</v>
      </c>
      <c r="VCZ42" s="66" t="s">
        <v>144</v>
      </c>
      <c r="VDA42" s="67" t="s">
        <v>923</v>
      </c>
      <c r="VDB42" s="67" t="s">
        <v>959</v>
      </c>
      <c r="VDC42" s="66" t="s">
        <v>956</v>
      </c>
      <c r="VDD42" s="66" t="s">
        <v>978</v>
      </c>
      <c r="VDE42" s="65" t="s">
        <v>972</v>
      </c>
      <c r="VDF42" s="65" t="s">
        <v>977</v>
      </c>
      <c r="VDG42" s="59">
        <v>100000000</v>
      </c>
      <c r="VDH42" s="66" t="s">
        <v>144</v>
      </c>
      <c r="VDI42" s="67" t="s">
        <v>923</v>
      </c>
      <c r="VDJ42" s="67" t="s">
        <v>959</v>
      </c>
      <c r="VDK42" s="66" t="s">
        <v>956</v>
      </c>
      <c r="VDL42" s="66" t="s">
        <v>978</v>
      </c>
      <c r="VDM42" s="65" t="s">
        <v>972</v>
      </c>
      <c r="VDN42" s="65" t="s">
        <v>977</v>
      </c>
      <c r="VDO42" s="59">
        <v>100000000</v>
      </c>
      <c r="VDP42" s="66" t="s">
        <v>144</v>
      </c>
      <c r="VDQ42" s="67" t="s">
        <v>923</v>
      </c>
      <c r="VDR42" s="67" t="s">
        <v>959</v>
      </c>
      <c r="VDS42" s="66" t="s">
        <v>956</v>
      </c>
      <c r="VDT42" s="66" t="s">
        <v>978</v>
      </c>
      <c r="VDU42" s="65" t="s">
        <v>972</v>
      </c>
      <c r="VDV42" s="65" t="s">
        <v>977</v>
      </c>
      <c r="VDW42" s="59">
        <v>100000000</v>
      </c>
      <c r="VDX42" s="66" t="s">
        <v>144</v>
      </c>
      <c r="VDY42" s="67" t="s">
        <v>923</v>
      </c>
      <c r="VDZ42" s="67" t="s">
        <v>959</v>
      </c>
      <c r="VEA42" s="66" t="s">
        <v>956</v>
      </c>
      <c r="VEB42" s="66" t="s">
        <v>978</v>
      </c>
      <c r="VEC42" s="65" t="s">
        <v>972</v>
      </c>
      <c r="VED42" s="65" t="s">
        <v>977</v>
      </c>
      <c r="VEE42" s="59">
        <v>100000000</v>
      </c>
      <c r="VEF42" s="66" t="s">
        <v>144</v>
      </c>
      <c r="VEG42" s="67" t="s">
        <v>923</v>
      </c>
      <c r="VEH42" s="67" t="s">
        <v>959</v>
      </c>
      <c r="VEI42" s="66" t="s">
        <v>956</v>
      </c>
      <c r="VEJ42" s="66" t="s">
        <v>978</v>
      </c>
      <c r="VEK42" s="65" t="s">
        <v>972</v>
      </c>
      <c r="VEL42" s="65" t="s">
        <v>977</v>
      </c>
      <c r="VEM42" s="59">
        <v>100000000</v>
      </c>
      <c r="VEN42" s="66" t="s">
        <v>144</v>
      </c>
      <c r="VEO42" s="67" t="s">
        <v>923</v>
      </c>
      <c r="VEP42" s="67" t="s">
        <v>959</v>
      </c>
      <c r="VEQ42" s="66" t="s">
        <v>956</v>
      </c>
      <c r="VER42" s="66" t="s">
        <v>978</v>
      </c>
      <c r="VES42" s="65" t="s">
        <v>972</v>
      </c>
      <c r="VET42" s="65" t="s">
        <v>977</v>
      </c>
      <c r="VEU42" s="59">
        <v>100000000</v>
      </c>
      <c r="VEV42" s="66" t="s">
        <v>144</v>
      </c>
      <c r="VEW42" s="67" t="s">
        <v>923</v>
      </c>
      <c r="VEX42" s="67" t="s">
        <v>959</v>
      </c>
      <c r="VEY42" s="66" t="s">
        <v>956</v>
      </c>
      <c r="VEZ42" s="66" t="s">
        <v>978</v>
      </c>
      <c r="VFA42" s="65" t="s">
        <v>972</v>
      </c>
      <c r="VFB42" s="65" t="s">
        <v>977</v>
      </c>
      <c r="VFC42" s="59">
        <v>100000000</v>
      </c>
      <c r="VFD42" s="66" t="s">
        <v>144</v>
      </c>
      <c r="VFE42" s="67" t="s">
        <v>923</v>
      </c>
      <c r="VFF42" s="67" t="s">
        <v>959</v>
      </c>
      <c r="VFG42" s="66" t="s">
        <v>956</v>
      </c>
      <c r="VFH42" s="66" t="s">
        <v>978</v>
      </c>
      <c r="VFI42" s="65" t="s">
        <v>972</v>
      </c>
      <c r="VFJ42" s="65" t="s">
        <v>977</v>
      </c>
      <c r="VFK42" s="59">
        <v>100000000</v>
      </c>
      <c r="VFL42" s="66" t="s">
        <v>144</v>
      </c>
      <c r="VFM42" s="67" t="s">
        <v>923</v>
      </c>
      <c r="VFN42" s="67" t="s">
        <v>959</v>
      </c>
      <c r="VFO42" s="66" t="s">
        <v>956</v>
      </c>
      <c r="VFP42" s="66" t="s">
        <v>978</v>
      </c>
      <c r="VFQ42" s="65" t="s">
        <v>972</v>
      </c>
      <c r="VFR42" s="65" t="s">
        <v>977</v>
      </c>
      <c r="VFS42" s="59">
        <v>100000000</v>
      </c>
      <c r="VFT42" s="66" t="s">
        <v>144</v>
      </c>
      <c r="VFU42" s="67" t="s">
        <v>923</v>
      </c>
      <c r="VFV42" s="67" t="s">
        <v>959</v>
      </c>
      <c r="VFW42" s="66" t="s">
        <v>956</v>
      </c>
      <c r="VFX42" s="66" t="s">
        <v>978</v>
      </c>
      <c r="VFY42" s="65" t="s">
        <v>972</v>
      </c>
      <c r="VFZ42" s="65" t="s">
        <v>977</v>
      </c>
      <c r="VGA42" s="59">
        <v>100000000</v>
      </c>
      <c r="VGB42" s="66" t="s">
        <v>144</v>
      </c>
      <c r="VGC42" s="67" t="s">
        <v>923</v>
      </c>
      <c r="VGD42" s="67" t="s">
        <v>959</v>
      </c>
      <c r="VGE42" s="66" t="s">
        <v>956</v>
      </c>
      <c r="VGF42" s="66" t="s">
        <v>978</v>
      </c>
      <c r="VGG42" s="65" t="s">
        <v>972</v>
      </c>
      <c r="VGH42" s="65" t="s">
        <v>977</v>
      </c>
      <c r="VGI42" s="59">
        <v>100000000</v>
      </c>
      <c r="VGJ42" s="66" t="s">
        <v>144</v>
      </c>
      <c r="VGK42" s="67" t="s">
        <v>923</v>
      </c>
      <c r="VGL42" s="67" t="s">
        <v>959</v>
      </c>
      <c r="VGM42" s="66" t="s">
        <v>956</v>
      </c>
      <c r="VGN42" s="66" t="s">
        <v>978</v>
      </c>
      <c r="VGO42" s="65" t="s">
        <v>972</v>
      </c>
      <c r="VGP42" s="65" t="s">
        <v>977</v>
      </c>
      <c r="VGQ42" s="59">
        <v>100000000</v>
      </c>
      <c r="VGR42" s="66" t="s">
        <v>144</v>
      </c>
      <c r="VGS42" s="67" t="s">
        <v>923</v>
      </c>
      <c r="VGT42" s="67" t="s">
        <v>959</v>
      </c>
      <c r="VGU42" s="66" t="s">
        <v>956</v>
      </c>
      <c r="VGV42" s="66" t="s">
        <v>978</v>
      </c>
      <c r="VGW42" s="65" t="s">
        <v>972</v>
      </c>
      <c r="VGX42" s="65" t="s">
        <v>977</v>
      </c>
      <c r="VGY42" s="59">
        <v>100000000</v>
      </c>
      <c r="VGZ42" s="66" t="s">
        <v>144</v>
      </c>
      <c r="VHA42" s="67" t="s">
        <v>923</v>
      </c>
      <c r="VHB42" s="67" t="s">
        <v>959</v>
      </c>
      <c r="VHC42" s="66" t="s">
        <v>956</v>
      </c>
      <c r="VHD42" s="66" t="s">
        <v>978</v>
      </c>
      <c r="VHE42" s="65" t="s">
        <v>972</v>
      </c>
      <c r="VHF42" s="65" t="s">
        <v>977</v>
      </c>
      <c r="VHG42" s="59">
        <v>100000000</v>
      </c>
      <c r="VHH42" s="66" t="s">
        <v>144</v>
      </c>
      <c r="VHI42" s="67" t="s">
        <v>923</v>
      </c>
      <c r="VHJ42" s="67" t="s">
        <v>959</v>
      </c>
      <c r="VHK42" s="66" t="s">
        <v>956</v>
      </c>
      <c r="VHL42" s="66" t="s">
        <v>978</v>
      </c>
      <c r="VHM42" s="65" t="s">
        <v>972</v>
      </c>
      <c r="VHN42" s="65" t="s">
        <v>977</v>
      </c>
      <c r="VHO42" s="59">
        <v>100000000</v>
      </c>
      <c r="VHP42" s="66" t="s">
        <v>144</v>
      </c>
      <c r="VHQ42" s="67" t="s">
        <v>923</v>
      </c>
      <c r="VHR42" s="67" t="s">
        <v>959</v>
      </c>
      <c r="VHS42" s="66" t="s">
        <v>956</v>
      </c>
      <c r="VHT42" s="66" t="s">
        <v>978</v>
      </c>
      <c r="VHU42" s="65" t="s">
        <v>972</v>
      </c>
      <c r="VHV42" s="65" t="s">
        <v>977</v>
      </c>
      <c r="VHW42" s="59">
        <v>100000000</v>
      </c>
      <c r="VHX42" s="66" t="s">
        <v>144</v>
      </c>
      <c r="VHY42" s="67" t="s">
        <v>923</v>
      </c>
      <c r="VHZ42" s="67" t="s">
        <v>959</v>
      </c>
      <c r="VIA42" s="66" t="s">
        <v>956</v>
      </c>
      <c r="VIB42" s="66" t="s">
        <v>978</v>
      </c>
      <c r="VIC42" s="65" t="s">
        <v>972</v>
      </c>
      <c r="VID42" s="65" t="s">
        <v>977</v>
      </c>
      <c r="VIE42" s="59">
        <v>100000000</v>
      </c>
      <c r="VIF42" s="66" t="s">
        <v>144</v>
      </c>
      <c r="VIG42" s="67" t="s">
        <v>923</v>
      </c>
      <c r="VIH42" s="67" t="s">
        <v>959</v>
      </c>
      <c r="VII42" s="66" t="s">
        <v>956</v>
      </c>
      <c r="VIJ42" s="66" t="s">
        <v>978</v>
      </c>
      <c r="VIK42" s="65" t="s">
        <v>972</v>
      </c>
      <c r="VIL42" s="65" t="s">
        <v>977</v>
      </c>
      <c r="VIM42" s="59">
        <v>100000000</v>
      </c>
      <c r="VIN42" s="66" t="s">
        <v>144</v>
      </c>
      <c r="VIO42" s="67" t="s">
        <v>923</v>
      </c>
      <c r="VIP42" s="67" t="s">
        <v>959</v>
      </c>
      <c r="VIQ42" s="66" t="s">
        <v>956</v>
      </c>
      <c r="VIR42" s="66" t="s">
        <v>978</v>
      </c>
      <c r="VIS42" s="65" t="s">
        <v>972</v>
      </c>
      <c r="VIT42" s="65" t="s">
        <v>977</v>
      </c>
      <c r="VIU42" s="59">
        <v>100000000</v>
      </c>
      <c r="VIV42" s="66" t="s">
        <v>144</v>
      </c>
      <c r="VIW42" s="67" t="s">
        <v>923</v>
      </c>
      <c r="VIX42" s="67" t="s">
        <v>959</v>
      </c>
      <c r="VIY42" s="66" t="s">
        <v>956</v>
      </c>
      <c r="VIZ42" s="66" t="s">
        <v>978</v>
      </c>
      <c r="VJA42" s="65" t="s">
        <v>972</v>
      </c>
      <c r="VJB42" s="65" t="s">
        <v>977</v>
      </c>
      <c r="VJC42" s="59">
        <v>100000000</v>
      </c>
      <c r="VJD42" s="66" t="s">
        <v>144</v>
      </c>
      <c r="VJE42" s="67" t="s">
        <v>923</v>
      </c>
      <c r="VJF42" s="67" t="s">
        <v>959</v>
      </c>
      <c r="VJG42" s="66" t="s">
        <v>956</v>
      </c>
      <c r="VJH42" s="66" t="s">
        <v>978</v>
      </c>
      <c r="VJI42" s="65" t="s">
        <v>972</v>
      </c>
      <c r="VJJ42" s="65" t="s">
        <v>977</v>
      </c>
      <c r="VJK42" s="59">
        <v>100000000</v>
      </c>
      <c r="VJL42" s="66" t="s">
        <v>144</v>
      </c>
      <c r="VJM42" s="67" t="s">
        <v>923</v>
      </c>
      <c r="VJN42" s="67" t="s">
        <v>959</v>
      </c>
      <c r="VJO42" s="66" t="s">
        <v>956</v>
      </c>
      <c r="VJP42" s="66" t="s">
        <v>978</v>
      </c>
      <c r="VJQ42" s="65" t="s">
        <v>972</v>
      </c>
      <c r="VJR42" s="65" t="s">
        <v>977</v>
      </c>
      <c r="VJS42" s="59">
        <v>100000000</v>
      </c>
      <c r="VJT42" s="66" t="s">
        <v>144</v>
      </c>
      <c r="VJU42" s="67" t="s">
        <v>923</v>
      </c>
      <c r="VJV42" s="67" t="s">
        <v>959</v>
      </c>
      <c r="VJW42" s="66" t="s">
        <v>956</v>
      </c>
      <c r="VJX42" s="66" t="s">
        <v>978</v>
      </c>
      <c r="VJY42" s="65" t="s">
        <v>972</v>
      </c>
      <c r="VJZ42" s="65" t="s">
        <v>977</v>
      </c>
      <c r="VKA42" s="59">
        <v>100000000</v>
      </c>
      <c r="VKB42" s="66" t="s">
        <v>144</v>
      </c>
      <c r="VKC42" s="67" t="s">
        <v>923</v>
      </c>
      <c r="VKD42" s="67" t="s">
        <v>959</v>
      </c>
      <c r="VKE42" s="66" t="s">
        <v>956</v>
      </c>
      <c r="VKF42" s="66" t="s">
        <v>978</v>
      </c>
      <c r="VKG42" s="65" t="s">
        <v>972</v>
      </c>
      <c r="VKH42" s="65" t="s">
        <v>977</v>
      </c>
      <c r="VKI42" s="59">
        <v>100000000</v>
      </c>
      <c r="VKJ42" s="66" t="s">
        <v>144</v>
      </c>
      <c r="VKK42" s="67" t="s">
        <v>923</v>
      </c>
      <c r="VKL42" s="67" t="s">
        <v>959</v>
      </c>
      <c r="VKM42" s="66" t="s">
        <v>956</v>
      </c>
      <c r="VKN42" s="66" t="s">
        <v>978</v>
      </c>
      <c r="VKO42" s="65" t="s">
        <v>972</v>
      </c>
      <c r="VKP42" s="65" t="s">
        <v>977</v>
      </c>
      <c r="VKQ42" s="59">
        <v>100000000</v>
      </c>
      <c r="VKR42" s="66" t="s">
        <v>144</v>
      </c>
      <c r="VKS42" s="67" t="s">
        <v>923</v>
      </c>
      <c r="VKT42" s="67" t="s">
        <v>959</v>
      </c>
      <c r="VKU42" s="66" t="s">
        <v>956</v>
      </c>
      <c r="VKV42" s="66" t="s">
        <v>978</v>
      </c>
      <c r="VKW42" s="65" t="s">
        <v>972</v>
      </c>
      <c r="VKX42" s="65" t="s">
        <v>977</v>
      </c>
      <c r="VKY42" s="59">
        <v>100000000</v>
      </c>
      <c r="VKZ42" s="66" t="s">
        <v>144</v>
      </c>
      <c r="VLA42" s="67" t="s">
        <v>923</v>
      </c>
      <c r="VLB42" s="67" t="s">
        <v>959</v>
      </c>
      <c r="VLC42" s="66" t="s">
        <v>956</v>
      </c>
      <c r="VLD42" s="66" t="s">
        <v>978</v>
      </c>
      <c r="VLE42" s="65" t="s">
        <v>972</v>
      </c>
      <c r="VLF42" s="65" t="s">
        <v>977</v>
      </c>
      <c r="VLG42" s="59">
        <v>100000000</v>
      </c>
      <c r="VLH42" s="66" t="s">
        <v>144</v>
      </c>
      <c r="VLI42" s="67" t="s">
        <v>923</v>
      </c>
      <c r="VLJ42" s="67" t="s">
        <v>959</v>
      </c>
      <c r="VLK42" s="66" t="s">
        <v>956</v>
      </c>
      <c r="VLL42" s="66" t="s">
        <v>978</v>
      </c>
      <c r="VLM42" s="65" t="s">
        <v>972</v>
      </c>
      <c r="VLN42" s="65" t="s">
        <v>977</v>
      </c>
      <c r="VLO42" s="59">
        <v>100000000</v>
      </c>
      <c r="VLP42" s="66" t="s">
        <v>144</v>
      </c>
      <c r="VLQ42" s="67" t="s">
        <v>923</v>
      </c>
      <c r="VLR42" s="67" t="s">
        <v>959</v>
      </c>
      <c r="VLS42" s="66" t="s">
        <v>956</v>
      </c>
      <c r="VLT42" s="66" t="s">
        <v>978</v>
      </c>
      <c r="VLU42" s="65" t="s">
        <v>972</v>
      </c>
      <c r="VLV42" s="65" t="s">
        <v>977</v>
      </c>
      <c r="VLW42" s="59">
        <v>100000000</v>
      </c>
      <c r="VLX42" s="66" t="s">
        <v>144</v>
      </c>
      <c r="VLY42" s="67" t="s">
        <v>923</v>
      </c>
      <c r="VLZ42" s="67" t="s">
        <v>959</v>
      </c>
      <c r="VMA42" s="66" t="s">
        <v>956</v>
      </c>
      <c r="VMB42" s="66" t="s">
        <v>978</v>
      </c>
      <c r="VMC42" s="65" t="s">
        <v>972</v>
      </c>
      <c r="VMD42" s="65" t="s">
        <v>977</v>
      </c>
      <c r="VME42" s="59">
        <v>100000000</v>
      </c>
      <c r="VMF42" s="66" t="s">
        <v>144</v>
      </c>
      <c r="VMG42" s="67" t="s">
        <v>923</v>
      </c>
      <c r="VMH42" s="67" t="s">
        <v>959</v>
      </c>
      <c r="VMI42" s="66" t="s">
        <v>956</v>
      </c>
      <c r="VMJ42" s="66" t="s">
        <v>978</v>
      </c>
      <c r="VMK42" s="65" t="s">
        <v>972</v>
      </c>
      <c r="VML42" s="65" t="s">
        <v>977</v>
      </c>
      <c r="VMM42" s="59">
        <v>100000000</v>
      </c>
      <c r="VMN42" s="66" t="s">
        <v>144</v>
      </c>
      <c r="VMO42" s="67" t="s">
        <v>923</v>
      </c>
      <c r="VMP42" s="67" t="s">
        <v>959</v>
      </c>
      <c r="VMQ42" s="66" t="s">
        <v>956</v>
      </c>
      <c r="VMR42" s="66" t="s">
        <v>978</v>
      </c>
      <c r="VMS42" s="65" t="s">
        <v>972</v>
      </c>
      <c r="VMT42" s="65" t="s">
        <v>977</v>
      </c>
      <c r="VMU42" s="59">
        <v>100000000</v>
      </c>
      <c r="VMV42" s="66" t="s">
        <v>144</v>
      </c>
      <c r="VMW42" s="67" t="s">
        <v>923</v>
      </c>
      <c r="VMX42" s="67" t="s">
        <v>959</v>
      </c>
      <c r="VMY42" s="66" t="s">
        <v>956</v>
      </c>
      <c r="VMZ42" s="66" t="s">
        <v>978</v>
      </c>
      <c r="VNA42" s="65" t="s">
        <v>972</v>
      </c>
      <c r="VNB42" s="65" t="s">
        <v>977</v>
      </c>
      <c r="VNC42" s="59">
        <v>100000000</v>
      </c>
      <c r="VND42" s="66" t="s">
        <v>144</v>
      </c>
      <c r="VNE42" s="67" t="s">
        <v>923</v>
      </c>
      <c r="VNF42" s="67" t="s">
        <v>959</v>
      </c>
      <c r="VNG42" s="66" t="s">
        <v>956</v>
      </c>
      <c r="VNH42" s="66" t="s">
        <v>978</v>
      </c>
      <c r="VNI42" s="65" t="s">
        <v>972</v>
      </c>
      <c r="VNJ42" s="65" t="s">
        <v>977</v>
      </c>
      <c r="VNK42" s="59">
        <v>100000000</v>
      </c>
      <c r="VNL42" s="66" t="s">
        <v>144</v>
      </c>
      <c r="VNM42" s="67" t="s">
        <v>923</v>
      </c>
      <c r="VNN42" s="67" t="s">
        <v>959</v>
      </c>
      <c r="VNO42" s="66" t="s">
        <v>956</v>
      </c>
      <c r="VNP42" s="66" t="s">
        <v>978</v>
      </c>
      <c r="VNQ42" s="65" t="s">
        <v>972</v>
      </c>
      <c r="VNR42" s="65" t="s">
        <v>977</v>
      </c>
      <c r="VNS42" s="59">
        <v>100000000</v>
      </c>
      <c r="VNT42" s="66" t="s">
        <v>144</v>
      </c>
      <c r="VNU42" s="67" t="s">
        <v>923</v>
      </c>
      <c r="VNV42" s="67" t="s">
        <v>959</v>
      </c>
      <c r="VNW42" s="66" t="s">
        <v>956</v>
      </c>
      <c r="VNX42" s="66" t="s">
        <v>978</v>
      </c>
      <c r="VNY42" s="65" t="s">
        <v>972</v>
      </c>
      <c r="VNZ42" s="65" t="s">
        <v>977</v>
      </c>
      <c r="VOA42" s="59">
        <v>100000000</v>
      </c>
      <c r="VOB42" s="66" t="s">
        <v>144</v>
      </c>
      <c r="VOC42" s="67" t="s">
        <v>923</v>
      </c>
      <c r="VOD42" s="67" t="s">
        <v>959</v>
      </c>
      <c r="VOE42" s="66" t="s">
        <v>956</v>
      </c>
      <c r="VOF42" s="66" t="s">
        <v>978</v>
      </c>
      <c r="VOG42" s="65" t="s">
        <v>972</v>
      </c>
      <c r="VOH42" s="65" t="s">
        <v>977</v>
      </c>
      <c r="VOI42" s="59">
        <v>100000000</v>
      </c>
      <c r="VOJ42" s="66" t="s">
        <v>144</v>
      </c>
      <c r="VOK42" s="67" t="s">
        <v>923</v>
      </c>
      <c r="VOL42" s="67" t="s">
        <v>959</v>
      </c>
      <c r="VOM42" s="66" t="s">
        <v>956</v>
      </c>
      <c r="VON42" s="66" t="s">
        <v>978</v>
      </c>
      <c r="VOO42" s="65" t="s">
        <v>972</v>
      </c>
      <c r="VOP42" s="65" t="s">
        <v>977</v>
      </c>
      <c r="VOQ42" s="59">
        <v>100000000</v>
      </c>
      <c r="VOR42" s="66" t="s">
        <v>144</v>
      </c>
      <c r="VOS42" s="67" t="s">
        <v>923</v>
      </c>
      <c r="VOT42" s="67" t="s">
        <v>959</v>
      </c>
      <c r="VOU42" s="66" t="s">
        <v>956</v>
      </c>
      <c r="VOV42" s="66" t="s">
        <v>978</v>
      </c>
      <c r="VOW42" s="65" t="s">
        <v>972</v>
      </c>
      <c r="VOX42" s="65" t="s">
        <v>977</v>
      </c>
      <c r="VOY42" s="59">
        <v>100000000</v>
      </c>
      <c r="VOZ42" s="66" t="s">
        <v>144</v>
      </c>
      <c r="VPA42" s="67" t="s">
        <v>923</v>
      </c>
      <c r="VPB42" s="67" t="s">
        <v>959</v>
      </c>
      <c r="VPC42" s="66" t="s">
        <v>956</v>
      </c>
      <c r="VPD42" s="66" t="s">
        <v>978</v>
      </c>
      <c r="VPE42" s="65" t="s">
        <v>972</v>
      </c>
      <c r="VPF42" s="65" t="s">
        <v>977</v>
      </c>
      <c r="VPG42" s="59">
        <v>100000000</v>
      </c>
      <c r="VPH42" s="66" t="s">
        <v>144</v>
      </c>
      <c r="VPI42" s="67" t="s">
        <v>923</v>
      </c>
      <c r="VPJ42" s="67" t="s">
        <v>959</v>
      </c>
      <c r="VPK42" s="66" t="s">
        <v>956</v>
      </c>
      <c r="VPL42" s="66" t="s">
        <v>978</v>
      </c>
      <c r="VPM42" s="65" t="s">
        <v>972</v>
      </c>
      <c r="VPN42" s="65" t="s">
        <v>977</v>
      </c>
      <c r="VPO42" s="59">
        <v>100000000</v>
      </c>
      <c r="VPP42" s="66" t="s">
        <v>144</v>
      </c>
      <c r="VPQ42" s="67" t="s">
        <v>923</v>
      </c>
      <c r="VPR42" s="67" t="s">
        <v>959</v>
      </c>
      <c r="VPS42" s="66" t="s">
        <v>956</v>
      </c>
      <c r="VPT42" s="66" t="s">
        <v>978</v>
      </c>
      <c r="VPU42" s="65" t="s">
        <v>972</v>
      </c>
      <c r="VPV42" s="65" t="s">
        <v>977</v>
      </c>
      <c r="VPW42" s="59">
        <v>100000000</v>
      </c>
      <c r="VPX42" s="66" t="s">
        <v>144</v>
      </c>
      <c r="VPY42" s="67" t="s">
        <v>923</v>
      </c>
      <c r="VPZ42" s="67" t="s">
        <v>959</v>
      </c>
      <c r="VQA42" s="66" t="s">
        <v>956</v>
      </c>
      <c r="VQB42" s="66" t="s">
        <v>978</v>
      </c>
      <c r="VQC42" s="65" t="s">
        <v>972</v>
      </c>
      <c r="VQD42" s="65" t="s">
        <v>977</v>
      </c>
      <c r="VQE42" s="59">
        <v>100000000</v>
      </c>
      <c r="VQF42" s="66" t="s">
        <v>144</v>
      </c>
      <c r="VQG42" s="67" t="s">
        <v>923</v>
      </c>
      <c r="VQH42" s="67" t="s">
        <v>959</v>
      </c>
      <c r="VQI42" s="66" t="s">
        <v>956</v>
      </c>
      <c r="VQJ42" s="66" t="s">
        <v>978</v>
      </c>
      <c r="VQK42" s="65" t="s">
        <v>972</v>
      </c>
      <c r="VQL42" s="65" t="s">
        <v>977</v>
      </c>
      <c r="VQM42" s="59">
        <v>100000000</v>
      </c>
      <c r="VQN42" s="66" t="s">
        <v>144</v>
      </c>
      <c r="VQO42" s="67" t="s">
        <v>923</v>
      </c>
      <c r="VQP42" s="67" t="s">
        <v>959</v>
      </c>
      <c r="VQQ42" s="66" t="s">
        <v>956</v>
      </c>
      <c r="VQR42" s="66" t="s">
        <v>978</v>
      </c>
      <c r="VQS42" s="65" t="s">
        <v>972</v>
      </c>
      <c r="VQT42" s="65" t="s">
        <v>977</v>
      </c>
      <c r="VQU42" s="59">
        <v>100000000</v>
      </c>
      <c r="VQV42" s="66" t="s">
        <v>144</v>
      </c>
      <c r="VQW42" s="67" t="s">
        <v>923</v>
      </c>
      <c r="VQX42" s="67" t="s">
        <v>959</v>
      </c>
      <c r="VQY42" s="66" t="s">
        <v>956</v>
      </c>
      <c r="VQZ42" s="66" t="s">
        <v>978</v>
      </c>
      <c r="VRA42" s="65" t="s">
        <v>972</v>
      </c>
      <c r="VRB42" s="65" t="s">
        <v>977</v>
      </c>
      <c r="VRC42" s="59">
        <v>100000000</v>
      </c>
      <c r="VRD42" s="66" t="s">
        <v>144</v>
      </c>
      <c r="VRE42" s="67" t="s">
        <v>923</v>
      </c>
      <c r="VRF42" s="67" t="s">
        <v>959</v>
      </c>
      <c r="VRG42" s="66" t="s">
        <v>956</v>
      </c>
      <c r="VRH42" s="66" t="s">
        <v>978</v>
      </c>
      <c r="VRI42" s="65" t="s">
        <v>972</v>
      </c>
      <c r="VRJ42" s="65" t="s">
        <v>977</v>
      </c>
      <c r="VRK42" s="59">
        <v>100000000</v>
      </c>
      <c r="VRL42" s="66" t="s">
        <v>144</v>
      </c>
      <c r="VRM42" s="67" t="s">
        <v>923</v>
      </c>
      <c r="VRN42" s="67" t="s">
        <v>959</v>
      </c>
      <c r="VRO42" s="66" t="s">
        <v>956</v>
      </c>
      <c r="VRP42" s="66" t="s">
        <v>978</v>
      </c>
      <c r="VRQ42" s="65" t="s">
        <v>972</v>
      </c>
      <c r="VRR42" s="65" t="s">
        <v>977</v>
      </c>
      <c r="VRS42" s="59">
        <v>100000000</v>
      </c>
      <c r="VRT42" s="66" t="s">
        <v>144</v>
      </c>
      <c r="VRU42" s="67" t="s">
        <v>923</v>
      </c>
      <c r="VRV42" s="67" t="s">
        <v>959</v>
      </c>
      <c r="VRW42" s="66" t="s">
        <v>956</v>
      </c>
      <c r="VRX42" s="66" t="s">
        <v>978</v>
      </c>
      <c r="VRY42" s="65" t="s">
        <v>972</v>
      </c>
      <c r="VRZ42" s="65" t="s">
        <v>977</v>
      </c>
      <c r="VSA42" s="59">
        <v>100000000</v>
      </c>
      <c r="VSB42" s="66" t="s">
        <v>144</v>
      </c>
      <c r="VSC42" s="67" t="s">
        <v>923</v>
      </c>
      <c r="VSD42" s="67" t="s">
        <v>959</v>
      </c>
      <c r="VSE42" s="66" t="s">
        <v>956</v>
      </c>
      <c r="VSF42" s="66" t="s">
        <v>978</v>
      </c>
      <c r="VSG42" s="65" t="s">
        <v>972</v>
      </c>
      <c r="VSH42" s="65" t="s">
        <v>977</v>
      </c>
      <c r="VSI42" s="59">
        <v>100000000</v>
      </c>
      <c r="VSJ42" s="66" t="s">
        <v>144</v>
      </c>
      <c r="VSK42" s="67" t="s">
        <v>923</v>
      </c>
      <c r="VSL42" s="67" t="s">
        <v>959</v>
      </c>
      <c r="VSM42" s="66" t="s">
        <v>956</v>
      </c>
      <c r="VSN42" s="66" t="s">
        <v>978</v>
      </c>
      <c r="VSO42" s="65" t="s">
        <v>972</v>
      </c>
      <c r="VSP42" s="65" t="s">
        <v>977</v>
      </c>
      <c r="VSQ42" s="59">
        <v>100000000</v>
      </c>
      <c r="VSR42" s="66" t="s">
        <v>144</v>
      </c>
      <c r="VSS42" s="67" t="s">
        <v>923</v>
      </c>
      <c r="VST42" s="67" t="s">
        <v>959</v>
      </c>
      <c r="VSU42" s="66" t="s">
        <v>956</v>
      </c>
      <c r="VSV42" s="66" t="s">
        <v>978</v>
      </c>
      <c r="VSW42" s="65" t="s">
        <v>972</v>
      </c>
      <c r="VSX42" s="65" t="s">
        <v>977</v>
      </c>
      <c r="VSY42" s="59">
        <v>100000000</v>
      </c>
      <c r="VSZ42" s="66" t="s">
        <v>144</v>
      </c>
      <c r="VTA42" s="67" t="s">
        <v>923</v>
      </c>
      <c r="VTB42" s="67" t="s">
        <v>959</v>
      </c>
      <c r="VTC42" s="66" t="s">
        <v>956</v>
      </c>
      <c r="VTD42" s="66" t="s">
        <v>978</v>
      </c>
      <c r="VTE42" s="65" t="s">
        <v>972</v>
      </c>
      <c r="VTF42" s="65" t="s">
        <v>977</v>
      </c>
      <c r="VTG42" s="59">
        <v>100000000</v>
      </c>
      <c r="VTH42" s="66" t="s">
        <v>144</v>
      </c>
      <c r="VTI42" s="67" t="s">
        <v>923</v>
      </c>
      <c r="VTJ42" s="67" t="s">
        <v>959</v>
      </c>
      <c r="VTK42" s="66" t="s">
        <v>956</v>
      </c>
      <c r="VTL42" s="66" t="s">
        <v>978</v>
      </c>
      <c r="VTM42" s="65" t="s">
        <v>972</v>
      </c>
      <c r="VTN42" s="65" t="s">
        <v>977</v>
      </c>
      <c r="VTO42" s="59">
        <v>100000000</v>
      </c>
      <c r="VTP42" s="66" t="s">
        <v>144</v>
      </c>
      <c r="VTQ42" s="67" t="s">
        <v>923</v>
      </c>
      <c r="VTR42" s="67" t="s">
        <v>959</v>
      </c>
      <c r="VTS42" s="66" t="s">
        <v>956</v>
      </c>
      <c r="VTT42" s="66" t="s">
        <v>978</v>
      </c>
      <c r="VTU42" s="65" t="s">
        <v>972</v>
      </c>
      <c r="VTV42" s="65" t="s">
        <v>977</v>
      </c>
      <c r="VTW42" s="59">
        <v>100000000</v>
      </c>
      <c r="VTX42" s="66" t="s">
        <v>144</v>
      </c>
      <c r="VTY42" s="67" t="s">
        <v>923</v>
      </c>
      <c r="VTZ42" s="67" t="s">
        <v>959</v>
      </c>
      <c r="VUA42" s="66" t="s">
        <v>956</v>
      </c>
      <c r="VUB42" s="66" t="s">
        <v>978</v>
      </c>
      <c r="VUC42" s="65" t="s">
        <v>972</v>
      </c>
      <c r="VUD42" s="65" t="s">
        <v>977</v>
      </c>
      <c r="VUE42" s="59">
        <v>100000000</v>
      </c>
      <c r="VUF42" s="66" t="s">
        <v>144</v>
      </c>
      <c r="VUG42" s="67" t="s">
        <v>923</v>
      </c>
      <c r="VUH42" s="67" t="s">
        <v>959</v>
      </c>
      <c r="VUI42" s="66" t="s">
        <v>956</v>
      </c>
      <c r="VUJ42" s="66" t="s">
        <v>978</v>
      </c>
      <c r="VUK42" s="65" t="s">
        <v>972</v>
      </c>
      <c r="VUL42" s="65" t="s">
        <v>977</v>
      </c>
      <c r="VUM42" s="59">
        <v>100000000</v>
      </c>
      <c r="VUN42" s="66" t="s">
        <v>144</v>
      </c>
      <c r="VUO42" s="67" t="s">
        <v>923</v>
      </c>
      <c r="VUP42" s="67" t="s">
        <v>959</v>
      </c>
      <c r="VUQ42" s="66" t="s">
        <v>956</v>
      </c>
      <c r="VUR42" s="66" t="s">
        <v>978</v>
      </c>
      <c r="VUS42" s="65" t="s">
        <v>972</v>
      </c>
      <c r="VUT42" s="65" t="s">
        <v>977</v>
      </c>
      <c r="VUU42" s="59">
        <v>100000000</v>
      </c>
      <c r="VUV42" s="66" t="s">
        <v>144</v>
      </c>
      <c r="VUW42" s="67" t="s">
        <v>923</v>
      </c>
      <c r="VUX42" s="67" t="s">
        <v>959</v>
      </c>
      <c r="VUY42" s="66" t="s">
        <v>956</v>
      </c>
      <c r="VUZ42" s="66" t="s">
        <v>978</v>
      </c>
      <c r="VVA42" s="65" t="s">
        <v>972</v>
      </c>
      <c r="VVB42" s="65" t="s">
        <v>977</v>
      </c>
      <c r="VVC42" s="59">
        <v>100000000</v>
      </c>
      <c r="VVD42" s="66" t="s">
        <v>144</v>
      </c>
      <c r="VVE42" s="67" t="s">
        <v>923</v>
      </c>
      <c r="VVF42" s="67" t="s">
        <v>959</v>
      </c>
      <c r="VVG42" s="66" t="s">
        <v>956</v>
      </c>
      <c r="VVH42" s="66" t="s">
        <v>978</v>
      </c>
      <c r="VVI42" s="65" t="s">
        <v>972</v>
      </c>
      <c r="VVJ42" s="65" t="s">
        <v>977</v>
      </c>
      <c r="VVK42" s="59">
        <v>100000000</v>
      </c>
      <c r="VVL42" s="66" t="s">
        <v>144</v>
      </c>
      <c r="VVM42" s="67" t="s">
        <v>923</v>
      </c>
      <c r="VVN42" s="67" t="s">
        <v>959</v>
      </c>
      <c r="VVO42" s="66" t="s">
        <v>956</v>
      </c>
      <c r="VVP42" s="66" t="s">
        <v>978</v>
      </c>
      <c r="VVQ42" s="65" t="s">
        <v>972</v>
      </c>
      <c r="VVR42" s="65" t="s">
        <v>977</v>
      </c>
      <c r="VVS42" s="59">
        <v>100000000</v>
      </c>
      <c r="VVT42" s="66" t="s">
        <v>144</v>
      </c>
      <c r="VVU42" s="67" t="s">
        <v>923</v>
      </c>
      <c r="VVV42" s="67" t="s">
        <v>959</v>
      </c>
      <c r="VVW42" s="66" t="s">
        <v>956</v>
      </c>
      <c r="VVX42" s="66" t="s">
        <v>978</v>
      </c>
      <c r="VVY42" s="65" t="s">
        <v>972</v>
      </c>
      <c r="VVZ42" s="65" t="s">
        <v>977</v>
      </c>
      <c r="VWA42" s="59">
        <v>100000000</v>
      </c>
      <c r="VWB42" s="66" t="s">
        <v>144</v>
      </c>
      <c r="VWC42" s="67" t="s">
        <v>923</v>
      </c>
      <c r="VWD42" s="67" t="s">
        <v>959</v>
      </c>
      <c r="VWE42" s="66" t="s">
        <v>956</v>
      </c>
      <c r="VWF42" s="66" t="s">
        <v>978</v>
      </c>
      <c r="VWG42" s="65" t="s">
        <v>972</v>
      </c>
      <c r="VWH42" s="65" t="s">
        <v>977</v>
      </c>
      <c r="VWI42" s="59">
        <v>100000000</v>
      </c>
      <c r="VWJ42" s="66" t="s">
        <v>144</v>
      </c>
      <c r="VWK42" s="67" t="s">
        <v>923</v>
      </c>
      <c r="VWL42" s="67" t="s">
        <v>959</v>
      </c>
      <c r="VWM42" s="66" t="s">
        <v>956</v>
      </c>
      <c r="VWN42" s="66" t="s">
        <v>978</v>
      </c>
      <c r="VWO42" s="65" t="s">
        <v>972</v>
      </c>
      <c r="VWP42" s="65" t="s">
        <v>977</v>
      </c>
      <c r="VWQ42" s="59">
        <v>100000000</v>
      </c>
      <c r="VWR42" s="66" t="s">
        <v>144</v>
      </c>
      <c r="VWS42" s="67" t="s">
        <v>923</v>
      </c>
      <c r="VWT42" s="67" t="s">
        <v>959</v>
      </c>
      <c r="VWU42" s="66" t="s">
        <v>956</v>
      </c>
      <c r="VWV42" s="66" t="s">
        <v>978</v>
      </c>
      <c r="VWW42" s="65" t="s">
        <v>972</v>
      </c>
      <c r="VWX42" s="65" t="s">
        <v>977</v>
      </c>
      <c r="VWY42" s="59">
        <v>100000000</v>
      </c>
      <c r="VWZ42" s="66" t="s">
        <v>144</v>
      </c>
      <c r="VXA42" s="67" t="s">
        <v>923</v>
      </c>
      <c r="VXB42" s="67" t="s">
        <v>959</v>
      </c>
      <c r="VXC42" s="66" t="s">
        <v>956</v>
      </c>
      <c r="VXD42" s="66" t="s">
        <v>978</v>
      </c>
      <c r="VXE42" s="65" t="s">
        <v>972</v>
      </c>
      <c r="VXF42" s="65" t="s">
        <v>977</v>
      </c>
      <c r="VXG42" s="59">
        <v>100000000</v>
      </c>
      <c r="VXH42" s="66" t="s">
        <v>144</v>
      </c>
      <c r="VXI42" s="67" t="s">
        <v>923</v>
      </c>
      <c r="VXJ42" s="67" t="s">
        <v>959</v>
      </c>
      <c r="VXK42" s="66" t="s">
        <v>956</v>
      </c>
      <c r="VXL42" s="66" t="s">
        <v>978</v>
      </c>
      <c r="VXM42" s="65" t="s">
        <v>972</v>
      </c>
      <c r="VXN42" s="65" t="s">
        <v>977</v>
      </c>
      <c r="VXO42" s="59">
        <v>100000000</v>
      </c>
      <c r="VXP42" s="66" t="s">
        <v>144</v>
      </c>
      <c r="VXQ42" s="67" t="s">
        <v>923</v>
      </c>
      <c r="VXR42" s="67" t="s">
        <v>959</v>
      </c>
      <c r="VXS42" s="66" t="s">
        <v>956</v>
      </c>
      <c r="VXT42" s="66" t="s">
        <v>978</v>
      </c>
      <c r="VXU42" s="65" t="s">
        <v>972</v>
      </c>
      <c r="VXV42" s="65" t="s">
        <v>977</v>
      </c>
      <c r="VXW42" s="59">
        <v>100000000</v>
      </c>
      <c r="VXX42" s="66" t="s">
        <v>144</v>
      </c>
      <c r="VXY42" s="67" t="s">
        <v>923</v>
      </c>
      <c r="VXZ42" s="67" t="s">
        <v>959</v>
      </c>
      <c r="VYA42" s="66" t="s">
        <v>956</v>
      </c>
      <c r="VYB42" s="66" t="s">
        <v>978</v>
      </c>
      <c r="VYC42" s="65" t="s">
        <v>972</v>
      </c>
      <c r="VYD42" s="65" t="s">
        <v>977</v>
      </c>
      <c r="VYE42" s="59">
        <v>100000000</v>
      </c>
      <c r="VYF42" s="66" t="s">
        <v>144</v>
      </c>
      <c r="VYG42" s="67" t="s">
        <v>923</v>
      </c>
      <c r="VYH42" s="67" t="s">
        <v>959</v>
      </c>
      <c r="VYI42" s="66" t="s">
        <v>956</v>
      </c>
      <c r="VYJ42" s="66" t="s">
        <v>978</v>
      </c>
      <c r="VYK42" s="65" t="s">
        <v>972</v>
      </c>
      <c r="VYL42" s="65" t="s">
        <v>977</v>
      </c>
      <c r="VYM42" s="59">
        <v>100000000</v>
      </c>
      <c r="VYN42" s="66" t="s">
        <v>144</v>
      </c>
      <c r="VYO42" s="67" t="s">
        <v>923</v>
      </c>
      <c r="VYP42" s="67" t="s">
        <v>959</v>
      </c>
      <c r="VYQ42" s="66" t="s">
        <v>956</v>
      </c>
      <c r="VYR42" s="66" t="s">
        <v>978</v>
      </c>
      <c r="VYS42" s="65" t="s">
        <v>972</v>
      </c>
      <c r="VYT42" s="65" t="s">
        <v>977</v>
      </c>
      <c r="VYU42" s="59">
        <v>100000000</v>
      </c>
      <c r="VYV42" s="66" t="s">
        <v>144</v>
      </c>
      <c r="VYW42" s="67" t="s">
        <v>923</v>
      </c>
      <c r="VYX42" s="67" t="s">
        <v>959</v>
      </c>
      <c r="VYY42" s="66" t="s">
        <v>956</v>
      </c>
      <c r="VYZ42" s="66" t="s">
        <v>978</v>
      </c>
      <c r="VZA42" s="65" t="s">
        <v>972</v>
      </c>
      <c r="VZB42" s="65" t="s">
        <v>977</v>
      </c>
      <c r="VZC42" s="59">
        <v>100000000</v>
      </c>
      <c r="VZD42" s="66" t="s">
        <v>144</v>
      </c>
      <c r="VZE42" s="67" t="s">
        <v>923</v>
      </c>
      <c r="VZF42" s="67" t="s">
        <v>959</v>
      </c>
      <c r="VZG42" s="66" t="s">
        <v>956</v>
      </c>
      <c r="VZH42" s="66" t="s">
        <v>978</v>
      </c>
      <c r="VZI42" s="65" t="s">
        <v>972</v>
      </c>
      <c r="VZJ42" s="65" t="s">
        <v>977</v>
      </c>
      <c r="VZK42" s="59">
        <v>100000000</v>
      </c>
      <c r="VZL42" s="66" t="s">
        <v>144</v>
      </c>
      <c r="VZM42" s="67" t="s">
        <v>923</v>
      </c>
      <c r="VZN42" s="67" t="s">
        <v>959</v>
      </c>
      <c r="VZO42" s="66" t="s">
        <v>956</v>
      </c>
      <c r="VZP42" s="66" t="s">
        <v>978</v>
      </c>
      <c r="VZQ42" s="65" t="s">
        <v>972</v>
      </c>
      <c r="VZR42" s="65" t="s">
        <v>977</v>
      </c>
      <c r="VZS42" s="59">
        <v>100000000</v>
      </c>
      <c r="VZT42" s="66" t="s">
        <v>144</v>
      </c>
      <c r="VZU42" s="67" t="s">
        <v>923</v>
      </c>
      <c r="VZV42" s="67" t="s">
        <v>959</v>
      </c>
      <c r="VZW42" s="66" t="s">
        <v>956</v>
      </c>
      <c r="VZX42" s="66" t="s">
        <v>978</v>
      </c>
      <c r="VZY42" s="65" t="s">
        <v>972</v>
      </c>
      <c r="VZZ42" s="65" t="s">
        <v>977</v>
      </c>
      <c r="WAA42" s="59">
        <v>100000000</v>
      </c>
      <c r="WAB42" s="66" t="s">
        <v>144</v>
      </c>
      <c r="WAC42" s="67" t="s">
        <v>923</v>
      </c>
      <c r="WAD42" s="67" t="s">
        <v>959</v>
      </c>
      <c r="WAE42" s="66" t="s">
        <v>956</v>
      </c>
      <c r="WAF42" s="66" t="s">
        <v>978</v>
      </c>
      <c r="WAG42" s="65" t="s">
        <v>972</v>
      </c>
      <c r="WAH42" s="65" t="s">
        <v>977</v>
      </c>
      <c r="WAI42" s="59">
        <v>100000000</v>
      </c>
      <c r="WAJ42" s="66" t="s">
        <v>144</v>
      </c>
      <c r="WAK42" s="67" t="s">
        <v>923</v>
      </c>
      <c r="WAL42" s="67" t="s">
        <v>959</v>
      </c>
      <c r="WAM42" s="66" t="s">
        <v>956</v>
      </c>
      <c r="WAN42" s="66" t="s">
        <v>978</v>
      </c>
      <c r="WAO42" s="65" t="s">
        <v>972</v>
      </c>
      <c r="WAP42" s="65" t="s">
        <v>977</v>
      </c>
      <c r="WAQ42" s="59">
        <v>100000000</v>
      </c>
      <c r="WAR42" s="66" t="s">
        <v>144</v>
      </c>
      <c r="WAS42" s="67" t="s">
        <v>923</v>
      </c>
      <c r="WAT42" s="67" t="s">
        <v>959</v>
      </c>
      <c r="WAU42" s="66" t="s">
        <v>956</v>
      </c>
      <c r="WAV42" s="66" t="s">
        <v>978</v>
      </c>
      <c r="WAW42" s="65" t="s">
        <v>972</v>
      </c>
      <c r="WAX42" s="65" t="s">
        <v>977</v>
      </c>
      <c r="WAY42" s="59">
        <v>100000000</v>
      </c>
      <c r="WAZ42" s="66" t="s">
        <v>144</v>
      </c>
      <c r="WBA42" s="67" t="s">
        <v>923</v>
      </c>
      <c r="WBB42" s="67" t="s">
        <v>959</v>
      </c>
      <c r="WBC42" s="66" t="s">
        <v>956</v>
      </c>
      <c r="WBD42" s="66" t="s">
        <v>978</v>
      </c>
      <c r="WBE42" s="65" t="s">
        <v>972</v>
      </c>
      <c r="WBF42" s="65" t="s">
        <v>977</v>
      </c>
      <c r="WBG42" s="59">
        <v>100000000</v>
      </c>
      <c r="WBH42" s="66" t="s">
        <v>144</v>
      </c>
      <c r="WBI42" s="67" t="s">
        <v>923</v>
      </c>
      <c r="WBJ42" s="67" t="s">
        <v>959</v>
      </c>
      <c r="WBK42" s="66" t="s">
        <v>956</v>
      </c>
      <c r="WBL42" s="66" t="s">
        <v>978</v>
      </c>
      <c r="WBM42" s="65" t="s">
        <v>972</v>
      </c>
      <c r="WBN42" s="65" t="s">
        <v>977</v>
      </c>
      <c r="WBO42" s="59">
        <v>100000000</v>
      </c>
      <c r="WBP42" s="66" t="s">
        <v>144</v>
      </c>
      <c r="WBQ42" s="67" t="s">
        <v>923</v>
      </c>
      <c r="WBR42" s="67" t="s">
        <v>959</v>
      </c>
      <c r="WBS42" s="66" t="s">
        <v>956</v>
      </c>
      <c r="WBT42" s="66" t="s">
        <v>978</v>
      </c>
      <c r="WBU42" s="65" t="s">
        <v>972</v>
      </c>
      <c r="WBV42" s="65" t="s">
        <v>977</v>
      </c>
      <c r="WBW42" s="59">
        <v>100000000</v>
      </c>
      <c r="WBX42" s="66" t="s">
        <v>144</v>
      </c>
      <c r="WBY42" s="67" t="s">
        <v>923</v>
      </c>
      <c r="WBZ42" s="67" t="s">
        <v>959</v>
      </c>
      <c r="WCA42" s="66" t="s">
        <v>956</v>
      </c>
      <c r="WCB42" s="66" t="s">
        <v>978</v>
      </c>
      <c r="WCC42" s="65" t="s">
        <v>972</v>
      </c>
      <c r="WCD42" s="65" t="s">
        <v>977</v>
      </c>
      <c r="WCE42" s="59">
        <v>100000000</v>
      </c>
      <c r="WCF42" s="66" t="s">
        <v>144</v>
      </c>
      <c r="WCG42" s="67" t="s">
        <v>923</v>
      </c>
      <c r="WCH42" s="67" t="s">
        <v>959</v>
      </c>
      <c r="WCI42" s="66" t="s">
        <v>956</v>
      </c>
      <c r="WCJ42" s="66" t="s">
        <v>978</v>
      </c>
      <c r="WCK42" s="65" t="s">
        <v>972</v>
      </c>
      <c r="WCL42" s="65" t="s">
        <v>977</v>
      </c>
      <c r="WCM42" s="59">
        <v>100000000</v>
      </c>
      <c r="WCN42" s="66" t="s">
        <v>144</v>
      </c>
      <c r="WCO42" s="67" t="s">
        <v>923</v>
      </c>
      <c r="WCP42" s="67" t="s">
        <v>959</v>
      </c>
      <c r="WCQ42" s="66" t="s">
        <v>956</v>
      </c>
      <c r="WCR42" s="66" t="s">
        <v>978</v>
      </c>
      <c r="WCS42" s="65" t="s">
        <v>972</v>
      </c>
      <c r="WCT42" s="65" t="s">
        <v>977</v>
      </c>
      <c r="WCU42" s="59">
        <v>100000000</v>
      </c>
      <c r="WCV42" s="66" t="s">
        <v>144</v>
      </c>
      <c r="WCW42" s="67" t="s">
        <v>923</v>
      </c>
      <c r="WCX42" s="67" t="s">
        <v>959</v>
      </c>
      <c r="WCY42" s="66" t="s">
        <v>956</v>
      </c>
      <c r="WCZ42" s="66" t="s">
        <v>978</v>
      </c>
      <c r="WDA42" s="65" t="s">
        <v>972</v>
      </c>
      <c r="WDB42" s="65" t="s">
        <v>977</v>
      </c>
      <c r="WDC42" s="59">
        <v>100000000</v>
      </c>
      <c r="WDD42" s="66" t="s">
        <v>144</v>
      </c>
      <c r="WDE42" s="67" t="s">
        <v>923</v>
      </c>
      <c r="WDF42" s="67" t="s">
        <v>959</v>
      </c>
      <c r="WDG42" s="66" t="s">
        <v>956</v>
      </c>
      <c r="WDH42" s="66" t="s">
        <v>978</v>
      </c>
      <c r="WDI42" s="65" t="s">
        <v>972</v>
      </c>
      <c r="WDJ42" s="65" t="s">
        <v>977</v>
      </c>
      <c r="WDK42" s="59">
        <v>100000000</v>
      </c>
      <c r="WDL42" s="66" t="s">
        <v>144</v>
      </c>
      <c r="WDM42" s="67" t="s">
        <v>923</v>
      </c>
      <c r="WDN42" s="67" t="s">
        <v>959</v>
      </c>
      <c r="WDO42" s="66" t="s">
        <v>956</v>
      </c>
      <c r="WDP42" s="66" t="s">
        <v>978</v>
      </c>
      <c r="WDQ42" s="65" t="s">
        <v>972</v>
      </c>
      <c r="WDR42" s="65" t="s">
        <v>977</v>
      </c>
      <c r="WDS42" s="59">
        <v>100000000</v>
      </c>
      <c r="WDT42" s="66" t="s">
        <v>144</v>
      </c>
      <c r="WDU42" s="67" t="s">
        <v>923</v>
      </c>
      <c r="WDV42" s="67" t="s">
        <v>959</v>
      </c>
      <c r="WDW42" s="66" t="s">
        <v>956</v>
      </c>
      <c r="WDX42" s="66" t="s">
        <v>978</v>
      </c>
      <c r="WDY42" s="65" t="s">
        <v>972</v>
      </c>
      <c r="WDZ42" s="65" t="s">
        <v>977</v>
      </c>
      <c r="WEA42" s="59">
        <v>100000000</v>
      </c>
      <c r="WEB42" s="66" t="s">
        <v>144</v>
      </c>
      <c r="WEC42" s="67" t="s">
        <v>923</v>
      </c>
      <c r="WED42" s="67" t="s">
        <v>959</v>
      </c>
      <c r="WEE42" s="66" t="s">
        <v>956</v>
      </c>
      <c r="WEF42" s="66" t="s">
        <v>978</v>
      </c>
      <c r="WEG42" s="65" t="s">
        <v>972</v>
      </c>
      <c r="WEH42" s="65" t="s">
        <v>977</v>
      </c>
      <c r="WEI42" s="59">
        <v>100000000</v>
      </c>
      <c r="WEJ42" s="66" t="s">
        <v>144</v>
      </c>
      <c r="WEK42" s="67" t="s">
        <v>923</v>
      </c>
      <c r="WEL42" s="67" t="s">
        <v>959</v>
      </c>
      <c r="WEM42" s="66" t="s">
        <v>956</v>
      </c>
      <c r="WEN42" s="66" t="s">
        <v>978</v>
      </c>
      <c r="WEO42" s="65" t="s">
        <v>972</v>
      </c>
      <c r="WEP42" s="65" t="s">
        <v>977</v>
      </c>
      <c r="WEQ42" s="59">
        <v>100000000</v>
      </c>
      <c r="WER42" s="66" t="s">
        <v>144</v>
      </c>
      <c r="WES42" s="67" t="s">
        <v>923</v>
      </c>
      <c r="WET42" s="67" t="s">
        <v>959</v>
      </c>
      <c r="WEU42" s="66" t="s">
        <v>956</v>
      </c>
      <c r="WEV42" s="66" t="s">
        <v>978</v>
      </c>
      <c r="WEW42" s="65" t="s">
        <v>972</v>
      </c>
      <c r="WEX42" s="65" t="s">
        <v>977</v>
      </c>
      <c r="WEY42" s="59">
        <v>100000000</v>
      </c>
      <c r="WEZ42" s="66" t="s">
        <v>144</v>
      </c>
      <c r="WFA42" s="67" t="s">
        <v>923</v>
      </c>
      <c r="WFB42" s="67" t="s">
        <v>959</v>
      </c>
      <c r="WFC42" s="66" t="s">
        <v>956</v>
      </c>
      <c r="WFD42" s="66" t="s">
        <v>978</v>
      </c>
      <c r="WFE42" s="65" t="s">
        <v>972</v>
      </c>
      <c r="WFF42" s="65" t="s">
        <v>977</v>
      </c>
      <c r="WFG42" s="59">
        <v>100000000</v>
      </c>
      <c r="WFH42" s="66" t="s">
        <v>144</v>
      </c>
      <c r="WFI42" s="67" t="s">
        <v>923</v>
      </c>
      <c r="WFJ42" s="67" t="s">
        <v>959</v>
      </c>
      <c r="WFK42" s="66" t="s">
        <v>956</v>
      </c>
      <c r="WFL42" s="66" t="s">
        <v>978</v>
      </c>
      <c r="WFM42" s="65" t="s">
        <v>972</v>
      </c>
      <c r="WFN42" s="65" t="s">
        <v>977</v>
      </c>
      <c r="WFO42" s="59">
        <v>100000000</v>
      </c>
      <c r="WFP42" s="66" t="s">
        <v>144</v>
      </c>
      <c r="WFQ42" s="67" t="s">
        <v>923</v>
      </c>
      <c r="WFR42" s="67" t="s">
        <v>959</v>
      </c>
      <c r="WFS42" s="66" t="s">
        <v>956</v>
      </c>
      <c r="WFT42" s="66" t="s">
        <v>978</v>
      </c>
      <c r="WFU42" s="65" t="s">
        <v>972</v>
      </c>
      <c r="WFV42" s="65" t="s">
        <v>977</v>
      </c>
      <c r="WFW42" s="59">
        <v>100000000</v>
      </c>
      <c r="WFX42" s="66" t="s">
        <v>144</v>
      </c>
      <c r="WFY42" s="67" t="s">
        <v>923</v>
      </c>
      <c r="WFZ42" s="67" t="s">
        <v>959</v>
      </c>
      <c r="WGA42" s="66" t="s">
        <v>956</v>
      </c>
      <c r="WGB42" s="66" t="s">
        <v>978</v>
      </c>
      <c r="WGC42" s="65" t="s">
        <v>972</v>
      </c>
      <c r="WGD42" s="65" t="s">
        <v>977</v>
      </c>
      <c r="WGE42" s="59">
        <v>100000000</v>
      </c>
      <c r="WGF42" s="66" t="s">
        <v>144</v>
      </c>
      <c r="WGG42" s="67" t="s">
        <v>923</v>
      </c>
      <c r="WGH42" s="67" t="s">
        <v>959</v>
      </c>
      <c r="WGI42" s="66" t="s">
        <v>956</v>
      </c>
      <c r="WGJ42" s="66" t="s">
        <v>978</v>
      </c>
      <c r="WGK42" s="65" t="s">
        <v>972</v>
      </c>
      <c r="WGL42" s="65" t="s">
        <v>977</v>
      </c>
      <c r="WGM42" s="59">
        <v>100000000</v>
      </c>
      <c r="WGN42" s="66" t="s">
        <v>144</v>
      </c>
      <c r="WGO42" s="67" t="s">
        <v>923</v>
      </c>
      <c r="WGP42" s="67" t="s">
        <v>959</v>
      </c>
      <c r="WGQ42" s="66" t="s">
        <v>956</v>
      </c>
      <c r="WGR42" s="66" t="s">
        <v>978</v>
      </c>
      <c r="WGS42" s="65" t="s">
        <v>972</v>
      </c>
      <c r="WGT42" s="65" t="s">
        <v>977</v>
      </c>
      <c r="WGU42" s="59">
        <v>100000000</v>
      </c>
      <c r="WGV42" s="66" t="s">
        <v>144</v>
      </c>
      <c r="WGW42" s="67" t="s">
        <v>923</v>
      </c>
      <c r="WGX42" s="67" t="s">
        <v>959</v>
      </c>
      <c r="WGY42" s="66" t="s">
        <v>956</v>
      </c>
      <c r="WGZ42" s="66" t="s">
        <v>978</v>
      </c>
      <c r="WHA42" s="65" t="s">
        <v>972</v>
      </c>
      <c r="WHB42" s="65" t="s">
        <v>977</v>
      </c>
      <c r="WHC42" s="59">
        <v>100000000</v>
      </c>
      <c r="WHD42" s="66" t="s">
        <v>144</v>
      </c>
      <c r="WHE42" s="67" t="s">
        <v>923</v>
      </c>
      <c r="WHF42" s="67" t="s">
        <v>959</v>
      </c>
      <c r="WHG42" s="66" t="s">
        <v>956</v>
      </c>
      <c r="WHH42" s="66" t="s">
        <v>978</v>
      </c>
      <c r="WHI42" s="65" t="s">
        <v>972</v>
      </c>
      <c r="WHJ42" s="65" t="s">
        <v>977</v>
      </c>
      <c r="WHK42" s="59">
        <v>100000000</v>
      </c>
      <c r="WHL42" s="66" t="s">
        <v>144</v>
      </c>
      <c r="WHM42" s="67" t="s">
        <v>923</v>
      </c>
      <c r="WHN42" s="67" t="s">
        <v>959</v>
      </c>
      <c r="WHO42" s="66" t="s">
        <v>956</v>
      </c>
      <c r="WHP42" s="66" t="s">
        <v>978</v>
      </c>
      <c r="WHQ42" s="65" t="s">
        <v>972</v>
      </c>
      <c r="WHR42" s="65" t="s">
        <v>977</v>
      </c>
      <c r="WHS42" s="59">
        <v>100000000</v>
      </c>
      <c r="WHT42" s="66" t="s">
        <v>144</v>
      </c>
      <c r="WHU42" s="67" t="s">
        <v>923</v>
      </c>
      <c r="WHV42" s="67" t="s">
        <v>959</v>
      </c>
      <c r="WHW42" s="66" t="s">
        <v>956</v>
      </c>
      <c r="WHX42" s="66" t="s">
        <v>978</v>
      </c>
      <c r="WHY42" s="65" t="s">
        <v>972</v>
      </c>
      <c r="WHZ42" s="65" t="s">
        <v>977</v>
      </c>
      <c r="WIA42" s="59">
        <v>100000000</v>
      </c>
      <c r="WIB42" s="66" t="s">
        <v>144</v>
      </c>
      <c r="WIC42" s="67" t="s">
        <v>923</v>
      </c>
      <c r="WID42" s="67" t="s">
        <v>959</v>
      </c>
      <c r="WIE42" s="66" t="s">
        <v>956</v>
      </c>
      <c r="WIF42" s="66" t="s">
        <v>978</v>
      </c>
      <c r="WIG42" s="65" t="s">
        <v>972</v>
      </c>
      <c r="WIH42" s="65" t="s">
        <v>977</v>
      </c>
      <c r="WII42" s="59">
        <v>100000000</v>
      </c>
      <c r="WIJ42" s="66" t="s">
        <v>144</v>
      </c>
      <c r="WIK42" s="67" t="s">
        <v>923</v>
      </c>
      <c r="WIL42" s="67" t="s">
        <v>959</v>
      </c>
      <c r="WIM42" s="66" t="s">
        <v>956</v>
      </c>
      <c r="WIN42" s="66" t="s">
        <v>978</v>
      </c>
      <c r="WIO42" s="65" t="s">
        <v>972</v>
      </c>
      <c r="WIP42" s="65" t="s">
        <v>977</v>
      </c>
      <c r="WIQ42" s="59">
        <v>100000000</v>
      </c>
      <c r="WIR42" s="66" t="s">
        <v>144</v>
      </c>
      <c r="WIS42" s="67" t="s">
        <v>923</v>
      </c>
      <c r="WIT42" s="67" t="s">
        <v>959</v>
      </c>
      <c r="WIU42" s="66" t="s">
        <v>956</v>
      </c>
      <c r="WIV42" s="66" t="s">
        <v>978</v>
      </c>
      <c r="WIW42" s="65" t="s">
        <v>972</v>
      </c>
      <c r="WIX42" s="65" t="s">
        <v>977</v>
      </c>
      <c r="WIY42" s="59">
        <v>100000000</v>
      </c>
      <c r="WIZ42" s="66" t="s">
        <v>144</v>
      </c>
      <c r="WJA42" s="67" t="s">
        <v>923</v>
      </c>
      <c r="WJB42" s="67" t="s">
        <v>959</v>
      </c>
      <c r="WJC42" s="66" t="s">
        <v>956</v>
      </c>
      <c r="WJD42" s="66" t="s">
        <v>978</v>
      </c>
      <c r="WJE42" s="65" t="s">
        <v>972</v>
      </c>
      <c r="WJF42" s="65" t="s">
        <v>977</v>
      </c>
      <c r="WJG42" s="59">
        <v>100000000</v>
      </c>
      <c r="WJH42" s="66" t="s">
        <v>144</v>
      </c>
      <c r="WJI42" s="67" t="s">
        <v>923</v>
      </c>
      <c r="WJJ42" s="67" t="s">
        <v>959</v>
      </c>
      <c r="WJK42" s="66" t="s">
        <v>956</v>
      </c>
      <c r="WJL42" s="66" t="s">
        <v>978</v>
      </c>
      <c r="WJM42" s="65" t="s">
        <v>972</v>
      </c>
      <c r="WJN42" s="65" t="s">
        <v>977</v>
      </c>
      <c r="WJO42" s="59">
        <v>100000000</v>
      </c>
      <c r="WJP42" s="66" t="s">
        <v>144</v>
      </c>
      <c r="WJQ42" s="67" t="s">
        <v>923</v>
      </c>
      <c r="WJR42" s="67" t="s">
        <v>959</v>
      </c>
      <c r="WJS42" s="66" t="s">
        <v>956</v>
      </c>
      <c r="WJT42" s="66" t="s">
        <v>978</v>
      </c>
      <c r="WJU42" s="65" t="s">
        <v>972</v>
      </c>
      <c r="WJV42" s="65" t="s">
        <v>977</v>
      </c>
      <c r="WJW42" s="59">
        <v>100000000</v>
      </c>
      <c r="WJX42" s="66" t="s">
        <v>144</v>
      </c>
      <c r="WJY42" s="67" t="s">
        <v>923</v>
      </c>
      <c r="WJZ42" s="67" t="s">
        <v>959</v>
      </c>
      <c r="WKA42" s="66" t="s">
        <v>956</v>
      </c>
      <c r="WKB42" s="66" t="s">
        <v>978</v>
      </c>
      <c r="WKC42" s="65" t="s">
        <v>972</v>
      </c>
      <c r="WKD42" s="65" t="s">
        <v>977</v>
      </c>
      <c r="WKE42" s="59">
        <v>100000000</v>
      </c>
      <c r="WKF42" s="66" t="s">
        <v>144</v>
      </c>
      <c r="WKG42" s="67" t="s">
        <v>923</v>
      </c>
      <c r="WKH42" s="67" t="s">
        <v>959</v>
      </c>
      <c r="WKI42" s="66" t="s">
        <v>956</v>
      </c>
      <c r="WKJ42" s="66" t="s">
        <v>978</v>
      </c>
      <c r="WKK42" s="65" t="s">
        <v>972</v>
      </c>
      <c r="WKL42" s="65" t="s">
        <v>977</v>
      </c>
      <c r="WKM42" s="59">
        <v>100000000</v>
      </c>
      <c r="WKN42" s="66" t="s">
        <v>144</v>
      </c>
      <c r="WKO42" s="67" t="s">
        <v>923</v>
      </c>
      <c r="WKP42" s="67" t="s">
        <v>959</v>
      </c>
      <c r="WKQ42" s="66" t="s">
        <v>956</v>
      </c>
      <c r="WKR42" s="66" t="s">
        <v>978</v>
      </c>
      <c r="WKS42" s="65" t="s">
        <v>972</v>
      </c>
      <c r="WKT42" s="65" t="s">
        <v>977</v>
      </c>
      <c r="WKU42" s="59">
        <v>100000000</v>
      </c>
      <c r="WKV42" s="66" t="s">
        <v>144</v>
      </c>
      <c r="WKW42" s="67" t="s">
        <v>923</v>
      </c>
      <c r="WKX42" s="67" t="s">
        <v>959</v>
      </c>
      <c r="WKY42" s="66" t="s">
        <v>956</v>
      </c>
      <c r="WKZ42" s="66" t="s">
        <v>978</v>
      </c>
      <c r="WLA42" s="65" t="s">
        <v>972</v>
      </c>
      <c r="WLB42" s="65" t="s">
        <v>977</v>
      </c>
      <c r="WLC42" s="59">
        <v>100000000</v>
      </c>
      <c r="WLD42" s="66" t="s">
        <v>144</v>
      </c>
      <c r="WLE42" s="67" t="s">
        <v>923</v>
      </c>
      <c r="WLF42" s="67" t="s">
        <v>959</v>
      </c>
      <c r="WLG42" s="66" t="s">
        <v>956</v>
      </c>
      <c r="WLH42" s="66" t="s">
        <v>978</v>
      </c>
      <c r="WLI42" s="65" t="s">
        <v>972</v>
      </c>
      <c r="WLJ42" s="65" t="s">
        <v>977</v>
      </c>
      <c r="WLK42" s="59">
        <v>100000000</v>
      </c>
      <c r="WLL42" s="66" t="s">
        <v>144</v>
      </c>
      <c r="WLM42" s="67" t="s">
        <v>923</v>
      </c>
      <c r="WLN42" s="67" t="s">
        <v>959</v>
      </c>
      <c r="WLO42" s="66" t="s">
        <v>956</v>
      </c>
      <c r="WLP42" s="66" t="s">
        <v>978</v>
      </c>
      <c r="WLQ42" s="65" t="s">
        <v>972</v>
      </c>
      <c r="WLR42" s="65" t="s">
        <v>977</v>
      </c>
      <c r="WLS42" s="59">
        <v>100000000</v>
      </c>
      <c r="WLT42" s="66" t="s">
        <v>144</v>
      </c>
      <c r="WLU42" s="67" t="s">
        <v>923</v>
      </c>
      <c r="WLV42" s="67" t="s">
        <v>959</v>
      </c>
      <c r="WLW42" s="66" t="s">
        <v>956</v>
      </c>
      <c r="WLX42" s="66" t="s">
        <v>978</v>
      </c>
      <c r="WLY42" s="65" t="s">
        <v>972</v>
      </c>
      <c r="WLZ42" s="65" t="s">
        <v>977</v>
      </c>
      <c r="WMA42" s="59">
        <v>100000000</v>
      </c>
      <c r="WMB42" s="66" t="s">
        <v>144</v>
      </c>
      <c r="WMC42" s="67" t="s">
        <v>923</v>
      </c>
      <c r="WMD42" s="67" t="s">
        <v>959</v>
      </c>
      <c r="WME42" s="66" t="s">
        <v>956</v>
      </c>
      <c r="WMF42" s="66" t="s">
        <v>978</v>
      </c>
      <c r="WMG42" s="65" t="s">
        <v>972</v>
      </c>
      <c r="WMH42" s="65" t="s">
        <v>977</v>
      </c>
      <c r="WMI42" s="59">
        <v>100000000</v>
      </c>
      <c r="WMJ42" s="66" t="s">
        <v>144</v>
      </c>
      <c r="WMK42" s="67" t="s">
        <v>923</v>
      </c>
      <c r="WML42" s="67" t="s">
        <v>959</v>
      </c>
      <c r="WMM42" s="66" t="s">
        <v>956</v>
      </c>
      <c r="WMN42" s="66" t="s">
        <v>978</v>
      </c>
      <c r="WMO42" s="65" t="s">
        <v>972</v>
      </c>
      <c r="WMP42" s="65" t="s">
        <v>977</v>
      </c>
      <c r="WMQ42" s="59">
        <v>100000000</v>
      </c>
      <c r="WMR42" s="66" t="s">
        <v>144</v>
      </c>
      <c r="WMS42" s="67" t="s">
        <v>923</v>
      </c>
      <c r="WMT42" s="67" t="s">
        <v>959</v>
      </c>
      <c r="WMU42" s="66" t="s">
        <v>956</v>
      </c>
      <c r="WMV42" s="66" t="s">
        <v>978</v>
      </c>
      <c r="WMW42" s="65" t="s">
        <v>972</v>
      </c>
      <c r="WMX42" s="65" t="s">
        <v>977</v>
      </c>
      <c r="WMY42" s="59">
        <v>100000000</v>
      </c>
      <c r="WMZ42" s="66" t="s">
        <v>144</v>
      </c>
      <c r="WNA42" s="67" t="s">
        <v>923</v>
      </c>
      <c r="WNB42" s="67" t="s">
        <v>959</v>
      </c>
      <c r="WNC42" s="66" t="s">
        <v>956</v>
      </c>
      <c r="WND42" s="66" t="s">
        <v>978</v>
      </c>
      <c r="WNE42" s="65" t="s">
        <v>972</v>
      </c>
      <c r="WNF42" s="65" t="s">
        <v>977</v>
      </c>
      <c r="WNG42" s="59">
        <v>100000000</v>
      </c>
      <c r="WNH42" s="66" t="s">
        <v>144</v>
      </c>
      <c r="WNI42" s="67" t="s">
        <v>923</v>
      </c>
      <c r="WNJ42" s="67" t="s">
        <v>959</v>
      </c>
      <c r="WNK42" s="66" t="s">
        <v>956</v>
      </c>
      <c r="WNL42" s="66" t="s">
        <v>978</v>
      </c>
      <c r="WNM42" s="65" t="s">
        <v>972</v>
      </c>
      <c r="WNN42" s="65" t="s">
        <v>977</v>
      </c>
      <c r="WNO42" s="59">
        <v>100000000</v>
      </c>
      <c r="WNP42" s="66" t="s">
        <v>144</v>
      </c>
      <c r="WNQ42" s="67" t="s">
        <v>923</v>
      </c>
      <c r="WNR42" s="67" t="s">
        <v>959</v>
      </c>
      <c r="WNS42" s="66" t="s">
        <v>956</v>
      </c>
      <c r="WNT42" s="66" t="s">
        <v>978</v>
      </c>
      <c r="WNU42" s="65" t="s">
        <v>972</v>
      </c>
      <c r="WNV42" s="65" t="s">
        <v>977</v>
      </c>
      <c r="WNW42" s="59">
        <v>100000000</v>
      </c>
      <c r="WNX42" s="66" t="s">
        <v>144</v>
      </c>
      <c r="WNY42" s="67" t="s">
        <v>923</v>
      </c>
      <c r="WNZ42" s="67" t="s">
        <v>959</v>
      </c>
      <c r="WOA42" s="66" t="s">
        <v>956</v>
      </c>
      <c r="WOB42" s="66" t="s">
        <v>978</v>
      </c>
      <c r="WOC42" s="65" t="s">
        <v>972</v>
      </c>
      <c r="WOD42" s="65" t="s">
        <v>977</v>
      </c>
      <c r="WOE42" s="59">
        <v>100000000</v>
      </c>
      <c r="WOF42" s="66" t="s">
        <v>144</v>
      </c>
      <c r="WOG42" s="67" t="s">
        <v>923</v>
      </c>
      <c r="WOH42" s="67" t="s">
        <v>959</v>
      </c>
      <c r="WOI42" s="66" t="s">
        <v>956</v>
      </c>
      <c r="WOJ42" s="66" t="s">
        <v>978</v>
      </c>
      <c r="WOK42" s="65" t="s">
        <v>972</v>
      </c>
      <c r="WOL42" s="65" t="s">
        <v>977</v>
      </c>
      <c r="WOM42" s="59">
        <v>100000000</v>
      </c>
      <c r="WON42" s="66" t="s">
        <v>144</v>
      </c>
      <c r="WOO42" s="67" t="s">
        <v>923</v>
      </c>
      <c r="WOP42" s="67" t="s">
        <v>959</v>
      </c>
      <c r="WOQ42" s="66" t="s">
        <v>956</v>
      </c>
      <c r="WOR42" s="66" t="s">
        <v>978</v>
      </c>
      <c r="WOS42" s="65" t="s">
        <v>972</v>
      </c>
      <c r="WOT42" s="65" t="s">
        <v>977</v>
      </c>
      <c r="WOU42" s="59">
        <v>100000000</v>
      </c>
      <c r="WOV42" s="66" t="s">
        <v>144</v>
      </c>
      <c r="WOW42" s="67" t="s">
        <v>923</v>
      </c>
      <c r="WOX42" s="67" t="s">
        <v>959</v>
      </c>
      <c r="WOY42" s="66" t="s">
        <v>956</v>
      </c>
      <c r="WOZ42" s="66" t="s">
        <v>978</v>
      </c>
      <c r="WPA42" s="65" t="s">
        <v>972</v>
      </c>
      <c r="WPB42" s="65" t="s">
        <v>977</v>
      </c>
      <c r="WPC42" s="59">
        <v>100000000</v>
      </c>
      <c r="WPD42" s="66" t="s">
        <v>144</v>
      </c>
      <c r="WPE42" s="67" t="s">
        <v>923</v>
      </c>
      <c r="WPF42" s="67" t="s">
        <v>959</v>
      </c>
      <c r="WPG42" s="66" t="s">
        <v>956</v>
      </c>
      <c r="WPH42" s="66" t="s">
        <v>978</v>
      </c>
      <c r="WPI42" s="65" t="s">
        <v>972</v>
      </c>
      <c r="WPJ42" s="65" t="s">
        <v>977</v>
      </c>
      <c r="WPK42" s="59">
        <v>100000000</v>
      </c>
      <c r="WPL42" s="66" t="s">
        <v>144</v>
      </c>
      <c r="WPM42" s="67" t="s">
        <v>923</v>
      </c>
      <c r="WPN42" s="67" t="s">
        <v>959</v>
      </c>
      <c r="WPO42" s="66" t="s">
        <v>956</v>
      </c>
      <c r="WPP42" s="66" t="s">
        <v>978</v>
      </c>
      <c r="WPQ42" s="65" t="s">
        <v>972</v>
      </c>
      <c r="WPR42" s="65" t="s">
        <v>977</v>
      </c>
      <c r="WPS42" s="59">
        <v>100000000</v>
      </c>
      <c r="WPT42" s="66" t="s">
        <v>144</v>
      </c>
      <c r="WPU42" s="67" t="s">
        <v>923</v>
      </c>
      <c r="WPV42" s="67" t="s">
        <v>959</v>
      </c>
      <c r="WPW42" s="66" t="s">
        <v>956</v>
      </c>
      <c r="WPX42" s="66" t="s">
        <v>978</v>
      </c>
      <c r="WPY42" s="65" t="s">
        <v>972</v>
      </c>
      <c r="WPZ42" s="65" t="s">
        <v>977</v>
      </c>
      <c r="WQA42" s="59">
        <v>100000000</v>
      </c>
      <c r="WQB42" s="66" t="s">
        <v>144</v>
      </c>
      <c r="WQC42" s="67" t="s">
        <v>923</v>
      </c>
      <c r="WQD42" s="67" t="s">
        <v>959</v>
      </c>
      <c r="WQE42" s="66" t="s">
        <v>956</v>
      </c>
      <c r="WQF42" s="66" t="s">
        <v>978</v>
      </c>
      <c r="WQG42" s="65" t="s">
        <v>972</v>
      </c>
      <c r="WQH42" s="65" t="s">
        <v>977</v>
      </c>
      <c r="WQI42" s="59">
        <v>100000000</v>
      </c>
      <c r="WQJ42" s="66" t="s">
        <v>144</v>
      </c>
      <c r="WQK42" s="67" t="s">
        <v>923</v>
      </c>
      <c r="WQL42" s="67" t="s">
        <v>959</v>
      </c>
      <c r="WQM42" s="66" t="s">
        <v>956</v>
      </c>
      <c r="WQN42" s="66" t="s">
        <v>978</v>
      </c>
      <c r="WQO42" s="65" t="s">
        <v>972</v>
      </c>
      <c r="WQP42" s="65" t="s">
        <v>977</v>
      </c>
      <c r="WQQ42" s="59">
        <v>100000000</v>
      </c>
      <c r="WQR42" s="66" t="s">
        <v>144</v>
      </c>
      <c r="WQS42" s="67" t="s">
        <v>923</v>
      </c>
      <c r="WQT42" s="67" t="s">
        <v>959</v>
      </c>
      <c r="WQU42" s="66" t="s">
        <v>956</v>
      </c>
      <c r="WQV42" s="66" t="s">
        <v>978</v>
      </c>
      <c r="WQW42" s="65" t="s">
        <v>972</v>
      </c>
      <c r="WQX42" s="65" t="s">
        <v>977</v>
      </c>
      <c r="WQY42" s="59">
        <v>100000000</v>
      </c>
      <c r="WQZ42" s="66" t="s">
        <v>144</v>
      </c>
      <c r="WRA42" s="67" t="s">
        <v>923</v>
      </c>
      <c r="WRB42" s="67" t="s">
        <v>959</v>
      </c>
      <c r="WRC42" s="66" t="s">
        <v>956</v>
      </c>
      <c r="WRD42" s="66" t="s">
        <v>978</v>
      </c>
      <c r="WRE42" s="65" t="s">
        <v>972</v>
      </c>
      <c r="WRF42" s="65" t="s">
        <v>977</v>
      </c>
      <c r="WRG42" s="59">
        <v>100000000</v>
      </c>
      <c r="WRH42" s="66" t="s">
        <v>144</v>
      </c>
      <c r="WRI42" s="67" t="s">
        <v>923</v>
      </c>
      <c r="WRJ42" s="67" t="s">
        <v>959</v>
      </c>
      <c r="WRK42" s="66" t="s">
        <v>956</v>
      </c>
      <c r="WRL42" s="66" t="s">
        <v>978</v>
      </c>
      <c r="WRM42" s="65" t="s">
        <v>972</v>
      </c>
      <c r="WRN42" s="65" t="s">
        <v>977</v>
      </c>
      <c r="WRO42" s="59">
        <v>100000000</v>
      </c>
      <c r="WRP42" s="66" t="s">
        <v>144</v>
      </c>
      <c r="WRQ42" s="67" t="s">
        <v>923</v>
      </c>
      <c r="WRR42" s="67" t="s">
        <v>959</v>
      </c>
      <c r="WRS42" s="66" t="s">
        <v>956</v>
      </c>
      <c r="WRT42" s="66" t="s">
        <v>978</v>
      </c>
      <c r="WRU42" s="65" t="s">
        <v>972</v>
      </c>
      <c r="WRV42" s="65" t="s">
        <v>977</v>
      </c>
      <c r="WRW42" s="59">
        <v>100000000</v>
      </c>
      <c r="WRX42" s="66" t="s">
        <v>144</v>
      </c>
      <c r="WRY42" s="67" t="s">
        <v>923</v>
      </c>
      <c r="WRZ42" s="67" t="s">
        <v>959</v>
      </c>
      <c r="WSA42" s="66" t="s">
        <v>956</v>
      </c>
      <c r="WSB42" s="66" t="s">
        <v>978</v>
      </c>
      <c r="WSC42" s="65" t="s">
        <v>972</v>
      </c>
      <c r="WSD42" s="65" t="s">
        <v>977</v>
      </c>
      <c r="WSE42" s="59">
        <v>100000000</v>
      </c>
      <c r="WSF42" s="66" t="s">
        <v>144</v>
      </c>
      <c r="WSG42" s="67" t="s">
        <v>923</v>
      </c>
      <c r="WSH42" s="67" t="s">
        <v>959</v>
      </c>
      <c r="WSI42" s="66" t="s">
        <v>956</v>
      </c>
      <c r="WSJ42" s="66" t="s">
        <v>978</v>
      </c>
      <c r="WSK42" s="65" t="s">
        <v>972</v>
      </c>
      <c r="WSL42" s="65" t="s">
        <v>977</v>
      </c>
      <c r="WSM42" s="59">
        <v>100000000</v>
      </c>
      <c r="WSN42" s="66" t="s">
        <v>144</v>
      </c>
      <c r="WSO42" s="67" t="s">
        <v>923</v>
      </c>
      <c r="WSP42" s="67" t="s">
        <v>959</v>
      </c>
      <c r="WSQ42" s="66" t="s">
        <v>956</v>
      </c>
      <c r="WSR42" s="66" t="s">
        <v>978</v>
      </c>
      <c r="WSS42" s="65" t="s">
        <v>972</v>
      </c>
      <c r="WST42" s="65" t="s">
        <v>977</v>
      </c>
      <c r="WSU42" s="59">
        <v>100000000</v>
      </c>
      <c r="WSV42" s="66" t="s">
        <v>144</v>
      </c>
      <c r="WSW42" s="67" t="s">
        <v>923</v>
      </c>
      <c r="WSX42" s="67" t="s">
        <v>959</v>
      </c>
      <c r="WSY42" s="66" t="s">
        <v>956</v>
      </c>
      <c r="WSZ42" s="66" t="s">
        <v>978</v>
      </c>
      <c r="WTA42" s="65" t="s">
        <v>972</v>
      </c>
      <c r="WTB42" s="65" t="s">
        <v>977</v>
      </c>
      <c r="WTC42" s="59">
        <v>100000000</v>
      </c>
      <c r="WTD42" s="66" t="s">
        <v>144</v>
      </c>
      <c r="WTE42" s="67" t="s">
        <v>923</v>
      </c>
      <c r="WTF42" s="67" t="s">
        <v>959</v>
      </c>
      <c r="WTG42" s="66" t="s">
        <v>956</v>
      </c>
      <c r="WTH42" s="66" t="s">
        <v>978</v>
      </c>
      <c r="WTI42" s="65" t="s">
        <v>972</v>
      </c>
      <c r="WTJ42" s="65" t="s">
        <v>977</v>
      </c>
      <c r="WTK42" s="59">
        <v>100000000</v>
      </c>
      <c r="WTL42" s="66" t="s">
        <v>144</v>
      </c>
      <c r="WTM42" s="67" t="s">
        <v>923</v>
      </c>
      <c r="WTN42" s="67" t="s">
        <v>959</v>
      </c>
      <c r="WTO42" s="66" t="s">
        <v>956</v>
      </c>
      <c r="WTP42" s="66" t="s">
        <v>978</v>
      </c>
      <c r="WTQ42" s="65" t="s">
        <v>972</v>
      </c>
      <c r="WTR42" s="65" t="s">
        <v>977</v>
      </c>
      <c r="WTS42" s="59">
        <v>100000000</v>
      </c>
      <c r="WTT42" s="66" t="s">
        <v>144</v>
      </c>
      <c r="WTU42" s="67" t="s">
        <v>923</v>
      </c>
      <c r="WTV42" s="67" t="s">
        <v>959</v>
      </c>
      <c r="WTW42" s="66" t="s">
        <v>956</v>
      </c>
      <c r="WTX42" s="66" t="s">
        <v>978</v>
      </c>
      <c r="WTY42" s="65" t="s">
        <v>972</v>
      </c>
      <c r="WTZ42" s="65" t="s">
        <v>977</v>
      </c>
      <c r="WUA42" s="59">
        <v>100000000</v>
      </c>
      <c r="WUB42" s="66" t="s">
        <v>144</v>
      </c>
      <c r="WUC42" s="67" t="s">
        <v>923</v>
      </c>
      <c r="WUD42" s="67" t="s">
        <v>959</v>
      </c>
      <c r="WUE42" s="66" t="s">
        <v>956</v>
      </c>
      <c r="WUF42" s="66" t="s">
        <v>978</v>
      </c>
      <c r="WUG42" s="65" t="s">
        <v>972</v>
      </c>
      <c r="WUH42" s="65" t="s">
        <v>977</v>
      </c>
      <c r="WUI42" s="59">
        <v>100000000</v>
      </c>
      <c r="WUJ42" s="66" t="s">
        <v>144</v>
      </c>
      <c r="WUK42" s="67" t="s">
        <v>923</v>
      </c>
      <c r="WUL42" s="67" t="s">
        <v>959</v>
      </c>
      <c r="WUM42" s="66" t="s">
        <v>956</v>
      </c>
      <c r="WUN42" s="66" t="s">
        <v>978</v>
      </c>
      <c r="WUO42" s="65" t="s">
        <v>972</v>
      </c>
      <c r="WUP42" s="65" t="s">
        <v>977</v>
      </c>
      <c r="WUQ42" s="59">
        <v>100000000</v>
      </c>
      <c r="WUR42" s="66" t="s">
        <v>144</v>
      </c>
      <c r="WUS42" s="67" t="s">
        <v>923</v>
      </c>
      <c r="WUT42" s="67" t="s">
        <v>959</v>
      </c>
      <c r="WUU42" s="66" t="s">
        <v>956</v>
      </c>
      <c r="WUV42" s="66" t="s">
        <v>978</v>
      </c>
      <c r="WUW42" s="65" t="s">
        <v>972</v>
      </c>
      <c r="WUX42" s="65" t="s">
        <v>977</v>
      </c>
      <c r="WUY42" s="59">
        <v>100000000</v>
      </c>
      <c r="WUZ42" s="66" t="s">
        <v>144</v>
      </c>
      <c r="WVA42" s="67" t="s">
        <v>923</v>
      </c>
      <c r="WVB42" s="67" t="s">
        <v>959</v>
      </c>
      <c r="WVC42" s="66" t="s">
        <v>956</v>
      </c>
      <c r="WVD42" s="66" t="s">
        <v>978</v>
      </c>
      <c r="WVE42" s="65" t="s">
        <v>972</v>
      </c>
      <c r="WVF42" s="65" t="s">
        <v>977</v>
      </c>
      <c r="WVG42" s="59">
        <v>100000000</v>
      </c>
      <c r="WVH42" s="66" t="s">
        <v>144</v>
      </c>
      <c r="WVI42" s="67" t="s">
        <v>923</v>
      </c>
      <c r="WVJ42" s="67" t="s">
        <v>959</v>
      </c>
      <c r="WVK42" s="66" t="s">
        <v>956</v>
      </c>
      <c r="WVL42" s="66" t="s">
        <v>978</v>
      </c>
      <c r="WVM42" s="65" t="s">
        <v>972</v>
      </c>
      <c r="WVN42" s="65" t="s">
        <v>977</v>
      </c>
      <c r="WVO42" s="59">
        <v>100000000</v>
      </c>
      <c r="WVP42" s="66" t="s">
        <v>144</v>
      </c>
      <c r="WVQ42" s="67" t="s">
        <v>923</v>
      </c>
      <c r="WVR42" s="67" t="s">
        <v>959</v>
      </c>
      <c r="WVS42" s="66" t="s">
        <v>956</v>
      </c>
      <c r="WVT42" s="66" t="s">
        <v>978</v>
      </c>
      <c r="WVU42" s="65" t="s">
        <v>972</v>
      </c>
      <c r="WVV42" s="65" t="s">
        <v>977</v>
      </c>
      <c r="WVW42" s="59">
        <v>100000000</v>
      </c>
      <c r="WVX42" s="66" t="s">
        <v>144</v>
      </c>
      <c r="WVY42" s="67" t="s">
        <v>923</v>
      </c>
      <c r="WVZ42" s="67" t="s">
        <v>959</v>
      </c>
      <c r="WWA42" s="66" t="s">
        <v>956</v>
      </c>
      <c r="WWB42" s="66" t="s">
        <v>978</v>
      </c>
      <c r="WWC42" s="65" t="s">
        <v>972</v>
      </c>
      <c r="WWD42" s="65" t="s">
        <v>977</v>
      </c>
      <c r="WWE42" s="59">
        <v>100000000</v>
      </c>
      <c r="WWF42" s="66" t="s">
        <v>144</v>
      </c>
      <c r="WWG42" s="67" t="s">
        <v>923</v>
      </c>
      <c r="WWH42" s="67" t="s">
        <v>959</v>
      </c>
      <c r="WWI42" s="66" t="s">
        <v>956</v>
      </c>
      <c r="WWJ42" s="66" t="s">
        <v>978</v>
      </c>
      <c r="WWK42" s="65" t="s">
        <v>972</v>
      </c>
      <c r="WWL42" s="65" t="s">
        <v>977</v>
      </c>
      <c r="WWM42" s="59">
        <v>100000000</v>
      </c>
      <c r="WWN42" s="66" t="s">
        <v>144</v>
      </c>
      <c r="WWO42" s="67" t="s">
        <v>923</v>
      </c>
      <c r="WWP42" s="67" t="s">
        <v>959</v>
      </c>
      <c r="WWQ42" s="66" t="s">
        <v>956</v>
      </c>
      <c r="WWR42" s="66" t="s">
        <v>978</v>
      </c>
      <c r="WWS42" s="65" t="s">
        <v>972</v>
      </c>
      <c r="WWT42" s="65" t="s">
        <v>977</v>
      </c>
      <c r="WWU42" s="59">
        <v>100000000</v>
      </c>
      <c r="WWV42" s="66" t="s">
        <v>144</v>
      </c>
      <c r="WWW42" s="67" t="s">
        <v>923</v>
      </c>
      <c r="WWX42" s="67" t="s">
        <v>959</v>
      </c>
      <c r="WWY42" s="66" t="s">
        <v>956</v>
      </c>
      <c r="WWZ42" s="66" t="s">
        <v>978</v>
      </c>
      <c r="WXA42" s="65" t="s">
        <v>972</v>
      </c>
      <c r="WXB42" s="65" t="s">
        <v>977</v>
      </c>
      <c r="WXC42" s="59">
        <v>100000000</v>
      </c>
      <c r="WXD42" s="66" t="s">
        <v>144</v>
      </c>
      <c r="WXE42" s="67" t="s">
        <v>923</v>
      </c>
      <c r="WXF42" s="67" t="s">
        <v>959</v>
      </c>
      <c r="WXG42" s="66" t="s">
        <v>956</v>
      </c>
      <c r="WXH42" s="66" t="s">
        <v>978</v>
      </c>
      <c r="WXI42" s="65" t="s">
        <v>972</v>
      </c>
      <c r="WXJ42" s="65" t="s">
        <v>977</v>
      </c>
      <c r="WXK42" s="59">
        <v>100000000</v>
      </c>
      <c r="WXL42" s="66" t="s">
        <v>144</v>
      </c>
      <c r="WXM42" s="67" t="s">
        <v>923</v>
      </c>
      <c r="WXN42" s="67" t="s">
        <v>959</v>
      </c>
      <c r="WXO42" s="66" t="s">
        <v>956</v>
      </c>
      <c r="WXP42" s="66" t="s">
        <v>978</v>
      </c>
      <c r="WXQ42" s="65" t="s">
        <v>972</v>
      </c>
      <c r="WXR42" s="65" t="s">
        <v>977</v>
      </c>
      <c r="WXS42" s="59">
        <v>100000000</v>
      </c>
      <c r="WXT42" s="66" t="s">
        <v>144</v>
      </c>
      <c r="WXU42" s="67" t="s">
        <v>923</v>
      </c>
      <c r="WXV42" s="67" t="s">
        <v>959</v>
      </c>
      <c r="WXW42" s="66" t="s">
        <v>956</v>
      </c>
      <c r="WXX42" s="66" t="s">
        <v>978</v>
      </c>
      <c r="WXY42" s="65" t="s">
        <v>972</v>
      </c>
      <c r="WXZ42" s="65" t="s">
        <v>977</v>
      </c>
      <c r="WYA42" s="59">
        <v>100000000</v>
      </c>
      <c r="WYB42" s="66" t="s">
        <v>144</v>
      </c>
      <c r="WYC42" s="67" t="s">
        <v>923</v>
      </c>
      <c r="WYD42" s="67" t="s">
        <v>959</v>
      </c>
      <c r="WYE42" s="66" t="s">
        <v>956</v>
      </c>
      <c r="WYF42" s="66" t="s">
        <v>978</v>
      </c>
      <c r="WYG42" s="65" t="s">
        <v>972</v>
      </c>
      <c r="WYH42" s="65" t="s">
        <v>977</v>
      </c>
      <c r="WYI42" s="59">
        <v>100000000</v>
      </c>
      <c r="WYJ42" s="66" t="s">
        <v>144</v>
      </c>
      <c r="WYK42" s="67" t="s">
        <v>923</v>
      </c>
      <c r="WYL42" s="67" t="s">
        <v>959</v>
      </c>
      <c r="WYM42" s="66" t="s">
        <v>956</v>
      </c>
      <c r="WYN42" s="66" t="s">
        <v>978</v>
      </c>
      <c r="WYO42" s="65" t="s">
        <v>972</v>
      </c>
      <c r="WYP42" s="65" t="s">
        <v>977</v>
      </c>
      <c r="WYQ42" s="59">
        <v>100000000</v>
      </c>
      <c r="WYR42" s="66" t="s">
        <v>144</v>
      </c>
      <c r="WYS42" s="67" t="s">
        <v>923</v>
      </c>
      <c r="WYT42" s="67" t="s">
        <v>959</v>
      </c>
      <c r="WYU42" s="66" t="s">
        <v>956</v>
      </c>
      <c r="WYV42" s="66" t="s">
        <v>978</v>
      </c>
      <c r="WYW42" s="65" t="s">
        <v>972</v>
      </c>
      <c r="WYX42" s="65" t="s">
        <v>977</v>
      </c>
      <c r="WYY42" s="59">
        <v>100000000</v>
      </c>
      <c r="WYZ42" s="66" t="s">
        <v>144</v>
      </c>
      <c r="WZA42" s="67" t="s">
        <v>923</v>
      </c>
      <c r="WZB42" s="67" t="s">
        <v>959</v>
      </c>
      <c r="WZC42" s="66" t="s">
        <v>956</v>
      </c>
      <c r="WZD42" s="66" t="s">
        <v>978</v>
      </c>
      <c r="WZE42" s="65" t="s">
        <v>972</v>
      </c>
      <c r="WZF42" s="65" t="s">
        <v>977</v>
      </c>
      <c r="WZG42" s="59">
        <v>100000000</v>
      </c>
      <c r="WZH42" s="66" t="s">
        <v>144</v>
      </c>
      <c r="WZI42" s="67" t="s">
        <v>923</v>
      </c>
      <c r="WZJ42" s="67" t="s">
        <v>959</v>
      </c>
      <c r="WZK42" s="66" t="s">
        <v>956</v>
      </c>
      <c r="WZL42" s="66" t="s">
        <v>978</v>
      </c>
      <c r="WZM42" s="65" t="s">
        <v>972</v>
      </c>
      <c r="WZN42" s="65" t="s">
        <v>977</v>
      </c>
      <c r="WZO42" s="59">
        <v>100000000</v>
      </c>
      <c r="WZP42" s="66" t="s">
        <v>144</v>
      </c>
      <c r="WZQ42" s="67" t="s">
        <v>923</v>
      </c>
      <c r="WZR42" s="67" t="s">
        <v>959</v>
      </c>
      <c r="WZS42" s="66" t="s">
        <v>956</v>
      </c>
      <c r="WZT42" s="66" t="s">
        <v>978</v>
      </c>
      <c r="WZU42" s="65" t="s">
        <v>972</v>
      </c>
      <c r="WZV42" s="65" t="s">
        <v>977</v>
      </c>
      <c r="WZW42" s="59">
        <v>100000000</v>
      </c>
      <c r="WZX42" s="66" t="s">
        <v>144</v>
      </c>
      <c r="WZY42" s="67" t="s">
        <v>923</v>
      </c>
      <c r="WZZ42" s="67" t="s">
        <v>959</v>
      </c>
      <c r="XAA42" s="66" t="s">
        <v>956</v>
      </c>
      <c r="XAB42" s="66" t="s">
        <v>978</v>
      </c>
      <c r="XAC42" s="65" t="s">
        <v>972</v>
      </c>
      <c r="XAD42" s="65" t="s">
        <v>977</v>
      </c>
      <c r="XAE42" s="59">
        <v>100000000</v>
      </c>
      <c r="XAF42" s="66" t="s">
        <v>144</v>
      </c>
      <c r="XAG42" s="67" t="s">
        <v>923</v>
      </c>
      <c r="XAH42" s="67" t="s">
        <v>959</v>
      </c>
      <c r="XAI42" s="66" t="s">
        <v>956</v>
      </c>
      <c r="XAJ42" s="66" t="s">
        <v>978</v>
      </c>
      <c r="XAK42" s="65" t="s">
        <v>972</v>
      </c>
      <c r="XAL42" s="65" t="s">
        <v>977</v>
      </c>
      <c r="XAM42" s="59">
        <v>100000000</v>
      </c>
      <c r="XAN42" s="66" t="s">
        <v>144</v>
      </c>
      <c r="XAO42" s="67" t="s">
        <v>923</v>
      </c>
      <c r="XAP42" s="67" t="s">
        <v>959</v>
      </c>
      <c r="XAQ42" s="66" t="s">
        <v>956</v>
      </c>
      <c r="XAR42" s="66" t="s">
        <v>978</v>
      </c>
      <c r="XAS42" s="65" t="s">
        <v>972</v>
      </c>
      <c r="XAT42" s="65" t="s">
        <v>977</v>
      </c>
      <c r="XAU42" s="59">
        <v>100000000</v>
      </c>
      <c r="XAV42" s="66" t="s">
        <v>144</v>
      </c>
      <c r="XAW42" s="67" t="s">
        <v>923</v>
      </c>
      <c r="XAX42" s="67" t="s">
        <v>959</v>
      </c>
      <c r="XAY42" s="66" t="s">
        <v>956</v>
      </c>
      <c r="XAZ42" s="66" t="s">
        <v>978</v>
      </c>
      <c r="XBA42" s="65" t="s">
        <v>972</v>
      </c>
      <c r="XBB42" s="65" t="s">
        <v>977</v>
      </c>
      <c r="XBC42" s="59">
        <v>100000000</v>
      </c>
      <c r="XBD42" s="66" t="s">
        <v>144</v>
      </c>
      <c r="XBE42" s="67" t="s">
        <v>923</v>
      </c>
      <c r="XBF42" s="67" t="s">
        <v>959</v>
      </c>
      <c r="XBG42" s="66" t="s">
        <v>956</v>
      </c>
      <c r="XBH42" s="66" t="s">
        <v>978</v>
      </c>
      <c r="XBI42" s="65" t="s">
        <v>972</v>
      </c>
      <c r="XBJ42" s="65" t="s">
        <v>977</v>
      </c>
      <c r="XBK42" s="59">
        <v>100000000</v>
      </c>
      <c r="XBL42" s="66" t="s">
        <v>144</v>
      </c>
      <c r="XBM42" s="67" t="s">
        <v>923</v>
      </c>
      <c r="XBN42" s="67" t="s">
        <v>959</v>
      </c>
      <c r="XBO42" s="66" t="s">
        <v>956</v>
      </c>
      <c r="XBP42" s="66" t="s">
        <v>978</v>
      </c>
      <c r="XBQ42" s="65" t="s">
        <v>972</v>
      </c>
      <c r="XBR42" s="65" t="s">
        <v>977</v>
      </c>
      <c r="XBS42" s="59">
        <v>100000000</v>
      </c>
      <c r="XBT42" s="66" t="s">
        <v>144</v>
      </c>
      <c r="XBU42" s="67" t="s">
        <v>923</v>
      </c>
      <c r="XBV42" s="67" t="s">
        <v>959</v>
      </c>
      <c r="XBW42" s="66" t="s">
        <v>956</v>
      </c>
      <c r="XBX42" s="66" t="s">
        <v>978</v>
      </c>
      <c r="XBY42" s="65" t="s">
        <v>972</v>
      </c>
      <c r="XBZ42" s="65" t="s">
        <v>977</v>
      </c>
      <c r="XCA42" s="59">
        <v>100000000</v>
      </c>
      <c r="XCB42" s="66" t="s">
        <v>144</v>
      </c>
      <c r="XCC42" s="67" t="s">
        <v>923</v>
      </c>
      <c r="XCD42" s="67" t="s">
        <v>959</v>
      </c>
      <c r="XCE42" s="66" t="s">
        <v>956</v>
      </c>
      <c r="XCF42" s="66" t="s">
        <v>978</v>
      </c>
      <c r="XCG42" s="65" t="s">
        <v>972</v>
      </c>
      <c r="XCH42" s="65" t="s">
        <v>977</v>
      </c>
      <c r="XCI42" s="59">
        <v>100000000</v>
      </c>
      <c r="XCJ42" s="66" t="s">
        <v>144</v>
      </c>
      <c r="XCK42" s="67" t="s">
        <v>923</v>
      </c>
      <c r="XCL42" s="67" t="s">
        <v>959</v>
      </c>
      <c r="XCM42" s="66" t="s">
        <v>956</v>
      </c>
      <c r="XCN42" s="66" t="s">
        <v>978</v>
      </c>
      <c r="XCO42" s="65" t="s">
        <v>972</v>
      </c>
      <c r="XCP42" s="65" t="s">
        <v>977</v>
      </c>
      <c r="XCQ42" s="59">
        <v>100000000</v>
      </c>
      <c r="XCR42" s="66" t="s">
        <v>144</v>
      </c>
      <c r="XCS42" s="67" t="s">
        <v>923</v>
      </c>
      <c r="XCT42" s="67" t="s">
        <v>959</v>
      </c>
      <c r="XCU42" s="66" t="s">
        <v>956</v>
      </c>
      <c r="XCV42" s="66" t="s">
        <v>978</v>
      </c>
      <c r="XCW42" s="65" t="s">
        <v>972</v>
      </c>
      <c r="XCX42" s="65" t="s">
        <v>977</v>
      </c>
      <c r="XCY42" s="59">
        <v>100000000</v>
      </c>
      <c r="XCZ42" s="66" t="s">
        <v>144</v>
      </c>
      <c r="XDA42" s="67" t="s">
        <v>923</v>
      </c>
      <c r="XDB42" s="67" t="s">
        <v>959</v>
      </c>
      <c r="XDC42" s="66" t="s">
        <v>956</v>
      </c>
      <c r="XDD42" s="66" t="s">
        <v>978</v>
      </c>
      <c r="XDE42" s="65" t="s">
        <v>972</v>
      </c>
      <c r="XDF42" s="65" t="s">
        <v>977</v>
      </c>
      <c r="XDG42" s="59">
        <v>100000000</v>
      </c>
      <c r="XDH42" s="66" t="s">
        <v>144</v>
      </c>
      <c r="XDI42" s="67" t="s">
        <v>923</v>
      </c>
      <c r="XDJ42" s="67" t="s">
        <v>959</v>
      </c>
      <c r="XDK42" s="66" t="s">
        <v>956</v>
      </c>
      <c r="XDL42" s="66" t="s">
        <v>978</v>
      </c>
      <c r="XDM42" s="65" t="s">
        <v>972</v>
      </c>
      <c r="XDN42" s="65" t="s">
        <v>977</v>
      </c>
      <c r="XDO42" s="59">
        <v>100000000</v>
      </c>
      <c r="XDP42" s="66" t="s">
        <v>144</v>
      </c>
      <c r="XDQ42" s="67" t="s">
        <v>923</v>
      </c>
      <c r="XDR42" s="67" t="s">
        <v>959</v>
      </c>
      <c r="XDS42" s="66" t="s">
        <v>956</v>
      </c>
      <c r="XDT42" s="66" t="s">
        <v>978</v>
      </c>
      <c r="XDU42" s="65" t="s">
        <v>972</v>
      </c>
      <c r="XDV42" s="65" t="s">
        <v>977</v>
      </c>
      <c r="XDW42" s="59">
        <v>100000000</v>
      </c>
      <c r="XDX42" s="66" t="s">
        <v>144</v>
      </c>
      <c r="XDY42" s="67" t="s">
        <v>923</v>
      </c>
      <c r="XDZ42" s="67" t="s">
        <v>959</v>
      </c>
      <c r="XEA42" s="66" t="s">
        <v>956</v>
      </c>
      <c r="XEB42" s="66" t="s">
        <v>978</v>
      </c>
      <c r="XEC42" s="65" t="s">
        <v>972</v>
      </c>
      <c r="XED42" s="65" t="s">
        <v>977</v>
      </c>
      <c r="XEE42" s="59">
        <v>100000000</v>
      </c>
      <c r="XEF42" s="66" t="s">
        <v>144</v>
      </c>
      <c r="XEG42" s="67" t="s">
        <v>923</v>
      </c>
      <c r="XEH42" s="67" t="s">
        <v>959</v>
      </c>
      <c r="XEI42" s="66" t="s">
        <v>956</v>
      </c>
      <c r="XEJ42" s="66" t="s">
        <v>978</v>
      </c>
      <c r="XEK42" s="65" t="s">
        <v>972</v>
      </c>
      <c r="XEL42" s="65" t="s">
        <v>977</v>
      </c>
      <c r="XEM42" s="59">
        <v>100000000</v>
      </c>
      <c r="XEN42" s="66" t="s">
        <v>144</v>
      </c>
      <c r="XEO42" s="67" t="s">
        <v>923</v>
      </c>
      <c r="XEP42" s="67" t="s">
        <v>959</v>
      </c>
      <c r="XEQ42" s="66" t="s">
        <v>956</v>
      </c>
      <c r="XER42" s="66" t="s">
        <v>978</v>
      </c>
      <c r="XES42" s="65" t="s">
        <v>972</v>
      </c>
      <c r="XET42" s="65" t="s">
        <v>977</v>
      </c>
      <c r="XEU42" s="59">
        <v>100000000</v>
      </c>
      <c r="XEV42" s="66" t="s">
        <v>144</v>
      </c>
      <c r="XEW42" s="67" t="s">
        <v>923</v>
      </c>
      <c r="XEX42" s="67" t="s">
        <v>959</v>
      </c>
      <c r="XEY42" s="66" t="s">
        <v>956</v>
      </c>
      <c r="XEZ42" s="66" t="s">
        <v>978</v>
      </c>
      <c r="XFA42" s="65" t="s">
        <v>972</v>
      </c>
      <c r="XFB42" s="65" t="s">
        <v>977</v>
      </c>
      <c r="XFC42" s="59">
        <v>100000000</v>
      </c>
      <c r="XFD42" s="66" t="s">
        <v>144</v>
      </c>
    </row>
    <row r="43" spans="1:16384" s="55" customFormat="1" ht="44.25" hidden="1" customHeight="1" x14ac:dyDescent="0.2">
      <c r="A43" s="126" t="s">
        <v>4238</v>
      </c>
      <c r="B43" s="127" t="s">
        <v>922</v>
      </c>
      <c r="C43" s="128" t="s">
        <v>965</v>
      </c>
      <c r="D43" s="128" t="s">
        <v>966</v>
      </c>
      <c r="E43" s="128" t="s">
        <v>967</v>
      </c>
      <c r="F43" s="128" t="s">
        <v>968</v>
      </c>
      <c r="G43" s="128" t="s">
        <v>969</v>
      </c>
      <c r="H43" s="129">
        <v>15000000</v>
      </c>
      <c r="I43" s="130" t="s">
        <v>1779</v>
      </c>
      <c r="J43" s="285"/>
      <c r="K43" s="286"/>
      <c r="L43" s="286"/>
      <c r="M43" s="286"/>
      <c r="N43" s="286"/>
      <c r="O43" s="57"/>
      <c r="P43" s="58"/>
      <c r="Q43" s="285"/>
      <c r="R43" s="285"/>
      <c r="S43" s="286"/>
      <c r="T43" s="286"/>
      <c r="U43" s="286"/>
      <c r="V43" s="286"/>
      <c r="W43" s="57"/>
      <c r="X43" s="58"/>
      <c r="Y43" s="285"/>
      <c r="Z43" s="285"/>
      <c r="AA43" s="286"/>
      <c r="AB43" s="286"/>
      <c r="AC43" s="286"/>
      <c r="AD43" s="286"/>
      <c r="AE43" s="57"/>
      <c r="AF43" s="58"/>
      <c r="AG43" s="285"/>
      <c r="AH43" s="285"/>
      <c r="AI43" s="286"/>
      <c r="AJ43" s="286"/>
      <c r="AK43" s="286"/>
      <c r="AL43" s="286"/>
      <c r="AM43" s="57"/>
      <c r="AN43" s="58"/>
      <c r="AO43" s="285"/>
      <c r="AP43" s="285"/>
      <c r="AQ43" s="286"/>
      <c r="AR43" s="286"/>
      <c r="AS43" s="286"/>
      <c r="AT43" s="286"/>
      <c r="AU43" s="57"/>
      <c r="AV43" s="58"/>
      <c r="AW43" s="285"/>
      <c r="AX43" s="285"/>
      <c r="AY43" s="286"/>
      <c r="AZ43" s="286"/>
      <c r="BA43" s="286"/>
      <c r="BB43" s="286"/>
      <c r="BC43" s="57"/>
      <c r="BD43" s="58"/>
      <c r="BE43" s="285"/>
      <c r="BF43" s="285"/>
      <c r="BG43" s="286"/>
      <c r="BH43" s="286"/>
      <c r="BI43" s="286"/>
      <c r="BJ43" s="286"/>
      <c r="BK43" s="57"/>
      <c r="BL43" s="58"/>
      <c r="BM43" s="285"/>
      <c r="BN43" s="285"/>
      <c r="BO43" s="286"/>
      <c r="BP43" s="286"/>
      <c r="BQ43" s="286"/>
      <c r="BR43" s="286"/>
      <c r="BS43" s="57"/>
      <c r="BT43" s="58"/>
      <c r="BU43" s="285"/>
      <c r="BV43" s="285"/>
      <c r="BW43" s="286"/>
      <c r="BX43" s="286"/>
      <c r="BY43" s="286"/>
      <c r="BZ43" s="286"/>
      <c r="CA43" s="57"/>
      <c r="CB43" s="58"/>
      <c r="CC43" s="285"/>
      <c r="CD43" s="285"/>
      <c r="CE43" s="286"/>
      <c r="CF43" s="286"/>
      <c r="CG43" s="286"/>
      <c r="CH43" s="286"/>
      <c r="CI43" s="57"/>
      <c r="CJ43" s="58"/>
      <c r="CK43" s="285"/>
      <c r="CL43" s="285"/>
      <c r="CM43" s="286"/>
      <c r="CN43" s="286"/>
      <c r="CO43" s="286"/>
      <c r="CP43" s="286"/>
      <c r="CQ43" s="57"/>
      <c r="CR43" s="58"/>
      <c r="CS43" s="285"/>
      <c r="CT43" s="285"/>
      <c r="CU43" s="286"/>
      <c r="CV43" s="286"/>
      <c r="CW43" s="286"/>
      <c r="CX43" s="286"/>
      <c r="CY43" s="57"/>
      <c r="CZ43" s="58"/>
      <c r="DA43" s="285"/>
      <c r="DB43" s="285"/>
      <c r="DC43" s="286"/>
      <c r="DD43" s="286"/>
      <c r="DE43" s="286"/>
      <c r="DF43" s="286"/>
      <c r="DG43" s="57"/>
      <c r="DH43" s="58"/>
      <c r="DI43" s="285"/>
      <c r="DJ43" s="285"/>
      <c r="DK43" s="286"/>
      <c r="DL43" s="286"/>
      <c r="DM43" s="286"/>
      <c r="DN43" s="286"/>
      <c r="DO43" s="57"/>
      <c r="DP43" s="58"/>
      <c r="DQ43" s="285"/>
      <c r="DR43" s="285"/>
      <c r="DS43" s="286"/>
      <c r="DT43" s="286"/>
      <c r="DU43" s="286"/>
      <c r="DV43" s="286"/>
      <c r="DW43" s="57"/>
      <c r="DX43" s="58"/>
      <c r="DY43" s="285"/>
      <c r="DZ43" s="285"/>
      <c r="EA43" s="286"/>
      <c r="EB43" s="286"/>
      <c r="EC43" s="286"/>
      <c r="ED43" s="286"/>
      <c r="EE43" s="57"/>
      <c r="EF43" s="58"/>
      <c r="EG43" s="285"/>
      <c r="EH43" s="285"/>
      <c r="EI43" s="286"/>
      <c r="EJ43" s="286"/>
      <c r="EK43" s="286"/>
      <c r="EL43" s="286"/>
      <c r="EM43" s="57"/>
      <c r="EN43" s="58"/>
      <c r="EO43" s="285"/>
      <c r="EP43" s="285"/>
      <c r="EQ43" s="286"/>
      <c r="ER43" s="286"/>
      <c r="ES43" s="286"/>
      <c r="ET43" s="286"/>
      <c r="EU43" s="57"/>
      <c r="EV43" s="58"/>
      <c r="EW43" s="285"/>
      <c r="EX43" s="285"/>
      <c r="EY43" s="286"/>
      <c r="EZ43" s="286"/>
      <c r="FA43" s="286"/>
      <c r="FB43" s="286"/>
      <c r="FC43" s="57"/>
      <c r="FD43" s="58"/>
      <c r="FE43" s="285"/>
      <c r="FF43" s="285"/>
      <c r="FG43" s="286"/>
      <c r="FH43" s="286"/>
      <c r="FI43" s="286"/>
      <c r="FJ43" s="286"/>
      <c r="FK43" s="57"/>
      <c r="FL43" s="58"/>
      <c r="FM43" s="285"/>
      <c r="FN43" s="285"/>
      <c r="FO43" s="286"/>
      <c r="FP43" s="286"/>
      <c r="FQ43" s="286"/>
      <c r="FR43" s="286"/>
      <c r="FS43" s="57"/>
      <c r="FT43" s="58"/>
      <c r="FU43" s="285"/>
      <c r="FV43" s="285"/>
      <c r="FW43" s="286"/>
      <c r="FX43" s="286"/>
      <c r="FY43" s="286"/>
      <c r="FZ43" s="286"/>
      <c r="GA43" s="57"/>
      <c r="GB43" s="58"/>
      <c r="GC43" s="285"/>
      <c r="GD43" s="285"/>
      <c r="GE43" s="286"/>
      <c r="GF43" s="286"/>
      <c r="GG43" s="286"/>
      <c r="GH43" s="286"/>
      <c r="GI43" s="57"/>
      <c r="GJ43" s="58"/>
      <c r="GK43" s="285"/>
      <c r="GL43" s="285"/>
      <c r="GM43" s="286"/>
      <c r="GN43" s="286"/>
      <c r="GO43" s="286"/>
      <c r="GP43" s="286"/>
      <c r="GQ43" s="57"/>
      <c r="GR43" s="58"/>
      <c r="GS43" s="285"/>
      <c r="GT43" s="285"/>
      <c r="GU43" s="286"/>
      <c r="GV43" s="286"/>
      <c r="GW43" s="286"/>
      <c r="GX43" s="286"/>
      <c r="GY43" s="57"/>
      <c r="GZ43" s="58"/>
      <c r="HA43" s="285"/>
      <c r="HB43" s="285"/>
      <c r="HC43" s="286"/>
      <c r="HD43" s="286"/>
      <c r="HE43" s="286"/>
      <c r="HF43" s="286"/>
      <c r="HG43" s="57"/>
      <c r="HH43" s="58"/>
      <c r="HI43" s="285"/>
      <c r="HJ43" s="285"/>
      <c r="HK43" s="286"/>
      <c r="HL43" s="295" t="s">
        <v>967</v>
      </c>
      <c r="HM43" s="294" t="s">
        <v>968</v>
      </c>
      <c r="HN43" s="294" t="s">
        <v>969</v>
      </c>
      <c r="HO43" s="59">
        <v>15000000</v>
      </c>
      <c r="HP43" s="60" t="s">
        <v>2774</v>
      </c>
      <c r="HQ43" s="287" t="s">
        <v>964</v>
      </c>
      <c r="HR43" s="287" t="s">
        <v>965</v>
      </c>
      <c r="HS43" s="294" t="s">
        <v>966</v>
      </c>
      <c r="HT43" s="294" t="s">
        <v>967</v>
      </c>
      <c r="HU43" s="294" t="s">
        <v>968</v>
      </c>
      <c r="HV43" s="294" t="s">
        <v>969</v>
      </c>
      <c r="HW43" s="59">
        <v>15000000</v>
      </c>
      <c r="HX43" s="60" t="s">
        <v>2774</v>
      </c>
      <c r="HY43" s="287" t="s">
        <v>964</v>
      </c>
      <c r="HZ43" s="287" t="s">
        <v>965</v>
      </c>
      <c r="IA43" s="294" t="s">
        <v>966</v>
      </c>
      <c r="IB43" s="294" t="s">
        <v>967</v>
      </c>
      <c r="IC43" s="294" t="s">
        <v>968</v>
      </c>
      <c r="ID43" s="294" t="s">
        <v>969</v>
      </c>
      <c r="IE43" s="59">
        <v>15000000</v>
      </c>
      <c r="IF43" s="60" t="s">
        <v>2774</v>
      </c>
      <c r="IG43" s="287" t="s">
        <v>964</v>
      </c>
      <c r="IH43" s="287" t="s">
        <v>965</v>
      </c>
      <c r="II43" s="294" t="s">
        <v>966</v>
      </c>
      <c r="IJ43" s="294" t="s">
        <v>967</v>
      </c>
      <c r="IK43" s="294" t="s">
        <v>968</v>
      </c>
      <c r="IL43" s="294" t="s">
        <v>969</v>
      </c>
      <c r="IM43" s="59">
        <v>15000000</v>
      </c>
      <c r="IN43" s="60" t="s">
        <v>2774</v>
      </c>
      <c r="IO43" s="287" t="s">
        <v>964</v>
      </c>
      <c r="IP43" s="287" t="s">
        <v>965</v>
      </c>
      <c r="IQ43" s="294" t="s">
        <v>966</v>
      </c>
      <c r="IR43" s="294" t="s">
        <v>967</v>
      </c>
      <c r="IS43" s="294" t="s">
        <v>968</v>
      </c>
      <c r="IT43" s="294" t="s">
        <v>969</v>
      </c>
      <c r="IU43" s="59">
        <v>15000000</v>
      </c>
      <c r="IV43" s="60" t="s">
        <v>2774</v>
      </c>
      <c r="IW43" s="287" t="s">
        <v>964</v>
      </c>
      <c r="IX43" s="287" t="s">
        <v>965</v>
      </c>
      <c r="IY43" s="294" t="s">
        <v>966</v>
      </c>
      <c r="IZ43" s="294" t="s">
        <v>967</v>
      </c>
      <c r="JA43" s="294" t="s">
        <v>968</v>
      </c>
      <c r="JB43" s="294" t="s">
        <v>969</v>
      </c>
      <c r="JC43" s="59">
        <v>15000000</v>
      </c>
      <c r="JD43" s="60" t="s">
        <v>2774</v>
      </c>
      <c r="JE43" s="287" t="s">
        <v>964</v>
      </c>
      <c r="JF43" s="287" t="s">
        <v>965</v>
      </c>
      <c r="JG43" s="294" t="s">
        <v>966</v>
      </c>
      <c r="JH43" s="294" t="s">
        <v>967</v>
      </c>
      <c r="JI43" s="294" t="s">
        <v>968</v>
      </c>
      <c r="JJ43" s="294" t="s">
        <v>969</v>
      </c>
      <c r="JK43" s="59">
        <v>15000000</v>
      </c>
      <c r="JL43" s="60" t="s">
        <v>2774</v>
      </c>
      <c r="JM43" s="287" t="s">
        <v>964</v>
      </c>
      <c r="JN43" s="287" t="s">
        <v>965</v>
      </c>
      <c r="JO43" s="294" t="s">
        <v>966</v>
      </c>
      <c r="JP43" s="294" t="s">
        <v>967</v>
      </c>
      <c r="JQ43" s="294" t="s">
        <v>968</v>
      </c>
      <c r="JR43" s="294" t="s">
        <v>969</v>
      </c>
      <c r="JS43" s="59">
        <v>15000000</v>
      </c>
      <c r="JT43" s="60" t="s">
        <v>2774</v>
      </c>
      <c r="JU43" s="287" t="s">
        <v>964</v>
      </c>
      <c r="JV43" s="287" t="s">
        <v>965</v>
      </c>
      <c r="JW43" s="294" t="s">
        <v>966</v>
      </c>
      <c r="JX43" s="294" t="s">
        <v>967</v>
      </c>
      <c r="JY43" s="294" t="s">
        <v>968</v>
      </c>
      <c r="JZ43" s="294" t="s">
        <v>969</v>
      </c>
      <c r="KA43" s="59">
        <v>15000000</v>
      </c>
      <c r="KB43" s="60" t="s">
        <v>2774</v>
      </c>
      <c r="KC43" s="287" t="s">
        <v>964</v>
      </c>
      <c r="KD43" s="287" t="s">
        <v>965</v>
      </c>
      <c r="KE43" s="294" t="s">
        <v>966</v>
      </c>
      <c r="KF43" s="294" t="s">
        <v>967</v>
      </c>
      <c r="KG43" s="294" t="s">
        <v>968</v>
      </c>
      <c r="KH43" s="294" t="s">
        <v>969</v>
      </c>
      <c r="KI43" s="59">
        <v>15000000</v>
      </c>
      <c r="KJ43" s="60" t="s">
        <v>2774</v>
      </c>
      <c r="KK43" s="287" t="s">
        <v>964</v>
      </c>
      <c r="KL43" s="287" t="s">
        <v>965</v>
      </c>
      <c r="KM43" s="294" t="s">
        <v>966</v>
      </c>
      <c r="KN43" s="294" t="s">
        <v>967</v>
      </c>
      <c r="KO43" s="294" t="s">
        <v>968</v>
      </c>
      <c r="KP43" s="294" t="s">
        <v>969</v>
      </c>
      <c r="KQ43" s="59">
        <v>15000000</v>
      </c>
      <c r="KR43" s="60" t="s">
        <v>2774</v>
      </c>
      <c r="KS43" s="287" t="s">
        <v>964</v>
      </c>
      <c r="KT43" s="287" t="s">
        <v>965</v>
      </c>
      <c r="KU43" s="294" t="s">
        <v>966</v>
      </c>
      <c r="KV43" s="294" t="s">
        <v>967</v>
      </c>
      <c r="KW43" s="294" t="s">
        <v>968</v>
      </c>
      <c r="KX43" s="294" t="s">
        <v>969</v>
      </c>
      <c r="KY43" s="59">
        <v>15000000</v>
      </c>
      <c r="KZ43" s="60" t="s">
        <v>2774</v>
      </c>
      <c r="LA43" s="287" t="s">
        <v>964</v>
      </c>
      <c r="LB43" s="287" t="s">
        <v>965</v>
      </c>
      <c r="LC43" s="294" t="s">
        <v>966</v>
      </c>
      <c r="LD43" s="294" t="s">
        <v>967</v>
      </c>
      <c r="LE43" s="294" t="s">
        <v>968</v>
      </c>
      <c r="LF43" s="294" t="s">
        <v>969</v>
      </c>
      <c r="LG43" s="59">
        <v>15000000</v>
      </c>
      <c r="LH43" s="60" t="s">
        <v>2774</v>
      </c>
      <c r="LI43" s="287" t="s">
        <v>964</v>
      </c>
      <c r="LJ43" s="287" t="s">
        <v>965</v>
      </c>
      <c r="LK43" s="294" t="s">
        <v>966</v>
      </c>
      <c r="LL43" s="294" t="s">
        <v>967</v>
      </c>
      <c r="LM43" s="294" t="s">
        <v>968</v>
      </c>
      <c r="LN43" s="294" t="s">
        <v>969</v>
      </c>
      <c r="LO43" s="59">
        <v>15000000</v>
      </c>
      <c r="LP43" s="60" t="s">
        <v>2774</v>
      </c>
      <c r="LQ43" s="287" t="s">
        <v>964</v>
      </c>
      <c r="LR43" s="287" t="s">
        <v>965</v>
      </c>
      <c r="LS43" s="294" t="s">
        <v>966</v>
      </c>
      <c r="LT43" s="294" t="s">
        <v>967</v>
      </c>
      <c r="LU43" s="294" t="s">
        <v>968</v>
      </c>
      <c r="LV43" s="294" t="s">
        <v>969</v>
      </c>
      <c r="LW43" s="59">
        <v>15000000</v>
      </c>
      <c r="LX43" s="60" t="s">
        <v>2774</v>
      </c>
      <c r="LY43" s="287" t="s">
        <v>964</v>
      </c>
      <c r="LZ43" s="287" t="s">
        <v>965</v>
      </c>
      <c r="MA43" s="294" t="s">
        <v>966</v>
      </c>
      <c r="MB43" s="294" t="s">
        <v>967</v>
      </c>
      <c r="MC43" s="294" t="s">
        <v>968</v>
      </c>
      <c r="MD43" s="294" t="s">
        <v>969</v>
      </c>
      <c r="ME43" s="59">
        <v>15000000</v>
      </c>
      <c r="MF43" s="60" t="s">
        <v>2774</v>
      </c>
      <c r="MG43" s="287" t="s">
        <v>964</v>
      </c>
      <c r="MH43" s="287" t="s">
        <v>965</v>
      </c>
      <c r="MI43" s="294" t="s">
        <v>966</v>
      </c>
      <c r="MJ43" s="294" t="s">
        <v>967</v>
      </c>
      <c r="MK43" s="294" t="s">
        <v>968</v>
      </c>
      <c r="ML43" s="294" t="s">
        <v>969</v>
      </c>
      <c r="MM43" s="59">
        <v>15000000</v>
      </c>
      <c r="MN43" s="60" t="s">
        <v>2774</v>
      </c>
      <c r="MO43" s="287" t="s">
        <v>964</v>
      </c>
      <c r="MP43" s="287" t="s">
        <v>965</v>
      </c>
      <c r="MQ43" s="294" t="s">
        <v>966</v>
      </c>
      <c r="MR43" s="294" t="s">
        <v>967</v>
      </c>
      <c r="MS43" s="294" t="s">
        <v>968</v>
      </c>
      <c r="MT43" s="294" t="s">
        <v>969</v>
      </c>
      <c r="MU43" s="59">
        <v>15000000</v>
      </c>
      <c r="MV43" s="60" t="s">
        <v>2774</v>
      </c>
      <c r="MW43" s="287" t="s">
        <v>964</v>
      </c>
      <c r="MX43" s="287" t="s">
        <v>965</v>
      </c>
      <c r="MY43" s="294" t="s">
        <v>966</v>
      </c>
      <c r="MZ43" s="294" t="s">
        <v>967</v>
      </c>
      <c r="NA43" s="294" t="s">
        <v>968</v>
      </c>
      <c r="NB43" s="294" t="s">
        <v>969</v>
      </c>
      <c r="NC43" s="59">
        <v>15000000</v>
      </c>
      <c r="ND43" s="60" t="s">
        <v>2774</v>
      </c>
      <c r="NE43" s="287" t="s">
        <v>964</v>
      </c>
      <c r="NF43" s="287" t="s">
        <v>965</v>
      </c>
      <c r="NG43" s="294" t="s">
        <v>966</v>
      </c>
      <c r="NH43" s="294" t="s">
        <v>967</v>
      </c>
      <c r="NI43" s="294" t="s">
        <v>968</v>
      </c>
      <c r="NJ43" s="294" t="s">
        <v>969</v>
      </c>
      <c r="NK43" s="59">
        <v>15000000</v>
      </c>
      <c r="NL43" s="60" t="s">
        <v>2774</v>
      </c>
      <c r="NM43" s="287" t="s">
        <v>964</v>
      </c>
      <c r="NN43" s="287" t="s">
        <v>965</v>
      </c>
      <c r="NO43" s="294" t="s">
        <v>966</v>
      </c>
      <c r="NP43" s="294" t="s">
        <v>967</v>
      </c>
      <c r="NQ43" s="294" t="s">
        <v>968</v>
      </c>
      <c r="NR43" s="294" t="s">
        <v>969</v>
      </c>
      <c r="NS43" s="59">
        <v>15000000</v>
      </c>
      <c r="NT43" s="60" t="s">
        <v>2774</v>
      </c>
      <c r="NU43" s="287" t="s">
        <v>964</v>
      </c>
      <c r="NV43" s="287" t="s">
        <v>965</v>
      </c>
      <c r="NW43" s="294" t="s">
        <v>966</v>
      </c>
      <c r="NX43" s="294" t="s">
        <v>967</v>
      </c>
      <c r="NY43" s="294" t="s">
        <v>968</v>
      </c>
      <c r="NZ43" s="294" t="s">
        <v>969</v>
      </c>
      <c r="OA43" s="59">
        <v>15000000</v>
      </c>
      <c r="OB43" s="60" t="s">
        <v>2774</v>
      </c>
      <c r="OC43" s="287" t="s">
        <v>964</v>
      </c>
      <c r="OD43" s="287" t="s">
        <v>965</v>
      </c>
      <c r="OE43" s="294" t="s">
        <v>966</v>
      </c>
      <c r="OF43" s="294" t="s">
        <v>967</v>
      </c>
      <c r="OG43" s="294" t="s">
        <v>968</v>
      </c>
      <c r="OH43" s="294" t="s">
        <v>969</v>
      </c>
      <c r="OI43" s="59">
        <v>15000000</v>
      </c>
      <c r="OJ43" s="60" t="s">
        <v>2774</v>
      </c>
      <c r="OK43" s="287" t="s">
        <v>964</v>
      </c>
      <c r="OL43" s="287" t="s">
        <v>965</v>
      </c>
      <c r="OM43" s="294" t="s">
        <v>966</v>
      </c>
      <c r="ON43" s="294" t="s">
        <v>967</v>
      </c>
      <c r="OO43" s="294" t="s">
        <v>968</v>
      </c>
      <c r="OP43" s="294" t="s">
        <v>969</v>
      </c>
      <c r="OQ43" s="59">
        <v>15000000</v>
      </c>
      <c r="OR43" s="60" t="s">
        <v>2774</v>
      </c>
      <c r="OS43" s="287" t="s">
        <v>964</v>
      </c>
      <c r="OT43" s="287" t="s">
        <v>965</v>
      </c>
      <c r="OU43" s="294" t="s">
        <v>966</v>
      </c>
      <c r="OV43" s="294" t="s">
        <v>967</v>
      </c>
      <c r="OW43" s="294" t="s">
        <v>968</v>
      </c>
      <c r="OX43" s="294" t="s">
        <v>969</v>
      </c>
      <c r="OY43" s="59">
        <v>15000000</v>
      </c>
      <c r="OZ43" s="60" t="s">
        <v>2774</v>
      </c>
      <c r="PA43" s="287" t="s">
        <v>964</v>
      </c>
      <c r="PB43" s="287" t="s">
        <v>965</v>
      </c>
      <c r="PC43" s="294" t="s">
        <v>966</v>
      </c>
      <c r="PD43" s="294" t="s">
        <v>967</v>
      </c>
      <c r="PE43" s="294" t="s">
        <v>968</v>
      </c>
      <c r="PF43" s="294" t="s">
        <v>969</v>
      </c>
      <c r="PG43" s="59">
        <v>15000000</v>
      </c>
      <c r="PH43" s="60" t="s">
        <v>2774</v>
      </c>
      <c r="PI43" s="287" t="s">
        <v>964</v>
      </c>
      <c r="PJ43" s="287" t="s">
        <v>965</v>
      </c>
      <c r="PK43" s="294" t="s">
        <v>966</v>
      </c>
      <c r="PL43" s="294" t="s">
        <v>967</v>
      </c>
      <c r="PM43" s="294" t="s">
        <v>968</v>
      </c>
      <c r="PN43" s="294" t="s">
        <v>969</v>
      </c>
      <c r="PO43" s="59">
        <v>15000000</v>
      </c>
      <c r="PP43" s="60" t="s">
        <v>2774</v>
      </c>
      <c r="PQ43" s="287" t="s">
        <v>964</v>
      </c>
      <c r="PR43" s="287" t="s">
        <v>965</v>
      </c>
      <c r="PS43" s="294" t="s">
        <v>966</v>
      </c>
      <c r="PT43" s="294" t="s">
        <v>967</v>
      </c>
      <c r="PU43" s="294" t="s">
        <v>968</v>
      </c>
      <c r="PV43" s="294" t="s">
        <v>969</v>
      </c>
      <c r="PW43" s="59">
        <v>15000000</v>
      </c>
      <c r="PX43" s="60" t="s">
        <v>2774</v>
      </c>
      <c r="PY43" s="287" t="s">
        <v>964</v>
      </c>
      <c r="PZ43" s="287" t="s">
        <v>965</v>
      </c>
      <c r="QA43" s="294" t="s">
        <v>966</v>
      </c>
      <c r="QB43" s="294" t="s">
        <v>967</v>
      </c>
      <c r="QC43" s="294" t="s">
        <v>968</v>
      </c>
      <c r="QD43" s="294" t="s">
        <v>969</v>
      </c>
      <c r="QE43" s="59">
        <v>15000000</v>
      </c>
      <c r="QF43" s="60" t="s">
        <v>2774</v>
      </c>
      <c r="QG43" s="287" t="s">
        <v>964</v>
      </c>
      <c r="QH43" s="287" t="s">
        <v>965</v>
      </c>
      <c r="QI43" s="294" t="s">
        <v>966</v>
      </c>
      <c r="QJ43" s="294" t="s">
        <v>967</v>
      </c>
      <c r="QK43" s="294" t="s">
        <v>968</v>
      </c>
      <c r="QL43" s="294" t="s">
        <v>969</v>
      </c>
      <c r="QM43" s="59">
        <v>15000000</v>
      </c>
      <c r="QN43" s="60" t="s">
        <v>2774</v>
      </c>
      <c r="QO43" s="287" t="s">
        <v>964</v>
      </c>
      <c r="QP43" s="287" t="s">
        <v>965</v>
      </c>
      <c r="QQ43" s="294" t="s">
        <v>966</v>
      </c>
      <c r="QR43" s="294" t="s">
        <v>967</v>
      </c>
      <c r="QS43" s="294" t="s">
        <v>968</v>
      </c>
      <c r="QT43" s="294" t="s">
        <v>969</v>
      </c>
      <c r="QU43" s="59">
        <v>15000000</v>
      </c>
      <c r="QV43" s="60" t="s">
        <v>2774</v>
      </c>
      <c r="QW43" s="287" t="s">
        <v>964</v>
      </c>
      <c r="QX43" s="287" t="s">
        <v>965</v>
      </c>
      <c r="QY43" s="294" t="s">
        <v>966</v>
      </c>
      <c r="QZ43" s="294" t="s">
        <v>967</v>
      </c>
      <c r="RA43" s="294" t="s">
        <v>968</v>
      </c>
      <c r="RB43" s="294" t="s">
        <v>969</v>
      </c>
      <c r="RC43" s="59">
        <v>15000000</v>
      </c>
      <c r="RD43" s="60" t="s">
        <v>2774</v>
      </c>
      <c r="RE43" s="287" t="s">
        <v>964</v>
      </c>
      <c r="RF43" s="287" t="s">
        <v>965</v>
      </c>
      <c r="RG43" s="294" t="s">
        <v>966</v>
      </c>
      <c r="RH43" s="294" t="s">
        <v>967</v>
      </c>
      <c r="RI43" s="294" t="s">
        <v>968</v>
      </c>
      <c r="RJ43" s="294" t="s">
        <v>969</v>
      </c>
      <c r="RK43" s="59">
        <v>15000000</v>
      </c>
      <c r="RL43" s="60" t="s">
        <v>2774</v>
      </c>
      <c r="RM43" s="287" t="s">
        <v>964</v>
      </c>
      <c r="RN43" s="287" t="s">
        <v>965</v>
      </c>
      <c r="RO43" s="294" t="s">
        <v>966</v>
      </c>
      <c r="RP43" s="294" t="s">
        <v>967</v>
      </c>
      <c r="RQ43" s="294" t="s">
        <v>968</v>
      </c>
      <c r="RR43" s="294" t="s">
        <v>969</v>
      </c>
      <c r="RS43" s="59">
        <v>15000000</v>
      </c>
      <c r="RT43" s="60" t="s">
        <v>2774</v>
      </c>
      <c r="RU43" s="287" t="s">
        <v>964</v>
      </c>
      <c r="RV43" s="287" t="s">
        <v>965</v>
      </c>
      <c r="RW43" s="294" t="s">
        <v>966</v>
      </c>
      <c r="RX43" s="294" t="s">
        <v>967</v>
      </c>
      <c r="RY43" s="294" t="s">
        <v>968</v>
      </c>
      <c r="RZ43" s="294" t="s">
        <v>969</v>
      </c>
      <c r="SA43" s="59">
        <v>15000000</v>
      </c>
      <c r="SB43" s="60" t="s">
        <v>2774</v>
      </c>
      <c r="SC43" s="287" t="s">
        <v>964</v>
      </c>
      <c r="SD43" s="287" t="s">
        <v>965</v>
      </c>
      <c r="SE43" s="294" t="s">
        <v>966</v>
      </c>
      <c r="SF43" s="294" t="s">
        <v>967</v>
      </c>
      <c r="SG43" s="294" t="s">
        <v>968</v>
      </c>
      <c r="SH43" s="294" t="s">
        <v>969</v>
      </c>
      <c r="SI43" s="59">
        <v>15000000</v>
      </c>
      <c r="SJ43" s="60" t="s">
        <v>2774</v>
      </c>
      <c r="SK43" s="287" t="s">
        <v>964</v>
      </c>
      <c r="SL43" s="287" t="s">
        <v>965</v>
      </c>
      <c r="SM43" s="294" t="s">
        <v>966</v>
      </c>
      <c r="SN43" s="294" t="s">
        <v>967</v>
      </c>
      <c r="SO43" s="294" t="s">
        <v>968</v>
      </c>
      <c r="SP43" s="294" t="s">
        <v>969</v>
      </c>
      <c r="SQ43" s="59">
        <v>15000000</v>
      </c>
      <c r="SR43" s="60" t="s">
        <v>2774</v>
      </c>
      <c r="SS43" s="287" t="s">
        <v>964</v>
      </c>
      <c r="ST43" s="287" t="s">
        <v>965</v>
      </c>
      <c r="SU43" s="294" t="s">
        <v>966</v>
      </c>
      <c r="SV43" s="294" t="s">
        <v>967</v>
      </c>
      <c r="SW43" s="294" t="s">
        <v>968</v>
      </c>
      <c r="SX43" s="294" t="s">
        <v>969</v>
      </c>
      <c r="SY43" s="59">
        <v>15000000</v>
      </c>
      <c r="SZ43" s="60" t="s">
        <v>2774</v>
      </c>
      <c r="TA43" s="287" t="s">
        <v>964</v>
      </c>
      <c r="TB43" s="287" t="s">
        <v>965</v>
      </c>
      <c r="TC43" s="294" t="s">
        <v>966</v>
      </c>
      <c r="TD43" s="294" t="s">
        <v>967</v>
      </c>
      <c r="TE43" s="294" t="s">
        <v>968</v>
      </c>
      <c r="TF43" s="294" t="s">
        <v>969</v>
      </c>
      <c r="TG43" s="59">
        <v>15000000</v>
      </c>
      <c r="TH43" s="60" t="s">
        <v>2774</v>
      </c>
      <c r="TI43" s="287" t="s">
        <v>964</v>
      </c>
      <c r="TJ43" s="287" t="s">
        <v>965</v>
      </c>
      <c r="TK43" s="294" t="s">
        <v>966</v>
      </c>
      <c r="TL43" s="294" t="s">
        <v>967</v>
      </c>
      <c r="TM43" s="294" t="s">
        <v>968</v>
      </c>
      <c r="TN43" s="294" t="s">
        <v>969</v>
      </c>
      <c r="TO43" s="59">
        <v>15000000</v>
      </c>
      <c r="TP43" s="60" t="s">
        <v>2774</v>
      </c>
      <c r="TQ43" s="287" t="s">
        <v>964</v>
      </c>
      <c r="TR43" s="287" t="s">
        <v>965</v>
      </c>
      <c r="TS43" s="294" t="s">
        <v>966</v>
      </c>
      <c r="TT43" s="294" t="s">
        <v>967</v>
      </c>
      <c r="TU43" s="294" t="s">
        <v>968</v>
      </c>
      <c r="TV43" s="294" t="s">
        <v>969</v>
      </c>
      <c r="TW43" s="59">
        <v>15000000</v>
      </c>
      <c r="TX43" s="60" t="s">
        <v>2774</v>
      </c>
      <c r="TY43" s="287" t="s">
        <v>964</v>
      </c>
      <c r="TZ43" s="287" t="s">
        <v>965</v>
      </c>
      <c r="UA43" s="294" t="s">
        <v>966</v>
      </c>
      <c r="UB43" s="294" t="s">
        <v>967</v>
      </c>
      <c r="UC43" s="294" t="s">
        <v>968</v>
      </c>
      <c r="UD43" s="294" t="s">
        <v>969</v>
      </c>
      <c r="UE43" s="59">
        <v>15000000</v>
      </c>
      <c r="UF43" s="60" t="s">
        <v>2774</v>
      </c>
      <c r="UG43" s="287" t="s">
        <v>964</v>
      </c>
      <c r="UH43" s="287" t="s">
        <v>965</v>
      </c>
      <c r="UI43" s="294" t="s">
        <v>966</v>
      </c>
      <c r="UJ43" s="294" t="s">
        <v>967</v>
      </c>
      <c r="UK43" s="294" t="s">
        <v>968</v>
      </c>
      <c r="UL43" s="294" t="s">
        <v>969</v>
      </c>
      <c r="UM43" s="59">
        <v>15000000</v>
      </c>
      <c r="UN43" s="60" t="s">
        <v>2774</v>
      </c>
      <c r="UO43" s="287" t="s">
        <v>964</v>
      </c>
      <c r="UP43" s="287" t="s">
        <v>965</v>
      </c>
      <c r="UQ43" s="294" t="s">
        <v>966</v>
      </c>
      <c r="UR43" s="294" t="s">
        <v>967</v>
      </c>
      <c r="US43" s="294" t="s">
        <v>968</v>
      </c>
      <c r="UT43" s="294" t="s">
        <v>969</v>
      </c>
      <c r="UU43" s="59">
        <v>15000000</v>
      </c>
      <c r="UV43" s="60" t="s">
        <v>2774</v>
      </c>
      <c r="UW43" s="287" t="s">
        <v>964</v>
      </c>
      <c r="UX43" s="287" t="s">
        <v>965</v>
      </c>
      <c r="UY43" s="294" t="s">
        <v>966</v>
      </c>
      <c r="UZ43" s="294" t="s">
        <v>967</v>
      </c>
      <c r="VA43" s="294" t="s">
        <v>968</v>
      </c>
      <c r="VB43" s="294" t="s">
        <v>969</v>
      </c>
      <c r="VC43" s="59">
        <v>15000000</v>
      </c>
      <c r="VD43" s="60" t="s">
        <v>2774</v>
      </c>
      <c r="VE43" s="287" t="s">
        <v>964</v>
      </c>
      <c r="VF43" s="287" t="s">
        <v>965</v>
      </c>
      <c r="VG43" s="294" t="s">
        <v>966</v>
      </c>
      <c r="VH43" s="294" t="s">
        <v>967</v>
      </c>
      <c r="VI43" s="294" t="s">
        <v>968</v>
      </c>
      <c r="VJ43" s="294" t="s">
        <v>969</v>
      </c>
      <c r="VK43" s="59">
        <v>15000000</v>
      </c>
      <c r="VL43" s="60" t="s">
        <v>2774</v>
      </c>
      <c r="VM43" s="287" t="s">
        <v>964</v>
      </c>
      <c r="VN43" s="287" t="s">
        <v>965</v>
      </c>
      <c r="VO43" s="294" t="s">
        <v>966</v>
      </c>
      <c r="VP43" s="294" t="s">
        <v>967</v>
      </c>
      <c r="VQ43" s="294" t="s">
        <v>968</v>
      </c>
      <c r="VR43" s="294" t="s">
        <v>969</v>
      </c>
      <c r="VS43" s="59">
        <v>15000000</v>
      </c>
      <c r="VT43" s="60" t="s">
        <v>2774</v>
      </c>
      <c r="VU43" s="287" t="s">
        <v>964</v>
      </c>
      <c r="VV43" s="287" t="s">
        <v>965</v>
      </c>
      <c r="VW43" s="294" t="s">
        <v>966</v>
      </c>
      <c r="VX43" s="294" t="s">
        <v>967</v>
      </c>
      <c r="VY43" s="294" t="s">
        <v>968</v>
      </c>
      <c r="VZ43" s="294" t="s">
        <v>969</v>
      </c>
      <c r="WA43" s="59">
        <v>15000000</v>
      </c>
      <c r="WB43" s="60" t="s">
        <v>2774</v>
      </c>
      <c r="WC43" s="287" t="s">
        <v>964</v>
      </c>
      <c r="WD43" s="287" t="s">
        <v>965</v>
      </c>
      <c r="WE43" s="294" t="s">
        <v>966</v>
      </c>
      <c r="WF43" s="294" t="s">
        <v>967</v>
      </c>
      <c r="WG43" s="294" t="s">
        <v>968</v>
      </c>
      <c r="WH43" s="294" t="s">
        <v>969</v>
      </c>
      <c r="WI43" s="59">
        <v>15000000</v>
      </c>
      <c r="WJ43" s="60" t="s">
        <v>2774</v>
      </c>
      <c r="WK43" s="287" t="s">
        <v>964</v>
      </c>
      <c r="WL43" s="287" t="s">
        <v>965</v>
      </c>
      <c r="WM43" s="294" t="s">
        <v>966</v>
      </c>
      <c r="WN43" s="294" t="s">
        <v>967</v>
      </c>
      <c r="WO43" s="294" t="s">
        <v>968</v>
      </c>
      <c r="WP43" s="294" t="s">
        <v>969</v>
      </c>
      <c r="WQ43" s="59">
        <v>15000000</v>
      </c>
      <c r="WR43" s="60" t="s">
        <v>2774</v>
      </c>
      <c r="WS43" s="287" t="s">
        <v>964</v>
      </c>
      <c r="WT43" s="287" t="s">
        <v>965</v>
      </c>
      <c r="WU43" s="294" t="s">
        <v>966</v>
      </c>
      <c r="WV43" s="294" t="s">
        <v>967</v>
      </c>
      <c r="WW43" s="294" t="s">
        <v>968</v>
      </c>
      <c r="WX43" s="294" t="s">
        <v>969</v>
      </c>
      <c r="WY43" s="59">
        <v>15000000</v>
      </c>
      <c r="WZ43" s="60" t="s">
        <v>2774</v>
      </c>
      <c r="XA43" s="287" t="s">
        <v>964</v>
      </c>
      <c r="XB43" s="287" t="s">
        <v>965</v>
      </c>
      <c r="XC43" s="294" t="s">
        <v>966</v>
      </c>
      <c r="XD43" s="294" t="s">
        <v>967</v>
      </c>
      <c r="XE43" s="294" t="s">
        <v>968</v>
      </c>
      <c r="XF43" s="294" t="s">
        <v>969</v>
      </c>
      <c r="XG43" s="59">
        <v>15000000</v>
      </c>
      <c r="XH43" s="60" t="s">
        <v>2774</v>
      </c>
      <c r="XI43" s="287" t="s">
        <v>964</v>
      </c>
      <c r="XJ43" s="287" t="s">
        <v>965</v>
      </c>
      <c r="XK43" s="294" t="s">
        <v>966</v>
      </c>
      <c r="XL43" s="294" t="s">
        <v>967</v>
      </c>
      <c r="XM43" s="294" t="s">
        <v>968</v>
      </c>
      <c r="XN43" s="294" t="s">
        <v>969</v>
      </c>
      <c r="XO43" s="59">
        <v>15000000</v>
      </c>
      <c r="XP43" s="60" t="s">
        <v>2774</v>
      </c>
      <c r="XQ43" s="287" t="s">
        <v>964</v>
      </c>
      <c r="XR43" s="287" t="s">
        <v>965</v>
      </c>
      <c r="XS43" s="294" t="s">
        <v>966</v>
      </c>
      <c r="XT43" s="294" t="s">
        <v>967</v>
      </c>
      <c r="XU43" s="294" t="s">
        <v>968</v>
      </c>
      <c r="XV43" s="294" t="s">
        <v>969</v>
      </c>
      <c r="XW43" s="59">
        <v>15000000</v>
      </c>
      <c r="XX43" s="60" t="s">
        <v>2774</v>
      </c>
      <c r="XY43" s="287" t="s">
        <v>964</v>
      </c>
      <c r="XZ43" s="287" t="s">
        <v>965</v>
      </c>
      <c r="YA43" s="294" t="s">
        <v>966</v>
      </c>
      <c r="YB43" s="294" t="s">
        <v>967</v>
      </c>
      <c r="YC43" s="294" t="s">
        <v>968</v>
      </c>
      <c r="YD43" s="294" t="s">
        <v>969</v>
      </c>
      <c r="YE43" s="59">
        <v>15000000</v>
      </c>
      <c r="YF43" s="60" t="s">
        <v>2774</v>
      </c>
      <c r="YG43" s="287" t="s">
        <v>964</v>
      </c>
      <c r="YH43" s="287" t="s">
        <v>965</v>
      </c>
      <c r="YI43" s="294" t="s">
        <v>966</v>
      </c>
      <c r="YJ43" s="294" t="s">
        <v>967</v>
      </c>
      <c r="YK43" s="294" t="s">
        <v>968</v>
      </c>
      <c r="YL43" s="294" t="s">
        <v>969</v>
      </c>
      <c r="YM43" s="59">
        <v>15000000</v>
      </c>
      <c r="YN43" s="60" t="s">
        <v>2774</v>
      </c>
      <c r="YO43" s="287" t="s">
        <v>964</v>
      </c>
      <c r="YP43" s="287" t="s">
        <v>965</v>
      </c>
      <c r="YQ43" s="294" t="s">
        <v>966</v>
      </c>
      <c r="YR43" s="294" t="s">
        <v>967</v>
      </c>
      <c r="YS43" s="294" t="s">
        <v>968</v>
      </c>
      <c r="YT43" s="294" t="s">
        <v>969</v>
      </c>
      <c r="YU43" s="59">
        <v>15000000</v>
      </c>
      <c r="YV43" s="60" t="s">
        <v>2774</v>
      </c>
      <c r="YW43" s="287" t="s">
        <v>964</v>
      </c>
      <c r="YX43" s="287" t="s">
        <v>965</v>
      </c>
      <c r="YY43" s="294" t="s">
        <v>966</v>
      </c>
      <c r="YZ43" s="294" t="s">
        <v>967</v>
      </c>
      <c r="ZA43" s="294" t="s">
        <v>968</v>
      </c>
      <c r="ZB43" s="294" t="s">
        <v>969</v>
      </c>
      <c r="ZC43" s="59">
        <v>15000000</v>
      </c>
      <c r="ZD43" s="60" t="s">
        <v>2774</v>
      </c>
      <c r="ZE43" s="287" t="s">
        <v>964</v>
      </c>
      <c r="ZF43" s="287" t="s">
        <v>965</v>
      </c>
      <c r="ZG43" s="294" t="s">
        <v>966</v>
      </c>
      <c r="ZH43" s="294" t="s">
        <v>967</v>
      </c>
      <c r="ZI43" s="294" t="s">
        <v>968</v>
      </c>
      <c r="ZJ43" s="294" t="s">
        <v>969</v>
      </c>
      <c r="ZK43" s="59">
        <v>15000000</v>
      </c>
      <c r="ZL43" s="60" t="s">
        <v>2774</v>
      </c>
      <c r="ZM43" s="287" t="s">
        <v>964</v>
      </c>
      <c r="ZN43" s="287" t="s">
        <v>965</v>
      </c>
      <c r="ZO43" s="294" t="s">
        <v>966</v>
      </c>
      <c r="ZP43" s="294" t="s">
        <v>967</v>
      </c>
      <c r="ZQ43" s="294" t="s">
        <v>968</v>
      </c>
      <c r="ZR43" s="294" t="s">
        <v>969</v>
      </c>
      <c r="ZS43" s="59">
        <v>15000000</v>
      </c>
      <c r="ZT43" s="60" t="s">
        <v>2774</v>
      </c>
      <c r="ZU43" s="287" t="s">
        <v>964</v>
      </c>
      <c r="ZV43" s="287" t="s">
        <v>965</v>
      </c>
      <c r="ZW43" s="294" t="s">
        <v>966</v>
      </c>
      <c r="ZX43" s="294" t="s">
        <v>967</v>
      </c>
      <c r="ZY43" s="294" t="s">
        <v>968</v>
      </c>
      <c r="ZZ43" s="294" t="s">
        <v>969</v>
      </c>
      <c r="AAA43" s="59">
        <v>15000000</v>
      </c>
      <c r="AAB43" s="60" t="s">
        <v>2774</v>
      </c>
      <c r="AAC43" s="287" t="s">
        <v>964</v>
      </c>
      <c r="AAD43" s="287" t="s">
        <v>965</v>
      </c>
      <c r="AAE43" s="294" t="s">
        <v>966</v>
      </c>
      <c r="AAF43" s="294" t="s">
        <v>967</v>
      </c>
      <c r="AAG43" s="294" t="s">
        <v>968</v>
      </c>
      <c r="AAH43" s="294" t="s">
        <v>969</v>
      </c>
      <c r="AAI43" s="59">
        <v>15000000</v>
      </c>
      <c r="AAJ43" s="60" t="s">
        <v>2774</v>
      </c>
      <c r="AAK43" s="287" t="s">
        <v>964</v>
      </c>
      <c r="AAL43" s="287" t="s">
        <v>965</v>
      </c>
      <c r="AAM43" s="294" t="s">
        <v>966</v>
      </c>
      <c r="AAN43" s="294" t="s">
        <v>967</v>
      </c>
      <c r="AAO43" s="294" t="s">
        <v>968</v>
      </c>
      <c r="AAP43" s="294" t="s">
        <v>969</v>
      </c>
      <c r="AAQ43" s="59">
        <v>15000000</v>
      </c>
      <c r="AAR43" s="60" t="s">
        <v>2774</v>
      </c>
      <c r="AAS43" s="287" t="s">
        <v>964</v>
      </c>
      <c r="AAT43" s="287" t="s">
        <v>965</v>
      </c>
      <c r="AAU43" s="294" t="s">
        <v>966</v>
      </c>
      <c r="AAV43" s="294" t="s">
        <v>967</v>
      </c>
      <c r="AAW43" s="294" t="s">
        <v>968</v>
      </c>
      <c r="AAX43" s="294" t="s">
        <v>969</v>
      </c>
      <c r="AAY43" s="59">
        <v>15000000</v>
      </c>
      <c r="AAZ43" s="60" t="s">
        <v>2774</v>
      </c>
      <c r="ABA43" s="287" t="s">
        <v>964</v>
      </c>
      <c r="ABB43" s="287" t="s">
        <v>965</v>
      </c>
      <c r="ABC43" s="294" t="s">
        <v>966</v>
      </c>
      <c r="ABD43" s="294" t="s">
        <v>967</v>
      </c>
      <c r="ABE43" s="294" t="s">
        <v>968</v>
      </c>
      <c r="ABF43" s="294" t="s">
        <v>969</v>
      </c>
      <c r="ABG43" s="59">
        <v>15000000</v>
      </c>
      <c r="ABH43" s="60" t="s">
        <v>2774</v>
      </c>
      <c r="ABI43" s="287" t="s">
        <v>964</v>
      </c>
      <c r="ABJ43" s="287" t="s">
        <v>965</v>
      </c>
      <c r="ABK43" s="294" t="s">
        <v>966</v>
      </c>
      <c r="ABL43" s="294" t="s">
        <v>967</v>
      </c>
      <c r="ABM43" s="294" t="s">
        <v>968</v>
      </c>
      <c r="ABN43" s="294" t="s">
        <v>969</v>
      </c>
      <c r="ABO43" s="59">
        <v>15000000</v>
      </c>
      <c r="ABP43" s="60" t="s">
        <v>2774</v>
      </c>
      <c r="ABQ43" s="287" t="s">
        <v>964</v>
      </c>
      <c r="ABR43" s="287" t="s">
        <v>965</v>
      </c>
      <c r="ABS43" s="294" t="s">
        <v>966</v>
      </c>
      <c r="ABT43" s="294" t="s">
        <v>967</v>
      </c>
      <c r="ABU43" s="294" t="s">
        <v>968</v>
      </c>
      <c r="ABV43" s="294" t="s">
        <v>969</v>
      </c>
      <c r="ABW43" s="59">
        <v>15000000</v>
      </c>
      <c r="ABX43" s="60" t="s">
        <v>2774</v>
      </c>
      <c r="ABY43" s="287" t="s">
        <v>964</v>
      </c>
      <c r="ABZ43" s="287" t="s">
        <v>965</v>
      </c>
      <c r="ACA43" s="294" t="s">
        <v>966</v>
      </c>
      <c r="ACB43" s="294" t="s">
        <v>967</v>
      </c>
      <c r="ACC43" s="294" t="s">
        <v>968</v>
      </c>
      <c r="ACD43" s="294" t="s">
        <v>969</v>
      </c>
      <c r="ACE43" s="59">
        <v>15000000</v>
      </c>
      <c r="ACF43" s="60" t="s">
        <v>2774</v>
      </c>
      <c r="ACG43" s="287" t="s">
        <v>964</v>
      </c>
      <c r="ACH43" s="287" t="s">
        <v>965</v>
      </c>
      <c r="ACI43" s="294" t="s">
        <v>966</v>
      </c>
      <c r="ACJ43" s="294" t="s">
        <v>967</v>
      </c>
      <c r="ACK43" s="294" t="s">
        <v>968</v>
      </c>
      <c r="ACL43" s="294" t="s">
        <v>969</v>
      </c>
      <c r="ACM43" s="59">
        <v>15000000</v>
      </c>
      <c r="ACN43" s="60" t="s">
        <v>2774</v>
      </c>
      <c r="ACO43" s="287" t="s">
        <v>964</v>
      </c>
      <c r="ACP43" s="287" t="s">
        <v>965</v>
      </c>
      <c r="ACQ43" s="294" t="s">
        <v>966</v>
      </c>
      <c r="ACR43" s="294" t="s">
        <v>967</v>
      </c>
      <c r="ACS43" s="294" t="s">
        <v>968</v>
      </c>
      <c r="ACT43" s="294" t="s">
        <v>969</v>
      </c>
      <c r="ACU43" s="59">
        <v>15000000</v>
      </c>
      <c r="ACV43" s="60" t="s">
        <v>2774</v>
      </c>
      <c r="ACW43" s="287" t="s">
        <v>964</v>
      </c>
      <c r="ACX43" s="287" t="s">
        <v>965</v>
      </c>
      <c r="ACY43" s="294" t="s">
        <v>966</v>
      </c>
      <c r="ACZ43" s="294" t="s">
        <v>967</v>
      </c>
      <c r="ADA43" s="294" t="s">
        <v>968</v>
      </c>
      <c r="ADB43" s="294" t="s">
        <v>969</v>
      </c>
      <c r="ADC43" s="59">
        <v>15000000</v>
      </c>
      <c r="ADD43" s="60" t="s">
        <v>2774</v>
      </c>
      <c r="ADE43" s="287" t="s">
        <v>964</v>
      </c>
      <c r="ADF43" s="287" t="s">
        <v>965</v>
      </c>
      <c r="ADG43" s="294" t="s">
        <v>966</v>
      </c>
      <c r="ADH43" s="294" t="s">
        <v>967</v>
      </c>
      <c r="ADI43" s="294" t="s">
        <v>968</v>
      </c>
      <c r="ADJ43" s="294" t="s">
        <v>969</v>
      </c>
      <c r="ADK43" s="59">
        <v>15000000</v>
      </c>
      <c r="ADL43" s="60" t="s">
        <v>2774</v>
      </c>
      <c r="ADM43" s="287" t="s">
        <v>964</v>
      </c>
      <c r="ADN43" s="287" t="s">
        <v>965</v>
      </c>
      <c r="ADO43" s="294" t="s">
        <v>966</v>
      </c>
      <c r="ADP43" s="294" t="s">
        <v>967</v>
      </c>
      <c r="ADQ43" s="294" t="s">
        <v>968</v>
      </c>
      <c r="ADR43" s="294" t="s">
        <v>969</v>
      </c>
      <c r="ADS43" s="59">
        <v>15000000</v>
      </c>
      <c r="ADT43" s="60" t="s">
        <v>2774</v>
      </c>
      <c r="ADU43" s="287" t="s">
        <v>964</v>
      </c>
      <c r="ADV43" s="287" t="s">
        <v>965</v>
      </c>
      <c r="ADW43" s="294" t="s">
        <v>966</v>
      </c>
      <c r="ADX43" s="294" t="s">
        <v>967</v>
      </c>
      <c r="ADY43" s="294" t="s">
        <v>968</v>
      </c>
      <c r="ADZ43" s="294" t="s">
        <v>969</v>
      </c>
      <c r="AEA43" s="59">
        <v>15000000</v>
      </c>
      <c r="AEB43" s="60" t="s">
        <v>2774</v>
      </c>
      <c r="AEC43" s="287" t="s">
        <v>964</v>
      </c>
      <c r="AED43" s="287" t="s">
        <v>965</v>
      </c>
      <c r="AEE43" s="294" t="s">
        <v>966</v>
      </c>
      <c r="AEF43" s="294" t="s">
        <v>967</v>
      </c>
      <c r="AEG43" s="294" t="s">
        <v>968</v>
      </c>
      <c r="AEH43" s="294" t="s">
        <v>969</v>
      </c>
      <c r="AEI43" s="59">
        <v>15000000</v>
      </c>
      <c r="AEJ43" s="60" t="s">
        <v>2774</v>
      </c>
      <c r="AEK43" s="287" t="s">
        <v>964</v>
      </c>
      <c r="AEL43" s="287" t="s">
        <v>965</v>
      </c>
      <c r="AEM43" s="294" t="s">
        <v>966</v>
      </c>
      <c r="AEN43" s="294" t="s">
        <v>967</v>
      </c>
      <c r="AEO43" s="294" t="s">
        <v>968</v>
      </c>
      <c r="AEP43" s="294" t="s">
        <v>969</v>
      </c>
      <c r="AEQ43" s="59">
        <v>15000000</v>
      </c>
      <c r="AER43" s="60" t="s">
        <v>2774</v>
      </c>
      <c r="AES43" s="287" t="s">
        <v>964</v>
      </c>
      <c r="AET43" s="287" t="s">
        <v>965</v>
      </c>
      <c r="AEU43" s="294" t="s">
        <v>966</v>
      </c>
      <c r="AEV43" s="294" t="s">
        <v>967</v>
      </c>
      <c r="AEW43" s="294" t="s">
        <v>968</v>
      </c>
      <c r="AEX43" s="294" t="s">
        <v>969</v>
      </c>
      <c r="AEY43" s="59">
        <v>15000000</v>
      </c>
      <c r="AEZ43" s="60" t="s">
        <v>2774</v>
      </c>
      <c r="AFA43" s="287" t="s">
        <v>964</v>
      </c>
      <c r="AFB43" s="287" t="s">
        <v>965</v>
      </c>
      <c r="AFC43" s="294" t="s">
        <v>966</v>
      </c>
      <c r="AFD43" s="294" t="s">
        <v>967</v>
      </c>
      <c r="AFE43" s="294" t="s">
        <v>968</v>
      </c>
      <c r="AFF43" s="294" t="s">
        <v>969</v>
      </c>
      <c r="AFG43" s="59">
        <v>15000000</v>
      </c>
      <c r="AFH43" s="60" t="s">
        <v>2774</v>
      </c>
      <c r="AFI43" s="287" t="s">
        <v>964</v>
      </c>
      <c r="AFJ43" s="287" t="s">
        <v>965</v>
      </c>
      <c r="AFK43" s="294" t="s">
        <v>966</v>
      </c>
      <c r="AFL43" s="294" t="s">
        <v>967</v>
      </c>
      <c r="AFM43" s="294" t="s">
        <v>968</v>
      </c>
      <c r="AFN43" s="294" t="s">
        <v>969</v>
      </c>
      <c r="AFO43" s="59">
        <v>15000000</v>
      </c>
      <c r="AFP43" s="60" t="s">
        <v>2774</v>
      </c>
      <c r="AFQ43" s="287" t="s">
        <v>964</v>
      </c>
      <c r="AFR43" s="287" t="s">
        <v>965</v>
      </c>
      <c r="AFS43" s="294" t="s">
        <v>966</v>
      </c>
      <c r="AFT43" s="294" t="s">
        <v>967</v>
      </c>
      <c r="AFU43" s="294" t="s">
        <v>968</v>
      </c>
      <c r="AFV43" s="294" t="s">
        <v>969</v>
      </c>
      <c r="AFW43" s="59">
        <v>15000000</v>
      </c>
      <c r="AFX43" s="60" t="s">
        <v>2774</v>
      </c>
      <c r="AFY43" s="287" t="s">
        <v>964</v>
      </c>
      <c r="AFZ43" s="287" t="s">
        <v>965</v>
      </c>
      <c r="AGA43" s="294" t="s">
        <v>966</v>
      </c>
      <c r="AGB43" s="294" t="s">
        <v>967</v>
      </c>
      <c r="AGC43" s="294" t="s">
        <v>968</v>
      </c>
      <c r="AGD43" s="294" t="s">
        <v>969</v>
      </c>
      <c r="AGE43" s="59">
        <v>15000000</v>
      </c>
      <c r="AGF43" s="60" t="s">
        <v>2774</v>
      </c>
      <c r="AGG43" s="287" t="s">
        <v>964</v>
      </c>
      <c r="AGH43" s="287" t="s">
        <v>965</v>
      </c>
      <c r="AGI43" s="294" t="s">
        <v>966</v>
      </c>
      <c r="AGJ43" s="294" t="s">
        <v>967</v>
      </c>
      <c r="AGK43" s="294" t="s">
        <v>968</v>
      </c>
      <c r="AGL43" s="294" t="s">
        <v>969</v>
      </c>
      <c r="AGM43" s="59">
        <v>15000000</v>
      </c>
      <c r="AGN43" s="60" t="s">
        <v>2774</v>
      </c>
      <c r="AGO43" s="287" t="s">
        <v>964</v>
      </c>
      <c r="AGP43" s="287" t="s">
        <v>965</v>
      </c>
      <c r="AGQ43" s="294" t="s">
        <v>966</v>
      </c>
      <c r="AGR43" s="294" t="s">
        <v>967</v>
      </c>
      <c r="AGS43" s="294" t="s">
        <v>968</v>
      </c>
      <c r="AGT43" s="294" t="s">
        <v>969</v>
      </c>
      <c r="AGU43" s="59">
        <v>15000000</v>
      </c>
      <c r="AGV43" s="60" t="s">
        <v>2774</v>
      </c>
      <c r="AGW43" s="287" t="s">
        <v>964</v>
      </c>
      <c r="AGX43" s="287" t="s">
        <v>965</v>
      </c>
      <c r="AGY43" s="294" t="s">
        <v>966</v>
      </c>
      <c r="AGZ43" s="294" t="s">
        <v>967</v>
      </c>
      <c r="AHA43" s="294" t="s">
        <v>968</v>
      </c>
      <c r="AHB43" s="294" t="s">
        <v>969</v>
      </c>
      <c r="AHC43" s="59">
        <v>15000000</v>
      </c>
      <c r="AHD43" s="60" t="s">
        <v>2774</v>
      </c>
      <c r="AHE43" s="287" t="s">
        <v>964</v>
      </c>
      <c r="AHF43" s="287" t="s">
        <v>965</v>
      </c>
      <c r="AHG43" s="294" t="s">
        <v>966</v>
      </c>
      <c r="AHH43" s="294" t="s">
        <v>967</v>
      </c>
      <c r="AHI43" s="294" t="s">
        <v>968</v>
      </c>
      <c r="AHJ43" s="294" t="s">
        <v>969</v>
      </c>
      <c r="AHK43" s="59">
        <v>15000000</v>
      </c>
      <c r="AHL43" s="60" t="s">
        <v>2774</v>
      </c>
      <c r="AHM43" s="287" t="s">
        <v>964</v>
      </c>
      <c r="AHN43" s="287" t="s">
        <v>965</v>
      </c>
      <c r="AHO43" s="294" t="s">
        <v>966</v>
      </c>
      <c r="AHP43" s="294" t="s">
        <v>967</v>
      </c>
      <c r="AHQ43" s="294" t="s">
        <v>968</v>
      </c>
      <c r="AHR43" s="294" t="s">
        <v>969</v>
      </c>
      <c r="AHS43" s="59">
        <v>15000000</v>
      </c>
      <c r="AHT43" s="60" t="s">
        <v>2774</v>
      </c>
      <c r="AHU43" s="287" t="s">
        <v>964</v>
      </c>
      <c r="AHV43" s="287" t="s">
        <v>965</v>
      </c>
      <c r="AHW43" s="294" t="s">
        <v>966</v>
      </c>
      <c r="AHX43" s="294" t="s">
        <v>967</v>
      </c>
      <c r="AHY43" s="294" t="s">
        <v>968</v>
      </c>
      <c r="AHZ43" s="294" t="s">
        <v>969</v>
      </c>
      <c r="AIA43" s="59">
        <v>15000000</v>
      </c>
      <c r="AIB43" s="60" t="s">
        <v>2774</v>
      </c>
      <c r="AIC43" s="287" t="s">
        <v>964</v>
      </c>
      <c r="AID43" s="287" t="s">
        <v>965</v>
      </c>
      <c r="AIE43" s="294" t="s">
        <v>966</v>
      </c>
      <c r="AIF43" s="294" t="s">
        <v>967</v>
      </c>
      <c r="AIG43" s="294" t="s">
        <v>968</v>
      </c>
      <c r="AIH43" s="294" t="s">
        <v>969</v>
      </c>
      <c r="AII43" s="59">
        <v>15000000</v>
      </c>
      <c r="AIJ43" s="60" t="s">
        <v>2774</v>
      </c>
      <c r="AIK43" s="287" t="s">
        <v>964</v>
      </c>
      <c r="AIL43" s="287" t="s">
        <v>965</v>
      </c>
      <c r="AIM43" s="294" t="s">
        <v>966</v>
      </c>
      <c r="AIN43" s="294" t="s">
        <v>967</v>
      </c>
      <c r="AIO43" s="294" t="s">
        <v>968</v>
      </c>
      <c r="AIP43" s="294" t="s">
        <v>969</v>
      </c>
      <c r="AIQ43" s="59">
        <v>15000000</v>
      </c>
      <c r="AIR43" s="60" t="s">
        <v>2774</v>
      </c>
      <c r="AIS43" s="287" t="s">
        <v>964</v>
      </c>
      <c r="AIT43" s="287" t="s">
        <v>965</v>
      </c>
      <c r="AIU43" s="294" t="s">
        <v>966</v>
      </c>
      <c r="AIV43" s="294" t="s">
        <v>967</v>
      </c>
      <c r="AIW43" s="294" t="s">
        <v>968</v>
      </c>
      <c r="AIX43" s="294" t="s">
        <v>969</v>
      </c>
      <c r="AIY43" s="59">
        <v>15000000</v>
      </c>
      <c r="AIZ43" s="60" t="s">
        <v>2774</v>
      </c>
      <c r="AJA43" s="287" t="s">
        <v>964</v>
      </c>
      <c r="AJB43" s="287" t="s">
        <v>965</v>
      </c>
      <c r="AJC43" s="294" t="s">
        <v>966</v>
      </c>
      <c r="AJD43" s="294" t="s">
        <v>967</v>
      </c>
      <c r="AJE43" s="294" t="s">
        <v>968</v>
      </c>
      <c r="AJF43" s="294" t="s">
        <v>969</v>
      </c>
      <c r="AJG43" s="59">
        <v>15000000</v>
      </c>
      <c r="AJH43" s="60" t="s">
        <v>2774</v>
      </c>
      <c r="AJI43" s="287" t="s">
        <v>964</v>
      </c>
      <c r="AJJ43" s="287" t="s">
        <v>965</v>
      </c>
      <c r="AJK43" s="294" t="s">
        <v>966</v>
      </c>
      <c r="AJL43" s="294" t="s">
        <v>967</v>
      </c>
      <c r="AJM43" s="294" t="s">
        <v>968</v>
      </c>
      <c r="AJN43" s="294" t="s">
        <v>969</v>
      </c>
      <c r="AJO43" s="59">
        <v>15000000</v>
      </c>
      <c r="AJP43" s="60" t="s">
        <v>2774</v>
      </c>
      <c r="AJQ43" s="287" t="s">
        <v>964</v>
      </c>
      <c r="AJR43" s="287" t="s">
        <v>965</v>
      </c>
      <c r="AJS43" s="294" t="s">
        <v>966</v>
      </c>
      <c r="AJT43" s="294" t="s">
        <v>967</v>
      </c>
      <c r="AJU43" s="294" t="s">
        <v>968</v>
      </c>
      <c r="AJV43" s="294" t="s">
        <v>969</v>
      </c>
      <c r="AJW43" s="59">
        <v>15000000</v>
      </c>
      <c r="AJX43" s="60" t="s">
        <v>2774</v>
      </c>
      <c r="AJY43" s="287" t="s">
        <v>964</v>
      </c>
      <c r="AJZ43" s="287" t="s">
        <v>965</v>
      </c>
      <c r="AKA43" s="294" t="s">
        <v>966</v>
      </c>
      <c r="AKB43" s="294" t="s">
        <v>967</v>
      </c>
      <c r="AKC43" s="294" t="s">
        <v>968</v>
      </c>
      <c r="AKD43" s="294" t="s">
        <v>969</v>
      </c>
      <c r="AKE43" s="59">
        <v>15000000</v>
      </c>
      <c r="AKF43" s="60" t="s">
        <v>2774</v>
      </c>
      <c r="AKG43" s="287" t="s">
        <v>964</v>
      </c>
      <c r="AKH43" s="287" t="s">
        <v>965</v>
      </c>
      <c r="AKI43" s="294" t="s">
        <v>966</v>
      </c>
      <c r="AKJ43" s="294" t="s">
        <v>967</v>
      </c>
      <c r="AKK43" s="294" t="s">
        <v>968</v>
      </c>
      <c r="AKL43" s="294" t="s">
        <v>969</v>
      </c>
      <c r="AKM43" s="59">
        <v>15000000</v>
      </c>
      <c r="AKN43" s="60" t="s">
        <v>2774</v>
      </c>
      <c r="AKO43" s="287" t="s">
        <v>964</v>
      </c>
      <c r="AKP43" s="287" t="s">
        <v>965</v>
      </c>
      <c r="AKQ43" s="294" t="s">
        <v>966</v>
      </c>
      <c r="AKR43" s="294" t="s">
        <v>967</v>
      </c>
      <c r="AKS43" s="294" t="s">
        <v>968</v>
      </c>
      <c r="AKT43" s="294" t="s">
        <v>969</v>
      </c>
      <c r="AKU43" s="59">
        <v>15000000</v>
      </c>
      <c r="AKV43" s="60" t="s">
        <v>2774</v>
      </c>
      <c r="AKW43" s="287" t="s">
        <v>964</v>
      </c>
      <c r="AKX43" s="287" t="s">
        <v>965</v>
      </c>
      <c r="AKY43" s="294" t="s">
        <v>966</v>
      </c>
      <c r="AKZ43" s="294" t="s">
        <v>967</v>
      </c>
      <c r="ALA43" s="294" t="s">
        <v>968</v>
      </c>
      <c r="ALB43" s="294" t="s">
        <v>969</v>
      </c>
      <c r="ALC43" s="59">
        <v>15000000</v>
      </c>
      <c r="ALD43" s="60" t="s">
        <v>2774</v>
      </c>
      <c r="ALE43" s="287" t="s">
        <v>964</v>
      </c>
      <c r="ALF43" s="287" t="s">
        <v>965</v>
      </c>
      <c r="ALG43" s="294" t="s">
        <v>966</v>
      </c>
      <c r="ALH43" s="294" t="s">
        <v>967</v>
      </c>
      <c r="ALI43" s="294" t="s">
        <v>968</v>
      </c>
      <c r="ALJ43" s="294" t="s">
        <v>969</v>
      </c>
      <c r="ALK43" s="59">
        <v>15000000</v>
      </c>
      <c r="ALL43" s="60" t="s">
        <v>2774</v>
      </c>
      <c r="ALM43" s="287" t="s">
        <v>964</v>
      </c>
      <c r="ALN43" s="287" t="s">
        <v>965</v>
      </c>
      <c r="ALO43" s="294" t="s">
        <v>966</v>
      </c>
      <c r="ALP43" s="294" t="s">
        <v>967</v>
      </c>
      <c r="ALQ43" s="294" t="s">
        <v>968</v>
      </c>
      <c r="ALR43" s="294" t="s">
        <v>969</v>
      </c>
      <c r="ALS43" s="59">
        <v>15000000</v>
      </c>
      <c r="ALT43" s="60" t="s">
        <v>2774</v>
      </c>
      <c r="ALU43" s="287" t="s">
        <v>964</v>
      </c>
      <c r="ALV43" s="287" t="s">
        <v>965</v>
      </c>
      <c r="ALW43" s="294" t="s">
        <v>966</v>
      </c>
      <c r="ALX43" s="294" t="s">
        <v>967</v>
      </c>
      <c r="ALY43" s="294" t="s">
        <v>968</v>
      </c>
      <c r="ALZ43" s="294" t="s">
        <v>969</v>
      </c>
      <c r="AMA43" s="59">
        <v>15000000</v>
      </c>
      <c r="AMB43" s="60" t="s">
        <v>2774</v>
      </c>
      <c r="AMC43" s="287" t="s">
        <v>964</v>
      </c>
      <c r="AMD43" s="287" t="s">
        <v>965</v>
      </c>
      <c r="AME43" s="294" t="s">
        <v>966</v>
      </c>
      <c r="AMF43" s="294" t="s">
        <v>967</v>
      </c>
      <c r="AMG43" s="294" t="s">
        <v>968</v>
      </c>
      <c r="AMH43" s="294" t="s">
        <v>969</v>
      </c>
      <c r="AMI43" s="59">
        <v>15000000</v>
      </c>
      <c r="AMJ43" s="60" t="s">
        <v>2774</v>
      </c>
      <c r="AMK43" s="287" t="s">
        <v>964</v>
      </c>
      <c r="AML43" s="287" t="s">
        <v>965</v>
      </c>
      <c r="AMM43" s="294" t="s">
        <v>966</v>
      </c>
      <c r="AMN43" s="294" t="s">
        <v>967</v>
      </c>
      <c r="AMO43" s="294" t="s">
        <v>968</v>
      </c>
      <c r="AMP43" s="294" t="s">
        <v>969</v>
      </c>
      <c r="AMQ43" s="59">
        <v>15000000</v>
      </c>
      <c r="AMR43" s="60" t="s">
        <v>2774</v>
      </c>
      <c r="AMS43" s="287" t="s">
        <v>964</v>
      </c>
      <c r="AMT43" s="287" t="s">
        <v>965</v>
      </c>
      <c r="AMU43" s="294" t="s">
        <v>966</v>
      </c>
      <c r="AMV43" s="294" t="s">
        <v>967</v>
      </c>
      <c r="AMW43" s="294" t="s">
        <v>968</v>
      </c>
      <c r="AMX43" s="294" t="s">
        <v>969</v>
      </c>
      <c r="AMY43" s="59">
        <v>15000000</v>
      </c>
      <c r="AMZ43" s="60" t="s">
        <v>2774</v>
      </c>
      <c r="ANA43" s="287" t="s">
        <v>964</v>
      </c>
      <c r="ANB43" s="287" t="s">
        <v>965</v>
      </c>
      <c r="ANC43" s="294" t="s">
        <v>966</v>
      </c>
      <c r="AND43" s="294" t="s">
        <v>967</v>
      </c>
      <c r="ANE43" s="294" t="s">
        <v>968</v>
      </c>
      <c r="ANF43" s="294" t="s">
        <v>969</v>
      </c>
      <c r="ANG43" s="59">
        <v>15000000</v>
      </c>
      <c r="ANH43" s="60" t="s">
        <v>2774</v>
      </c>
      <c r="ANI43" s="287" t="s">
        <v>964</v>
      </c>
      <c r="ANJ43" s="287" t="s">
        <v>965</v>
      </c>
      <c r="ANK43" s="294" t="s">
        <v>966</v>
      </c>
      <c r="ANL43" s="294" t="s">
        <v>967</v>
      </c>
      <c r="ANM43" s="294" t="s">
        <v>968</v>
      </c>
      <c r="ANN43" s="294" t="s">
        <v>969</v>
      </c>
      <c r="ANO43" s="59">
        <v>15000000</v>
      </c>
      <c r="ANP43" s="60" t="s">
        <v>2774</v>
      </c>
      <c r="ANQ43" s="287" t="s">
        <v>964</v>
      </c>
      <c r="ANR43" s="287" t="s">
        <v>965</v>
      </c>
      <c r="ANS43" s="294" t="s">
        <v>966</v>
      </c>
      <c r="ANT43" s="294" t="s">
        <v>967</v>
      </c>
      <c r="ANU43" s="294" t="s">
        <v>968</v>
      </c>
      <c r="ANV43" s="294" t="s">
        <v>969</v>
      </c>
      <c r="ANW43" s="59">
        <v>15000000</v>
      </c>
      <c r="ANX43" s="60" t="s">
        <v>2774</v>
      </c>
      <c r="ANY43" s="287" t="s">
        <v>964</v>
      </c>
      <c r="ANZ43" s="287" t="s">
        <v>965</v>
      </c>
      <c r="AOA43" s="294" t="s">
        <v>966</v>
      </c>
      <c r="AOB43" s="294" t="s">
        <v>967</v>
      </c>
      <c r="AOC43" s="294" t="s">
        <v>968</v>
      </c>
      <c r="AOD43" s="294" t="s">
        <v>969</v>
      </c>
      <c r="AOE43" s="59">
        <v>15000000</v>
      </c>
      <c r="AOF43" s="60" t="s">
        <v>2774</v>
      </c>
      <c r="AOG43" s="287" t="s">
        <v>964</v>
      </c>
      <c r="AOH43" s="287" t="s">
        <v>965</v>
      </c>
      <c r="AOI43" s="294" t="s">
        <v>966</v>
      </c>
      <c r="AOJ43" s="294" t="s">
        <v>967</v>
      </c>
      <c r="AOK43" s="294" t="s">
        <v>968</v>
      </c>
      <c r="AOL43" s="294" t="s">
        <v>969</v>
      </c>
      <c r="AOM43" s="59">
        <v>15000000</v>
      </c>
      <c r="AON43" s="60" t="s">
        <v>2774</v>
      </c>
      <c r="AOO43" s="287" t="s">
        <v>964</v>
      </c>
      <c r="AOP43" s="287" t="s">
        <v>965</v>
      </c>
      <c r="AOQ43" s="294" t="s">
        <v>966</v>
      </c>
      <c r="AOR43" s="294" t="s">
        <v>967</v>
      </c>
      <c r="AOS43" s="294" t="s">
        <v>968</v>
      </c>
      <c r="AOT43" s="294" t="s">
        <v>969</v>
      </c>
      <c r="AOU43" s="59">
        <v>15000000</v>
      </c>
      <c r="AOV43" s="60" t="s">
        <v>2774</v>
      </c>
      <c r="AOW43" s="287" t="s">
        <v>964</v>
      </c>
      <c r="AOX43" s="287" t="s">
        <v>965</v>
      </c>
      <c r="AOY43" s="294" t="s">
        <v>966</v>
      </c>
      <c r="AOZ43" s="294" t="s">
        <v>967</v>
      </c>
      <c r="APA43" s="294" t="s">
        <v>968</v>
      </c>
      <c r="APB43" s="294" t="s">
        <v>969</v>
      </c>
      <c r="APC43" s="59">
        <v>15000000</v>
      </c>
      <c r="APD43" s="60" t="s">
        <v>2774</v>
      </c>
      <c r="APE43" s="287" t="s">
        <v>964</v>
      </c>
      <c r="APF43" s="287" t="s">
        <v>965</v>
      </c>
      <c r="APG43" s="294" t="s">
        <v>966</v>
      </c>
      <c r="APH43" s="294" t="s">
        <v>967</v>
      </c>
      <c r="API43" s="294" t="s">
        <v>968</v>
      </c>
      <c r="APJ43" s="294" t="s">
        <v>969</v>
      </c>
      <c r="APK43" s="59">
        <v>15000000</v>
      </c>
      <c r="APL43" s="60" t="s">
        <v>2774</v>
      </c>
      <c r="APM43" s="287" t="s">
        <v>964</v>
      </c>
      <c r="APN43" s="287" t="s">
        <v>965</v>
      </c>
      <c r="APO43" s="294" t="s">
        <v>966</v>
      </c>
      <c r="APP43" s="294" t="s">
        <v>967</v>
      </c>
      <c r="APQ43" s="294" t="s">
        <v>968</v>
      </c>
      <c r="APR43" s="294" t="s">
        <v>969</v>
      </c>
      <c r="APS43" s="59">
        <v>15000000</v>
      </c>
      <c r="APT43" s="60" t="s">
        <v>2774</v>
      </c>
      <c r="APU43" s="287" t="s">
        <v>964</v>
      </c>
      <c r="APV43" s="287" t="s">
        <v>965</v>
      </c>
      <c r="APW43" s="294" t="s">
        <v>966</v>
      </c>
      <c r="APX43" s="294" t="s">
        <v>967</v>
      </c>
      <c r="APY43" s="294" t="s">
        <v>968</v>
      </c>
      <c r="APZ43" s="294" t="s">
        <v>969</v>
      </c>
      <c r="AQA43" s="59">
        <v>15000000</v>
      </c>
      <c r="AQB43" s="60" t="s">
        <v>2774</v>
      </c>
      <c r="AQC43" s="287" t="s">
        <v>964</v>
      </c>
      <c r="AQD43" s="287" t="s">
        <v>965</v>
      </c>
      <c r="AQE43" s="294" t="s">
        <v>966</v>
      </c>
      <c r="AQF43" s="294" t="s">
        <v>967</v>
      </c>
      <c r="AQG43" s="294" t="s">
        <v>968</v>
      </c>
      <c r="AQH43" s="294" t="s">
        <v>969</v>
      </c>
      <c r="AQI43" s="59">
        <v>15000000</v>
      </c>
      <c r="AQJ43" s="60" t="s">
        <v>2774</v>
      </c>
      <c r="AQK43" s="287" t="s">
        <v>964</v>
      </c>
      <c r="AQL43" s="287" t="s">
        <v>965</v>
      </c>
      <c r="AQM43" s="294" t="s">
        <v>966</v>
      </c>
      <c r="AQN43" s="294" t="s">
        <v>967</v>
      </c>
      <c r="AQO43" s="294" t="s">
        <v>968</v>
      </c>
      <c r="AQP43" s="294" t="s">
        <v>969</v>
      </c>
      <c r="AQQ43" s="59">
        <v>15000000</v>
      </c>
      <c r="AQR43" s="60" t="s">
        <v>2774</v>
      </c>
      <c r="AQS43" s="287" t="s">
        <v>964</v>
      </c>
      <c r="AQT43" s="287" t="s">
        <v>965</v>
      </c>
      <c r="AQU43" s="294" t="s">
        <v>966</v>
      </c>
      <c r="AQV43" s="294" t="s">
        <v>967</v>
      </c>
      <c r="AQW43" s="294" t="s">
        <v>968</v>
      </c>
      <c r="AQX43" s="294" t="s">
        <v>969</v>
      </c>
      <c r="AQY43" s="59">
        <v>15000000</v>
      </c>
      <c r="AQZ43" s="60" t="s">
        <v>2774</v>
      </c>
      <c r="ARA43" s="287" t="s">
        <v>964</v>
      </c>
      <c r="ARB43" s="287" t="s">
        <v>965</v>
      </c>
      <c r="ARC43" s="294" t="s">
        <v>966</v>
      </c>
      <c r="ARD43" s="294" t="s">
        <v>967</v>
      </c>
      <c r="ARE43" s="294" t="s">
        <v>968</v>
      </c>
      <c r="ARF43" s="294" t="s">
        <v>969</v>
      </c>
      <c r="ARG43" s="59">
        <v>15000000</v>
      </c>
      <c r="ARH43" s="60" t="s">
        <v>2774</v>
      </c>
      <c r="ARI43" s="287" t="s">
        <v>964</v>
      </c>
      <c r="ARJ43" s="287" t="s">
        <v>965</v>
      </c>
      <c r="ARK43" s="294" t="s">
        <v>966</v>
      </c>
      <c r="ARL43" s="294" t="s">
        <v>967</v>
      </c>
      <c r="ARM43" s="294" t="s">
        <v>968</v>
      </c>
      <c r="ARN43" s="294" t="s">
        <v>969</v>
      </c>
      <c r="ARO43" s="59">
        <v>15000000</v>
      </c>
      <c r="ARP43" s="60" t="s">
        <v>2774</v>
      </c>
      <c r="ARQ43" s="287" t="s">
        <v>964</v>
      </c>
      <c r="ARR43" s="287" t="s">
        <v>965</v>
      </c>
      <c r="ARS43" s="294" t="s">
        <v>966</v>
      </c>
      <c r="ART43" s="294" t="s">
        <v>967</v>
      </c>
      <c r="ARU43" s="294" t="s">
        <v>968</v>
      </c>
      <c r="ARV43" s="294" t="s">
        <v>969</v>
      </c>
      <c r="ARW43" s="59">
        <v>15000000</v>
      </c>
      <c r="ARX43" s="60" t="s">
        <v>2774</v>
      </c>
      <c r="ARY43" s="287" t="s">
        <v>964</v>
      </c>
      <c r="ARZ43" s="287" t="s">
        <v>965</v>
      </c>
      <c r="ASA43" s="294" t="s">
        <v>966</v>
      </c>
      <c r="ASB43" s="294" t="s">
        <v>967</v>
      </c>
      <c r="ASC43" s="294" t="s">
        <v>968</v>
      </c>
      <c r="ASD43" s="294" t="s">
        <v>969</v>
      </c>
      <c r="ASE43" s="59">
        <v>15000000</v>
      </c>
      <c r="ASF43" s="60" t="s">
        <v>2774</v>
      </c>
      <c r="ASG43" s="287" t="s">
        <v>964</v>
      </c>
      <c r="ASH43" s="287" t="s">
        <v>965</v>
      </c>
      <c r="ASI43" s="294" t="s">
        <v>966</v>
      </c>
      <c r="ASJ43" s="294" t="s">
        <v>967</v>
      </c>
      <c r="ASK43" s="294" t="s">
        <v>968</v>
      </c>
      <c r="ASL43" s="294" t="s">
        <v>969</v>
      </c>
      <c r="ASM43" s="59">
        <v>15000000</v>
      </c>
      <c r="ASN43" s="60" t="s">
        <v>2774</v>
      </c>
      <c r="ASO43" s="287" t="s">
        <v>964</v>
      </c>
      <c r="ASP43" s="287" t="s">
        <v>965</v>
      </c>
      <c r="ASQ43" s="294" t="s">
        <v>966</v>
      </c>
      <c r="ASR43" s="294" t="s">
        <v>967</v>
      </c>
      <c r="ASS43" s="294" t="s">
        <v>968</v>
      </c>
      <c r="AST43" s="294" t="s">
        <v>969</v>
      </c>
      <c r="ASU43" s="59">
        <v>15000000</v>
      </c>
      <c r="ASV43" s="60" t="s">
        <v>2774</v>
      </c>
      <c r="ASW43" s="287" t="s">
        <v>964</v>
      </c>
      <c r="ASX43" s="287" t="s">
        <v>965</v>
      </c>
      <c r="ASY43" s="294" t="s">
        <v>966</v>
      </c>
      <c r="ASZ43" s="294" t="s">
        <v>967</v>
      </c>
      <c r="ATA43" s="294" t="s">
        <v>968</v>
      </c>
      <c r="ATB43" s="294" t="s">
        <v>969</v>
      </c>
      <c r="ATC43" s="59">
        <v>15000000</v>
      </c>
      <c r="ATD43" s="60" t="s">
        <v>2774</v>
      </c>
      <c r="ATE43" s="287" t="s">
        <v>964</v>
      </c>
      <c r="ATF43" s="287" t="s">
        <v>965</v>
      </c>
      <c r="ATG43" s="294" t="s">
        <v>966</v>
      </c>
      <c r="ATH43" s="294" t="s">
        <v>967</v>
      </c>
      <c r="ATI43" s="294" t="s">
        <v>968</v>
      </c>
      <c r="ATJ43" s="294" t="s">
        <v>969</v>
      </c>
      <c r="ATK43" s="59">
        <v>15000000</v>
      </c>
      <c r="ATL43" s="60" t="s">
        <v>2774</v>
      </c>
      <c r="ATM43" s="287" t="s">
        <v>964</v>
      </c>
      <c r="ATN43" s="287" t="s">
        <v>965</v>
      </c>
      <c r="ATO43" s="294" t="s">
        <v>966</v>
      </c>
      <c r="ATP43" s="294" t="s">
        <v>967</v>
      </c>
      <c r="ATQ43" s="294" t="s">
        <v>968</v>
      </c>
      <c r="ATR43" s="294" t="s">
        <v>969</v>
      </c>
      <c r="ATS43" s="59">
        <v>15000000</v>
      </c>
      <c r="ATT43" s="60" t="s">
        <v>2774</v>
      </c>
      <c r="ATU43" s="287" t="s">
        <v>964</v>
      </c>
      <c r="ATV43" s="287" t="s">
        <v>965</v>
      </c>
      <c r="ATW43" s="294" t="s">
        <v>966</v>
      </c>
      <c r="ATX43" s="294" t="s">
        <v>967</v>
      </c>
      <c r="ATY43" s="294" t="s">
        <v>968</v>
      </c>
      <c r="ATZ43" s="294" t="s">
        <v>969</v>
      </c>
      <c r="AUA43" s="59">
        <v>15000000</v>
      </c>
      <c r="AUB43" s="60" t="s">
        <v>2774</v>
      </c>
      <c r="AUC43" s="287" t="s">
        <v>964</v>
      </c>
      <c r="AUD43" s="287" t="s">
        <v>965</v>
      </c>
      <c r="AUE43" s="294" t="s">
        <v>966</v>
      </c>
      <c r="AUF43" s="294" t="s">
        <v>967</v>
      </c>
      <c r="AUG43" s="294" t="s">
        <v>968</v>
      </c>
      <c r="AUH43" s="294" t="s">
        <v>969</v>
      </c>
      <c r="AUI43" s="59">
        <v>15000000</v>
      </c>
      <c r="AUJ43" s="60" t="s">
        <v>2774</v>
      </c>
      <c r="AUK43" s="287" t="s">
        <v>964</v>
      </c>
      <c r="AUL43" s="287" t="s">
        <v>965</v>
      </c>
      <c r="AUM43" s="294" t="s">
        <v>966</v>
      </c>
      <c r="AUN43" s="294" t="s">
        <v>967</v>
      </c>
      <c r="AUO43" s="294" t="s">
        <v>968</v>
      </c>
      <c r="AUP43" s="294" t="s">
        <v>969</v>
      </c>
      <c r="AUQ43" s="59">
        <v>15000000</v>
      </c>
      <c r="AUR43" s="60" t="s">
        <v>2774</v>
      </c>
      <c r="AUS43" s="287" t="s">
        <v>964</v>
      </c>
      <c r="AUT43" s="287" t="s">
        <v>965</v>
      </c>
      <c r="AUU43" s="294" t="s">
        <v>966</v>
      </c>
      <c r="AUV43" s="294" t="s">
        <v>967</v>
      </c>
      <c r="AUW43" s="294" t="s">
        <v>968</v>
      </c>
      <c r="AUX43" s="294" t="s">
        <v>969</v>
      </c>
      <c r="AUY43" s="59">
        <v>15000000</v>
      </c>
      <c r="AUZ43" s="60" t="s">
        <v>2774</v>
      </c>
      <c r="AVA43" s="287" t="s">
        <v>964</v>
      </c>
      <c r="AVB43" s="287" t="s">
        <v>965</v>
      </c>
      <c r="AVC43" s="294" t="s">
        <v>966</v>
      </c>
      <c r="AVD43" s="294" t="s">
        <v>967</v>
      </c>
      <c r="AVE43" s="294" t="s">
        <v>968</v>
      </c>
      <c r="AVF43" s="294" t="s">
        <v>969</v>
      </c>
      <c r="AVG43" s="59">
        <v>15000000</v>
      </c>
      <c r="AVH43" s="60" t="s">
        <v>2774</v>
      </c>
      <c r="AVI43" s="287" t="s">
        <v>964</v>
      </c>
      <c r="AVJ43" s="287" t="s">
        <v>965</v>
      </c>
      <c r="AVK43" s="294" t="s">
        <v>966</v>
      </c>
      <c r="AVL43" s="294" t="s">
        <v>967</v>
      </c>
      <c r="AVM43" s="294" t="s">
        <v>968</v>
      </c>
      <c r="AVN43" s="294" t="s">
        <v>969</v>
      </c>
      <c r="AVO43" s="59">
        <v>15000000</v>
      </c>
      <c r="AVP43" s="60" t="s">
        <v>2774</v>
      </c>
      <c r="AVQ43" s="287" t="s">
        <v>964</v>
      </c>
      <c r="AVR43" s="287" t="s">
        <v>965</v>
      </c>
      <c r="AVS43" s="294" t="s">
        <v>966</v>
      </c>
      <c r="AVT43" s="294" t="s">
        <v>967</v>
      </c>
      <c r="AVU43" s="294" t="s">
        <v>968</v>
      </c>
      <c r="AVV43" s="294" t="s">
        <v>969</v>
      </c>
      <c r="AVW43" s="59">
        <v>15000000</v>
      </c>
      <c r="AVX43" s="60" t="s">
        <v>2774</v>
      </c>
      <c r="AVY43" s="287" t="s">
        <v>964</v>
      </c>
      <c r="AVZ43" s="287" t="s">
        <v>965</v>
      </c>
      <c r="AWA43" s="294" t="s">
        <v>966</v>
      </c>
      <c r="AWB43" s="294" t="s">
        <v>967</v>
      </c>
      <c r="AWC43" s="294" t="s">
        <v>968</v>
      </c>
      <c r="AWD43" s="294" t="s">
        <v>969</v>
      </c>
      <c r="AWE43" s="59">
        <v>15000000</v>
      </c>
      <c r="AWF43" s="60" t="s">
        <v>2774</v>
      </c>
      <c r="AWG43" s="287" t="s">
        <v>964</v>
      </c>
      <c r="AWH43" s="287" t="s">
        <v>965</v>
      </c>
      <c r="AWI43" s="294" t="s">
        <v>966</v>
      </c>
      <c r="AWJ43" s="294" t="s">
        <v>967</v>
      </c>
      <c r="AWK43" s="294" t="s">
        <v>968</v>
      </c>
      <c r="AWL43" s="294" t="s">
        <v>969</v>
      </c>
      <c r="AWM43" s="59">
        <v>15000000</v>
      </c>
      <c r="AWN43" s="60" t="s">
        <v>2774</v>
      </c>
      <c r="AWO43" s="287" t="s">
        <v>964</v>
      </c>
      <c r="AWP43" s="287" t="s">
        <v>965</v>
      </c>
      <c r="AWQ43" s="294" t="s">
        <v>966</v>
      </c>
      <c r="AWR43" s="294" t="s">
        <v>967</v>
      </c>
      <c r="AWS43" s="294" t="s">
        <v>968</v>
      </c>
      <c r="AWT43" s="294" t="s">
        <v>969</v>
      </c>
      <c r="AWU43" s="59">
        <v>15000000</v>
      </c>
      <c r="AWV43" s="60" t="s">
        <v>2774</v>
      </c>
      <c r="AWW43" s="287" t="s">
        <v>964</v>
      </c>
      <c r="AWX43" s="287" t="s">
        <v>965</v>
      </c>
      <c r="AWY43" s="294" t="s">
        <v>966</v>
      </c>
      <c r="AWZ43" s="294" t="s">
        <v>967</v>
      </c>
      <c r="AXA43" s="294" t="s">
        <v>968</v>
      </c>
      <c r="AXB43" s="294" t="s">
        <v>969</v>
      </c>
      <c r="AXC43" s="59">
        <v>15000000</v>
      </c>
      <c r="AXD43" s="60" t="s">
        <v>2774</v>
      </c>
      <c r="AXE43" s="287" t="s">
        <v>964</v>
      </c>
      <c r="AXF43" s="287" t="s">
        <v>965</v>
      </c>
      <c r="AXG43" s="294" t="s">
        <v>966</v>
      </c>
      <c r="AXH43" s="294" t="s">
        <v>967</v>
      </c>
      <c r="AXI43" s="294" t="s">
        <v>968</v>
      </c>
      <c r="AXJ43" s="294" t="s">
        <v>969</v>
      </c>
      <c r="AXK43" s="59">
        <v>15000000</v>
      </c>
      <c r="AXL43" s="60" t="s">
        <v>2774</v>
      </c>
      <c r="AXM43" s="287" t="s">
        <v>964</v>
      </c>
      <c r="AXN43" s="287" t="s">
        <v>965</v>
      </c>
      <c r="AXO43" s="294" t="s">
        <v>966</v>
      </c>
      <c r="AXP43" s="294" t="s">
        <v>967</v>
      </c>
      <c r="AXQ43" s="294" t="s">
        <v>968</v>
      </c>
      <c r="AXR43" s="294" t="s">
        <v>969</v>
      </c>
      <c r="AXS43" s="59">
        <v>15000000</v>
      </c>
      <c r="AXT43" s="60" t="s">
        <v>2774</v>
      </c>
      <c r="AXU43" s="287" t="s">
        <v>964</v>
      </c>
      <c r="AXV43" s="287" t="s">
        <v>965</v>
      </c>
      <c r="AXW43" s="294" t="s">
        <v>966</v>
      </c>
      <c r="AXX43" s="294" t="s">
        <v>967</v>
      </c>
      <c r="AXY43" s="294" t="s">
        <v>968</v>
      </c>
      <c r="AXZ43" s="294" t="s">
        <v>969</v>
      </c>
      <c r="AYA43" s="59">
        <v>15000000</v>
      </c>
      <c r="AYB43" s="60" t="s">
        <v>2774</v>
      </c>
      <c r="AYC43" s="287" t="s">
        <v>964</v>
      </c>
      <c r="AYD43" s="287" t="s">
        <v>965</v>
      </c>
      <c r="AYE43" s="294" t="s">
        <v>966</v>
      </c>
      <c r="AYF43" s="294" t="s">
        <v>967</v>
      </c>
      <c r="AYG43" s="294" t="s">
        <v>968</v>
      </c>
      <c r="AYH43" s="294" t="s">
        <v>969</v>
      </c>
      <c r="AYI43" s="59">
        <v>15000000</v>
      </c>
      <c r="AYJ43" s="60" t="s">
        <v>2774</v>
      </c>
      <c r="AYK43" s="287" t="s">
        <v>964</v>
      </c>
      <c r="AYL43" s="287" t="s">
        <v>965</v>
      </c>
      <c r="AYM43" s="294" t="s">
        <v>966</v>
      </c>
      <c r="AYN43" s="294" t="s">
        <v>967</v>
      </c>
      <c r="AYO43" s="294" t="s">
        <v>968</v>
      </c>
      <c r="AYP43" s="294" t="s">
        <v>969</v>
      </c>
      <c r="AYQ43" s="59">
        <v>15000000</v>
      </c>
      <c r="AYR43" s="60" t="s">
        <v>2774</v>
      </c>
      <c r="AYS43" s="287" t="s">
        <v>964</v>
      </c>
      <c r="AYT43" s="287" t="s">
        <v>965</v>
      </c>
      <c r="AYU43" s="294" t="s">
        <v>966</v>
      </c>
      <c r="AYV43" s="294" t="s">
        <v>967</v>
      </c>
      <c r="AYW43" s="294" t="s">
        <v>968</v>
      </c>
      <c r="AYX43" s="294" t="s">
        <v>969</v>
      </c>
      <c r="AYY43" s="59">
        <v>15000000</v>
      </c>
      <c r="AYZ43" s="60" t="s">
        <v>2774</v>
      </c>
      <c r="AZA43" s="287" t="s">
        <v>964</v>
      </c>
      <c r="AZB43" s="287" t="s">
        <v>965</v>
      </c>
      <c r="AZC43" s="294" t="s">
        <v>966</v>
      </c>
      <c r="AZD43" s="294" t="s">
        <v>967</v>
      </c>
      <c r="AZE43" s="294" t="s">
        <v>968</v>
      </c>
      <c r="AZF43" s="294" t="s">
        <v>969</v>
      </c>
      <c r="AZG43" s="59">
        <v>15000000</v>
      </c>
      <c r="AZH43" s="60" t="s">
        <v>2774</v>
      </c>
      <c r="AZI43" s="287" t="s">
        <v>964</v>
      </c>
      <c r="AZJ43" s="287" t="s">
        <v>965</v>
      </c>
      <c r="AZK43" s="294" t="s">
        <v>966</v>
      </c>
      <c r="AZL43" s="294" t="s">
        <v>967</v>
      </c>
      <c r="AZM43" s="294" t="s">
        <v>968</v>
      </c>
      <c r="AZN43" s="294" t="s">
        <v>969</v>
      </c>
      <c r="AZO43" s="59">
        <v>15000000</v>
      </c>
      <c r="AZP43" s="60" t="s">
        <v>2774</v>
      </c>
      <c r="AZQ43" s="287" t="s">
        <v>964</v>
      </c>
      <c r="AZR43" s="287" t="s">
        <v>965</v>
      </c>
      <c r="AZS43" s="294" t="s">
        <v>966</v>
      </c>
      <c r="AZT43" s="294" t="s">
        <v>967</v>
      </c>
      <c r="AZU43" s="294" t="s">
        <v>968</v>
      </c>
      <c r="AZV43" s="294" t="s">
        <v>969</v>
      </c>
      <c r="AZW43" s="59">
        <v>15000000</v>
      </c>
      <c r="AZX43" s="60" t="s">
        <v>2774</v>
      </c>
      <c r="AZY43" s="287" t="s">
        <v>964</v>
      </c>
      <c r="AZZ43" s="287" t="s">
        <v>965</v>
      </c>
      <c r="BAA43" s="294" t="s">
        <v>966</v>
      </c>
      <c r="BAB43" s="294" t="s">
        <v>967</v>
      </c>
      <c r="BAC43" s="294" t="s">
        <v>968</v>
      </c>
      <c r="BAD43" s="294" t="s">
        <v>969</v>
      </c>
      <c r="BAE43" s="59">
        <v>15000000</v>
      </c>
      <c r="BAF43" s="60" t="s">
        <v>2774</v>
      </c>
      <c r="BAG43" s="287" t="s">
        <v>964</v>
      </c>
      <c r="BAH43" s="287" t="s">
        <v>965</v>
      </c>
      <c r="BAI43" s="294" t="s">
        <v>966</v>
      </c>
      <c r="BAJ43" s="294" t="s">
        <v>967</v>
      </c>
      <c r="BAK43" s="294" t="s">
        <v>968</v>
      </c>
      <c r="BAL43" s="294" t="s">
        <v>969</v>
      </c>
      <c r="BAM43" s="59">
        <v>15000000</v>
      </c>
      <c r="BAN43" s="60" t="s">
        <v>2774</v>
      </c>
      <c r="BAO43" s="287" t="s">
        <v>964</v>
      </c>
      <c r="BAP43" s="287" t="s">
        <v>965</v>
      </c>
      <c r="BAQ43" s="294" t="s">
        <v>966</v>
      </c>
      <c r="BAR43" s="294" t="s">
        <v>967</v>
      </c>
      <c r="BAS43" s="294" t="s">
        <v>968</v>
      </c>
      <c r="BAT43" s="294" t="s">
        <v>969</v>
      </c>
      <c r="BAU43" s="59">
        <v>15000000</v>
      </c>
      <c r="BAV43" s="60" t="s">
        <v>2774</v>
      </c>
      <c r="BAW43" s="287" t="s">
        <v>964</v>
      </c>
      <c r="BAX43" s="287" t="s">
        <v>965</v>
      </c>
      <c r="BAY43" s="294" t="s">
        <v>966</v>
      </c>
      <c r="BAZ43" s="294" t="s">
        <v>967</v>
      </c>
      <c r="BBA43" s="294" t="s">
        <v>968</v>
      </c>
      <c r="BBB43" s="294" t="s">
        <v>969</v>
      </c>
      <c r="BBC43" s="59">
        <v>15000000</v>
      </c>
      <c r="BBD43" s="60" t="s">
        <v>2774</v>
      </c>
      <c r="BBE43" s="287" t="s">
        <v>964</v>
      </c>
      <c r="BBF43" s="287" t="s">
        <v>965</v>
      </c>
      <c r="BBG43" s="294" t="s">
        <v>966</v>
      </c>
      <c r="BBH43" s="294" t="s">
        <v>967</v>
      </c>
      <c r="BBI43" s="294" t="s">
        <v>968</v>
      </c>
      <c r="BBJ43" s="294" t="s">
        <v>969</v>
      </c>
      <c r="BBK43" s="59">
        <v>15000000</v>
      </c>
      <c r="BBL43" s="60" t="s">
        <v>2774</v>
      </c>
      <c r="BBM43" s="287" t="s">
        <v>964</v>
      </c>
      <c r="BBN43" s="287" t="s">
        <v>965</v>
      </c>
      <c r="BBO43" s="294" t="s">
        <v>966</v>
      </c>
      <c r="BBP43" s="294" t="s">
        <v>967</v>
      </c>
      <c r="BBQ43" s="294" t="s">
        <v>968</v>
      </c>
      <c r="BBR43" s="294" t="s">
        <v>969</v>
      </c>
      <c r="BBS43" s="59">
        <v>15000000</v>
      </c>
      <c r="BBT43" s="60" t="s">
        <v>2774</v>
      </c>
      <c r="BBU43" s="287" t="s">
        <v>964</v>
      </c>
      <c r="BBV43" s="287" t="s">
        <v>965</v>
      </c>
      <c r="BBW43" s="294" t="s">
        <v>966</v>
      </c>
      <c r="BBX43" s="294" t="s">
        <v>967</v>
      </c>
      <c r="BBY43" s="294" t="s">
        <v>968</v>
      </c>
      <c r="BBZ43" s="294" t="s">
        <v>969</v>
      </c>
      <c r="BCA43" s="59">
        <v>15000000</v>
      </c>
      <c r="BCB43" s="60" t="s">
        <v>2774</v>
      </c>
      <c r="BCC43" s="287" t="s">
        <v>964</v>
      </c>
      <c r="BCD43" s="287" t="s">
        <v>965</v>
      </c>
      <c r="BCE43" s="294" t="s">
        <v>966</v>
      </c>
      <c r="BCF43" s="294" t="s">
        <v>967</v>
      </c>
      <c r="BCG43" s="294" t="s">
        <v>968</v>
      </c>
      <c r="BCH43" s="294" t="s">
        <v>969</v>
      </c>
      <c r="BCI43" s="59">
        <v>15000000</v>
      </c>
      <c r="BCJ43" s="60" t="s">
        <v>2774</v>
      </c>
      <c r="BCK43" s="287" t="s">
        <v>964</v>
      </c>
      <c r="BCL43" s="287" t="s">
        <v>965</v>
      </c>
      <c r="BCM43" s="294" t="s">
        <v>966</v>
      </c>
      <c r="BCN43" s="294" t="s">
        <v>967</v>
      </c>
      <c r="BCO43" s="294" t="s">
        <v>968</v>
      </c>
      <c r="BCP43" s="294" t="s">
        <v>969</v>
      </c>
      <c r="BCQ43" s="59">
        <v>15000000</v>
      </c>
      <c r="BCR43" s="60" t="s">
        <v>2774</v>
      </c>
      <c r="BCS43" s="287" t="s">
        <v>964</v>
      </c>
      <c r="BCT43" s="287" t="s">
        <v>965</v>
      </c>
      <c r="BCU43" s="294" t="s">
        <v>966</v>
      </c>
      <c r="BCV43" s="294" t="s">
        <v>967</v>
      </c>
      <c r="BCW43" s="294" t="s">
        <v>968</v>
      </c>
      <c r="BCX43" s="294" t="s">
        <v>969</v>
      </c>
      <c r="BCY43" s="59">
        <v>15000000</v>
      </c>
      <c r="BCZ43" s="60" t="s">
        <v>2774</v>
      </c>
      <c r="BDA43" s="287" t="s">
        <v>964</v>
      </c>
      <c r="BDB43" s="287" t="s">
        <v>965</v>
      </c>
      <c r="BDC43" s="294" t="s">
        <v>966</v>
      </c>
      <c r="BDD43" s="294" t="s">
        <v>967</v>
      </c>
      <c r="BDE43" s="294" t="s">
        <v>968</v>
      </c>
      <c r="BDF43" s="294" t="s">
        <v>969</v>
      </c>
      <c r="BDG43" s="59">
        <v>15000000</v>
      </c>
      <c r="BDH43" s="60" t="s">
        <v>2774</v>
      </c>
      <c r="BDI43" s="287" t="s">
        <v>964</v>
      </c>
      <c r="BDJ43" s="287" t="s">
        <v>965</v>
      </c>
      <c r="BDK43" s="294" t="s">
        <v>966</v>
      </c>
      <c r="BDL43" s="294" t="s">
        <v>967</v>
      </c>
      <c r="BDM43" s="294" t="s">
        <v>968</v>
      </c>
      <c r="BDN43" s="294" t="s">
        <v>969</v>
      </c>
      <c r="BDO43" s="59">
        <v>15000000</v>
      </c>
      <c r="BDP43" s="60" t="s">
        <v>2774</v>
      </c>
      <c r="BDQ43" s="287" t="s">
        <v>964</v>
      </c>
      <c r="BDR43" s="287" t="s">
        <v>965</v>
      </c>
      <c r="BDS43" s="294" t="s">
        <v>966</v>
      </c>
      <c r="BDT43" s="294" t="s">
        <v>967</v>
      </c>
      <c r="BDU43" s="294" t="s">
        <v>968</v>
      </c>
      <c r="BDV43" s="294" t="s">
        <v>969</v>
      </c>
      <c r="BDW43" s="59">
        <v>15000000</v>
      </c>
      <c r="BDX43" s="60" t="s">
        <v>2774</v>
      </c>
      <c r="BDY43" s="287" t="s">
        <v>964</v>
      </c>
      <c r="BDZ43" s="287" t="s">
        <v>965</v>
      </c>
      <c r="BEA43" s="294" t="s">
        <v>966</v>
      </c>
      <c r="BEB43" s="294" t="s">
        <v>967</v>
      </c>
      <c r="BEC43" s="294" t="s">
        <v>968</v>
      </c>
      <c r="BED43" s="294" t="s">
        <v>969</v>
      </c>
      <c r="BEE43" s="59">
        <v>15000000</v>
      </c>
      <c r="BEF43" s="60" t="s">
        <v>2774</v>
      </c>
      <c r="BEG43" s="287" t="s">
        <v>964</v>
      </c>
      <c r="BEH43" s="287" t="s">
        <v>965</v>
      </c>
      <c r="BEI43" s="294" t="s">
        <v>966</v>
      </c>
      <c r="BEJ43" s="294" t="s">
        <v>967</v>
      </c>
      <c r="BEK43" s="294" t="s">
        <v>968</v>
      </c>
      <c r="BEL43" s="294" t="s">
        <v>969</v>
      </c>
      <c r="BEM43" s="59">
        <v>15000000</v>
      </c>
      <c r="BEN43" s="60" t="s">
        <v>2774</v>
      </c>
      <c r="BEO43" s="287" t="s">
        <v>964</v>
      </c>
      <c r="BEP43" s="287" t="s">
        <v>965</v>
      </c>
      <c r="BEQ43" s="294" t="s">
        <v>966</v>
      </c>
      <c r="BER43" s="294" t="s">
        <v>967</v>
      </c>
      <c r="BES43" s="294" t="s">
        <v>968</v>
      </c>
      <c r="BET43" s="294" t="s">
        <v>969</v>
      </c>
      <c r="BEU43" s="59">
        <v>15000000</v>
      </c>
      <c r="BEV43" s="60" t="s">
        <v>2774</v>
      </c>
      <c r="BEW43" s="287" t="s">
        <v>964</v>
      </c>
      <c r="BEX43" s="287" t="s">
        <v>965</v>
      </c>
      <c r="BEY43" s="294" t="s">
        <v>966</v>
      </c>
      <c r="BEZ43" s="294" t="s">
        <v>967</v>
      </c>
      <c r="BFA43" s="294" t="s">
        <v>968</v>
      </c>
      <c r="BFB43" s="294" t="s">
        <v>969</v>
      </c>
      <c r="BFC43" s="59">
        <v>15000000</v>
      </c>
      <c r="BFD43" s="60" t="s">
        <v>2774</v>
      </c>
      <c r="BFE43" s="287" t="s">
        <v>964</v>
      </c>
      <c r="BFF43" s="287" t="s">
        <v>965</v>
      </c>
      <c r="BFG43" s="294" t="s">
        <v>966</v>
      </c>
      <c r="BFH43" s="294" t="s">
        <v>967</v>
      </c>
      <c r="BFI43" s="294" t="s">
        <v>968</v>
      </c>
      <c r="BFJ43" s="294" t="s">
        <v>969</v>
      </c>
      <c r="BFK43" s="59">
        <v>15000000</v>
      </c>
      <c r="BFL43" s="60" t="s">
        <v>2774</v>
      </c>
      <c r="BFM43" s="287" t="s">
        <v>964</v>
      </c>
      <c r="BFN43" s="287" t="s">
        <v>965</v>
      </c>
      <c r="BFO43" s="294" t="s">
        <v>966</v>
      </c>
      <c r="BFP43" s="294" t="s">
        <v>967</v>
      </c>
      <c r="BFQ43" s="294" t="s">
        <v>968</v>
      </c>
      <c r="BFR43" s="294" t="s">
        <v>969</v>
      </c>
      <c r="BFS43" s="59">
        <v>15000000</v>
      </c>
      <c r="BFT43" s="60" t="s">
        <v>2774</v>
      </c>
      <c r="BFU43" s="287" t="s">
        <v>964</v>
      </c>
      <c r="BFV43" s="287" t="s">
        <v>965</v>
      </c>
      <c r="BFW43" s="294" t="s">
        <v>966</v>
      </c>
      <c r="BFX43" s="294" t="s">
        <v>967</v>
      </c>
      <c r="BFY43" s="294" t="s">
        <v>968</v>
      </c>
      <c r="BFZ43" s="294" t="s">
        <v>969</v>
      </c>
      <c r="BGA43" s="59">
        <v>15000000</v>
      </c>
      <c r="BGB43" s="60" t="s">
        <v>2774</v>
      </c>
      <c r="BGC43" s="287" t="s">
        <v>964</v>
      </c>
      <c r="BGD43" s="287" t="s">
        <v>965</v>
      </c>
      <c r="BGE43" s="294" t="s">
        <v>966</v>
      </c>
      <c r="BGF43" s="294" t="s">
        <v>967</v>
      </c>
      <c r="BGG43" s="294" t="s">
        <v>968</v>
      </c>
      <c r="BGH43" s="294" t="s">
        <v>969</v>
      </c>
      <c r="BGI43" s="59">
        <v>15000000</v>
      </c>
      <c r="BGJ43" s="60" t="s">
        <v>2774</v>
      </c>
      <c r="BGK43" s="287" t="s">
        <v>964</v>
      </c>
      <c r="BGL43" s="287" t="s">
        <v>965</v>
      </c>
      <c r="BGM43" s="294" t="s">
        <v>966</v>
      </c>
      <c r="BGN43" s="294" t="s">
        <v>967</v>
      </c>
      <c r="BGO43" s="294" t="s">
        <v>968</v>
      </c>
      <c r="BGP43" s="294" t="s">
        <v>969</v>
      </c>
      <c r="BGQ43" s="59">
        <v>15000000</v>
      </c>
      <c r="BGR43" s="60" t="s">
        <v>2774</v>
      </c>
      <c r="BGS43" s="287" t="s">
        <v>964</v>
      </c>
      <c r="BGT43" s="287" t="s">
        <v>965</v>
      </c>
      <c r="BGU43" s="294" t="s">
        <v>966</v>
      </c>
      <c r="BGV43" s="294" t="s">
        <v>967</v>
      </c>
      <c r="BGW43" s="294" t="s">
        <v>968</v>
      </c>
      <c r="BGX43" s="294" t="s">
        <v>969</v>
      </c>
      <c r="BGY43" s="59">
        <v>15000000</v>
      </c>
      <c r="BGZ43" s="60" t="s">
        <v>2774</v>
      </c>
      <c r="BHA43" s="287" t="s">
        <v>964</v>
      </c>
      <c r="BHB43" s="287" t="s">
        <v>965</v>
      </c>
      <c r="BHC43" s="294" t="s">
        <v>966</v>
      </c>
      <c r="BHD43" s="294" t="s">
        <v>967</v>
      </c>
      <c r="BHE43" s="294" t="s">
        <v>968</v>
      </c>
      <c r="BHF43" s="294" t="s">
        <v>969</v>
      </c>
      <c r="BHG43" s="59">
        <v>15000000</v>
      </c>
      <c r="BHH43" s="60" t="s">
        <v>2774</v>
      </c>
      <c r="BHI43" s="287" t="s">
        <v>964</v>
      </c>
      <c r="BHJ43" s="287" t="s">
        <v>965</v>
      </c>
      <c r="BHK43" s="294" t="s">
        <v>966</v>
      </c>
      <c r="BHL43" s="294" t="s">
        <v>967</v>
      </c>
      <c r="BHM43" s="294" t="s">
        <v>968</v>
      </c>
      <c r="BHN43" s="294" t="s">
        <v>969</v>
      </c>
      <c r="BHO43" s="59">
        <v>15000000</v>
      </c>
      <c r="BHP43" s="60" t="s">
        <v>2774</v>
      </c>
      <c r="BHQ43" s="287" t="s">
        <v>964</v>
      </c>
      <c r="BHR43" s="287" t="s">
        <v>965</v>
      </c>
      <c r="BHS43" s="294" t="s">
        <v>966</v>
      </c>
      <c r="BHT43" s="294" t="s">
        <v>967</v>
      </c>
      <c r="BHU43" s="294" t="s">
        <v>968</v>
      </c>
      <c r="BHV43" s="294" t="s">
        <v>969</v>
      </c>
      <c r="BHW43" s="59">
        <v>15000000</v>
      </c>
      <c r="BHX43" s="60" t="s">
        <v>2774</v>
      </c>
      <c r="BHY43" s="287" t="s">
        <v>964</v>
      </c>
      <c r="BHZ43" s="287" t="s">
        <v>965</v>
      </c>
      <c r="BIA43" s="294" t="s">
        <v>966</v>
      </c>
      <c r="BIB43" s="294" t="s">
        <v>967</v>
      </c>
      <c r="BIC43" s="294" t="s">
        <v>968</v>
      </c>
      <c r="BID43" s="294" t="s">
        <v>969</v>
      </c>
      <c r="BIE43" s="59">
        <v>15000000</v>
      </c>
      <c r="BIF43" s="60" t="s">
        <v>2774</v>
      </c>
      <c r="BIG43" s="287" t="s">
        <v>964</v>
      </c>
      <c r="BIH43" s="287" t="s">
        <v>965</v>
      </c>
      <c r="BII43" s="294" t="s">
        <v>966</v>
      </c>
      <c r="BIJ43" s="294" t="s">
        <v>967</v>
      </c>
      <c r="BIK43" s="294" t="s">
        <v>968</v>
      </c>
      <c r="BIL43" s="294" t="s">
        <v>969</v>
      </c>
      <c r="BIM43" s="59">
        <v>15000000</v>
      </c>
      <c r="BIN43" s="60" t="s">
        <v>2774</v>
      </c>
      <c r="BIO43" s="287" t="s">
        <v>964</v>
      </c>
      <c r="BIP43" s="287" t="s">
        <v>965</v>
      </c>
      <c r="BIQ43" s="294" t="s">
        <v>966</v>
      </c>
      <c r="BIR43" s="294" t="s">
        <v>967</v>
      </c>
      <c r="BIS43" s="294" t="s">
        <v>968</v>
      </c>
      <c r="BIT43" s="294" t="s">
        <v>969</v>
      </c>
      <c r="BIU43" s="59">
        <v>15000000</v>
      </c>
      <c r="BIV43" s="60" t="s">
        <v>2774</v>
      </c>
      <c r="BIW43" s="287" t="s">
        <v>964</v>
      </c>
      <c r="BIX43" s="287" t="s">
        <v>965</v>
      </c>
      <c r="BIY43" s="294" t="s">
        <v>966</v>
      </c>
      <c r="BIZ43" s="294" t="s">
        <v>967</v>
      </c>
      <c r="BJA43" s="294" t="s">
        <v>968</v>
      </c>
      <c r="BJB43" s="294" t="s">
        <v>969</v>
      </c>
      <c r="BJC43" s="59">
        <v>15000000</v>
      </c>
      <c r="BJD43" s="60" t="s">
        <v>2774</v>
      </c>
      <c r="BJE43" s="287" t="s">
        <v>964</v>
      </c>
      <c r="BJF43" s="287" t="s">
        <v>965</v>
      </c>
      <c r="BJG43" s="294" t="s">
        <v>966</v>
      </c>
      <c r="BJH43" s="294" t="s">
        <v>967</v>
      </c>
      <c r="BJI43" s="294" t="s">
        <v>968</v>
      </c>
      <c r="BJJ43" s="294" t="s">
        <v>969</v>
      </c>
      <c r="BJK43" s="59">
        <v>15000000</v>
      </c>
      <c r="BJL43" s="60" t="s">
        <v>2774</v>
      </c>
      <c r="BJM43" s="287" t="s">
        <v>964</v>
      </c>
      <c r="BJN43" s="287" t="s">
        <v>965</v>
      </c>
      <c r="BJO43" s="294" t="s">
        <v>966</v>
      </c>
      <c r="BJP43" s="294" t="s">
        <v>967</v>
      </c>
      <c r="BJQ43" s="294" t="s">
        <v>968</v>
      </c>
      <c r="BJR43" s="294" t="s">
        <v>969</v>
      </c>
      <c r="BJS43" s="59">
        <v>15000000</v>
      </c>
      <c r="BJT43" s="60" t="s">
        <v>2774</v>
      </c>
      <c r="BJU43" s="287" t="s">
        <v>964</v>
      </c>
      <c r="BJV43" s="287" t="s">
        <v>965</v>
      </c>
      <c r="BJW43" s="294" t="s">
        <v>966</v>
      </c>
      <c r="BJX43" s="294" t="s">
        <v>967</v>
      </c>
      <c r="BJY43" s="294" t="s">
        <v>968</v>
      </c>
      <c r="BJZ43" s="294" t="s">
        <v>969</v>
      </c>
      <c r="BKA43" s="59">
        <v>15000000</v>
      </c>
      <c r="BKB43" s="60" t="s">
        <v>2774</v>
      </c>
      <c r="BKC43" s="287" t="s">
        <v>964</v>
      </c>
      <c r="BKD43" s="287" t="s">
        <v>965</v>
      </c>
      <c r="BKE43" s="294" t="s">
        <v>966</v>
      </c>
      <c r="BKF43" s="294" t="s">
        <v>967</v>
      </c>
      <c r="BKG43" s="294" t="s">
        <v>968</v>
      </c>
      <c r="BKH43" s="294" t="s">
        <v>969</v>
      </c>
      <c r="BKI43" s="59">
        <v>15000000</v>
      </c>
      <c r="BKJ43" s="60" t="s">
        <v>2774</v>
      </c>
      <c r="BKK43" s="287" t="s">
        <v>964</v>
      </c>
      <c r="BKL43" s="287" t="s">
        <v>965</v>
      </c>
      <c r="BKM43" s="294" t="s">
        <v>966</v>
      </c>
      <c r="BKN43" s="294" t="s">
        <v>967</v>
      </c>
      <c r="BKO43" s="294" t="s">
        <v>968</v>
      </c>
      <c r="BKP43" s="294" t="s">
        <v>969</v>
      </c>
      <c r="BKQ43" s="59">
        <v>15000000</v>
      </c>
      <c r="BKR43" s="60" t="s">
        <v>2774</v>
      </c>
      <c r="BKS43" s="287" t="s">
        <v>964</v>
      </c>
      <c r="BKT43" s="287" t="s">
        <v>965</v>
      </c>
      <c r="BKU43" s="294" t="s">
        <v>966</v>
      </c>
      <c r="BKV43" s="294" t="s">
        <v>967</v>
      </c>
      <c r="BKW43" s="294" t="s">
        <v>968</v>
      </c>
      <c r="BKX43" s="294" t="s">
        <v>969</v>
      </c>
      <c r="BKY43" s="59">
        <v>15000000</v>
      </c>
      <c r="BKZ43" s="60" t="s">
        <v>2774</v>
      </c>
      <c r="BLA43" s="287" t="s">
        <v>964</v>
      </c>
      <c r="BLB43" s="287" t="s">
        <v>965</v>
      </c>
      <c r="BLC43" s="294" t="s">
        <v>966</v>
      </c>
      <c r="BLD43" s="294" t="s">
        <v>967</v>
      </c>
      <c r="BLE43" s="294" t="s">
        <v>968</v>
      </c>
      <c r="BLF43" s="294" t="s">
        <v>969</v>
      </c>
      <c r="BLG43" s="59">
        <v>15000000</v>
      </c>
      <c r="BLH43" s="60" t="s">
        <v>2774</v>
      </c>
      <c r="BLI43" s="287" t="s">
        <v>964</v>
      </c>
      <c r="BLJ43" s="287" t="s">
        <v>965</v>
      </c>
      <c r="BLK43" s="294" t="s">
        <v>966</v>
      </c>
      <c r="BLL43" s="294" t="s">
        <v>967</v>
      </c>
      <c r="BLM43" s="294" t="s">
        <v>968</v>
      </c>
      <c r="BLN43" s="294" t="s">
        <v>969</v>
      </c>
      <c r="BLO43" s="59">
        <v>15000000</v>
      </c>
      <c r="BLP43" s="60" t="s">
        <v>2774</v>
      </c>
      <c r="BLQ43" s="287" t="s">
        <v>964</v>
      </c>
      <c r="BLR43" s="287" t="s">
        <v>965</v>
      </c>
      <c r="BLS43" s="294" t="s">
        <v>966</v>
      </c>
      <c r="BLT43" s="294" t="s">
        <v>967</v>
      </c>
      <c r="BLU43" s="294" t="s">
        <v>968</v>
      </c>
      <c r="BLV43" s="294" t="s">
        <v>969</v>
      </c>
      <c r="BLW43" s="59">
        <v>15000000</v>
      </c>
      <c r="BLX43" s="60" t="s">
        <v>2774</v>
      </c>
      <c r="BLY43" s="287" t="s">
        <v>964</v>
      </c>
      <c r="BLZ43" s="287" t="s">
        <v>965</v>
      </c>
      <c r="BMA43" s="294" t="s">
        <v>966</v>
      </c>
      <c r="BMB43" s="294" t="s">
        <v>967</v>
      </c>
      <c r="BMC43" s="294" t="s">
        <v>968</v>
      </c>
      <c r="BMD43" s="294" t="s">
        <v>969</v>
      </c>
      <c r="BME43" s="59">
        <v>15000000</v>
      </c>
      <c r="BMF43" s="60" t="s">
        <v>2774</v>
      </c>
      <c r="BMG43" s="287" t="s">
        <v>964</v>
      </c>
      <c r="BMH43" s="287" t="s">
        <v>965</v>
      </c>
      <c r="BMI43" s="294" t="s">
        <v>966</v>
      </c>
      <c r="BMJ43" s="294" t="s">
        <v>967</v>
      </c>
      <c r="BMK43" s="294" t="s">
        <v>968</v>
      </c>
      <c r="BML43" s="294" t="s">
        <v>969</v>
      </c>
      <c r="BMM43" s="59">
        <v>15000000</v>
      </c>
      <c r="BMN43" s="60" t="s">
        <v>2774</v>
      </c>
      <c r="BMO43" s="287" t="s">
        <v>964</v>
      </c>
      <c r="BMP43" s="287" t="s">
        <v>965</v>
      </c>
      <c r="BMQ43" s="294" t="s">
        <v>966</v>
      </c>
      <c r="BMR43" s="294" t="s">
        <v>967</v>
      </c>
      <c r="BMS43" s="294" t="s">
        <v>968</v>
      </c>
      <c r="BMT43" s="294" t="s">
        <v>969</v>
      </c>
      <c r="BMU43" s="59">
        <v>15000000</v>
      </c>
      <c r="BMV43" s="60" t="s">
        <v>2774</v>
      </c>
      <c r="BMW43" s="287" t="s">
        <v>964</v>
      </c>
      <c r="BMX43" s="287" t="s">
        <v>965</v>
      </c>
      <c r="BMY43" s="294" t="s">
        <v>966</v>
      </c>
      <c r="BMZ43" s="294" t="s">
        <v>967</v>
      </c>
      <c r="BNA43" s="294" t="s">
        <v>968</v>
      </c>
      <c r="BNB43" s="294" t="s">
        <v>969</v>
      </c>
      <c r="BNC43" s="59">
        <v>15000000</v>
      </c>
      <c r="BND43" s="60" t="s">
        <v>2774</v>
      </c>
      <c r="BNE43" s="287" t="s">
        <v>964</v>
      </c>
      <c r="BNF43" s="287" t="s">
        <v>965</v>
      </c>
      <c r="BNG43" s="294" t="s">
        <v>966</v>
      </c>
      <c r="BNH43" s="294" t="s">
        <v>967</v>
      </c>
      <c r="BNI43" s="294" t="s">
        <v>968</v>
      </c>
      <c r="BNJ43" s="294" t="s">
        <v>969</v>
      </c>
      <c r="BNK43" s="59">
        <v>15000000</v>
      </c>
      <c r="BNL43" s="60" t="s">
        <v>2774</v>
      </c>
      <c r="BNM43" s="287" t="s">
        <v>964</v>
      </c>
      <c r="BNN43" s="287" t="s">
        <v>965</v>
      </c>
      <c r="BNO43" s="294" t="s">
        <v>966</v>
      </c>
      <c r="BNP43" s="294" t="s">
        <v>967</v>
      </c>
      <c r="BNQ43" s="294" t="s">
        <v>968</v>
      </c>
      <c r="BNR43" s="294" t="s">
        <v>969</v>
      </c>
      <c r="BNS43" s="59">
        <v>15000000</v>
      </c>
      <c r="BNT43" s="60" t="s">
        <v>2774</v>
      </c>
      <c r="BNU43" s="287" t="s">
        <v>964</v>
      </c>
      <c r="BNV43" s="287" t="s">
        <v>965</v>
      </c>
      <c r="BNW43" s="294" t="s">
        <v>966</v>
      </c>
      <c r="BNX43" s="294" t="s">
        <v>967</v>
      </c>
      <c r="BNY43" s="294" t="s">
        <v>968</v>
      </c>
      <c r="BNZ43" s="294" t="s">
        <v>969</v>
      </c>
      <c r="BOA43" s="59">
        <v>15000000</v>
      </c>
      <c r="BOB43" s="60" t="s">
        <v>2774</v>
      </c>
      <c r="BOC43" s="287" t="s">
        <v>964</v>
      </c>
      <c r="BOD43" s="287" t="s">
        <v>965</v>
      </c>
      <c r="BOE43" s="294" t="s">
        <v>966</v>
      </c>
      <c r="BOF43" s="294" t="s">
        <v>967</v>
      </c>
      <c r="BOG43" s="294" t="s">
        <v>968</v>
      </c>
      <c r="BOH43" s="294" t="s">
        <v>969</v>
      </c>
      <c r="BOI43" s="59">
        <v>15000000</v>
      </c>
      <c r="BOJ43" s="60" t="s">
        <v>2774</v>
      </c>
      <c r="BOK43" s="287" t="s">
        <v>964</v>
      </c>
      <c r="BOL43" s="287" t="s">
        <v>965</v>
      </c>
      <c r="BOM43" s="294" t="s">
        <v>966</v>
      </c>
      <c r="BON43" s="294" t="s">
        <v>967</v>
      </c>
      <c r="BOO43" s="294" t="s">
        <v>968</v>
      </c>
      <c r="BOP43" s="294" t="s">
        <v>969</v>
      </c>
      <c r="BOQ43" s="59">
        <v>15000000</v>
      </c>
      <c r="BOR43" s="60" t="s">
        <v>2774</v>
      </c>
      <c r="BOS43" s="287" t="s">
        <v>964</v>
      </c>
      <c r="BOT43" s="287" t="s">
        <v>965</v>
      </c>
      <c r="BOU43" s="294" t="s">
        <v>966</v>
      </c>
      <c r="BOV43" s="294" t="s">
        <v>967</v>
      </c>
      <c r="BOW43" s="294" t="s">
        <v>968</v>
      </c>
      <c r="BOX43" s="294" t="s">
        <v>969</v>
      </c>
      <c r="BOY43" s="59">
        <v>15000000</v>
      </c>
      <c r="BOZ43" s="60" t="s">
        <v>2774</v>
      </c>
      <c r="BPA43" s="287" t="s">
        <v>964</v>
      </c>
      <c r="BPB43" s="287" t="s">
        <v>965</v>
      </c>
      <c r="BPC43" s="294" t="s">
        <v>966</v>
      </c>
      <c r="BPD43" s="294" t="s">
        <v>967</v>
      </c>
      <c r="BPE43" s="294" t="s">
        <v>968</v>
      </c>
      <c r="BPF43" s="294" t="s">
        <v>969</v>
      </c>
      <c r="BPG43" s="59">
        <v>15000000</v>
      </c>
      <c r="BPH43" s="60" t="s">
        <v>2774</v>
      </c>
      <c r="BPI43" s="287" t="s">
        <v>964</v>
      </c>
      <c r="BPJ43" s="287" t="s">
        <v>965</v>
      </c>
      <c r="BPK43" s="294" t="s">
        <v>966</v>
      </c>
      <c r="BPL43" s="294" t="s">
        <v>967</v>
      </c>
      <c r="BPM43" s="294" t="s">
        <v>968</v>
      </c>
      <c r="BPN43" s="294" t="s">
        <v>969</v>
      </c>
      <c r="BPO43" s="59">
        <v>15000000</v>
      </c>
      <c r="BPP43" s="60" t="s">
        <v>2774</v>
      </c>
      <c r="BPQ43" s="287" t="s">
        <v>964</v>
      </c>
      <c r="BPR43" s="287" t="s">
        <v>965</v>
      </c>
      <c r="BPS43" s="294" t="s">
        <v>966</v>
      </c>
      <c r="BPT43" s="294" t="s">
        <v>967</v>
      </c>
      <c r="BPU43" s="294" t="s">
        <v>968</v>
      </c>
      <c r="BPV43" s="294" t="s">
        <v>969</v>
      </c>
      <c r="BPW43" s="59">
        <v>15000000</v>
      </c>
      <c r="BPX43" s="60" t="s">
        <v>2774</v>
      </c>
      <c r="BPY43" s="287" t="s">
        <v>964</v>
      </c>
      <c r="BPZ43" s="287" t="s">
        <v>965</v>
      </c>
      <c r="BQA43" s="294" t="s">
        <v>966</v>
      </c>
      <c r="BQB43" s="294" t="s">
        <v>967</v>
      </c>
      <c r="BQC43" s="294" t="s">
        <v>968</v>
      </c>
      <c r="BQD43" s="294" t="s">
        <v>969</v>
      </c>
      <c r="BQE43" s="59">
        <v>15000000</v>
      </c>
      <c r="BQF43" s="60" t="s">
        <v>2774</v>
      </c>
      <c r="BQG43" s="287" t="s">
        <v>964</v>
      </c>
      <c r="BQH43" s="287" t="s">
        <v>965</v>
      </c>
      <c r="BQI43" s="294" t="s">
        <v>966</v>
      </c>
      <c r="BQJ43" s="294" t="s">
        <v>967</v>
      </c>
      <c r="BQK43" s="294" t="s">
        <v>968</v>
      </c>
      <c r="BQL43" s="294" t="s">
        <v>969</v>
      </c>
      <c r="BQM43" s="59">
        <v>15000000</v>
      </c>
      <c r="BQN43" s="60" t="s">
        <v>2774</v>
      </c>
      <c r="BQO43" s="287" t="s">
        <v>964</v>
      </c>
      <c r="BQP43" s="287" t="s">
        <v>965</v>
      </c>
      <c r="BQQ43" s="294" t="s">
        <v>966</v>
      </c>
      <c r="BQR43" s="294" t="s">
        <v>967</v>
      </c>
      <c r="BQS43" s="294" t="s">
        <v>968</v>
      </c>
      <c r="BQT43" s="294" t="s">
        <v>969</v>
      </c>
      <c r="BQU43" s="59">
        <v>15000000</v>
      </c>
      <c r="BQV43" s="60" t="s">
        <v>2774</v>
      </c>
      <c r="BQW43" s="287" t="s">
        <v>964</v>
      </c>
      <c r="BQX43" s="287" t="s">
        <v>965</v>
      </c>
      <c r="BQY43" s="294" t="s">
        <v>966</v>
      </c>
      <c r="BQZ43" s="294" t="s">
        <v>967</v>
      </c>
      <c r="BRA43" s="294" t="s">
        <v>968</v>
      </c>
      <c r="BRB43" s="294" t="s">
        <v>969</v>
      </c>
      <c r="BRC43" s="59">
        <v>15000000</v>
      </c>
      <c r="BRD43" s="60" t="s">
        <v>2774</v>
      </c>
      <c r="BRE43" s="287" t="s">
        <v>964</v>
      </c>
      <c r="BRF43" s="287" t="s">
        <v>965</v>
      </c>
      <c r="BRG43" s="294" t="s">
        <v>966</v>
      </c>
      <c r="BRH43" s="294" t="s">
        <v>967</v>
      </c>
      <c r="BRI43" s="294" t="s">
        <v>968</v>
      </c>
      <c r="BRJ43" s="294" t="s">
        <v>969</v>
      </c>
      <c r="BRK43" s="59">
        <v>15000000</v>
      </c>
      <c r="BRL43" s="60" t="s">
        <v>2774</v>
      </c>
      <c r="BRM43" s="287" t="s">
        <v>964</v>
      </c>
      <c r="BRN43" s="287" t="s">
        <v>965</v>
      </c>
      <c r="BRO43" s="294" t="s">
        <v>966</v>
      </c>
      <c r="BRP43" s="294" t="s">
        <v>967</v>
      </c>
      <c r="BRQ43" s="294" t="s">
        <v>968</v>
      </c>
      <c r="BRR43" s="294" t="s">
        <v>969</v>
      </c>
      <c r="BRS43" s="59">
        <v>15000000</v>
      </c>
      <c r="BRT43" s="60" t="s">
        <v>2774</v>
      </c>
      <c r="BRU43" s="287" t="s">
        <v>964</v>
      </c>
      <c r="BRV43" s="287" t="s">
        <v>965</v>
      </c>
      <c r="BRW43" s="294" t="s">
        <v>966</v>
      </c>
      <c r="BRX43" s="294" t="s">
        <v>967</v>
      </c>
      <c r="BRY43" s="294" t="s">
        <v>968</v>
      </c>
      <c r="BRZ43" s="294" t="s">
        <v>969</v>
      </c>
      <c r="BSA43" s="59">
        <v>15000000</v>
      </c>
      <c r="BSB43" s="60" t="s">
        <v>2774</v>
      </c>
      <c r="BSC43" s="287" t="s">
        <v>964</v>
      </c>
      <c r="BSD43" s="287" t="s">
        <v>965</v>
      </c>
      <c r="BSE43" s="294" t="s">
        <v>966</v>
      </c>
      <c r="BSF43" s="294" t="s">
        <v>967</v>
      </c>
      <c r="BSG43" s="294" t="s">
        <v>968</v>
      </c>
      <c r="BSH43" s="294" t="s">
        <v>969</v>
      </c>
      <c r="BSI43" s="59">
        <v>15000000</v>
      </c>
      <c r="BSJ43" s="60" t="s">
        <v>2774</v>
      </c>
      <c r="BSK43" s="287" t="s">
        <v>964</v>
      </c>
      <c r="BSL43" s="287" t="s">
        <v>965</v>
      </c>
      <c r="BSM43" s="294" t="s">
        <v>966</v>
      </c>
      <c r="BSN43" s="294" t="s">
        <v>967</v>
      </c>
      <c r="BSO43" s="294" t="s">
        <v>968</v>
      </c>
      <c r="BSP43" s="294" t="s">
        <v>969</v>
      </c>
      <c r="BSQ43" s="59">
        <v>15000000</v>
      </c>
      <c r="BSR43" s="60" t="s">
        <v>2774</v>
      </c>
      <c r="BSS43" s="287" t="s">
        <v>964</v>
      </c>
      <c r="BST43" s="287" t="s">
        <v>965</v>
      </c>
      <c r="BSU43" s="294" t="s">
        <v>966</v>
      </c>
      <c r="BSV43" s="294" t="s">
        <v>967</v>
      </c>
      <c r="BSW43" s="294" t="s">
        <v>968</v>
      </c>
      <c r="BSX43" s="294" t="s">
        <v>969</v>
      </c>
      <c r="BSY43" s="59">
        <v>15000000</v>
      </c>
      <c r="BSZ43" s="60" t="s">
        <v>2774</v>
      </c>
      <c r="BTA43" s="287" t="s">
        <v>964</v>
      </c>
      <c r="BTB43" s="287" t="s">
        <v>965</v>
      </c>
      <c r="BTC43" s="294" t="s">
        <v>966</v>
      </c>
      <c r="BTD43" s="294" t="s">
        <v>967</v>
      </c>
      <c r="BTE43" s="294" t="s">
        <v>968</v>
      </c>
      <c r="BTF43" s="294" t="s">
        <v>969</v>
      </c>
      <c r="BTG43" s="59">
        <v>15000000</v>
      </c>
      <c r="BTH43" s="60" t="s">
        <v>2774</v>
      </c>
      <c r="BTI43" s="287" t="s">
        <v>964</v>
      </c>
      <c r="BTJ43" s="287" t="s">
        <v>965</v>
      </c>
      <c r="BTK43" s="294" t="s">
        <v>966</v>
      </c>
      <c r="BTL43" s="294" t="s">
        <v>967</v>
      </c>
      <c r="BTM43" s="294" t="s">
        <v>968</v>
      </c>
      <c r="BTN43" s="294" t="s">
        <v>969</v>
      </c>
      <c r="BTO43" s="59">
        <v>15000000</v>
      </c>
      <c r="BTP43" s="60" t="s">
        <v>2774</v>
      </c>
      <c r="BTQ43" s="287" t="s">
        <v>964</v>
      </c>
      <c r="BTR43" s="287" t="s">
        <v>965</v>
      </c>
      <c r="BTS43" s="294" t="s">
        <v>966</v>
      </c>
      <c r="BTT43" s="294" t="s">
        <v>967</v>
      </c>
      <c r="BTU43" s="294" t="s">
        <v>968</v>
      </c>
      <c r="BTV43" s="294" t="s">
        <v>969</v>
      </c>
      <c r="BTW43" s="59">
        <v>15000000</v>
      </c>
      <c r="BTX43" s="60" t="s">
        <v>2774</v>
      </c>
      <c r="BTY43" s="287" t="s">
        <v>964</v>
      </c>
      <c r="BTZ43" s="287" t="s">
        <v>965</v>
      </c>
      <c r="BUA43" s="294" t="s">
        <v>966</v>
      </c>
      <c r="BUB43" s="294" t="s">
        <v>967</v>
      </c>
      <c r="BUC43" s="294" t="s">
        <v>968</v>
      </c>
      <c r="BUD43" s="294" t="s">
        <v>969</v>
      </c>
      <c r="BUE43" s="59">
        <v>15000000</v>
      </c>
      <c r="BUF43" s="60" t="s">
        <v>2774</v>
      </c>
      <c r="BUG43" s="287" t="s">
        <v>964</v>
      </c>
      <c r="BUH43" s="287" t="s">
        <v>965</v>
      </c>
      <c r="BUI43" s="294" t="s">
        <v>966</v>
      </c>
      <c r="BUJ43" s="294" t="s">
        <v>967</v>
      </c>
      <c r="BUK43" s="294" t="s">
        <v>968</v>
      </c>
      <c r="BUL43" s="294" t="s">
        <v>969</v>
      </c>
      <c r="BUM43" s="59">
        <v>15000000</v>
      </c>
      <c r="BUN43" s="60" t="s">
        <v>2774</v>
      </c>
      <c r="BUO43" s="287" t="s">
        <v>964</v>
      </c>
      <c r="BUP43" s="287" t="s">
        <v>965</v>
      </c>
      <c r="BUQ43" s="294" t="s">
        <v>966</v>
      </c>
      <c r="BUR43" s="294" t="s">
        <v>967</v>
      </c>
      <c r="BUS43" s="294" t="s">
        <v>968</v>
      </c>
      <c r="BUT43" s="294" t="s">
        <v>969</v>
      </c>
      <c r="BUU43" s="59">
        <v>15000000</v>
      </c>
      <c r="BUV43" s="60" t="s">
        <v>2774</v>
      </c>
      <c r="BUW43" s="287" t="s">
        <v>964</v>
      </c>
      <c r="BUX43" s="287" t="s">
        <v>965</v>
      </c>
      <c r="BUY43" s="294" t="s">
        <v>966</v>
      </c>
      <c r="BUZ43" s="294" t="s">
        <v>967</v>
      </c>
      <c r="BVA43" s="294" t="s">
        <v>968</v>
      </c>
      <c r="BVB43" s="294" t="s">
        <v>969</v>
      </c>
      <c r="BVC43" s="59">
        <v>15000000</v>
      </c>
      <c r="BVD43" s="60" t="s">
        <v>2774</v>
      </c>
      <c r="BVE43" s="287" t="s">
        <v>964</v>
      </c>
      <c r="BVF43" s="287" t="s">
        <v>965</v>
      </c>
      <c r="BVG43" s="294" t="s">
        <v>966</v>
      </c>
      <c r="BVH43" s="294" t="s">
        <v>967</v>
      </c>
      <c r="BVI43" s="294" t="s">
        <v>968</v>
      </c>
      <c r="BVJ43" s="294" t="s">
        <v>969</v>
      </c>
      <c r="BVK43" s="59">
        <v>15000000</v>
      </c>
      <c r="BVL43" s="60" t="s">
        <v>2774</v>
      </c>
      <c r="BVM43" s="287" t="s">
        <v>964</v>
      </c>
      <c r="BVN43" s="287" t="s">
        <v>965</v>
      </c>
      <c r="BVO43" s="294" t="s">
        <v>966</v>
      </c>
      <c r="BVP43" s="294" t="s">
        <v>967</v>
      </c>
      <c r="BVQ43" s="294" t="s">
        <v>968</v>
      </c>
      <c r="BVR43" s="294" t="s">
        <v>969</v>
      </c>
      <c r="BVS43" s="59">
        <v>15000000</v>
      </c>
      <c r="BVT43" s="60" t="s">
        <v>2774</v>
      </c>
      <c r="BVU43" s="287" t="s">
        <v>964</v>
      </c>
      <c r="BVV43" s="287" t="s">
        <v>965</v>
      </c>
      <c r="BVW43" s="294" t="s">
        <v>966</v>
      </c>
      <c r="BVX43" s="294" t="s">
        <v>967</v>
      </c>
      <c r="BVY43" s="294" t="s">
        <v>968</v>
      </c>
      <c r="BVZ43" s="294" t="s">
        <v>969</v>
      </c>
      <c r="BWA43" s="59">
        <v>15000000</v>
      </c>
      <c r="BWB43" s="60" t="s">
        <v>2774</v>
      </c>
      <c r="BWC43" s="287" t="s">
        <v>964</v>
      </c>
      <c r="BWD43" s="287" t="s">
        <v>965</v>
      </c>
      <c r="BWE43" s="294" t="s">
        <v>966</v>
      </c>
      <c r="BWF43" s="294" t="s">
        <v>967</v>
      </c>
      <c r="BWG43" s="294" t="s">
        <v>968</v>
      </c>
      <c r="BWH43" s="294" t="s">
        <v>969</v>
      </c>
      <c r="BWI43" s="59">
        <v>15000000</v>
      </c>
      <c r="BWJ43" s="60" t="s">
        <v>2774</v>
      </c>
      <c r="BWK43" s="287" t="s">
        <v>964</v>
      </c>
      <c r="BWL43" s="287" t="s">
        <v>965</v>
      </c>
      <c r="BWM43" s="294" t="s">
        <v>966</v>
      </c>
      <c r="BWN43" s="294" t="s">
        <v>967</v>
      </c>
      <c r="BWO43" s="294" t="s">
        <v>968</v>
      </c>
      <c r="BWP43" s="294" t="s">
        <v>969</v>
      </c>
      <c r="BWQ43" s="59">
        <v>15000000</v>
      </c>
      <c r="BWR43" s="60" t="s">
        <v>2774</v>
      </c>
      <c r="BWS43" s="287" t="s">
        <v>964</v>
      </c>
      <c r="BWT43" s="287" t="s">
        <v>965</v>
      </c>
      <c r="BWU43" s="294" t="s">
        <v>966</v>
      </c>
      <c r="BWV43" s="294" t="s">
        <v>967</v>
      </c>
      <c r="BWW43" s="294" t="s">
        <v>968</v>
      </c>
      <c r="BWX43" s="294" t="s">
        <v>969</v>
      </c>
      <c r="BWY43" s="59">
        <v>15000000</v>
      </c>
      <c r="BWZ43" s="60" t="s">
        <v>2774</v>
      </c>
      <c r="BXA43" s="287" t="s">
        <v>964</v>
      </c>
      <c r="BXB43" s="287" t="s">
        <v>965</v>
      </c>
      <c r="BXC43" s="294" t="s">
        <v>966</v>
      </c>
      <c r="BXD43" s="294" t="s">
        <v>967</v>
      </c>
      <c r="BXE43" s="294" t="s">
        <v>968</v>
      </c>
      <c r="BXF43" s="294" t="s">
        <v>969</v>
      </c>
      <c r="BXG43" s="59">
        <v>15000000</v>
      </c>
      <c r="BXH43" s="60" t="s">
        <v>2774</v>
      </c>
      <c r="BXI43" s="287" t="s">
        <v>964</v>
      </c>
      <c r="BXJ43" s="287" t="s">
        <v>965</v>
      </c>
      <c r="BXK43" s="294" t="s">
        <v>966</v>
      </c>
      <c r="BXL43" s="294" t="s">
        <v>967</v>
      </c>
      <c r="BXM43" s="294" t="s">
        <v>968</v>
      </c>
      <c r="BXN43" s="294" t="s">
        <v>969</v>
      </c>
      <c r="BXO43" s="59">
        <v>15000000</v>
      </c>
      <c r="BXP43" s="60" t="s">
        <v>2774</v>
      </c>
      <c r="BXQ43" s="287" t="s">
        <v>964</v>
      </c>
      <c r="BXR43" s="287" t="s">
        <v>965</v>
      </c>
      <c r="BXS43" s="294" t="s">
        <v>966</v>
      </c>
      <c r="BXT43" s="294" t="s">
        <v>967</v>
      </c>
      <c r="BXU43" s="294" t="s">
        <v>968</v>
      </c>
      <c r="BXV43" s="294" t="s">
        <v>969</v>
      </c>
      <c r="BXW43" s="59">
        <v>15000000</v>
      </c>
      <c r="BXX43" s="60" t="s">
        <v>2774</v>
      </c>
      <c r="BXY43" s="287" t="s">
        <v>964</v>
      </c>
      <c r="BXZ43" s="287" t="s">
        <v>965</v>
      </c>
      <c r="BYA43" s="294" t="s">
        <v>966</v>
      </c>
      <c r="BYB43" s="294" t="s">
        <v>967</v>
      </c>
      <c r="BYC43" s="294" t="s">
        <v>968</v>
      </c>
      <c r="BYD43" s="294" t="s">
        <v>969</v>
      </c>
      <c r="BYE43" s="59">
        <v>15000000</v>
      </c>
      <c r="BYF43" s="60" t="s">
        <v>2774</v>
      </c>
      <c r="BYG43" s="287" t="s">
        <v>964</v>
      </c>
      <c r="BYH43" s="287" t="s">
        <v>965</v>
      </c>
      <c r="BYI43" s="294" t="s">
        <v>966</v>
      </c>
      <c r="BYJ43" s="294" t="s">
        <v>967</v>
      </c>
      <c r="BYK43" s="294" t="s">
        <v>968</v>
      </c>
      <c r="BYL43" s="294" t="s">
        <v>969</v>
      </c>
      <c r="BYM43" s="59">
        <v>15000000</v>
      </c>
      <c r="BYN43" s="60" t="s">
        <v>2774</v>
      </c>
      <c r="BYO43" s="287" t="s">
        <v>964</v>
      </c>
      <c r="BYP43" s="287" t="s">
        <v>965</v>
      </c>
      <c r="BYQ43" s="294" t="s">
        <v>966</v>
      </c>
      <c r="BYR43" s="294" t="s">
        <v>967</v>
      </c>
      <c r="BYS43" s="294" t="s">
        <v>968</v>
      </c>
      <c r="BYT43" s="294" t="s">
        <v>969</v>
      </c>
      <c r="BYU43" s="59">
        <v>15000000</v>
      </c>
      <c r="BYV43" s="60" t="s">
        <v>2774</v>
      </c>
      <c r="BYW43" s="287" t="s">
        <v>964</v>
      </c>
      <c r="BYX43" s="287" t="s">
        <v>965</v>
      </c>
      <c r="BYY43" s="294" t="s">
        <v>966</v>
      </c>
      <c r="BYZ43" s="294" t="s">
        <v>967</v>
      </c>
      <c r="BZA43" s="294" t="s">
        <v>968</v>
      </c>
      <c r="BZB43" s="294" t="s">
        <v>969</v>
      </c>
      <c r="BZC43" s="59">
        <v>15000000</v>
      </c>
      <c r="BZD43" s="60" t="s">
        <v>2774</v>
      </c>
      <c r="BZE43" s="287" t="s">
        <v>964</v>
      </c>
      <c r="BZF43" s="287" t="s">
        <v>965</v>
      </c>
      <c r="BZG43" s="294" t="s">
        <v>966</v>
      </c>
      <c r="BZH43" s="294" t="s">
        <v>967</v>
      </c>
      <c r="BZI43" s="294" t="s">
        <v>968</v>
      </c>
      <c r="BZJ43" s="294" t="s">
        <v>969</v>
      </c>
      <c r="BZK43" s="59">
        <v>15000000</v>
      </c>
      <c r="BZL43" s="60" t="s">
        <v>2774</v>
      </c>
      <c r="BZM43" s="287" t="s">
        <v>964</v>
      </c>
      <c r="BZN43" s="287" t="s">
        <v>965</v>
      </c>
      <c r="BZO43" s="294" t="s">
        <v>966</v>
      </c>
      <c r="BZP43" s="294" t="s">
        <v>967</v>
      </c>
      <c r="BZQ43" s="294" t="s">
        <v>968</v>
      </c>
      <c r="BZR43" s="294" t="s">
        <v>969</v>
      </c>
      <c r="BZS43" s="59">
        <v>15000000</v>
      </c>
      <c r="BZT43" s="60" t="s">
        <v>2774</v>
      </c>
      <c r="BZU43" s="287" t="s">
        <v>964</v>
      </c>
      <c r="BZV43" s="287" t="s">
        <v>965</v>
      </c>
      <c r="BZW43" s="294" t="s">
        <v>966</v>
      </c>
      <c r="BZX43" s="294" t="s">
        <v>967</v>
      </c>
      <c r="BZY43" s="294" t="s">
        <v>968</v>
      </c>
      <c r="BZZ43" s="294" t="s">
        <v>969</v>
      </c>
      <c r="CAA43" s="59">
        <v>15000000</v>
      </c>
      <c r="CAB43" s="60" t="s">
        <v>2774</v>
      </c>
      <c r="CAC43" s="287" t="s">
        <v>964</v>
      </c>
      <c r="CAD43" s="287" t="s">
        <v>965</v>
      </c>
      <c r="CAE43" s="294" t="s">
        <v>966</v>
      </c>
      <c r="CAF43" s="294" t="s">
        <v>967</v>
      </c>
      <c r="CAG43" s="294" t="s">
        <v>968</v>
      </c>
      <c r="CAH43" s="294" t="s">
        <v>969</v>
      </c>
      <c r="CAI43" s="59">
        <v>15000000</v>
      </c>
      <c r="CAJ43" s="60" t="s">
        <v>2774</v>
      </c>
      <c r="CAK43" s="287" t="s">
        <v>964</v>
      </c>
      <c r="CAL43" s="287" t="s">
        <v>965</v>
      </c>
      <c r="CAM43" s="294" t="s">
        <v>966</v>
      </c>
      <c r="CAN43" s="294" t="s">
        <v>967</v>
      </c>
      <c r="CAO43" s="294" t="s">
        <v>968</v>
      </c>
      <c r="CAP43" s="294" t="s">
        <v>969</v>
      </c>
      <c r="CAQ43" s="59">
        <v>15000000</v>
      </c>
      <c r="CAR43" s="60" t="s">
        <v>2774</v>
      </c>
      <c r="CAS43" s="287" t="s">
        <v>964</v>
      </c>
      <c r="CAT43" s="287" t="s">
        <v>965</v>
      </c>
      <c r="CAU43" s="294" t="s">
        <v>966</v>
      </c>
      <c r="CAV43" s="294" t="s">
        <v>967</v>
      </c>
      <c r="CAW43" s="294" t="s">
        <v>968</v>
      </c>
      <c r="CAX43" s="294" t="s">
        <v>969</v>
      </c>
      <c r="CAY43" s="59">
        <v>15000000</v>
      </c>
      <c r="CAZ43" s="60" t="s">
        <v>2774</v>
      </c>
      <c r="CBA43" s="287" t="s">
        <v>964</v>
      </c>
      <c r="CBB43" s="287" t="s">
        <v>965</v>
      </c>
      <c r="CBC43" s="294" t="s">
        <v>966</v>
      </c>
      <c r="CBD43" s="294" t="s">
        <v>967</v>
      </c>
      <c r="CBE43" s="294" t="s">
        <v>968</v>
      </c>
      <c r="CBF43" s="294" t="s">
        <v>969</v>
      </c>
      <c r="CBG43" s="59">
        <v>15000000</v>
      </c>
      <c r="CBH43" s="60" t="s">
        <v>2774</v>
      </c>
      <c r="CBI43" s="287" t="s">
        <v>964</v>
      </c>
      <c r="CBJ43" s="287" t="s">
        <v>965</v>
      </c>
      <c r="CBK43" s="294" t="s">
        <v>966</v>
      </c>
      <c r="CBL43" s="294" t="s">
        <v>967</v>
      </c>
      <c r="CBM43" s="294" t="s">
        <v>968</v>
      </c>
      <c r="CBN43" s="294" t="s">
        <v>969</v>
      </c>
      <c r="CBO43" s="59">
        <v>15000000</v>
      </c>
      <c r="CBP43" s="60" t="s">
        <v>2774</v>
      </c>
      <c r="CBQ43" s="287" t="s">
        <v>964</v>
      </c>
      <c r="CBR43" s="287" t="s">
        <v>965</v>
      </c>
      <c r="CBS43" s="294" t="s">
        <v>966</v>
      </c>
      <c r="CBT43" s="294" t="s">
        <v>967</v>
      </c>
      <c r="CBU43" s="294" t="s">
        <v>968</v>
      </c>
      <c r="CBV43" s="294" t="s">
        <v>969</v>
      </c>
      <c r="CBW43" s="59">
        <v>15000000</v>
      </c>
      <c r="CBX43" s="60" t="s">
        <v>2774</v>
      </c>
      <c r="CBY43" s="287" t="s">
        <v>964</v>
      </c>
      <c r="CBZ43" s="287" t="s">
        <v>965</v>
      </c>
      <c r="CCA43" s="294" t="s">
        <v>966</v>
      </c>
      <c r="CCB43" s="294" t="s">
        <v>967</v>
      </c>
      <c r="CCC43" s="294" t="s">
        <v>968</v>
      </c>
      <c r="CCD43" s="294" t="s">
        <v>969</v>
      </c>
      <c r="CCE43" s="59">
        <v>15000000</v>
      </c>
      <c r="CCF43" s="60" t="s">
        <v>2774</v>
      </c>
      <c r="CCG43" s="287" t="s">
        <v>964</v>
      </c>
      <c r="CCH43" s="287" t="s">
        <v>965</v>
      </c>
      <c r="CCI43" s="294" t="s">
        <v>966</v>
      </c>
      <c r="CCJ43" s="294" t="s">
        <v>967</v>
      </c>
      <c r="CCK43" s="294" t="s">
        <v>968</v>
      </c>
      <c r="CCL43" s="294" t="s">
        <v>969</v>
      </c>
      <c r="CCM43" s="59">
        <v>15000000</v>
      </c>
      <c r="CCN43" s="60" t="s">
        <v>2774</v>
      </c>
      <c r="CCO43" s="287" t="s">
        <v>964</v>
      </c>
      <c r="CCP43" s="287" t="s">
        <v>965</v>
      </c>
      <c r="CCQ43" s="294" t="s">
        <v>966</v>
      </c>
      <c r="CCR43" s="294" t="s">
        <v>967</v>
      </c>
      <c r="CCS43" s="294" t="s">
        <v>968</v>
      </c>
      <c r="CCT43" s="294" t="s">
        <v>969</v>
      </c>
      <c r="CCU43" s="59">
        <v>15000000</v>
      </c>
      <c r="CCV43" s="60" t="s">
        <v>2774</v>
      </c>
      <c r="CCW43" s="287" t="s">
        <v>964</v>
      </c>
      <c r="CCX43" s="287" t="s">
        <v>965</v>
      </c>
      <c r="CCY43" s="294" t="s">
        <v>966</v>
      </c>
      <c r="CCZ43" s="294" t="s">
        <v>967</v>
      </c>
      <c r="CDA43" s="294" t="s">
        <v>968</v>
      </c>
      <c r="CDB43" s="294" t="s">
        <v>969</v>
      </c>
      <c r="CDC43" s="59">
        <v>15000000</v>
      </c>
      <c r="CDD43" s="60" t="s">
        <v>2774</v>
      </c>
      <c r="CDE43" s="287" t="s">
        <v>964</v>
      </c>
      <c r="CDF43" s="287" t="s">
        <v>965</v>
      </c>
      <c r="CDG43" s="294" t="s">
        <v>966</v>
      </c>
      <c r="CDH43" s="294" t="s">
        <v>967</v>
      </c>
      <c r="CDI43" s="294" t="s">
        <v>968</v>
      </c>
      <c r="CDJ43" s="294" t="s">
        <v>969</v>
      </c>
      <c r="CDK43" s="59">
        <v>15000000</v>
      </c>
      <c r="CDL43" s="60" t="s">
        <v>2774</v>
      </c>
      <c r="CDM43" s="287" t="s">
        <v>964</v>
      </c>
      <c r="CDN43" s="287" t="s">
        <v>965</v>
      </c>
      <c r="CDO43" s="294" t="s">
        <v>966</v>
      </c>
      <c r="CDP43" s="294" t="s">
        <v>967</v>
      </c>
      <c r="CDQ43" s="294" t="s">
        <v>968</v>
      </c>
      <c r="CDR43" s="294" t="s">
        <v>969</v>
      </c>
      <c r="CDS43" s="59">
        <v>15000000</v>
      </c>
      <c r="CDT43" s="60" t="s">
        <v>2774</v>
      </c>
      <c r="CDU43" s="287" t="s">
        <v>964</v>
      </c>
      <c r="CDV43" s="287" t="s">
        <v>965</v>
      </c>
      <c r="CDW43" s="294" t="s">
        <v>966</v>
      </c>
      <c r="CDX43" s="294" t="s">
        <v>967</v>
      </c>
      <c r="CDY43" s="294" t="s">
        <v>968</v>
      </c>
      <c r="CDZ43" s="294" t="s">
        <v>969</v>
      </c>
      <c r="CEA43" s="59">
        <v>15000000</v>
      </c>
      <c r="CEB43" s="60" t="s">
        <v>2774</v>
      </c>
      <c r="CEC43" s="287" t="s">
        <v>964</v>
      </c>
      <c r="CED43" s="287" t="s">
        <v>965</v>
      </c>
      <c r="CEE43" s="294" t="s">
        <v>966</v>
      </c>
      <c r="CEF43" s="294" t="s">
        <v>967</v>
      </c>
      <c r="CEG43" s="294" t="s">
        <v>968</v>
      </c>
      <c r="CEH43" s="294" t="s">
        <v>969</v>
      </c>
      <c r="CEI43" s="59">
        <v>15000000</v>
      </c>
      <c r="CEJ43" s="60" t="s">
        <v>2774</v>
      </c>
      <c r="CEK43" s="287" t="s">
        <v>964</v>
      </c>
      <c r="CEL43" s="287" t="s">
        <v>965</v>
      </c>
      <c r="CEM43" s="294" t="s">
        <v>966</v>
      </c>
      <c r="CEN43" s="294" t="s">
        <v>967</v>
      </c>
      <c r="CEO43" s="294" t="s">
        <v>968</v>
      </c>
      <c r="CEP43" s="294" t="s">
        <v>969</v>
      </c>
      <c r="CEQ43" s="59">
        <v>15000000</v>
      </c>
      <c r="CER43" s="60" t="s">
        <v>2774</v>
      </c>
      <c r="CES43" s="287" t="s">
        <v>964</v>
      </c>
      <c r="CET43" s="287" t="s">
        <v>965</v>
      </c>
      <c r="CEU43" s="294" t="s">
        <v>966</v>
      </c>
      <c r="CEV43" s="294" t="s">
        <v>967</v>
      </c>
      <c r="CEW43" s="294" t="s">
        <v>968</v>
      </c>
      <c r="CEX43" s="294" t="s">
        <v>969</v>
      </c>
      <c r="CEY43" s="59">
        <v>15000000</v>
      </c>
      <c r="CEZ43" s="60" t="s">
        <v>2774</v>
      </c>
      <c r="CFA43" s="287" t="s">
        <v>964</v>
      </c>
      <c r="CFB43" s="287" t="s">
        <v>965</v>
      </c>
      <c r="CFC43" s="294" t="s">
        <v>966</v>
      </c>
      <c r="CFD43" s="294" t="s">
        <v>967</v>
      </c>
      <c r="CFE43" s="294" t="s">
        <v>968</v>
      </c>
      <c r="CFF43" s="294" t="s">
        <v>969</v>
      </c>
      <c r="CFG43" s="59">
        <v>15000000</v>
      </c>
      <c r="CFH43" s="60" t="s">
        <v>2774</v>
      </c>
      <c r="CFI43" s="287" t="s">
        <v>964</v>
      </c>
      <c r="CFJ43" s="287" t="s">
        <v>965</v>
      </c>
      <c r="CFK43" s="294" t="s">
        <v>966</v>
      </c>
      <c r="CFL43" s="294" t="s">
        <v>967</v>
      </c>
      <c r="CFM43" s="294" t="s">
        <v>968</v>
      </c>
      <c r="CFN43" s="294" t="s">
        <v>969</v>
      </c>
      <c r="CFO43" s="59">
        <v>15000000</v>
      </c>
      <c r="CFP43" s="60" t="s">
        <v>2774</v>
      </c>
      <c r="CFQ43" s="287" t="s">
        <v>964</v>
      </c>
      <c r="CFR43" s="287" t="s">
        <v>965</v>
      </c>
      <c r="CFS43" s="294" t="s">
        <v>966</v>
      </c>
      <c r="CFT43" s="294" t="s">
        <v>967</v>
      </c>
      <c r="CFU43" s="294" t="s">
        <v>968</v>
      </c>
      <c r="CFV43" s="294" t="s">
        <v>969</v>
      </c>
      <c r="CFW43" s="59">
        <v>15000000</v>
      </c>
      <c r="CFX43" s="60" t="s">
        <v>2774</v>
      </c>
      <c r="CFY43" s="287" t="s">
        <v>964</v>
      </c>
      <c r="CFZ43" s="287" t="s">
        <v>965</v>
      </c>
      <c r="CGA43" s="294" t="s">
        <v>966</v>
      </c>
      <c r="CGB43" s="294" t="s">
        <v>967</v>
      </c>
      <c r="CGC43" s="294" t="s">
        <v>968</v>
      </c>
      <c r="CGD43" s="294" t="s">
        <v>969</v>
      </c>
      <c r="CGE43" s="59">
        <v>15000000</v>
      </c>
      <c r="CGF43" s="60" t="s">
        <v>2774</v>
      </c>
      <c r="CGG43" s="287" t="s">
        <v>964</v>
      </c>
      <c r="CGH43" s="287" t="s">
        <v>965</v>
      </c>
      <c r="CGI43" s="294" t="s">
        <v>966</v>
      </c>
      <c r="CGJ43" s="294" t="s">
        <v>967</v>
      </c>
      <c r="CGK43" s="294" t="s">
        <v>968</v>
      </c>
      <c r="CGL43" s="294" t="s">
        <v>969</v>
      </c>
      <c r="CGM43" s="59">
        <v>15000000</v>
      </c>
      <c r="CGN43" s="60" t="s">
        <v>2774</v>
      </c>
      <c r="CGO43" s="287" t="s">
        <v>964</v>
      </c>
      <c r="CGP43" s="287" t="s">
        <v>965</v>
      </c>
      <c r="CGQ43" s="294" t="s">
        <v>966</v>
      </c>
      <c r="CGR43" s="294" t="s">
        <v>967</v>
      </c>
      <c r="CGS43" s="294" t="s">
        <v>968</v>
      </c>
      <c r="CGT43" s="294" t="s">
        <v>969</v>
      </c>
      <c r="CGU43" s="59">
        <v>15000000</v>
      </c>
      <c r="CGV43" s="60" t="s">
        <v>2774</v>
      </c>
      <c r="CGW43" s="287" t="s">
        <v>964</v>
      </c>
      <c r="CGX43" s="287" t="s">
        <v>965</v>
      </c>
      <c r="CGY43" s="294" t="s">
        <v>966</v>
      </c>
      <c r="CGZ43" s="294" t="s">
        <v>967</v>
      </c>
      <c r="CHA43" s="294" t="s">
        <v>968</v>
      </c>
      <c r="CHB43" s="294" t="s">
        <v>969</v>
      </c>
      <c r="CHC43" s="59">
        <v>15000000</v>
      </c>
      <c r="CHD43" s="60" t="s">
        <v>2774</v>
      </c>
      <c r="CHE43" s="287" t="s">
        <v>964</v>
      </c>
      <c r="CHF43" s="287" t="s">
        <v>965</v>
      </c>
      <c r="CHG43" s="294" t="s">
        <v>966</v>
      </c>
      <c r="CHH43" s="294" t="s">
        <v>967</v>
      </c>
      <c r="CHI43" s="294" t="s">
        <v>968</v>
      </c>
      <c r="CHJ43" s="294" t="s">
        <v>969</v>
      </c>
      <c r="CHK43" s="59">
        <v>15000000</v>
      </c>
      <c r="CHL43" s="60" t="s">
        <v>2774</v>
      </c>
      <c r="CHM43" s="287" t="s">
        <v>964</v>
      </c>
      <c r="CHN43" s="287" t="s">
        <v>965</v>
      </c>
      <c r="CHO43" s="294" t="s">
        <v>966</v>
      </c>
      <c r="CHP43" s="294" t="s">
        <v>967</v>
      </c>
      <c r="CHQ43" s="294" t="s">
        <v>968</v>
      </c>
      <c r="CHR43" s="294" t="s">
        <v>969</v>
      </c>
      <c r="CHS43" s="59">
        <v>15000000</v>
      </c>
      <c r="CHT43" s="60" t="s">
        <v>2774</v>
      </c>
      <c r="CHU43" s="287" t="s">
        <v>964</v>
      </c>
      <c r="CHV43" s="287" t="s">
        <v>965</v>
      </c>
      <c r="CHW43" s="294" t="s">
        <v>966</v>
      </c>
      <c r="CHX43" s="294" t="s">
        <v>967</v>
      </c>
      <c r="CHY43" s="294" t="s">
        <v>968</v>
      </c>
      <c r="CHZ43" s="294" t="s">
        <v>969</v>
      </c>
      <c r="CIA43" s="59">
        <v>15000000</v>
      </c>
      <c r="CIB43" s="60" t="s">
        <v>2774</v>
      </c>
      <c r="CIC43" s="287" t="s">
        <v>964</v>
      </c>
      <c r="CID43" s="287" t="s">
        <v>965</v>
      </c>
      <c r="CIE43" s="294" t="s">
        <v>966</v>
      </c>
      <c r="CIF43" s="294" t="s">
        <v>967</v>
      </c>
      <c r="CIG43" s="294" t="s">
        <v>968</v>
      </c>
      <c r="CIH43" s="294" t="s">
        <v>969</v>
      </c>
      <c r="CII43" s="59">
        <v>15000000</v>
      </c>
      <c r="CIJ43" s="60" t="s">
        <v>2774</v>
      </c>
      <c r="CIK43" s="287" t="s">
        <v>964</v>
      </c>
      <c r="CIL43" s="287" t="s">
        <v>965</v>
      </c>
      <c r="CIM43" s="294" t="s">
        <v>966</v>
      </c>
      <c r="CIN43" s="294" t="s">
        <v>967</v>
      </c>
      <c r="CIO43" s="294" t="s">
        <v>968</v>
      </c>
      <c r="CIP43" s="294" t="s">
        <v>969</v>
      </c>
      <c r="CIQ43" s="59">
        <v>15000000</v>
      </c>
      <c r="CIR43" s="60" t="s">
        <v>2774</v>
      </c>
      <c r="CIS43" s="287" t="s">
        <v>964</v>
      </c>
      <c r="CIT43" s="287" t="s">
        <v>965</v>
      </c>
      <c r="CIU43" s="294" t="s">
        <v>966</v>
      </c>
      <c r="CIV43" s="294" t="s">
        <v>967</v>
      </c>
      <c r="CIW43" s="294" t="s">
        <v>968</v>
      </c>
      <c r="CIX43" s="294" t="s">
        <v>969</v>
      </c>
      <c r="CIY43" s="59">
        <v>15000000</v>
      </c>
      <c r="CIZ43" s="60" t="s">
        <v>2774</v>
      </c>
      <c r="CJA43" s="287" t="s">
        <v>964</v>
      </c>
      <c r="CJB43" s="287" t="s">
        <v>965</v>
      </c>
      <c r="CJC43" s="294" t="s">
        <v>966</v>
      </c>
      <c r="CJD43" s="294" t="s">
        <v>967</v>
      </c>
      <c r="CJE43" s="294" t="s">
        <v>968</v>
      </c>
      <c r="CJF43" s="294" t="s">
        <v>969</v>
      </c>
      <c r="CJG43" s="59">
        <v>15000000</v>
      </c>
      <c r="CJH43" s="60" t="s">
        <v>2774</v>
      </c>
      <c r="CJI43" s="287" t="s">
        <v>964</v>
      </c>
      <c r="CJJ43" s="287" t="s">
        <v>965</v>
      </c>
      <c r="CJK43" s="294" t="s">
        <v>966</v>
      </c>
      <c r="CJL43" s="294" t="s">
        <v>967</v>
      </c>
      <c r="CJM43" s="294" t="s">
        <v>968</v>
      </c>
      <c r="CJN43" s="294" t="s">
        <v>969</v>
      </c>
      <c r="CJO43" s="59">
        <v>15000000</v>
      </c>
      <c r="CJP43" s="60" t="s">
        <v>2774</v>
      </c>
      <c r="CJQ43" s="287" t="s">
        <v>964</v>
      </c>
      <c r="CJR43" s="287" t="s">
        <v>965</v>
      </c>
      <c r="CJS43" s="294" t="s">
        <v>966</v>
      </c>
      <c r="CJT43" s="294" t="s">
        <v>967</v>
      </c>
      <c r="CJU43" s="294" t="s">
        <v>968</v>
      </c>
      <c r="CJV43" s="294" t="s">
        <v>969</v>
      </c>
      <c r="CJW43" s="59">
        <v>15000000</v>
      </c>
      <c r="CJX43" s="60" t="s">
        <v>2774</v>
      </c>
      <c r="CJY43" s="287" t="s">
        <v>964</v>
      </c>
      <c r="CJZ43" s="287" t="s">
        <v>965</v>
      </c>
      <c r="CKA43" s="294" t="s">
        <v>966</v>
      </c>
      <c r="CKB43" s="294" t="s">
        <v>967</v>
      </c>
      <c r="CKC43" s="294" t="s">
        <v>968</v>
      </c>
      <c r="CKD43" s="294" t="s">
        <v>969</v>
      </c>
      <c r="CKE43" s="59">
        <v>15000000</v>
      </c>
      <c r="CKF43" s="60" t="s">
        <v>2774</v>
      </c>
      <c r="CKG43" s="287" t="s">
        <v>964</v>
      </c>
      <c r="CKH43" s="287" t="s">
        <v>965</v>
      </c>
      <c r="CKI43" s="294" t="s">
        <v>966</v>
      </c>
      <c r="CKJ43" s="294" t="s">
        <v>967</v>
      </c>
      <c r="CKK43" s="294" t="s">
        <v>968</v>
      </c>
      <c r="CKL43" s="294" t="s">
        <v>969</v>
      </c>
      <c r="CKM43" s="59">
        <v>15000000</v>
      </c>
      <c r="CKN43" s="60" t="s">
        <v>2774</v>
      </c>
      <c r="CKO43" s="287" t="s">
        <v>964</v>
      </c>
      <c r="CKP43" s="287" t="s">
        <v>965</v>
      </c>
      <c r="CKQ43" s="294" t="s">
        <v>966</v>
      </c>
      <c r="CKR43" s="294" t="s">
        <v>967</v>
      </c>
      <c r="CKS43" s="294" t="s">
        <v>968</v>
      </c>
      <c r="CKT43" s="294" t="s">
        <v>969</v>
      </c>
      <c r="CKU43" s="59">
        <v>15000000</v>
      </c>
      <c r="CKV43" s="60" t="s">
        <v>2774</v>
      </c>
      <c r="CKW43" s="287" t="s">
        <v>964</v>
      </c>
      <c r="CKX43" s="287" t="s">
        <v>965</v>
      </c>
      <c r="CKY43" s="294" t="s">
        <v>966</v>
      </c>
      <c r="CKZ43" s="294" t="s">
        <v>967</v>
      </c>
      <c r="CLA43" s="294" t="s">
        <v>968</v>
      </c>
      <c r="CLB43" s="294" t="s">
        <v>969</v>
      </c>
      <c r="CLC43" s="59">
        <v>15000000</v>
      </c>
      <c r="CLD43" s="60" t="s">
        <v>2774</v>
      </c>
      <c r="CLE43" s="287" t="s">
        <v>964</v>
      </c>
      <c r="CLF43" s="287" t="s">
        <v>965</v>
      </c>
      <c r="CLG43" s="294" t="s">
        <v>966</v>
      </c>
      <c r="CLH43" s="294" t="s">
        <v>967</v>
      </c>
      <c r="CLI43" s="294" t="s">
        <v>968</v>
      </c>
      <c r="CLJ43" s="294" t="s">
        <v>969</v>
      </c>
      <c r="CLK43" s="59">
        <v>15000000</v>
      </c>
      <c r="CLL43" s="60" t="s">
        <v>2774</v>
      </c>
      <c r="CLM43" s="287" t="s">
        <v>964</v>
      </c>
      <c r="CLN43" s="287" t="s">
        <v>965</v>
      </c>
      <c r="CLO43" s="294" t="s">
        <v>966</v>
      </c>
      <c r="CLP43" s="294" t="s">
        <v>967</v>
      </c>
      <c r="CLQ43" s="294" t="s">
        <v>968</v>
      </c>
      <c r="CLR43" s="294" t="s">
        <v>969</v>
      </c>
      <c r="CLS43" s="59">
        <v>15000000</v>
      </c>
      <c r="CLT43" s="60" t="s">
        <v>2774</v>
      </c>
      <c r="CLU43" s="287" t="s">
        <v>964</v>
      </c>
      <c r="CLV43" s="287" t="s">
        <v>965</v>
      </c>
      <c r="CLW43" s="294" t="s">
        <v>966</v>
      </c>
      <c r="CLX43" s="294" t="s">
        <v>967</v>
      </c>
      <c r="CLY43" s="294" t="s">
        <v>968</v>
      </c>
      <c r="CLZ43" s="294" t="s">
        <v>969</v>
      </c>
      <c r="CMA43" s="59">
        <v>15000000</v>
      </c>
      <c r="CMB43" s="60" t="s">
        <v>2774</v>
      </c>
      <c r="CMC43" s="287" t="s">
        <v>964</v>
      </c>
      <c r="CMD43" s="287" t="s">
        <v>965</v>
      </c>
      <c r="CME43" s="294" t="s">
        <v>966</v>
      </c>
      <c r="CMF43" s="294" t="s">
        <v>967</v>
      </c>
      <c r="CMG43" s="294" t="s">
        <v>968</v>
      </c>
      <c r="CMH43" s="294" t="s">
        <v>969</v>
      </c>
      <c r="CMI43" s="59">
        <v>15000000</v>
      </c>
      <c r="CMJ43" s="60" t="s">
        <v>2774</v>
      </c>
      <c r="CMK43" s="287" t="s">
        <v>964</v>
      </c>
      <c r="CML43" s="287" t="s">
        <v>965</v>
      </c>
      <c r="CMM43" s="294" t="s">
        <v>966</v>
      </c>
      <c r="CMN43" s="294" t="s">
        <v>967</v>
      </c>
      <c r="CMO43" s="294" t="s">
        <v>968</v>
      </c>
      <c r="CMP43" s="294" t="s">
        <v>969</v>
      </c>
      <c r="CMQ43" s="59">
        <v>15000000</v>
      </c>
      <c r="CMR43" s="60" t="s">
        <v>2774</v>
      </c>
      <c r="CMS43" s="287" t="s">
        <v>964</v>
      </c>
      <c r="CMT43" s="287" t="s">
        <v>965</v>
      </c>
      <c r="CMU43" s="294" t="s">
        <v>966</v>
      </c>
      <c r="CMV43" s="294" t="s">
        <v>967</v>
      </c>
      <c r="CMW43" s="294" t="s">
        <v>968</v>
      </c>
      <c r="CMX43" s="294" t="s">
        <v>969</v>
      </c>
      <c r="CMY43" s="59">
        <v>15000000</v>
      </c>
      <c r="CMZ43" s="60" t="s">
        <v>2774</v>
      </c>
      <c r="CNA43" s="287" t="s">
        <v>964</v>
      </c>
      <c r="CNB43" s="287" t="s">
        <v>965</v>
      </c>
      <c r="CNC43" s="294" t="s">
        <v>966</v>
      </c>
      <c r="CND43" s="294" t="s">
        <v>967</v>
      </c>
      <c r="CNE43" s="294" t="s">
        <v>968</v>
      </c>
      <c r="CNF43" s="294" t="s">
        <v>969</v>
      </c>
      <c r="CNG43" s="59">
        <v>15000000</v>
      </c>
      <c r="CNH43" s="60" t="s">
        <v>2774</v>
      </c>
      <c r="CNI43" s="287" t="s">
        <v>964</v>
      </c>
      <c r="CNJ43" s="287" t="s">
        <v>965</v>
      </c>
      <c r="CNK43" s="294" t="s">
        <v>966</v>
      </c>
      <c r="CNL43" s="294" t="s">
        <v>967</v>
      </c>
      <c r="CNM43" s="294" t="s">
        <v>968</v>
      </c>
      <c r="CNN43" s="294" t="s">
        <v>969</v>
      </c>
      <c r="CNO43" s="59">
        <v>15000000</v>
      </c>
      <c r="CNP43" s="60" t="s">
        <v>2774</v>
      </c>
      <c r="CNQ43" s="287" t="s">
        <v>964</v>
      </c>
      <c r="CNR43" s="287" t="s">
        <v>965</v>
      </c>
      <c r="CNS43" s="294" t="s">
        <v>966</v>
      </c>
      <c r="CNT43" s="294" t="s">
        <v>967</v>
      </c>
      <c r="CNU43" s="294" t="s">
        <v>968</v>
      </c>
      <c r="CNV43" s="294" t="s">
        <v>969</v>
      </c>
      <c r="CNW43" s="59">
        <v>15000000</v>
      </c>
      <c r="CNX43" s="60" t="s">
        <v>2774</v>
      </c>
      <c r="CNY43" s="287" t="s">
        <v>964</v>
      </c>
      <c r="CNZ43" s="287" t="s">
        <v>965</v>
      </c>
      <c r="COA43" s="294" t="s">
        <v>966</v>
      </c>
      <c r="COB43" s="294" t="s">
        <v>967</v>
      </c>
      <c r="COC43" s="294" t="s">
        <v>968</v>
      </c>
      <c r="COD43" s="294" t="s">
        <v>969</v>
      </c>
      <c r="COE43" s="59">
        <v>15000000</v>
      </c>
      <c r="COF43" s="60" t="s">
        <v>2774</v>
      </c>
      <c r="COG43" s="287" t="s">
        <v>964</v>
      </c>
      <c r="COH43" s="287" t="s">
        <v>965</v>
      </c>
      <c r="COI43" s="294" t="s">
        <v>966</v>
      </c>
      <c r="COJ43" s="294" t="s">
        <v>967</v>
      </c>
      <c r="COK43" s="294" t="s">
        <v>968</v>
      </c>
      <c r="COL43" s="294" t="s">
        <v>969</v>
      </c>
      <c r="COM43" s="59">
        <v>15000000</v>
      </c>
      <c r="CON43" s="60" t="s">
        <v>2774</v>
      </c>
      <c r="COO43" s="287" t="s">
        <v>964</v>
      </c>
      <c r="COP43" s="287" t="s">
        <v>965</v>
      </c>
      <c r="COQ43" s="294" t="s">
        <v>966</v>
      </c>
      <c r="COR43" s="294" t="s">
        <v>967</v>
      </c>
      <c r="COS43" s="294" t="s">
        <v>968</v>
      </c>
      <c r="COT43" s="294" t="s">
        <v>969</v>
      </c>
      <c r="COU43" s="59">
        <v>15000000</v>
      </c>
      <c r="COV43" s="60" t="s">
        <v>2774</v>
      </c>
      <c r="COW43" s="287" t="s">
        <v>964</v>
      </c>
      <c r="COX43" s="287" t="s">
        <v>965</v>
      </c>
      <c r="COY43" s="294" t="s">
        <v>966</v>
      </c>
      <c r="COZ43" s="294" t="s">
        <v>967</v>
      </c>
      <c r="CPA43" s="294" t="s">
        <v>968</v>
      </c>
      <c r="CPB43" s="294" t="s">
        <v>969</v>
      </c>
      <c r="CPC43" s="59">
        <v>15000000</v>
      </c>
      <c r="CPD43" s="60" t="s">
        <v>2774</v>
      </c>
      <c r="CPE43" s="287" t="s">
        <v>964</v>
      </c>
      <c r="CPF43" s="287" t="s">
        <v>965</v>
      </c>
      <c r="CPG43" s="294" t="s">
        <v>966</v>
      </c>
      <c r="CPH43" s="294" t="s">
        <v>967</v>
      </c>
      <c r="CPI43" s="294" t="s">
        <v>968</v>
      </c>
      <c r="CPJ43" s="294" t="s">
        <v>969</v>
      </c>
      <c r="CPK43" s="59">
        <v>15000000</v>
      </c>
      <c r="CPL43" s="60" t="s">
        <v>2774</v>
      </c>
      <c r="CPM43" s="287" t="s">
        <v>964</v>
      </c>
      <c r="CPN43" s="287" t="s">
        <v>965</v>
      </c>
      <c r="CPO43" s="294" t="s">
        <v>966</v>
      </c>
      <c r="CPP43" s="294" t="s">
        <v>967</v>
      </c>
      <c r="CPQ43" s="294" t="s">
        <v>968</v>
      </c>
      <c r="CPR43" s="294" t="s">
        <v>969</v>
      </c>
      <c r="CPS43" s="59">
        <v>15000000</v>
      </c>
      <c r="CPT43" s="60" t="s">
        <v>2774</v>
      </c>
      <c r="CPU43" s="287" t="s">
        <v>964</v>
      </c>
      <c r="CPV43" s="287" t="s">
        <v>965</v>
      </c>
      <c r="CPW43" s="294" t="s">
        <v>966</v>
      </c>
      <c r="CPX43" s="294" t="s">
        <v>967</v>
      </c>
      <c r="CPY43" s="294" t="s">
        <v>968</v>
      </c>
      <c r="CPZ43" s="294" t="s">
        <v>969</v>
      </c>
      <c r="CQA43" s="59">
        <v>15000000</v>
      </c>
      <c r="CQB43" s="60" t="s">
        <v>2774</v>
      </c>
      <c r="CQC43" s="287" t="s">
        <v>964</v>
      </c>
      <c r="CQD43" s="287" t="s">
        <v>965</v>
      </c>
      <c r="CQE43" s="294" t="s">
        <v>966</v>
      </c>
      <c r="CQF43" s="294" t="s">
        <v>967</v>
      </c>
      <c r="CQG43" s="294" t="s">
        <v>968</v>
      </c>
      <c r="CQH43" s="294" t="s">
        <v>969</v>
      </c>
      <c r="CQI43" s="59">
        <v>15000000</v>
      </c>
      <c r="CQJ43" s="60" t="s">
        <v>2774</v>
      </c>
      <c r="CQK43" s="287" t="s">
        <v>964</v>
      </c>
      <c r="CQL43" s="287" t="s">
        <v>965</v>
      </c>
      <c r="CQM43" s="294" t="s">
        <v>966</v>
      </c>
      <c r="CQN43" s="294" t="s">
        <v>967</v>
      </c>
      <c r="CQO43" s="294" t="s">
        <v>968</v>
      </c>
      <c r="CQP43" s="294" t="s">
        <v>969</v>
      </c>
      <c r="CQQ43" s="59">
        <v>15000000</v>
      </c>
      <c r="CQR43" s="60" t="s">
        <v>2774</v>
      </c>
      <c r="CQS43" s="287" t="s">
        <v>964</v>
      </c>
      <c r="CQT43" s="287" t="s">
        <v>965</v>
      </c>
      <c r="CQU43" s="294" t="s">
        <v>966</v>
      </c>
      <c r="CQV43" s="294" t="s">
        <v>967</v>
      </c>
      <c r="CQW43" s="294" t="s">
        <v>968</v>
      </c>
      <c r="CQX43" s="294" t="s">
        <v>969</v>
      </c>
      <c r="CQY43" s="59">
        <v>15000000</v>
      </c>
      <c r="CQZ43" s="60" t="s">
        <v>2774</v>
      </c>
      <c r="CRA43" s="287" t="s">
        <v>964</v>
      </c>
      <c r="CRB43" s="287" t="s">
        <v>965</v>
      </c>
      <c r="CRC43" s="294" t="s">
        <v>966</v>
      </c>
      <c r="CRD43" s="294" t="s">
        <v>967</v>
      </c>
      <c r="CRE43" s="294" t="s">
        <v>968</v>
      </c>
      <c r="CRF43" s="294" t="s">
        <v>969</v>
      </c>
      <c r="CRG43" s="59">
        <v>15000000</v>
      </c>
      <c r="CRH43" s="60" t="s">
        <v>2774</v>
      </c>
      <c r="CRI43" s="287" t="s">
        <v>964</v>
      </c>
      <c r="CRJ43" s="287" t="s">
        <v>965</v>
      </c>
      <c r="CRK43" s="294" t="s">
        <v>966</v>
      </c>
      <c r="CRL43" s="294" t="s">
        <v>967</v>
      </c>
      <c r="CRM43" s="294" t="s">
        <v>968</v>
      </c>
      <c r="CRN43" s="294" t="s">
        <v>969</v>
      </c>
      <c r="CRO43" s="59">
        <v>15000000</v>
      </c>
      <c r="CRP43" s="60" t="s">
        <v>2774</v>
      </c>
      <c r="CRQ43" s="287" t="s">
        <v>964</v>
      </c>
      <c r="CRR43" s="287" t="s">
        <v>965</v>
      </c>
      <c r="CRS43" s="294" t="s">
        <v>966</v>
      </c>
      <c r="CRT43" s="294" t="s">
        <v>967</v>
      </c>
      <c r="CRU43" s="294" t="s">
        <v>968</v>
      </c>
      <c r="CRV43" s="294" t="s">
        <v>969</v>
      </c>
      <c r="CRW43" s="59">
        <v>15000000</v>
      </c>
      <c r="CRX43" s="60" t="s">
        <v>2774</v>
      </c>
      <c r="CRY43" s="287" t="s">
        <v>964</v>
      </c>
      <c r="CRZ43" s="287" t="s">
        <v>965</v>
      </c>
      <c r="CSA43" s="294" t="s">
        <v>966</v>
      </c>
      <c r="CSB43" s="294" t="s">
        <v>967</v>
      </c>
      <c r="CSC43" s="294" t="s">
        <v>968</v>
      </c>
      <c r="CSD43" s="294" t="s">
        <v>969</v>
      </c>
      <c r="CSE43" s="59">
        <v>15000000</v>
      </c>
      <c r="CSF43" s="60" t="s">
        <v>2774</v>
      </c>
      <c r="CSG43" s="287" t="s">
        <v>964</v>
      </c>
      <c r="CSH43" s="287" t="s">
        <v>965</v>
      </c>
      <c r="CSI43" s="294" t="s">
        <v>966</v>
      </c>
      <c r="CSJ43" s="294" t="s">
        <v>967</v>
      </c>
      <c r="CSK43" s="294" t="s">
        <v>968</v>
      </c>
      <c r="CSL43" s="294" t="s">
        <v>969</v>
      </c>
      <c r="CSM43" s="59">
        <v>15000000</v>
      </c>
      <c r="CSN43" s="60" t="s">
        <v>2774</v>
      </c>
      <c r="CSO43" s="287" t="s">
        <v>964</v>
      </c>
      <c r="CSP43" s="287" t="s">
        <v>965</v>
      </c>
      <c r="CSQ43" s="294" t="s">
        <v>966</v>
      </c>
      <c r="CSR43" s="294" t="s">
        <v>967</v>
      </c>
      <c r="CSS43" s="294" t="s">
        <v>968</v>
      </c>
      <c r="CST43" s="294" t="s">
        <v>969</v>
      </c>
      <c r="CSU43" s="59">
        <v>15000000</v>
      </c>
      <c r="CSV43" s="60" t="s">
        <v>2774</v>
      </c>
      <c r="CSW43" s="287" t="s">
        <v>964</v>
      </c>
      <c r="CSX43" s="287" t="s">
        <v>965</v>
      </c>
      <c r="CSY43" s="294" t="s">
        <v>966</v>
      </c>
      <c r="CSZ43" s="294" t="s">
        <v>967</v>
      </c>
      <c r="CTA43" s="294" t="s">
        <v>968</v>
      </c>
      <c r="CTB43" s="294" t="s">
        <v>969</v>
      </c>
      <c r="CTC43" s="59">
        <v>15000000</v>
      </c>
      <c r="CTD43" s="60" t="s">
        <v>2774</v>
      </c>
      <c r="CTE43" s="287" t="s">
        <v>964</v>
      </c>
      <c r="CTF43" s="287" t="s">
        <v>965</v>
      </c>
      <c r="CTG43" s="294" t="s">
        <v>966</v>
      </c>
      <c r="CTH43" s="294" t="s">
        <v>967</v>
      </c>
      <c r="CTI43" s="294" t="s">
        <v>968</v>
      </c>
      <c r="CTJ43" s="294" t="s">
        <v>969</v>
      </c>
      <c r="CTK43" s="59">
        <v>15000000</v>
      </c>
      <c r="CTL43" s="60" t="s">
        <v>2774</v>
      </c>
      <c r="CTM43" s="287" t="s">
        <v>964</v>
      </c>
      <c r="CTN43" s="287" t="s">
        <v>965</v>
      </c>
      <c r="CTO43" s="294" t="s">
        <v>966</v>
      </c>
      <c r="CTP43" s="294" t="s">
        <v>967</v>
      </c>
      <c r="CTQ43" s="294" t="s">
        <v>968</v>
      </c>
      <c r="CTR43" s="294" t="s">
        <v>969</v>
      </c>
      <c r="CTS43" s="59">
        <v>15000000</v>
      </c>
      <c r="CTT43" s="60" t="s">
        <v>2774</v>
      </c>
      <c r="CTU43" s="287" t="s">
        <v>964</v>
      </c>
      <c r="CTV43" s="287" t="s">
        <v>965</v>
      </c>
      <c r="CTW43" s="294" t="s">
        <v>966</v>
      </c>
      <c r="CTX43" s="294" t="s">
        <v>967</v>
      </c>
      <c r="CTY43" s="294" t="s">
        <v>968</v>
      </c>
      <c r="CTZ43" s="294" t="s">
        <v>969</v>
      </c>
      <c r="CUA43" s="59">
        <v>15000000</v>
      </c>
      <c r="CUB43" s="60" t="s">
        <v>2774</v>
      </c>
      <c r="CUC43" s="287" t="s">
        <v>964</v>
      </c>
      <c r="CUD43" s="287" t="s">
        <v>965</v>
      </c>
      <c r="CUE43" s="294" t="s">
        <v>966</v>
      </c>
      <c r="CUF43" s="294" t="s">
        <v>967</v>
      </c>
      <c r="CUG43" s="294" t="s">
        <v>968</v>
      </c>
      <c r="CUH43" s="294" t="s">
        <v>969</v>
      </c>
      <c r="CUI43" s="59">
        <v>15000000</v>
      </c>
      <c r="CUJ43" s="60" t="s">
        <v>2774</v>
      </c>
      <c r="CUK43" s="287" t="s">
        <v>964</v>
      </c>
      <c r="CUL43" s="287" t="s">
        <v>965</v>
      </c>
      <c r="CUM43" s="294" t="s">
        <v>966</v>
      </c>
      <c r="CUN43" s="294" t="s">
        <v>967</v>
      </c>
      <c r="CUO43" s="294" t="s">
        <v>968</v>
      </c>
      <c r="CUP43" s="294" t="s">
        <v>969</v>
      </c>
      <c r="CUQ43" s="59">
        <v>15000000</v>
      </c>
      <c r="CUR43" s="60" t="s">
        <v>2774</v>
      </c>
      <c r="CUS43" s="287" t="s">
        <v>964</v>
      </c>
      <c r="CUT43" s="287" t="s">
        <v>965</v>
      </c>
      <c r="CUU43" s="294" t="s">
        <v>966</v>
      </c>
      <c r="CUV43" s="294" t="s">
        <v>967</v>
      </c>
      <c r="CUW43" s="294" t="s">
        <v>968</v>
      </c>
      <c r="CUX43" s="294" t="s">
        <v>969</v>
      </c>
      <c r="CUY43" s="59">
        <v>15000000</v>
      </c>
      <c r="CUZ43" s="60" t="s">
        <v>2774</v>
      </c>
      <c r="CVA43" s="287" t="s">
        <v>964</v>
      </c>
      <c r="CVB43" s="287" t="s">
        <v>965</v>
      </c>
      <c r="CVC43" s="294" t="s">
        <v>966</v>
      </c>
      <c r="CVD43" s="294" t="s">
        <v>967</v>
      </c>
      <c r="CVE43" s="294" t="s">
        <v>968</v>
      </c>
      <c r="CVF43" s="294" t="s">
        <v>969</v>
      </c>
      <c r="CVG43" s="59">
        <v>15000000</v>
      </c>
      <c r="CVH43" s="60" t="s">
        <v>2774</v>
      </c>
      <c r="CVI43" s="287" t="s">
        <v>964</v>
      </c>
      <c r="CVJ43" s="287" t="s">
        <v>965</v>
      </c>
      <c r="CVK43" s="294" t="s">
        <v>966</v>
      </c>
      <c r="CVL43" s="294" t="s">
        <v>967</v>
      </c>
      <c r="CVM43" s="294" t="s">
        <v>968</v>
      </c>
      <c r="CVN43" s="294" t="s">
        <v>969</v>
      </c>
      <c r="CVO43" s="59">
        <v>15000000</v>
      </c>
      <c r="CVP43" s="60" t="s">
        <v>2774</v>
      </c>
      <c r="CVQ43" s="287" t="s">
        <v>964</v>
      </c>
      <c r="CVR43" s="287" t="s">
        <v>965</v>
      </c>
      <c r="CVS43" s="294" t="s">
        <v>966</v>
      </c>
      <c r="CVT43" s="294" t="s">
        <v>967</v>
      </c>
      <c r="CVU43" s="294" t="s">
        <v>968</v>
      </c>
      <c r="CVV43" s="294" t="s">
        <v>969</v>
      </c>
      <c r="CVW43" s="59">
        <v>15000000</v>
      </c>
      <c r="CVX43" s="60" t="s">
        <v>2774</v>
      </c>
      <c r="CVY43" s="287" t="s">
        <v>964</v>
      </c>
      <c r="CVZ43" s="287" t="s">
        <v>965</v>
      </c>
      <c r="CWA43" s="294" t="s">
        <v>966</v>
      </c>
      <c r="CWB43" s="294" t="s">
        <v>967</v>
      </c>
      <c r="CWC43" s="294" t="s">
        <v>968</v>
      </c>
      <c r="CWD43" s="294" t="s">
        <v>969</v>
      </c>
      <c r="CWE43" s="59">
        <v>15000000</v>
      </c>
      <c r="CWF43" s="60" t="s">
        <v>2774</v>
      </c>
      <c r="CWG43" s="287" t="s">
        <v>964</v>
      </c>
      <c r="CWH43" s="287" t="s">
        <v>965</v>
      </c>
      <c r="CWI43" s="294" t="s">
        <v>966</v>
      </c>
      <c r="CWJ43" s="294" t="s">
        <v>967</v>
      </c>
      <c r="CWK43" s="294" t="s">
        <v>968</v>
      </c>
      <c r="CWL43" s="294" t="s">
        <v>969</v>
      </c>
      <c r="CWM43" s="59">
        <v>15000000</v>
      </c>
      <c r="CWN43" s="60" t="s">
        <v>2774</v>
      </c>
      <c r="CWO43" s="287" t="s">
        <v>964</v>
      </c>
      <c r="CWP43" s="287" t="s">
        <v>965</v>
      </c>
      <c r="CWQ43" s="294" t="s">
        <v>966</v>
      </c>
      <c r="CWR43" s="294" t="s">
        <v>967</v>
      </c>
      <c r="CWS43" s="294" t="s">
        <v>968</v>
      </c>
      <c r="CWT43" s="294" t="s">
        <v>969</v>
      </c>
      <c r="CWU43" s="59">
        <v>15000000</v>
      </c>
      <c r="CWV43" s="60" t="s">
        <v>2774</v>
      </c>
      <c r="CWW43" s="287" t="s">
        <v>964</v>
      </c>
      <c r="CWX43" s="287" t="s">
        <v>965</v>
      </c>
      <c r="CWY43" s="294" t="s">
        <v>966</v>
      </c>
      <c r="CWZ43" s="294" t="s">
        <v>967</v>
      </c>
      <c r="CXA43" s="294" t="s">
        <v>968</v>
      </c>
      <c r="CXB43" s="294" t="s">
        <v>969</v>
      </c>
      <c r="CXC43" s="59">
        <v>15000000</v>
      </c>
      <c r="CXD43" s="60" t="s">
        <v>2774</v>
      </c>
      <c r="CXE43" s="287" t="s">
        <v>964</v>
      </c>
      <c r="CXF43" s="287" t="s">
        <v>965</v>
      </c>
      <c r="CXG43" s="294" t="s">
        <v>966</v>
      </c>
      <c r="CXH43" s="294" t="s">
        <v>967</v>
      </c>
      <c r="CXI43" s="294" t="s">
        <v>968</v>
      </c>
      <c r="CXJ43" s="294" t="s">
        <v>969</v>
      </c>
      <c r="CXK43" s="59">
        <v>15000000</v>
      </c>
      <c r="CXL43" s="60" t="s">
        <v>2774</v>
      </c>
      <c r="CXM43" s="287" t="s">
        <v>964</v>
      </c>
      <c r="CXN43" s="287" t="s">
        <v>965</v>
      </c>
      <c r="CXO43" s="294" t="s">
        <v>966</v>
      </c>
      <c r="CXP43" s="294" t="s">
        <v>967</v>
      </c>
      <c r="CXQ43" s="294" t="s">
        <v>968</v>
      </c>
      <c r="CXR43" s="294" t="s">
        <v>969</v>
      </c>
      <c r="CXS43" s="59">
        <v>15000000</v>
      </c>
      <c r="CXT43" s="60" t="s">
        <v>2774</v>
      </c>
      <c r="CXU43" s="287" t="s">
        <v>964</v>
      </c>
      <c r="CXV43" s="287" t="s">
        <v>965</v>
      </c>
      <c r="CXW43" s="294" t="s">
        <v>966</v>
      </c>
      <c r="CXX43" s="294" t="s">
        <v>967</v>
      </c>
      <c r="CXY43" s="294" t="s">
        <v>968</v>
      </c>
      <c r="CXZ43" s="294" t="s">
        <v>969</v>
      </c>
      <c r="CYA43" s="59">
        <v>15000000</v>
      </c>
      <c r="CYB43" s="60" t="s">
        <v>2774</v>
      </c>
      <c r="CYC43" s="287" t="s">
        <v>964</v>
      </c>
      <c r="CYD43" s="287" t="s">
        <v>965</v>
      </c>
      <c r="CYE43" s="294" t="s">
        <v>966</v>
      </c>
      <c r="CYF43" s="294" t="s">
        <v>967</v>
      </c>
      <c r="CYG43" s="294" t="s">
        <v>968</v>
      </c>
      <c r="CYH43" s="294" t="s">
        <v>969</v>
      </c>
      <c r="CYI43" s="59">
        <v>15000000</v>
      </c>
      <c r="CYJ43" s="60" t="s">
        <v>2774</v>
      </c>
      <c r="CYK43" s="287" t="s">
        <v>964</v>
      </c>
      <c r="CYL43" s="287" t="s">
        <v>965</v>
      </c>
      <c r="CYM43" s="294" t="s">
        <v>966</v>
      </c>
      <c r="CYN43" s="294" t="s">
        <v>967</v>
      </c>
      <c r="CYO43" s="294" t="s">
        <v>968</v>
      </c>
      <c r="CYP43" s="294" t="s">
        <v>969</v>
      </c>
      <c r="CYQ43" s="59">
        <v>15000000</v>
      </c>
      <c r="CYR43" s="60" t="s">
        <v>2774</v>
      </c>
      <c r="CYS43" s="287" t="s">
        <v>964</v>
      </c>
      <c r="CYT43" s="287" t="s">
        <v>965</v>
      </c>
      <c r="CYU43" s="294" t="s">
        <v>966</v>
      </c>
      <c r="CYV43" s="294" t="s">
        <v>967</v>
      </c>
      <c r="CYW43" s="294" t="s">
        <v>968</v>
      </c>
      <c r="CYX43" s="294" t="s">
        <v>969</v>
      </c>
      <c r="CYY43" s="59">
        <v>15000000</v>
      </c>
      <c r="CYZ43" s="60" t="s">
        <v>2774</v>
      </c>
      <c r="CZA43" s="287" t="s">
        <v>964</v>
      </c>
      <c r="CZB43" s="287" t="s">
        <v>965</v>
      </c>
      <c r="CZC43" s="294" t="s">
        <v>966</v>
      </c>
      <c r="CZD43" s="294" t="s">
        <v>967</v>
      </c>
      <c r="CZE43" s="294" t="s">
        <v>968</v>
      </c>
      <c r="CZF43" s="294" t="s">
        <v>969</v>
      </c>
      <c r="CZG43" s="59">
        <v>15000000</v>
      </c>
      <c r="CZH43" s="60" t="s">
        <v>2774</v>
      </c>
      <c r="CZI43" s="287" t="s">
        <v>964</v>
      </c>
      <c r="CZJ43" s="287" t="s">
        <v>965</v>
      </c>
      <c r="CZK43" s="294" t="s">
        <v>966</v>
      </c>
      <c r="CZL43" s="294" t="s">
        <v>967</v>
      </c>
      <c r="CZM43" s="294" t="s">
        <v>968</v>
      </c>
      <c r="CZN43" s="294" t="s">
        <v>969</v>
      </c>
      <c r="CZO43" s="59">
        <v>15000000</v>
      </c>
      <c r="CZP43" s="60" t="s">
        <v>2774</v>
      </c>
      <c r="CZQ43" s="287" t="s">
        <v>964</v>
      </c>
      <c r="CZR43" s="287" t="s">
        <v>965</v>
      </c>
      <c r="CZS43" s="294" t="s">
        <v>966</v>
      </c>
      <c r="CZT43" s="294" t="s">
        <v>967</v>
      </c>
      <c r="CZU43" s="294" t="s">
        <v>968</v>
      </c>
      <c r="CZV43" s="294" t="s">
        <v>969</v>
      </c>
      <c r="CZW43" s="59">
        <v>15000000</v>
      </c>
      <c r="CZX43" s="60" t="s">
        <v>2774</v>
      </c>
      <c r="CZY43" s="287" t="s">
        <v>964</v>
      </c>
      <c r="CZZ43" s="287" t="s">
        <v>965</v>
      </c>
      <c r="DAA43" s="294" t="s">
        <v>966</v>
      </c>
      <c r="DAB43" s="294" t="s">
        <v>967</v>
      </c>
      <c r="DAC43" s="294" t="s">
        <v>968</v>
      </c>
      <c r="DAD43" s="294" t="s">
        <v>969</v>
      </c>
      <c r="DAE43" s="59">
        <v>15000000</v>
      </c>
      <c r="DAF43" s="60" t="s">
        <v>2774</v>
      </c>
      <c r="DAG43" s="287" t="s">
        <v>964</v>
      </c>
      <c r="DAH43" s="287" t="s">
        <v>965</v>
      </c>
      <c r="DAI43" s="294" t="s">
        <v>966</v>
      </c>
      <c r="DAJ43" s="294" t="s">
        <v>967</v>
      </c>
      <c r="DAK43" s="294" t="s">
        <v>968</v>
      </c>
      <c r="DAL43" s="294" t="s">
        <v>969</v>
      </c>
      <c r="DAM43" s="59">
        <v>15000000</v>
      </c>
      <c r="DAN43" s="60" t="s">
        <v>2774</v>
      </c>
      <c r="DAO43" s="287" t="s">
        <v>964</v>
      </c>
      <c r="DAP43" s="287" t="s">
        <v>965</v>
      </c>
      <c r="DAQ43" s="294" t="s">
        <v>966</v>
      </c>
      <c r="DAR43" s="294" t="s">
        <v>967</v>
      </c>
      <c r="DAS43" s="294" t="s">
        <v>968</v>
      </c>
      <c r="DAT43" s="294" t="s">
        <v>969</v>
      </c>
      <c r="DAU43" s="59">
        <v>15000000</v>
      </c>
      <c r="DAV43" s="60" t="s">
        <v>2774</v>
      </c>
      <c r="DAW43" s="287" t="s">
        <v>964</v>
      </c>
      <c r="DAX43" s="287" t="s">
        <v>965</v>
      </c>
      <c r="DAY43" s="294" t="s">
        <v>966</v>
      </c>
      <c r="DAZ43" s="294" t="s">
        <v>967</v>
      </c>
      <c r="DBA43" s="294" t="s">
        <v>968</v>
      </c>
      <c r="DBB43" s="294" t="s">
        <v>969</v>
      </c>
      <c r="DBC43" s="59">
        <v>15000000</v>
      </c>
      <c r="DBD43" s="60" t="s">
        <v>2774</v>
      </c>
      <c r="DBE43" s="287" t="s">
        <v>964</v>
      </c>
      <c r="DBF43" s="287" t="s">
        <v>965</v>
      </c>
      <c r="DBG43" s="294" t="s">
        <v>966</v>
      </c>
      <c r="DBH43" s="294" t="s">
        <v>967</v>
      </c>
      <c r="DBI43" s="294" t="s">
        <v>968</v>
      </c>
      <c r="DBJ43" s="294" t="s">
        <v>969</v>
      </c>
      <c r="DBK43" s="59">
        <v>15000000</v>
      </c>
      <c r="DBL43" s="60" t="s">
        <v>2774</v>
      </c>
      <c r="DBM43" s="287" t="s">
        <v>964</v>
      </c>
      <c r="DBN43" s="287" t="s">
        <v>965</v>
      </c>
      <c r="DBO43" s="294" t="s">
        <v>966</v>
      </c>
      <c r="DBP43" s="294" t="s">
        <v>967</v>
      </c>
      <c r="DBQ43" s="294" t="s">
        <v>968</v>
      </c>
      <c r="DBR43" s="294" t="s">
        <v>969</v>
      </c>
      <c r="DBS43" s="59">
        <v>15000000</v>
      </c>
      <c r="DBT43" s="60" t="s">
        <v>2774</v>
      </c>
      <c r="DBU43" s="287" t="s">
        <v>964</v>
      </c>
      <c r="DBV43" s="287" t="s">
        <v>965</v>
      </c>
      <c r="DBW43" s="294" t="s">
        <v>966</v>
      </c>
      <c r="DBX43" s="294" t="s">
        <v>967</v>
      </c>
      <c r="DBY43" s="294" t="s">
        <v>968</v>
      </c>
      <c r="DBZ43" s="294" t="s">
        <v>969</v>
      </c>
      <c r="DCA43" s="59">
        <v>15000000</v>
      </c>
      <c r="DCB43" s="60" t="s">
        <v>2774</v>
      </c>
      <c r="DCC43" s="287" t="s">
        <v>964</v>
      </c>
      <c r="DCD43" s="287" t="s">
        <v>965</v>
      </c>
      <c r="DCE43" s="294" t="s">
        <v>966</v>
      </c>
      <c r="DCF43" s="294" t="s">
        <v>967</v>
      </c>
      <c r="DCG43" s="294" t="s">
        <v>968</v>
      </c>
      <c r="DCH43" s="294" t="s">
        <v>969</v>
      </c>
      <c r="DCI43" s="59">
        <v>15000000</v>
      </c>
      <c r="DCJ43" s="60" t="s">
        <v>2774</v>
      </c>
      <c r="DCK43" s="287" t="s">
        <v>964</v>
      </c>
      <c r="DCL43" s="287" t="s">
        <v>965</v>
      </c>
      <c r="DCM43" s="294" t="s">
        <v>966</v>
      </c>
      <c r="DCN43" s="294" t="s">
        <v>967</v>
      </c>
      <c r="DCO43" s="294" t="s">
        <v>968</v>
      </c>
      <c r="DCP43" s="294" t="s">
        <v>969</v>
      </c>
      <c r="DCQ43" s="59">
        <v>15000000</v>
      </c>
      <c r="DCR43" s="60" t="s">
        <v>2774</v>
      </c>
      <c r="DCS43" s="287" t="s">
        <v>964</v>
      </c>
      <c r="DCT43" s="287" t="s">
        <v>965</v>
      </c>
      <c r="DCU43" s="294" t="s">
        <v>966</v>
      </c>
      <c r="DCV43" s="294" t="s">
        <v>967</v>
      </c>
      <c r="DCW43" s="294" t="s">
        <v>968</v>
      </c>
      <c r="DCX43" s="294" t="s">
        <v>969</v>
      </c>
      <c r="DCY43" s="59">
        <v>15000000</v>
      </c>
      <c r="DCZ43" s="60" t="s">
        <v>2774</v>
      </c>
      <c r="DDA43" s="287" t="s">
        <v>964</v>
      </c>
      <c r="DDB43" s="287" t="s">
        <v>965</v>
      </c>
      <c r="DDC43" s="294" t="s">
        <v>966</v>
      </c>
      <c r="DDD43" s="294" t="s">
        <v>967</v>
      </c>
      <c r="DDE43" s="294" t="s">
        <v>968</v>
      </c>
      <c r="DDF43" s="294" t="s">
        <v>969</v>
      </c>
      <c r="DDG43" s="59">
        <v>15000000</v>
      </c>
      <c r="DDH43" s="60" t="s">
        <v>2774</v>
      </c>
      <c r="DDI43" s="287" t="s">
        <v>964</v>
      </c>
      <c r="DDJ43" s="287" t="s">
        <v>965</v>
      </c>
      <c r="DDK43" s="294" t="s">
        <v>966</v>
      </c>
      <c r="DDL43" s="294" t="s">
        <v>967</v>
      </c>
      <c r="DDM43" s="294" t="s">
        <v>968</v>
      </c>
      <c r="DDN43" s="294" t="s">
        <v>969</v>
      </c>
      <c r="DDO43" s="59">
        <v>15000000</v>
      </c>
      <c r="DDP43" s="60" t="s">
        <v>2774</v>
      </c>
      <c r="DDQ43" s="287" t="s">
        <v>964</v>
      </c>
      <c r="DDR43" s="287" t="s">
        <v>965</v>
      </c>
      <c r="DDS43" s="294" t="s">
        <v>966</v>
      </c>
      <c r="DDT43" s="294" t="s">
        <v>967</v>
      </c>
      <c r="DDU43" s="294" t="s">
        <v>968</v>
      </c>
      <c r="DDV43" s="294" t="s">
        <v>969</v>
      </c>
      <c r="DDW43" s="59">
        <v>15000000</v>
      </c>
      <c r="DDX43" s="60" t="s">
        <v>2774</v>
      </c>
      <c r="DDY43" s="287" t="s">
        <v>964</v>
      </c>
      <c r="DDZ43" s="287" t="s">
        <v>965</v>
      </c>
      <c r="DEA43" s="294" t="s">
        <v>966</v>
      </c>
      <c r="DEB43" s="294" t="s">
        <v>967</v>
      </c>
      <c r="DEC43" s="294" t="s">
        <v>968</v>
      </c>
      <c r="DED43" s="294" t="s">
        <v>969</v>
      </c>
      <c r="DEE43" s="59">
        <v>15000000</v>
      </c>
      <c r="DEF43" s="60" t="s">
        <v>2774</v>
      </c>
      <c r="DEG43" s="287" t="s">
        <v>964</v>
      </c>
      <c r="DEH43" s="287" t="s">
        <v>965</v>
      </c>
      <c r="DEI43" s="294" t="s">
        <v>966</v>
      </c>
      <c r="DEJ43" s="294" t="s">
        <v>967</v>
      </c>
      <c r="DEK43" s="294" t="s">
        <v>968</v>
      </c>
      <c r="DEL43" s="294" t="s">
        <v>969</v>
      </c>
      <c r="DEM43" s="59">
        <v>15000000</v>
      </c>
      <c r="DEN43" s="60" t="s">
        <v>2774</v>
      </c>
      <c r="DEO43" s="287" t="s">
        <v>964</v>
      </c>
      <c r="DEP43" s="287" t="s">
        <v>965</v>
      </c>
      <c r="DEQ43" s="294" t="s">
        <v>966</v>
      </c>
      <c r="DER43" s="294" t="s">
        <v>967</v>
      </c>
      <c r="DES43" s="294" t="s">
        <v>968</v>
      </c>
      <c r="DET43" s="294" t="s">
        <v>969</v>
      </c>
      <c r="DEU43" s="59">
        <v>15000000</v>
      </c>
      <c r="DEV43" s="60" t="s">
        <v>2774</v>
      </c>
      <c r="DEW43" s="287" t="s">
        <v>964</v>
      </c>
      <c r="DEX43" s="287" t="s">
        <v>965</v>
      </c>
      <c r="DEY43" s="294" t="s">
        <v>966</v>
      </c>
      <c r="DEZ43" s="294" t="s">
        <v>967</v>
      </c>
      <c r="DFA43" s="294" t="s">
        <v>968</v>
      </c>
      <c r="DFB43" s="294" t="s">
        <v>969</v>
      </c>
      <c r="DFC43" s="59">
        <v>15000000</v>
      </c>
      <c r="DFD43" s="60" t="s">
        <v>2774</v>
      </c>
      <c r="DFE43" s="287" t="s">
        <v>964</v>
      </c>
      <c r="DFF43" s="287" t="s">
        <v>965</v>
      </c>
      <c r="DFG43" s="294" t="s">
        <v>966</v>
      </c>
      <c r="DFH43" s="294" t="s">
        <v>967</v>
      </c>
      <c r="DFI43" s="294" t="s">
        <v>968</v>
      </c>
      <c r="DFJ43" s="294" t="s">
        <v>969</v>
      </c>
      <c r="DFK43" s="59">
        <v>15000000</v>
      </c>
      <c r="DFL43" s="60" t="s">
        <v>2774</v>
      </c>
      <c r="DFM43" s="287" t="s">
        <v>964</v>
      </c>
      <c r="DFN43" s="287" t="s">
        <v>965</v>
      </c>
      <c r="DFO43" s="294" t="s">
        <v>966</v>
      </c>
      <c r="DFP43" s="294" t="s">
        <v>967</v>
      </c>
      <c r="DFQ43" s="294" t="s">
        <v>968</v>
      </c>
      <c r="DFR43" s="294" t="s">
        <v>969</v>
      </c>
      <c r="DFS43" s="59">
        <v>15000000</v>
      </c>
      <c r="DFT43" s="60" t="s">
        <v>2774</v>
      </c>
      <c r="DFU43" s="287" t="s">
        <v>964</v>
      </c>
      <c r="DFV43" s="287" t="s">
        <v>965</v>
      </c>
      <c r="DFW43" s="294" t="s">
        <v>966</v>
      </c>
      <c r="DFX43" s="294" t="s">
        <v>967</v>
      </c>
      <c r="DFY43" s="294" t="s">
        <v>968</v>
      </c>
      <c r="DFZ43" s="294" t="s">
        <v>969</v>
      </c>
      <c r="DGA43" s="59">
        <v>15000000</v>
      </c>
      <c r="DGB43" s="60" t="s">
        <v>2774</v>
      </c>
      <c r="DGC43" s="287" t="s">
        <v>964</v>
      </c>
      <c r="DGD43" s="287" t="s">
        <v>965</v>
      </c>
      <c r="DGE43" s="294" t="s">
        <v>966</v>
      </c>
      <c r="DGF43" s="294" t="s">
        <v>967</v>
      </c>
      <c r="DGG43" s="294" t="s">
        <v>968</v>
      </c>
      <c r="DGH43" s="294" t="s">
        <v>969</v>
      </c>
      <c r="DGI43" s="59">
        <v>15000000</v>
      </c>
      <c r="DGJ43" s="60" t="s">
        <v>2774</v>
      </c>
      <c r="DGK43" s="287" t="s">
        <v>964</v>
      </c>
      <c r="DGL43" s="287" t="s">
        <v>965</v>
      </c>
      <c r="DGM43" s="294" t="s">
        <v>966</v>
      </c>
      <c r="DGN43" s="294" t="s">
        <v>967</v>
      </c>
      <c r="DGO43" s="294" t="s">
        <v>968</v>
      </c>
      <c r="DGP43" s="294" t="s">
        <v>969</v>
      </c>
      <c r="DGQ43" s="59">
        <v>15000000</v>
      </c>
      <c r="DGR43" s="60" t="s">
        <v>2774</v>
      </c>
      <c r="DGS43" s="287" t="s">
        <v>964</v>
      </c>
      <c r="DGT43" s="287" t="s">
        <v>965</v>
      </c>
      <c r="DGU43" s="294" t="s">
        <v>966</v>
      </c>
      <c r="DGV43" s="294" t="s">
        <v>967</v>
      </c>
      <c r="DGW43" s="294" t="s">
        <v>968</v>
      </c>
      <c r="DGX43" s="294" t="s">
        <v>969</v>
      </c>
      <c r="DGY43" s="59">
        <v>15000000</v>
      </c>
      <c r="DGZ43" s="60" t="s">
        <v>2774</v>
      </c>
      <c r="DHA43" s="287" t="s">
        <v>964</v>
      </c>
      <c r="DHB43" s="287" t="s">
        <v>965</v>
      </c>
      <c r="DHC43" s="294" t="s">
        <v>966</v>
      </c>
      <c r="DHD43" s="294" t="s">
        <v>967</v>
      </c>
      <c r="DHE43" s="294" t="s">
        <v>968</v>
      </c>
      <c r="DHF43" s="294" t="s">
        <v>969</v>
      </c>
      <c r="DHG43" s="59">
        <v>15000000</v>
      </c>
      <c r="DHH43" s="60" t="s">
        <v>2774</v>
      </c>
      <c r="DHI43" s="287" t="s">
        <v>964</v>
      </c>
      <c r="DHJ43" s="287" t="s">
        <v>965</v>
      </c>
      <c r="DHK43" s="294" t="s">
        <v>966</v>
      </c>
      <c r="DHL43" s="294" t="s">
        <v>967</v>
      </c>
      <c r="DHM43" s="294" t="s">
        <v>968</v>
      </c>
      <c r="DHN43" s="294" t="s">
        <v>969</v>
      </c>
      <c r="DHO43" s="59">
        <v>15000000</v>
      </c>
      <c r="DHP43" s="60" t="s">
        <v>2774</v>
      </c>
      <c r="DHQ43" s="287" t="s">
        <v>964</v>
      </c>
      <c r="DHR43" s="287" t="s">
        <v>965</v>
      </c>
      <c r="DHS43" s="294" t="s">
        <v>966</v>
      </c>
      <c r="DHT43" s="294" t="s">
        <v>967</v>
      </c>
      <c r="DHU43" s="294" t="s">
        <v>968</v>
      </c>
      <c r="DHV43" s="294" t="s">
        <v>969</v>
      </c>
      <c r="DHW43" s="59">
        <v>15000000</v>
      </c>
      <c r="DHX43" s="60" t="s">
        <v>2774</v>
      </c>
      <c r="DHY43" s="287" t="s">
        <v>964</v>
      </c>
      <c r="DHZ43" s="287" t="s">
        <v>965</v>
      </c>
      <c r="DIA43" s="294" t="s">
        <v>966</v>
      </c>
      <c r="DIB43" s="294" t="s">
        <v>967</v>
      </c>
      <c r="DIC43" s="294" t="s">
        <v>968</v>
      </c>
      <c r="DID43" s="294" t="s">
        <v>969</v>
      </c>
      <c r="DIE43" s="59">
        <v>15000000</v>
      </c>
      <c r="DIF43" s="60" t="s">
        <v>2774</v>
      </c>
      <c r="DIG43" s="287" t="s">
        <v>964</v>
      </c>
      <c r="DIH43" s="287" t="s">
        <v>965</v>
      </c>
      <c r="DII43" s="294" t="s">
        <v>966</v>
      </c>
      <c r="DIJ43" s="294" t="s">
        <v>967</v>
      </c>
      <c r="DIK43" s="294" t="s">
        <v>968</v>
      </c>
      <c r="DIL43" s="294" t="s">
        <v>969</v>
      </c>
      <c r="DIM43" s="59">
        <v>15000000</v>
      </c>
      <c r="DIN43" s="60" t="s">
        <v>2774</v>
      </c>
      <c r="DIO43" s="287" t="s">
        <v>964</v>
      </c>
      <c r="DIP43" s="287" t="s">
        <v>965</v>
      </c>
      <c r="DIQ43" s="294" t="s">
        <v>966</v>
      </c>
      <c r="DIR43" s="294" t="s">
        <v>967</v>
      </c>
      <c r="DIS43" s="294" t="s">
        <v>968</v>
      </c>
      <c r="DIT43" s="294" t="s">
        <v>969</v>
      </c>
      <c r="DIU43" s="59">
        <v>15000000</v>
      </c>
      <c r="DIV43" s="60" t="s">
        <v>2774</v>
      </c>
      <c r="DIW43" s="287" t="s">
        <v>964</v>
      </c>
      <c r="DIX43" s="287" t="s">
        <v>965</v>
      </c>
      <c r="DIY43" s="294" t="s">
        <v>966</v>
      </c>
      <c r="DIZ43" s="294" t="s">
        <v>967</v>
      </c>
      <c r="DJA43" s="294" t="s">
        <v>968</v>
      </c>
      <c r="DJB43" s="294" t="s">
        <v>969</v>
      </c>
      <c r="DJC43" s="59">
        <v>15000000</v>
      </c>
      <c r="DJD43" s="60" t="s">
        <v>2774</v>
      </c>
      <c r="DJE43" s="287" t="s">
        <v>964</v>
      </c>
      <c r="DJF43" s="287" t="s">
        <v>965</v>
      </c>
      <c r="DJG43" s="294" t="s">
        <v>966</v>
      </c>
      <c r="DJH43" s="294" t="s">
        <v>967</v>
      </c>
      <c r="DJI43" s="294" t="s">
        <v>968</v>
      </c>
      <c r="DJJ43" s="294" t="s">
        <v>969</v>
      </c>
      <c r="DJK43" s="59">
        <v>15000000</v>
      </c>
      <c r="DJL43" s="60" t="s">
        <v>2774</v>
      </c>
      <c r="DJM43" s="287" t="s">
        <v>964</v>
      </c>
      <c r="DJN43" s="287" t="s">
        <v>965</v>
      </c>
      <c r="DJO43" s="294" t="s">
        <v>966</v>
      </c>
      <c r="DJP43" s="294" t="s">
        <v>967</v>
      </c>
      <c r="DJQ43" s="294" t="s">
        <v>968</v>
      </c>
      <c r="DJR43" s="294" t="s">
        <v>969</v>
      </c>
      <c r="DJS43" s="59">
        <v>15000000</v>
      </c>
      <c r="DJT43" s="60" t="s">
        <v>2774</v>
      </c>
      <c r="DJU43" s="287" t="s">
        <v>964</v>
      </c>
      <c r="DJV43" s="287" t="s">
        <v>965</v>
      </c>
      <c r="DJW43" s="294" t="s">
        <v>966</v>
      </c>
      <c r="DJX43" s="294" t="s">
        <v>967</v>
      </c>
      <c r="DJY43" s="294" t="s">
        <v>968</v>
      </c>
      <c r="DJZ43" s="294" t="s">
        <v>969</v>
      </c>
      <c r="DKA43" s="59">
        <v>15000000</v>
      </c>
      <c r="DKB43" s="60" t="s">
        <v>2774</v>
      </c>
      <c r="DKC43" s="287" t="s">
        <v>964</v>
      </c>
      <c r="DKD43" s="287" t="s">
        <v>965</v>
      </c>
      <c r="DKE43" s="294" t="s">
        <v>966</v>
      </c>
      <c r="DKF43" s="294" t="s">
        <v>967</v>
      </c>
      <c r="DKG43" s="294" t="s">
        <v>968</v>
      </c>
      <c r="DKH43" s="294" t="s">
        <v>969</v>
      </c>
      <c r="DKI43" s="59">
        <v>15000000</v>
      </c>
      <c r="DKJ43" s="60" t="s">
        <v>2774</v>
      </c>
      <c r="DKK43" s="287" t="s">
        <v>964</v>
      </c>
      <c r="DKL43" s="287" t="s">
        <v>965</v>
      </c>
      <c r="DKM43" s="294" t="s">
        <v>966</v>
      </c>
      <c r="DKN43" s="294" t="s">
        <v>967</v>
      </c>
      <c r="DKO43" s="294" t="s">
        <v>968</v>
      </c>
      <c r="DKP43" s="294" t="s">
        <v>969</v>
      </c>
      <c r="DKQ43" s="59">
        <v>15000000</v>
      </c>
      <c r="DKR43" s="60" t="s">
        <v>2774</v>
      </c>
      <c r="DKS43" s="287" t="s">
        <v>964</v>
      </c>
      <c r="DKT43" s="287" t="s">
        <v>965</v>
      </c>
      <c r="DKU43" s="294" t="s">
        <v>966</v>
      </c>
      <c r="DKV43" s="294" t="s">
        <v>967</v>
      </c>
      <c r="DKW43" s="294" t="s">
        <v>968</v>
      </c>
      <c r="DKX43" s="294" t="s">
        <v>969</v>
      </c>
      <c r="DKY43" s="59">
        <v>15000000</v>
      </c>
      <c r="DKZ43" s="60" t="s">
        <v>2774</v>
      </c>
      <c r="DLA43" s="287" t="s">
        <v>964</v>
      </c>
      <c r="DLB43" s="287" t="s">
        <v>965</v>
      </c>
      <c r="DLC43" s="294" t="s">
        <v>966</v>
      </c>
      <c r="DLD43" s="294" t="s">
        <v>967</v>
      </c>
      <c r="DLE43" s="294" t="s">
        <v>968</v>
      </c>
      <c r="DLF43" s="294" t="s">
        <v>969</v>
      </c>
      <c r="DLG43" s="59">
        <v>15000000</v>
      </c>
      <c r="DLH43" s="60" t="s">
        <v>2774</v>
      </c>
      <c r="DLI43" s="287" t="s">
        <v>964</v>
      </c>
      <c r="DLJ43" s="287" t="s">
        <v>965</v>
      </c>
      <c r="DLK43" s="294" t="s">
        <v>966</v>
      </c>
      <c r="DLL43" s="294" t="s">
        <v>967</v>
      </c>
      <c r="DLM43" s="294" t="s">
        <v>968</v>
      </c>
      <c r="DLN43" s="294" t="s">
        <v>969</v>
      </c>
      <c r="DLO43" s="59">
        <v>15000000</v>
      </c>
      <c r="DLP43" s="60" t="s">
        <v>2774</v>
      </c>
      <c r="DLQ43" s="287" t="s">
        <v>964</v>
      </c>
      <c r="DLR43" s="287" t="s">
        <v>965</v>
      </c>
      <c r="DLS43" s="294" t="s">
        <v>966</v>
      </c>
      <c r="DLT43" s="294" t="s">
        <v>967</v>
      </c>
      <c r="DLU43" s="294" t="s">
        <v>968</v>
      </c>
      <c r="DLV43" s="294" t="s">
        <v>969</v>
      </c>
      <c r="DLW43" s="59">
        <v>15000000</v>
      </c>
      <c r="DLX43" s="60" t="s">
        <v>2774</v>
      </c>
      <c r="DLY43" s="287" t="s">
        <v>964</v>
      </c>
      <c r="DLZ43" s="287" t="s">
        <v>965</v>
      </c>
      <c r="DMA43" s="294" t="s">
        <v>966</v>
      </c>
      <c r="DMB43" s="294" t="s">
        <v>967</v>
      </c>
      <c r="DMC43" s="294" t="s">
        <v>968</v>
      </c>
      <c r="DMD43" s="294" t="s">
        <v>969</v>
      </c>
      <c r="DME43" s="59">
        <v>15000000</v>
      </c>
      <c r="DMF43" s="60" t="s">
        <v>2774</v>
      </c>
      <c r="DMG43" s="287" t="s">
        <v>964</v>
      </c>
      <c r="DMH43" s="287" t="s">
        <v>965</v>
      </c>
      <c r="DMI43" s="294" t="s">
        <v>966</v>
      </c>
      <c r="DMJ43" s="294" t="s">
        <v>967</v>
      </c>
      <c r="DMK43" s="294" t="s">
        <v>968</v>
      </c>
      <c r="DML43" s="294" t="s">
        <v>969</v>
      </c>
      <c r="DMM43" s="59">
        <v>15000000</v>
      </c>
      <c r="DMN43" s="60" t="s">
        <v>2774</v>
      </c>
      <c r="DMO43" s="287" t="s">
        <v>964</v>
      </c>
      <c r="DMP43" s="287" t="s">
        <v>965</v>
      </c>
      <c r="DMQ43" s="294" t="s">
        <v>966</v>
      </c>
      <c r="DMR43" s="294" t="s">
        <v>967</v>
      </c>
      <c r="DMS43" s="294" t="s">
        <v>968</v>
      </c>
      <c r="DMT43" s="294" t="s">
        <v>969</v>
      </c>
      <c r="DMU43" s="59">
        <v>15000000</v>
      </c>
      <c r="DMV43" s="60" t="s">
        <v>2774</v>
      </c>
      <c r="DMW43" s="287" t="s">
        <v>964</v>
      </c>
      <c r="DMX43" s="287" t="s">
        <v>965</v>
      </c>
      <c r="DMY43" s="294" t="s">
        <v>966</v>
      </c>
      <c r="DMZ43" s="294" t="s">
        <v>967</v>
      </c>
      <c r="DNA43" s="294" t="s">
        <v>968</v>
      </c>
      <c r="DNB43" s="294" t="s">
        <v>969</v>
      </c>
      <c r="DNC43" s="59">
        <v>15000000</v>
      </c>
      <c r="DND43" s="60" t="s">
        <v>2774</v>
      </c>
      <c r="DNE43" s="287" t="s">
        <v>964</v>
      </c>
      <c r="DNF43" s="287" t="s">
        <v>965</v>
      </c>
      <c r="DNG43" s="294" t="s">
        <v>966</v>
      </c>
      <c r="DNH43" s="294" t="s">
        <v>967</v>
      </c>
      <c r="DNI43" s="294" t="s">
        <v>968</v>
      </c>
      <c r="DNJ43" s="294" t="s">
        <v>969</v>
      </c>
      <c r="DNK43" s="59">
        <v>15000000</v>
      </c>
      <c r="DNL43" s="60" t="s">
        <v>2774</v>
      </c>
      <c r="DNM43" s="287" t="s">
        <v>964</v>
      </c>
      <c r="DNN43" s="287" t="s">
        <v>965</v>
      </c>
      <c r="DNO43" s="294" t="s">
        <v>966</v>
      </c>
      <c r="DNP43" s="294" t="s">
        <v>967</v>
      </c>
      <c r="DNQ43" s="294" t="s">
        <v>968</v>
      </c>
      <c r="DNR43" s="294" t="s">
        <v>969</v>
      </c>
      <c r="DNS43" s="59">
        <v>15000000</v>
      </c>
      <c r="DNT43" s="60" t="s">
        <v>2774</v>
      </c>
      <c r="DNU43" s="287" t="s">
        <v>964</v>
      </c>
      <c r="DNV43" s="287" t="s">
        <v>965</v>
      </c>
      <c r="DNW43" s="294" t="s">
        <v>966</v>
      </c>
      <c r="DNX43" s="294" t="s">
        <v>967</v>
      </c>
      <c r="DNY43" s="294" t="s">
        <v>968</v>
      </c>
      <c r="DNZ43" s="294" t="s">
        <v>969</v>
      </c>
      <c r="DOA43" s="59">
        <v>15000000</v>
      </c>
      <c r="DOB43" s="60" t="s">
        <v>2774</v>
      </c>
      <c r="DOC43" s="287" t="s">
        <v>964</v>
      </c>
      <c r="DOD43" s="287" t="s">
        <v>965</v>
      </c>
      <c r="DOE43" s="294" t="s">
        <v>966</v>
      </c>
      <c r="DOF43" s="294" t="s">
        <v>967</v>
      </c>
      <c r="DOG43" s="294" t="s">
        <v>968</v>
      </c>
      <c r="DOH43" s="294" t="s">
        <v>969</v>
      </c>
      <c r="DOI43" s="59">
        <v>15000000</v>
      </c>
      <c r="DOJ43" s="60" t="s">
        <v>2774</v>
      </c>
      <c r="DOK43" s="287" t="s">
        <v>964</v>
      </c>
      <c r="DOL43" s="287" t="s">
        <v>965</v>
      </c>
      <c r="DOM43" s="294" t="s">
        <v>966</v>
      </c>
      <c r="DON43" s="294" t="s">
        <v>967</v>
      </c>
      <c r="DOO43" s="294" t="s">
        <v>968</v>
      </c>
      <c r="DOP43" s="294" t="s">
        <v>969</v>
      </c>
      <c r="DOQ43" s="59">
        <v>15000000</v>
      </c>
      <c r="DOR43" s="60" t="s">
        <v>2774</v>
      </c>
      <c r="DOS43" s="287" t="s">
        <v>964</v>
      </c>
      <c r="DOT43" s="287" t="s">
        <v>965</v>
      </c>
      <c r="DOU43" s="294" t="s">
        <v>966</v>
      </c>
      <c r="DOV43" s="294" t="s">
        <v>967</v>
      </c>
      <c r="DOW43" s="294" t="s">
        <v>968</v>
      </c>
      <c r="DOX43" s="294" t="s">
        <v>969</v>
      </c>
      <c r="DOY43" s="59">
        <v>15000000</v>
      </c>
      <c r="DOZ43" s="60" t="s">
        <v>2774</v>
      </c>
      <c r="DPA43" s="287" t="s">
        <v>964</v>
      </c>
      <c r="DPB43" s="287" t="s">
        <v>965</v>
      </c>
      <c r="DPC43" s="294" t="s">
        <v>966</v>
      </c>
      <c r="DPD43" s="294" t="s">
        <v>967</v>
      </c>
      <c r="DPE43" s="294" t="s">
        <v>968</v>
      </c>
      <c r="DPF43" s="294" t="s">
        <v>969</v>
      </c>
      <c r="DPG43" s="59">
        <v>15000000</v>
      </c>
      <c r="DPH43" s="60" t="s">
        <v>2774</v>
      </c>
      <c r="DPI43" s="287" t="s">
        <v>964</v>
      </c>
      <c r="DPJ43" s="287" t="s">
        <v>965</v>
      </c>
      <c r="DPK43" s="294" t="s">
        <v>966</v>
      </c>
      <c r="DPL43" s="294" t="s">
        <v>967</v>
      </c>
      <c r="DPM43" s="294" t="s">
        <v>968</v>
      </c>
      <c r="DPN43" s="294" t="s">
        <v>969</v>
      </c>
      <c r="DPO43" s="59">
        <v>15000000</v>
      </c>
      <c r="DPP43" s="60" t="s">
        <v>2774</v>
      </c>
      <c r="DPQ43" s="287" t="s">
        <v>964</v>
      </c>
      <c r="DPR43" s="287" t="s">
        <v>965</v>
      </c>
      <c r="DPS43" s="294" t="s">
        <v>966</v>
      </c>
      <c r="DPT43" s="294" t="s">
        <v>967</v>
      </c>
      <c r="DPU43" s="294" t="s">
        <v>968</v>
      </c>
      <c r="DPV43" s="294" t="s">
        <v>969</v>
      </c>
      <c r="DPW43" s="59">
        <v>15000000</v>
      </c>
      <c r="DPX43" s="60" t="s">
        <v>2774</v>
      </c>
      <c r="DPY43" s="287" t="s">
        <v>964</v>
      </c>
      <c r="DPZ43" s="287" t="s">
        <v>965</v>
      </c>
      <c r="DQA43" s="294" t="s">
        <v>966</v>
      </c>
      <c r="DQB43" s="294" t="s">
        <v>967</v>
      </c>
      <c r="DQC43" s="294" t="s">
        <v>968</v>
      </c>
      <c r="DQD43" s="294" t="s">
        <v>969</v>
      </c>
      <c r="DQE43" s="59">
        <v>15000000</v>
      </c>
      <c r="DQF43" s="60" t="s">
        <v>2774</v>
      </c>
      <c r="DQG43" s="287" t="s">
        <v>964</v>
      </c>
      <c r="DQH43" s="287" t="s">
        <v>965</v>
      </c>
      <c r="DQI43" s="294" t="s">
        <v>966</v>
      </c>
      <c r="DQJ43" s="294" t="s">
        <v>967</v>
      </c>
      <c r="DQK43" s="294" t="s">
        <v>968</v>
      </c>
      <c r="DQL43" s="294" t="s">
        <v>969</v>
      </c>
      <c r="DQM43" s="59">
        <v>15000000</v>
      </c>
      <c r="DQN43" s="60" t="s">
        <v>2774</v>
      </c>
      <c r="DQO43" s="287" t="s">
        <v>964</v>
      </c>
      <c r="DQP43" s="287" t="s">
        <v>965</v>
      </c>
      <c r="DQQ43" s="294" t="s">
        <v>966</v>
      </c>
      <c r="DQR43" s="294" t="s">
        <v>967</v>
      </c>
      <c r="DQS43" s="294" t="s">
        <v>968</v>
      </c>
      <c r="DQT43" s="294" t="s">
        <v>969</v>
      </c>
      <c r="DQU43" s="59">
        <v>15000000</v>
      </c>
      <c r="DQV43" s="60" t="s">
        <v>2774</v>
      </c>
      <c r="DQW43" s="287" t="s">
        <v>964</v>
      </c>
      <c r="DQX43" s="287" t="s">
        <v>965</v>
      </c>
      <c r="DQY43" s="294" t="s">
        <v>966</v>
      </c>
      <c r="DQZ43" s="294" t="s">
        <v>967</v>
      </c>
      <c r="DRA43" s="294" t="s">
        <v>968</v>
      </c>
      <c r="DRB43" s="294" t="s">
        <v>969</v>
      </c>
      <c r="DRC43" s="59">
        <v>15000000</v>
      </c>
      <c r="DRD43" s="60" t="s">
        <v>2774</v>
      </c>
      <c r="DRE43" s="287" t="s">
        <v>964</v>
      </c>
      <c r="DRF43" s="287" t="s">
        <v>965</v>
      </c>
      <c r="DRG43" s="294" t="s">
        <v>966</v>
      </c>
      <c r="DRH43" s="294" t="s">
        <v>967</v>
      </c>
      <c r="DRI43" s="294" t="s">
        <v>968</v>
      </c>
      <c r="DRJ43" s="294" t="s">
        <v>969</v>
      </c>
      <c r="DRK43" s="59">
        <v>15000000</v>
      </c>
      <c r="DRL43" s="60" t="s">
        <v>2774</v>
      </c>
      <c r="DRM43" s="287" t="s">
        <v>964</v>
      </c>
      <c r="DRN43" s="287" t="s">
        <v>965</v>
      </c>
      <c r="DRO43" s="294" t="s">
        <v>966</v>
      </c>
      <c r="DRP43" s="294" t="s">
        <v>967</v>
      </c>
      <c r="DRQ43" s="294" t="s">
        <v>968</v>
      </c>
      <c r="DRR43" s="294" t="s">
        <v>969</v>
      </c>
      <c r="DRS43" s="59">
        <v>15000000</v>
      </c>
      <c r="DRT43" s="60" t="s">
        <v>2774</v>
      </c>
      <c r="DRU43" s="287" t="s">
        <v>964</v>
      </c>
      <c r="DRV43" s="287" t="s">
        <v>965</v>
      </c>
      <c r="DRW43" s="294" t="s">
        <v>966</v>
      </c>
      <c r="DRX43" s="294" t="s">
        <v>967</v>
      </c>
      <c r="DRY43" s="294" t="s">
        <v>968</v>
      </c>
      <c r="DRZ43" s="294" t="s">
        <v>969</v>
      </c>
      <c r="DSA43" s="59">
        <v>15000000</v>
      </c>
      <c r="DSB43" s="60" t="s">
        <v>2774</v>
      </c>
      <c r="DSC43" s="287" t="s">
        <v>964</v>
      </c>
      <c r="DSD43" s="287" t="s">
        <v>965</v>
      </c>
      <c r="DSE43" s="294" t="s">
        <v>966</v>
      </c>
      <c r="DSF43" s="294" t="s">
        <v>967</v>
      </c>
      <c r="DSG43" s="294" t="s">
        <v>968</v>
      </c>
      <c r="DSH43" s="294" t="s">
        <v>969</v>
      </c>
      <c r="DSI43" s="59">
        <v>15000000</v>
      </c>
      <c r="DSJ43" s="60" t="s">
        <v>2774</v>
      </c>
      <c r="DSK43" s="287" t="s">
        <v>964</v>
      </c>
      <c r="DSL43" s="287" t="s">
        <v>965</v>
      </c>
      <c r="DSM43" s="294" t="s">
        <v>966</v>
      </c>
      <c r="DSN43" s="294" t="s">
        <v>967</v>
      </c>
      <c r="DSO43" s="294" t="s">
        <v>968</v>
      </c>
      <c r="DSP43" s="294" t="s">
        <v>969</v>
      </c>
      <c r="DSQ43" s="59">
        <v>15000000</v>
      </c>
      <c r="DSR43" s="60" t="s">
        <v>2774</v>
      </c>
      <c r="DSS43" s="287" t="s">
        <v>964</v>
      </c>
      <c r="DST43" s="287" t="s">
        <v>965</v>
      </c>
      <c r="DSU43" s="294" t="s">
        <v>966</v>
      </c>
      <c r="DSV43" s="294" t="s">
        <v>967</v>
      </c>
      <c r="DSW43" s="294" t="s">
        <v>968</v>
      </c>
      <c r="DSX43" s="294" t="s">
        <v>969</v>
      </c>
      <c r="DSY43" s="59">
        <v>15000000</v>
      </c>
      <c r="DSZ43" s="60" t="s">
        <v>2774</v>
      </c>
      <c r="DTA43" s="287" t="s">
        <v>964</v>
      </c>
      <c r="DTB43" s="287" t="s">
        <v>965</v>
      </c>
      <c r="DTC43" s="294" t="s">
        <v>966</v>
      </c>
      <c r="DTD43" s="294" t="s">
        <v>967</v>
      </c>
      <c r="DTE43" s="294" t="s">
        <v>968</v>
      </c>
      <c r="DTF43" s="294" t="s">
        <v>969</v>
      </c>
      <c r="DTG43" s="59">
        <v>15000000</v>
      </c>
      <c r="DTH43" s="60" t="s">
        <v>2774</v>
      </c>
      <c r="DTI43" s="287" t="s">
        <v>964</v>
      </c>
      <c r="DTJ43" s="287" t="s">
        <v>965</v>
      </c>
      <c r="DTK43" s="294" t="s">
        <v>966</v>
      </c>
      <c r="DTL43" s="294" t="s">
        <v>967</v>
      </c>
      <c r="DTM43" s="294" t="s">
        <v>968</v>
      </c>
      <c r="DTN43" s="294" t="s">
        <v>969</v>
      </c>
      <c r="DTO43" s="59">
        <v>15000000</v>
      </c>
      <c r="DTP43" s="60" t="s">
        <v>2774</v>
      </c>
      <c r="DTQ43" s="287" t="s">
        <v>964</v>
      </c>
      <c r="DTR43" s="287" t="s">
        <v>965</v>
      </c>
      <c r="DTS43" s="294" t="s">
        <v>966</v>
      </c>
      <c r="DTT43" s="294" t="s">
        <v>967</v>
      </c>
      <c r="DTU43" s="294" t="s">
        <v>968</v>
      </c>
      <c r="DTV43" s="294" t="s">
        <v>969</v>
      </c>
      <c r="DTW43" s="59">
        <v>15000000</v>
      </c>
      <c r="DTX43" s="60" t="s">
        <v>2774</v>
      </c>
      <c r="DTY43" s="287" t="s">
        <v>964</v>
      </c>
      <c r="DTZ43" s="287" t="s">
        <v>965</v>
      </c>
      <c r="DUA43" s="294" t="s">
        <v>966</v>
      </c>
      <c r="DUB43" s="294" t="s">
        <v>967</v>
      </c>
      <c r="DUC43" s="294" t="s">
        <v>968</v>
      </c>
      <c r="DUD43" s="294" t="s">
        <v>969</v>
      </c>
      <c r="DUE43" s="59">
        <v>15000000</v>
      </c>
      <c r="DUF43" s="60" t="s">
        <v>2774</v>
      </c>
      <c r="DUG43" s="287" t="s">
        <v>964</v>
      </c>
      <c r="DUH43" s="287" t="s">
        <v>965</v>
      </c>
      <c r="DUI43" s="294" t="s">
        <v>966</v>
      </c>
      <c r="DUJ43" s="294" t="s">
        <v>967</v>
      </c>
      <c r="DUK43" s="294" t="s">
        <v>968</v>
      </c>
      <c r="DUL43" s="294" t="s">
        <v>969</v>
      </c>
      <c r="DUM43" s="59">
        <v>15000000</v>
      </c>
      <c r="DUN43" s="60" t="s">
        <v>2774</v>
      </c>
      <c r="DUO43" s="287" t="s">
        <v>964</v>
      </c>
      <c r="DUP43" s="287" t="s">
        <v>965</v>
      </c>
      <c r="DUQ43" s="294" t="s">
        <v>966</v>
      </c>
      <c r="DUR43" s="294" t="s">
        <v>967</v>
      </c>
      <c r="DUS43" s="294" t="s">
        <v>968</v>
      </c>
      <c r="DUT43" s="294" t="s">
        <v>969</v>
      </c>
      <c r="DUU43" s="59">
        <v>15000000</v>
      </c>
      <c r="DUV43" s="60" t="s">
        <v>2774</v>
      </c>
      <c r="DUW43" s="287" t="s">
        <v>964</v>
      </c>
      <c r="DUX43" s="287" t="s">
        <v>965</v>
      </c>
      <c r="DUY43" s="294" t="s">
        <v>966</v>
      </c>
      <c r="DUZ43" s="294" t="s">
        <v>967</v>
      </c>
      <c r="DVA43" s="294" t="s">
        <v>968</v>
      </c>
      <c r="DVB43" s="294" t="s">
        <v>969</v>
      </c>
      <c r="DVC43" s="59">
        <v>15000000</v>
      </c>
      <c r="DVD43" s="60" t="s">
        <v>2774</v>
      </c>
      <c r="DVE43" s="287" t="s">
        <v>964</v>
      </c>
      <c r="DVF43" s="287" t="s">
        <v>965</v>
      </c>
      <c r="DVG43" s="294" t="s">
        <v>966</v>
      </c>
      <c r="DVH43" s="294" t="s">
        <v>967</v>
      </c>
      <c r="DVI43" s="294" t="s">
        <v>968</v>
      </c>
      <c r="DVJ43" s="294" t="s">
        <v>969</v>
      </c>
      <c r="DVK43" s="59">
        <v>15000000</v>
      </c>
      <c r="DVL43" s="60" t="s">
        <v>2774</v>
      </c>
      <c r="DVM43" s="287" t="s">
        <v>964</v>
      </c>
      <c r="DVN43" s="287" t="s">
        <v>965</v>
      </c>
      <c r="DVO43" s="294" t="s">
        <v>966</v>
      </c>
      <c r="DVP43" s="294" t="s">
        <v>967</v>
      </c>
      <c r="DVQ43" s="294" t="s">
        <v>968</v>
      </c>
      <c r="DVR43" s="294" t="s">
        <v>969</v>
      </c>
      <c r="DVS43" s="59">
        <v>15000000</v>
      </c>
      <c r="DVT43" s="60" t="s">
        <v>2774</v>
      </c>
      <c r="DVU43" s="287" t="s">
        <v>964</v>
      </c>
      <c r="DVV43" s="287" t="s">
        <v>965</v>
      </c>
      <c r="DVW43" s="294" t="s">
        <v>966</v>
      </c>
      <c r="DVX43" s="294" t="s">
        <v>967</v>
      </c>
      <c r="DVY43" s="294" t="s">
        <v>968</v>
      </c>
      <c r="DVZ43" s="294" t="s">
        <v>969</v>
      </c>
      <c r="DWA43" s="59">
        <v>15000000</v>
      </c>
      <c r="DWB43" s="60" t="s">
        <v>2774</v>
      </c>
      <c r="DWC43" s="287" t="s">
        <v>964</v>
      </c>
      <c r="DWD43" s="287" t="s">
        <v>965</v>
      </c>
      <c r="DWE43" s="294" t="s">
        <v>966</v>
      </c>
      <c r="DWF43" s="294" t="s">
        <v>967</v>
      </c>
      <c r="DWG43" s="294" t="s">
        <v>968</v>
      </c>
      <c r="DWH43" s="294" t="s">
        <v>969</v>
      </c>
      <c r="DWI43" s="59">
        <v>15000000</v>
      </c>
      <c r="DWJ43" s="60" t="s">
        <v>2774</v>
      </c>
      <c r="DWK43" s="287" t="s">
        <v>964</v>
      </c>
      <c r="DWL43" s="287" t="s">
        <v>965</v>
      </c>
      <c r="DWM43" s="294" t="s">
        <v>966</v>
      </c>
      <c r="DWN43" s="294" t="s">
        <v>967</v>
      </c>
      <c r="DWO43" s="294" t="s">
        <v>968</v>
      </c>
      <c r="DWP43" s="294" t="s">
        <v>969</v>
      </c>
      <c r="DWQ43" s="59">
        <v>15000000</v>
      </c>
      <c r="DWR43" s="60" t="s">
        <v>2774</v>
      </c>
      <c r="DWS43" s="287" t="s">
        <v>964</v>
      </c>
      <c r="DWT43" s="287" t="s">
        <v>965</v>
      </c>
      <c r="DWU43" s="294" t="s">
        <v>966</v>
      </c>
      <c r="DWV43" s="294" t="s">
        <v>967</v>
      </c>
      <c r="DWW43" s="294" t="s">
        <v>968</v>
      </c>
      <c r="DWX43" s="294" t="s">
        <v>969</v>
      </c>
      <c r="DWY43" s="59">
        <v>15000000</v>
      </c>
      <c r="DWZ43" s="60" t="s">
        <v>2774</v>
      </c>
      <c r="DXA43" s="287" t="s">
        <v>964</v>
      </c>
      <c r="DXB43" s="287" t="s">
        <v>965</v>
      </c>
      <c r="DXC43" s="294" t="s">
        <v>966</v>
      </c>
      <c r="DXD43" s="294" t="s">
        <v>967</v>
      </c>
      <c r="DXE43" s="294" t="s">
        <v>968</v>
      </c>
      <c r="DXF43" s="294" t="s">
        <v>969</v>
      </c>
      <c r="DXG43" s="59">
        <v>15000000</v>
      </c>
      <c r="DXH43" s="60" t="s">
        <v>2774</v>
      </c>
      <c r="DXI43" s="287" t="s">
        <v>964</v>
      </c>
      <c r="DXJ43" s="287" t="s">
        <v>965</v>
      </c>
      <c r="DXK43" s="294" t="s">
        <v>966</v>
      </c>
      <c r="DXL43" s="294" t="s">
        <v>967</v>
      </c>
      <c r="DXM43" s="294" t="s">
        <v>968</v>
      </c>
      <c r="DXN43" s="294" t="s">
        <v>969</v>
      </c>
      <c r="DXO43" s="59">
        <v>15000000</v>
      </c>
      <c r="DXP43" s="60" t="s">
        <v>2774</v>
      </c>
      <c r="DXQ43" s="287" t="s">
        <v>964</v>
      </c>
      <c r="DXR43" s="287" t="s">
        <v>965</v>
      </c>
      <c r="DXS43" s="294" t="s">
        <v>966</v>
      </c>
      <c r="DXT43" s="294" t="s">
        <v>967</v>
      </c>
      <c r="DXU43" s="294" t="s">
        <v>968</v>
      </c>
      <c r="DXV43" s="294" t="s">
        <v>969</v>
      </c>
      <c r="DXW43" s="59">
        <v>15000000</v>
      </c>
      <c r="DXX43" s="60" t="s">
        <v>2774</v>
      </c>
      <c r="DXY43" s="287" t="s">
        <v>964</v>
      </c>
      <c r="DXZ43" s="287" t="s">
        <v>965</v>
      </c>
      <c r="DYA43" s="294" t="s">
        <v>966</v>
      </c>
      <c r="DYB43" s="294" t="s">
        <v>967</v>
      </c>
      <c r="DYC43" s="294" t="s">
        <v>968</v>
      </c>
      <c r="DYD43" s="294" t="s">
        <v>969</v>
      </c>
      <c r="DYE43" s="59">
        <v>15000000</v>
      </c>
      <c r="DYF43" s="60" t="s">
        <v>2774</v>
      </c>
      <c r="DYG43" s="287" t="s">
        <v>964</v>
      </c>
      <c r="DYH43" s="287" t="s">
        <v>965</v>
      </c>
      <c r="DYI43" s="294" t="s">
        <v>966</v>
      </c>
      <c r="DYJ43" s="294" t="s">
        <v>967</v>
      </c>
      <c r="DYK43" s="294" t="s">
        <v>968</v>
      </c>
      <c r="DYL43" s="294" t="s">
        <v>969</v>
      </c>
      <c r="DYM43" s="59">
        <v>15000000</v>
      </c>
      <c r="DYN43" s="60" t="s">
        <v>2774</v>
      </c>
      <c r="DYO43" s="287" t="s">
        <v>964</v>
      </c>
      <c r="DYP43" s="287" t="s">
        <v>965</v>
      </c>
      <c r="DYQ43" s="294" t="s">
        <v>966</v>
      </c>
      <c r="DYR43" s="294" t="s">
        <v>967</v>
      </c>
      <c r="DYS43" s="294" t="s">
        <v>968</v>
      </c>
      <c r="DYT43" s="294" t="s">
        <v>969</v>
      </c>
      <c r="DYU43" s="59">
        <v>15000000</v>
      </c>
      <c r="DYV43" s="60" t="s">
        <v>2774</v>
      </c>
      <c r="DYW43" s="287" t="s">
        <v>964</v>
      </c>
      <c r="DYX43" s="287" t="s">
        <v>965</v>
      </c>
      <c r="DYY43" s="294" t="s">
        <v>966</v>
      </c>
      <c r="DYZ43" s="294" t="s">
        <v>967</v>
      </c>
      <c r="DZA43" s="294" t="s">
        <v>968</v>
      </c>
      <c r="DZB43" s="294" t="s">
        <v>969</v>
      </c>
      <c r="DZC43" s="59">
        <v>15000000</v>
      </c>
      <c r="DZD43" s="60" t="s">
        <v>2774</v>
      </c>
      <c r="DZE43" s="287" t="s">
        <v>964</v>
      </c>
      <c r="DZF43" s="287" t="s">
        <v>965</v>
      </c>
      <c r="DZG43" s="294" t="s">
        <v>966</v>
      </c>
      <c r="DZH43" s="294" t="s">
        <v>967</v>
      </c>
      <c r="DZI43" s="294" t="s">
        <v>968</v>
      </c>
      <c r="DZJ43" s="294" t="s">
        <v>969</v>
      </c>
      <c r="DZK43" s="59">
        <v>15000000</v>
      </c>
      <c r="DZL43" s="60" t="s">
        <v>2774</v>
      </c>
      <c r="DZM43" s="287" t="s">
        <v>964</v>
      </c>
      <c r="DZN43" s="287" t="s">
        <v>965</v>
      </c>
      <c r="DZO43" s="294" t="s">
        <v>966</v>
      </c>
      <c r="DZP43" s="294" t="s">
        <v>967</v>
      </c>
      <c r="DZQ43" s="294" t="s">
        <v>968</v>
      </c>
      <c r="DZR43" s="294" t="s">
        <v>969</v>
      </c>
      <c r="DZS43" s="59">
        <v>15000000</v>
      </c>
      <c r="DZT43" s="60" t="s">
        <v>2774</v>
      </c>
      <c r="DZU43" s="287" t="s">
        <v>964</v>
      </c>
      <c r="DZV43" s="287" t="s">
        <v>965</v>
      </c>
      <c r="DZW43" s="294" t="s">
        <v>966</v>
      </c>
      <c r="DZX43" s="294" t="s">
        <v>967</v>
      </c>
      <c r="DZY43" s="294" t="s">
        <v>968</v>
      </c>
      <c r="DZZ43" s="294" t="s">
        <v>969</v>
      </c>
      <c r="EAA43" s="59">
        <v>15000000</v>
      </c>
      <c r="EAB43" s="60" t="s">
        <v>2774</v>
      </c>
      <c r="EAC43" s="287" t="s">
        <v>964</v>
      </c>
      <c r="EAD43" s="287" t="s">
        <v>965</v>
      </c>
      <c r="EAE43" s="294" t="s">
        <v>966</v>
      </c>
      <c r="EAF43" s="294" t="s">
        <v>967</v>
      </c>
      <c r="EAG43" s="294" t="s">
        <v>968</v>
      </c>
      <c r="EAH43" s="294" t="s">
        <v>969</v>
      </c>
      <c r="EAI43" s="59">
        <v>15000000</v>
      </c>
      <c r="EAJ43" s="60" t="s">
        <v>2774</v>
      </c>
      <c r="EAK43" s="287" t="s">
        <v>964</v>
      </c>
      <c r="EAL43" s="287" t="s">
        <v>965</v>
      </c>
      <c r="EAM43" s="294" t="s">
        <v>966</v>
      </c>
      <c r="EAN43" s="294" t="s">
        <v>967</v>
      </c>
      <c r="EAO43" s="294" t="s">
        <v>968</v>
      </c>
      <c r="EAP43" s="294" t="s">
        <v>969</v>
      </c>
      <c r="EAQ43" s="59">
        <v>15000000</v>
      </c>
      <c r="EAR43" s="60" t="s">
        <v>2774</v>
      </c>
      <c r="EAS43" s="287" t="s">
        <v>964</v>
      </c>
      <c r="EAT43" s="287" t="s">
        <v>965</v>
      </c>
      <c r="EAU43" s="294" t="s">
        <v>966</v>
      </c>
      <c r="EAV43" s="294" t="s">
        <v>967</v>
      </c>
      <c r="EAW43" s="294" t="s">
        <v>968</v>
      </c>
      <c r="EAX43" s="294" t="s">
        <v>969</v>
      </c>
      <c r="EAY43" s="59">
        <v>15000000</v>
      </c>
      <c r="EAZ43" s="60" t="s">
        <v>2774</v>
      </c>
      <c r="EBA43" s="287" t="s">
        <v>964</v>
      </c>
      <c r="EBB43" s="287" t="s">
        <v>965</v>
      </c>
      <c r="EBC43" s="294" t="s">
        <v>966</v>
      </c>
      <c r="EBD43" s="294" t="s">
        <v>967</v>
      </c>
      <c r="EBE43" s="294" t="s">
        <v>968</v>
      </c>
      <c r="EBF43" s="294" t="s">
        <v>969</v>
      </c>
      <c r="EBG43" s="59">
        <v>15000000</v>
      </c>
      <c r="EBH43" s="60" t="s">
        <v>2774</v>
      </c>
      <c r="EBI43" s="287" t="s">
        <v>964</v>
      </c>
      <c r="EBJ43" s="287" t="s">
        <v>965</v>
      </c>
      <c r="EBK43" s="294" t="s">
        <v>966</v>
      </c>
      <c r="EBL43" s="294" t="s">
        <v>967</v>
      </c>
      <c r="EBM43" s="294" t="s">
        <v>968</v>
      </c>
      <c r="EBN43" s="294" t="s">
        <v>969</v>
      </c>
      <c r="EBO43" s="59">
        <v>15000000</v>
      </c>
      <c r="EBP43" s="60" t="s">
        <v>2774</v>
      </c>
      <c r="EBQ43" s="287" t="s">
        <v>964</v>
      </c>
      <c r="EBR43" s="287" t="s">
        <v>965</v>
      </c>
      <c r="EBS43" s="294" t="s">
        <v>966</v>
      </c>
      <c r="EBT43" s="294" t="s">
        <v>967</v>
      </c>
      <c r="EBU43" s="294" t="s">
        <v>968</v>
      </c>
      <c r="EBV43" s="294" t="s">
        <v>969</v>
      </c>
      <c r="EBW43" s="59">
        <v>15000000</v>
      </c>
      <c r="EBX43" s="60" t="s">
        <v>2774</v>
      </c>
      <c r="EBY43" s="287" t="s">
        <v>964</v>
      </c>
      <c r="EBZ43" s="287" t="s">
        <v>965</v>
      </c>
      <c r="ECA43" s="294" t="s">
        <v>966</v>
      </c>
      <c r="ECB43" s="294" t="s">
        <v>967</v>
      </c>
      <c r="ECC43" s="294" t="s">
        <v>968</v>
      </c>
      <c r="ECD43" s="294" t="s">
        <v>969</v>
      </c>
      <c r="ECE43" s="59">
        <v>15000000</v>
      </c>
      <c r="ECF43" s="60" t="s">
        <v>2774</v>
      </c>
      <c r="ECG43" s="287" t="s">
        <v>964</v>
      </c>
      <c r="ECH43" s="287" t="s">
        <v>965</v>
      </c>
      <c r="ECI43" s="294" t="s">
        <v>966</v>
      </c>
      <c r="ECJ43" s="294" t="s">
        <v>967</v>
      </c>
      <c r="ECK43" s="294" t="s">
        <v>968</v>
      </c>
      <c r="ECL43" s="294" t="s">
        <v>969</v>
      </c>
      <c r="ECM43" s="59">
        <v>15000000</v>
      </c>
      <c r="ECN43" s="60" t="s">
        <v>2774</v>
      </c>
      <c r="ECO43" s="287" t="s">
        <v>964</v>
      </c>
      <c r="ECP43" s="287" t="s">
        <v>965</v>
      </c>
      <c r="ECQ43" s="294" t="s">
        <v>966</v>
      </c>
      <c r="ECR43" s="294" t="s">
        <v>967</v>
      </c>
      <c r="ECS43" s="294" t="s">
        <v>968</v>
      </c>
      <c r="ECT43" s="294" t="s">
        <v>969</v>
      </c>
      <c r="ECU43" s="59">
        <v>15000000</v>
      </c>
      <c r="ECV43" s="60" t="s">
        <v>2774</v>
      </c>
      <c r="ECW43" s="287" t="s">
        <v>964</v>
      </c>
      <c r="ECX43" s="287" t="s">
        <v>965</v>
      </c>
      <c r="ECY43" s="294" t="s">
        <v>966</v>
      </c>
      <c r="ECZ43" s="294" t="s">
        <v>967</v>
      </c>
      <c r="EDA43" s="294" t="s">
        <v>968</v>
      </c>
      <c r="EDB43" s="294" t="s">
        <v>969</v>
      </c>
      <c r="EDC43" s="59">
        <v>15000000</v>
      </c>
      <c r="EDD43" s="60" t="s">
        <v>2774</v>
      </c>
      <c r="EDE43" s="287" t="s">
        <v>964</v>
      </c>
      <c r="EDF43" s="287" t="s">
        <v>965</v>
      </c>
      <c r="EDG43" s="294" t="s">
        <v>966</v>
      </c>
      <c r="EDH43" s="294" t="s">
        <v>967</v>
      </c>
      <c r="EDI43" s="294" t="s">
        <v>968</v>
      </c>
      <c r="EDJ43" s="294" t="s">
        <v>969</v>
      </c>
      <c r="EDK43" s="59">
        <v>15000000</v>
      </c>
      <c r="EDL43" s="60" t="s">
        <v>2774</v>
      </c>
      <c r="EDM43" s="287" t="s">
        <v>964</v>
      </c>
      <c r="EDN43" s="287" t="s">
        <v>965</v>
      </c>
      <c r="EDO43" s="294" t="s">
        <v>966</v>
      </c>
      <c r="EDP43" s="294" t="s">
        <v>967</v>
      </c>
      <c r="EDQ43" s="294" t="s">
        <v>968</v>
      </c>
      <c r="EDR43" s="294" t="s">
        <v>969</v>
      </c>
      <c r="EDS43" s="59">
        <v>15000000</v>
      </c>
      <c r="EDT43" s="60" t="s">
        <v>2774</v>
      </c>
      <c r="EDU43" s="287" t="s">
        <v>964</v>
      </c>
      <c r="EDV43" s="287" t="s">
        <v>965</v>
      </c>
      <c r="EDW43" s="294" t="s">
        <v>966</v>
      </c>
      <c r="EDX43" s="294" t="s">
        <v>967</v>
      </c>
      <c r="EDY43" s="294" t="s">
        <v>968</v>
      </c>
      <c r="EDZ43" s="294" t="s">
        <v>969</v>
      </c>
      <c r="EEA43" s="59">
        <v>15000000</v>
      </c>
      <c r="EEB43" s="60" t="s">
        <v>2774</v>
      </c>
      <c r="EEC43" s="287" t="s">
        <v>964</v>
      </c>
      <c r="EED43" s="287" t="s">
        <v>965</v>
      </c>
      <c r="EEE43" s="294" t="s">
        <v>966</v>
      </c>
      <c r="EEF43" s="294" t="s">
        <v>967</v>
      </c>
      <c r="EEG43" s="294" t="s">
        <v>968</v>
      </c>
      <c r="EEH43" s="294" t="s">
        <v>969</v>
      </c>
      <c r="EEI43" s="59">
        <v>15000000</v>
      </c>
      <c r="EEJ43" s="60" t="s">
        <v>2774</v>
      </c>
      <c r="EEK43" s="287" t="s">
        <v>964</v>
      </c>
      <c r="EEL43" s="287" t="s">
        <v>965</v>
      </c>
      <c r="EEM43" s="294" t="s">
        <v>966</v>
      </c>
      <c r="EEN43" s="294" t="s">
        <v>967</v>
      </c>
      <c r="EEO43" s="294" t="s">
        <v>968</v>
      </c>
      <c r="EEP43" s="294" t="s">
        <v>969</v>
      </c>
      <c r="EEQ43" s="59">
        <v>15000000</v>
      </c>
      <c r="EER43" s="60" t="s">
        <v>2774</v>
      </c>
      <c r="EES43" s="287" t="s">
        <v>964</v>
      </c>
      <c r="EET43" s="287" t="s">
        <v>965</v>
      </c>
      <c r="EEU43" s="294" t="s">
        <v>966</v>
      </c>
      <c r="EEV43" s="294" t="s">
        <v>967</v>
      </c>
      <c r="EEW43" s="294" t="s">
        <v>968</v>
      </c>
      <c r="EEX43" s="294" t="s">
        <v>969</v>
      </c>
      <c r="EEY43" s="59">
        <v>15000000</v>
      </c>
      <c r="EEZ43" s="60" t="s">
        <v>2774</v>
      </c>
      <c r="EFA43" s="287" t="s">
        <v>964</v>
      </c>
      <c r="EFB43" s="287" t="s">
        <v>965</v>
      </c>
      <c r="EFC43" s="294" t="s">
        <v>966</v>
      </c>
      <c r="EFD43" s="294" t="s">
        <v>967</v>
      </c>
      <c r="EFE43" s="294" t="s">
        <v>968</v>
      </c>
      <c r="EFF43" s="294" t="s">
        <v>969</v>
      </c>
      <c r="EFG43" s="59">
        <v>15000000</v>
      </c>
      <c r="EFH43" s="60" t="s">
        <v>2774</v>
      </c>
      <c r="EFI43" s="287" t="s">
        <v>964</v>
      </c>
      <c r="EFJ43" s="287" t="s">
        <v>965</v>
      </c>
      <c r="EFK43" s="294" t="s">
        <v>966</v>
      </c>
      <c r="EFL43" s="294" t="s">
        <v>967</v>
      </c>
      <c r="EFM43" s="294" t="s">
        <v>968</v>
      </c>
      <c r="EFN43" s="294" t="s">
        <v>969</v>
      </c>
      <c r="EFO43" s="59">
        <v>15000000</v>
      </c>
      <c r="EFP43" s="60" t="s">
        <v>2774</v>
      </c>
      <c r="EFQ43" s="287" t="s">
        <v>964</v>
      </c>
      <c r="EFR43" s="287" t="s">
        <v>965</v>
      </c>
      <c r="EFS43" s="294" t="s">
        <v>966</v>
      </c>
      <c r="EFT43" s="294" t="s">
        <v>967</v>
      </c>
      <c r="EFU43" s="294" t="s">
        <v>968</v>
      </c>
      <c r="EFV43" s="294" t="s">
        <v>969</v>
      </c>
      <c r="EFW43" s="59">
        <v>15000000</v>
      </c>
      <c r="EFX43" s="60" t="s">
        <v>2774</v>
      </c>
      <c r="EFY43" s="287" t="s">
        <v>964</v>
      </c>
      <c r="EFZ43" s="287" t="s">
        <v>965</v>
      </c>
      <c r="EGA43" s="294" t="s">
        <v>966</v>
      </c>
      <c r="EGB43" s="294" t="s">
        <v>967</v>
      </c>
      <c r="EGC43" s="294" t="s">
        <v>968</v>
      </c>
      <c r="EGD43" s="294" t="s">
        <v>969</v>
      </c>
      <c r="EGE43" s="59">
        <v>15000000</v>
      </c>
      <c r="EGF43" s="60" t="s">
        <v>2774</v>
      </c>
      <c r="EGG43" s="287" t="s">
        <v>964</v>
      </c>
      <c r="EGH43" s="287" t="s">
        <v>965</v>
      </c>
      <c r="EGI43" s="294" t="s">
        <v>966</v>
      </c>
      <c r="EGJ43" s="294" t="s">
        <v>967</v>
      </c>
      <c r="EGK43" s="294" t="s">
        <v>968</v>
      </c>
      <c r="EGL43" s="294" t="s">
        <v>969</v>
      </c>
      <c r="EGM43" s="59">
        <v>15000000</v>
      </c>
      <c r="EGN43" s="60" t="s">
        <v>2774</v>
      </c>
      <c r="EGO43" s="287" t="s">
        <v>964</v>
      </c>
      <c r="EGP43" s="287" t="s">
        <v>965</v>
      </c>
      <c r="EGQ43" s="294" t="s">
        <v>966</v>
      </c>
      <c r="EGR43" s="294" t="s">
        <v>967</v>
      </c>
      <c r="EGS43" s="294" t="s">
        <v>968</v>
      </c>
      <c r="EGT43" s="294" t="s">
        <v>969</v>
      </c>
      <c r="EGU43" s="59">
        <v>15000000</v>
      </c>
      <c r="EGV43" s="60" t="s">
        <v>2774</v>
      </c>
      <c r="EGW43" s="287" t="s">
        <v>964</v>
      </c>
      <c r="EGX43" s="287" t="s">
        <v>965</v>
      </c>
      <c r="EGY43" s="294" t="s">
        <v>966</v>
      </c>
      <c r="EGZ43" s="294" t="s">
        <v>967</v>
      </c>
      <c r="EHA43" s="294" t="s">
        <v>968</v>
      </c>
      <c r="EHB43" s="294" t="s">
        <v>969</v>
      </c>
      <c r="EHC43" s="59">
        <v>15000000</v>
      </c>
      <c r="EHD43" s="60" t="s">
        <v>2774</v>
      </c>
      <c r="EHE43" s="287" t="s">
        <v>964</v>
      </c>
      <c r="EHF43" s="287" t="s">
        <v>965</v>
      </c>
      <c r="EHG43" s="294" t="s">
        <v>966</v>
      </c>
      <c r="EHH43" s="294" t="s">
        <v>967</v>
      </c>
      <c r="EHI43" s="294" t="s">
        <v>968</v>
      </c>
      <c r="EHJ43" s="294" t="s">
        <v>969</v>
      </c>
      <c r="EHK43" s="59">
        <v>15000000</v>
      </c>
      <c r="EHL43" s="60" t="s">
        <v>2774</v>
      </c>
      <c r="EHM43" s="287" t="s">
        <v>964</v>
      </c>
      <c r="EHN43" s="287" t="s">
        <v>965</v>
      </c>
      <c r="EHO43" s="294" t="s">
        <v>966</v>
      </c>
      <c r="EHP43" s="294" t="s">
        <v>967</v>
      </c>
      <c r="EHQ43" s="294" t="s">
        <v>968</v>
      </c>
      <c r="EHR43" s="294" t="s">
        <v>969</v>
      </c>
      <c r="EHS43" s="59">
        <v>15000000</v>
      </c>
      <c r="EHT43" s="60" t="s">
        <v>2774</v>
      </c>
      <c r="EHU43" s="287" t="s">
        <v>964</v>
      </c>
      <c r="EHV43" s="287" t="s">
        <v>965</v>
      </c>
      <c r="EHW43" s="294" t="s">
        <v>966</v>
      </c>
      <c r="EHX43" s="294" t="s">
        <v>967</v>
      </c>
      <c r="EHY43" s="294" t="s">
        <v>968</v>
      </c>
      <c r="EHZ43" s="294" t="s">
        <v>969</v>
      </c>
      <c r="EIA43" s="59">
        <v>15000000</v>
      </c>
      <c r="EIB43" s="60" t="s">
        <v>2774</v>
      </c>
      <c r="EIC43" s="287" t="s">
        <v>964</v>
      </c>
      <c r="EID43" s="287" t="s">
        <v>965</v>
      </c>
      <c r="EIE43" s="294" t="s">
        <v>966</v>
      </c>
      <c r="EIF43" s="294" t="s">
        <v>967</v>
      </c>
      <c r="EIG43" s="294" t="s">
        <v>968</v>
      </c>
      <c r="EIH43" s="294" t="s">
        <v>969</v>
      </c>
      <c r="EII43" s="59">
        <v>15000000</v>
      </c>
      <c r="EIJ43" s="60" t="s">
        <v>2774</v>
      </c>
      <c r="EIK43" s="287" t="s">
        <v>964</v>
      </c>
      <c r="EIL43" s="287" t="s">
        <v>965</v>
      </c>
      <c r="EIM43" s="294" t="s">
        <v>966</v>
      </c>
      <c r="EIN43" s="294" t="s">
        <v>967</v>
      </c>
      <c r="EIO43" s="294" t="s">
        <v>968</v>
      </c>
      <c r="EIP43" s="294" t="s">
        <v>969</v>
      </c>
      <c r="EIQ43" s="59">
        <v>15000000</v>
      </c>
      <c r="EIR43" s="60" t="s">
        <v>2774</v>
      </c>
      <c r="EIS43" s="287" t="s">
        <v>964</v>
      </c>
      <c r="EIT43" s="287" t="s">
        <v>965</v>
      </c>
      <c r="EIU43" s="294" t="s">
        <v>966</v>
      </c>
      <c r="EIV43" s="294" t="s">
        <v>967</v>
      </c>
      <c r="EIW43" s="294" t="s">
        <v>968</v>
      </c>
      <c r="EIX43" s="294" t="s">
        <v>969</v>
      </c>
      <c r="EIY43" s="59">
        <v>15000000</v>
      </c>
      <c r="EIZ43" s="60" t="s">
        <v>2774</v>
      </c>
      <c r="EJA43" s="287" t="s">
        <v>964</v>
      </c>
      <c r="EJB43" s="287" t="s">
        <v>965</v>
      </c>
      <c r="EJC43" s="294" t="s">
        <v>966</v>
      </c>
      <c r="EJD43" s="294" t="s">
        <v>967</v>
      </c>
      <c r="EJE43" s="294" t="s">
        <v>968</v>
      </c>
      <c r="EJF43" s="294" t="s">
        <v>969</v>
      </c>
      <c r="EJG43" s="59">
        <v>15000000</v>
      </c>
      <c r="EJH43" s="60" t="s">
        <v>2774</v>
      </c>
      <c r="EJI43" s="287" t="s">
        <v>964</v>
      </c>
      <c r="EJJ43" s="287" t="s">
        <v>965</v>
      </c>
      <c r="EJK43" s="294" t="s">
        <v>966</v>
      </c>
      <c r="EJL43" s="294" t="s">
        <v>967</v>
      </c>
      <c r="EJM43" s="294" t="s">
        <v>968</v>
      </c>
      <c r="EJN43" s="294" t="s">
        <v>969</v>
      </c>
      <c r="EJO43" s="59">
        <v>15000000</v>
      </c>
      <c r="EJP43" s="60" t="s">
        <v>2774</v>
      </c>
      <c r="EJQ43" s="287" t="s">
        <v>964</v>
      </c>
      <c r="EJR43" s="287" t="s">
        <v>965</v>
      </c>
      <c r="EJS43" s="294" t="s">
        <v>966</v>
      </c>
      <c r="EJT43" s="294" t="s">
        <v>967</v>
      </c>
      <c r="EJU43" s="294" t="s">
        <v>968</v>
      </c>
      <c r="EJV43" s="294" t="s">
        <v>969</v>
      </c>
      <c r="EJW43" s="59">
        <v>15000000</v>
      </c>
      <c r="EJX43" s="60" t="s">
        <v>2774</v>
      </c>
      <c r="EJY43" s="287" t="s">
        <v>964</v>
      </c>
      <c r="EJZ43" s="287" t="s">
        <v>965</v>
      </c>
      <c r="EKA43" s="294" t="s">
        <v>966</v>
      </c>
      <c r="EKB43" s="294" t="s">
        <v>967</v>
      </c>
      <c r="EKC43" s="294" t="s">
        <v>968</v>
      </c>
      <c r="EKD43" s="294" t="s">
        <v>969</v>
      </c>
      <c r="EKE43" s="59">
        <v>15000000</v>
      </c>
      <c r="EKF43" s="60" t="s">
        <v>2774</v>
      </c>
      <c r="EKG43" s="287" t="s">
        <v>964</v>
      </c>
      <c r="EKH43" s="287" t="s">
        <v>965</v>
      </c>
      <c r="EKI43" s="294" t="s">
        <v>966</v>
      </c>
      <c r="EKJ43" s="294" t="s">
        <v>967</v>
      </c>
      <c r="EKK43" s="294" t="s">
        <v>968</v>
      </c>
      <c r="EKL43" s="294" t="s">
        <v>969</v>
      </c>
      <c r="EKM43" s="59">
        <v>15000000</v>
      </c>
      <c r="EKN43" s="60" t="s">
        <v>2774</v>
      </c>
      <c r="EKO43" s="287" t="s">
        <v>964</v>
      </c>
      <c r="EKP43" s="287" t="s">
        <v>965</v>
      </c>
      <c r="EKQ43" s="294" t="s">
        <v>966</v>
      </c>
      <c r="EKR43" s="294" t="s">
        <v>967</v>
      </c>
      <c r="EKS43" s="294" t="s">
        <v>968</v>
      </c>
      <c r="EKT43" s="294" t="s">
        <v>969</v>
      </c>
      <c r="EKU43" s="59">
        <v>15000000</v>
      </c>
      <c r="EKV43" s="60" t="s">
        <v>2774</v>
      </c>
      <c r="EKW43" s="287" t="s">
        <v>964</v>
      </c>
      <c r="EKX43" s="287" t="s">
        <v>965</v>
      </c>
      <c r="EKY43" s="294" t="s">
        <v>966</v>
      </c>
      <c r="EKZ43" s="294" t="s">
        <v>967</v>
      </c>
      <c r="ELA43" s="294" t="s">
        <v>968</v>
      </c>
      <c r="ELB43" s="294" t="s">
        <v>969</v>
      </c>
      <c r="ELC43" s="59">
        <v>15000000</v>
      </c>
      <c r="ELD43" s="60" t="s">
        <v>2774</v>
      </c>
      <c r="ELE43" s="287" t="s">
        <v>964</v>
      </c>
      <c r="ELF43" s="287" t="s">
        <v>965</v>
      </c>
      <c r="ELG43" s="294" t="s">
        <v>966</v>
      </c>
      <c r="ELH43" s="294" t="s">
        <v>967</v>
      </c>
      <c r="ELI43" s="294" t="s">
        <v>968</v>
      </c>
      <c r="ELJ43" s="294" t="s">
        <v>969</v>
      </c>
      <c r="ELK43" s="59">
        <v>15000000</v>
      </c>
      <c r="ELL43" s="60" t="s">
        <v>2774</v>
      </c>
      <c r="ELM43" s="287" t="s">
        <v>964</v>
      </c>
      <c r="ELN43" s="287" t="s">
        <v>965</v>
      </c>
      <c r="ELO43" s="294" t="s">
        <v>966</v>
      </c>
      <c r="ELP43" s="294" t="s">
        <v>967</v>
      </c>
      <c r="ELQ43" s="294" t="s">
        <v>968</v>
      </c>
      <c r="ELR43" s="294" t="s">
        <v>969</v>
      </c>
      <c r="ELS43" s="59">
        <v>15000000</v>
      </c>
      <c r="ELT43" s="60" t="s">
        <v>2774</v>
      </c>
      <c r="ELU43" s="287" t="s">
        <v>964</v>
      </c>
      <c r="ELV43" s="287" t="s">
        <v>965</v>
      </c>
      <c r="ELW43" s="294" t="s">
        <v>966</v>
      </c>
      <c r="ELX43" s="294" t="s">
        <v>967</v>
      </c>
      <c r="ELY43" s="294" t="s">
        <v>968</v>
      </c>
      <c r="ELZ43" s="294" t="s">
        <v>969</v>
      </c>
      <c r="EMA43" s="59">
        <v>15000000</v>
      </c>
      <c r="EMB43" s="60" t="s">
        <v>2774</v>
      </c>
      <c r="EMC43" s="287" t="s">
        <v>964</v>
      </c>
      <c r="EMD43" s="287" t="s">
        <v>965</v>
      </c>
      <c r="EME43" s="294" t="s">
        <v>966</v>
      </c>
      <c r="EMF43" s="294" t="s">
        <v>967</v>
      </c>
      <c r="EMG43" s="294" t="s">
        <v>968</v>
      </c>
      <c r="EMH43" s="294" t="s">
        <v>969</v>
      </c>
      <c r="EMI43" s="59">
        <v>15000000</v>
      </c>
      <c r="EMJ43" s="60" t="s">
        <v>2774</v>
      </c>
      <c r="EMK43" s="287" t="s">
        <v>964</v>
      </c>
      <c r="EML43" s="287" t="s">
        <v>965</v>
      </c>
      <c r="EMM43" s="294" t="s">
        <v>966</v>
      </c>
      <c r="EMN43" s="294" t="s">
        <v>967</v>
      </c>
      <c r="EMO43" s="294" t="s">
        <v>968</v>
      </c>
      <c r="EMP43" s="294" t="s">
        <v>969</v>
      </c>
      <c r="EMQ43" s="59">
        <v>15000000</v>
      </c>
      <c r="EMR43" s="60" t="s">
        <v>2774</v>
      </c>
      <c r="EMS43" s="287" t="s">
        <v>964</v>
      </c>
      <c r="EMT43" s="287" t="s">
        <v>965</v>
      </c>
      <c r="EMU43" s="294" t="s">
        <v>966</v>
      </c>
      <c r="EMV43" s="294" t="s">
        <v>967</v>
      </c>
      <c r="EMW43" s="294" t="s">
        <v>968</v>
      </c>
      <c r="EMX43" s="294" t="s">
        <v>969</v>
      </c>
      <c r="EMY43" s="59">
        <v>15000000</v>
      </c>
      <c r="EMZ43" s="60" t="s">
        <v>2774</v>
      </c>
      <c r="ENA43" s="287" t="s">
        <v>964</v>
      </c>
      <c r="ENB43" s="287" t="s">
        <v>965</v>
      </c>
      <c r="ENC43" s="294" t="s">
        <v>966</v>
      </c>
      <c r="END43" s="294" t="s">
        <v>967</v>
      </c>
      <c r="ENE43" s="294" t="s">
        <v>968</v>
      </c>
      <c r="ENF43" s="294" t="s">
        <v>969</v>
      </c>
      <c r="ENG43" s="59">
        <v>15000000</v>
      </c>
      <c r="ENH43" s="60" t="s">
        <v>2774</v>
      </c>
      <c r="ENI43" s="287" t="s">
        <v>964</v>
      </c>
      <c r="ENJ43" s="287" t="s">
        <v>965</v>
      </c>
      <c r="ENK43" s="294" t="s">
        <v>966</v>
      </c>
      <c r="ENL43" s="294" t="s">
        <v>967</v>
      </c>
      <c r="ENM43" s="294" t="s">
        <v>968</v>
      </c>
      <c r="ENN43" s="294" t="s">
        <v>969</v>
      </c>
      <c r="ENO43" s="59">
        <v>15000000</v>
      </c>
      <c r="ENP43" s="60" t="s">
        <v>2774</v>
      </c>
      <c r="ENQ43" s="287" t="s">
        <v>964</v>
      </c>
      <c r="ENR43" s="287" t="s">
        <v>965</v>
      </c>
      <c r="ENS43" s="294" t="s">
        <v>966</v>
      </c>
      <c r="ENT43" s="294" t="s">
        <v>967</v>
      </c>
      <c r="ENU43" s="294" t="s">
        <v>968</v>
      </c>
      <c r="ENV43" s="294" t="s">
        <v>969</v>
      </c>
      <c r="ENW43" s="59">
        <v>15000000</v>
      </c>
      <c r="ENX43" s="60" t="s">
        <v>2774</v>
      </c>
      <c r="ENY43" s="287" t="s">
        <v>964</v>
      </c>
      <c r="ENZ43" s="287" t="s">
        <v>965</v>
      </c>
      <c r="EOA43" s="294" t="s">
        <v>966</v>
      </c>
      <c r="EOB43" s="294" t="s">
        <v>967</v>
      </c>
      <c r="EOC43" s="294" t="s">
        <v>968</v>
      </c>
      <c r="EOD43" s="294" t="s">
        <v>969</v>
      </c>
      <c r="EOE43" s="59">
        <v>15000000</v>
      </c>
      <c r="EOF43" s="60" t="s">
        <v>2774</v>
      </c>
      <c r="EOG43" s="287" t="s">
        <v>964</v>
      </c>
      <c r="EOH43" s="287" t="s">
        <v>965</v>
      </c>
      <c r="EOI43" s="294" t="s">
        <v>966</v>
      </c>
      <c r="EOJ43" s="294" t="s">
        <v>967</v>
      </c>
      <c r="EOK43" s="294" t="s">
        <v>968</v>
      </c>
      <c r="EOL43" s="294" t="s">
        <v>969</v>
      </c>
      <c r="EOM43" s="59">
        <v>15000000</v>
      </c>
      <c r="EON43" s="60" t="s">
        <v>2774</v>
      </c>
      <c r="EOO43" s="287" t="s">
        <v>964</v>
      </c>
      <c r="EOP43" s="287" t="s">
        <v>965</v>
      </c>
      <c r="EOQ43" s="294" t="s">
        <v>966</v>
      </c>
      <c r="EOR43" s="294" t="s">
        <v>967</v>
      </c>
      <c r="EOS43" s="294" t="s">
        <v>968</v>
      </c>
      <c r="EOT43" s="294" t="s">
        <v>969</v>
      </c>
      <c r="EOU43" s="59">
        <v>15000000</v>
      </c>
      <c r="EOV43" s="60" t="s">
        <v>2774</v>
      </c>
      <c r="EOW43" s="287" t="s">
        <v>964</v>
      </c>
      <c r="EOX43" s="287" t="s">
        <v>965</v>
      </c>
      <c r="EOY43" s="294" t="s">
        <v>966</v>
      </c>
      <c r="EOZ43" s="294" t="s">
        <v>967</v>
      </c>
      <c r="EPA43" s="294" t="s">
        <v>968</v>
      </c>
      <c r="EPB43" s="294" t="s">
        <v>969</v>
      </c>
      <c r="EPC43" s="59">
        <v>15000000</v>
      </c>
      <c r="EPD43" s="60" t="s">
        <v>2774</v>
      </c>
      <c r="EPE43" s="287" t="s">
        <v>964</v>
      </c>
      <c r="EPF43" s="287" t="s">
        <v>965</v>
      </c>
      <c r="EPG43" s="294" t="s">
        <v>966</v>
      </c>
      <c r="EPH43" s="294" t="s">
        <v>967</v>
      </c>
      <c r="EPI43" s="294" t="s">
        <v>968</v>
      </c>
      <c r="EPJ43" s="294" t="s">
        <v>969</v>
      </c>
      <c r="EPK43" s="59">
        <v>15000000</v>
      </c>
      <c r="EPL43" s="60" t="s">
        <v>2774</v>
      </c>
      <c r="EPM43" s="287" t="s">
        <v>964</v>
      </c>
      <c r="EPN43" s="287" t="s">
        <v>965</v>
      </c>
      <c r="EPO43" s="294" t="s">
        <v>966</v>
      </c>
      <c r="EPP43" s="294" t="s">
        <v>967</v>
      </c>
      <c r="EPQ43" s="294" t="s">
        <v>968</v>
      </c>
      <c r="EPR43" s="294" t="s">
        <v>969</v>
      </c>
      <c r="EPS43" s="59">
        <v>15000000</v>
      </c>
      <c r="EPT43" s="60" t="s">
        <v>2774</v>
      </c>
      <c r="EPU43" s="287" t="s">
        <v>964</v>
      </c>
      <c r="EPV43" s="287" t="s">
        <v>965</v>
      </c>
      <c r="EPW43" s="294" t="s">
        <v>966</v>
      </c>
      <c r="EPX43" s="294" t="s">
        <v>967</v>
      </c>
      <c r="EPY43" s="294" t="s">
        <v>968</v>
      </c>
      <c r="EPZ43" s="294" t="s">
        <v>969</v>
      </c>
      <c r="EQA43" s="59">
        <v>15000000</v>
      </c>
      <c r="EQB43" s="60" t="s">
        <v>2774</v>
      </c>
      <c r="EQC43" s="287" t="s">
        <v>964</v>
      </c>
      <c r="EQD43" s="287" t="s">
        <v>965</v>
      </c>
      <c r="EQE43" s="294" t="s">
        <v>966</v>
      </c>
      <c r="EQF43" s="294" t="s">
        <v>967</v>
      </c>
      <c r="EQG43" s="294" t="s">
        <v>968</v>
      </c>
      <c r="EQH43" s="294" t="s">
        <v>969</v>
      </c>
      <c r="EQI43" s="59">
        <v>15000000</v>
      </c>
      <c r="EQJ43" s="60" t="s">
        <v>2774</v>
      </c>
      <c r="EQK43" s="287" t="s">
        <v>964</v>
      </c>
      <c r="EQL43" s="287" t="s">
        <v>965</v>
      </c>
      <c r="EQM43" s="294" t="s">
        <v>966</v>
      </c>
      <c r="EQN43" s="294" t="s">
        <v>967</v>
      </c>
      <c r="EQO43" s="294" t="s">
        <v>968</v>
      </c>
      <c r="EQP43" s="294" t="s">
        <v>969</v>
      </c>
      <c r="EQQ43" s="59">
        <v>15000000</v>
      </c>
      <c r="EQR43" s="60" t="s">
        <v>2774</v>
      </c>
      <c r="EQS43" s="287" t="s">
        <v>964</v>
      </c>
      <c r="EQT43" s="287" t="s">
        <v>965</v>
      </c>
      <c r="EQU43" s="294" t="s">
        <v>966</v>
      </c>
      <c r="EQV43" s="294" t="s">
        <v>967</v>
      </c>
      <c r="EQW43" s="294" t="s">
        <v>968</v>
      </c>
      <c r="EQX43" s="294" t="s">
        <v>969</v>
      </c>
      <c r="EQY43" s="59">
        <v>15000000</v>
      </c>
      <c r="EQZ43" s="60" t="s">
        <v>2774</v>
      </c>
      <c r="ERA43" s="287" t="s">
        <v>964</v>
      </c>
      <c r="ERB43" s="287" t="s">
        <v>965</v>
      </c>
      <c r="ERC43" s="294" t="s">
        <v>966</v>
      </c>
      <c r="ERD43" s="294" t="s">
        <v>967</v>
      </c>
      <c r="ERE43" s="294" t="s">
        <v>968</v>
      </c>
      <c r="ERF43" s="294" t="s">
        <v>969</v>
      </c>
      <c r="ERG43" s="59">
        <v>15000000</v>
      </c>
      <c r="ERH43" s="60" t="s">
        <v>2774</v>
      </c>
      <c r="ERI43" s="287" t="s">
        <v>964</v>
      </c>
      <c r="ERJ43" s="287" t="s">
        <v>965</v>
      </c>
      <c r="ERK43" s="294" t="s">
        <v>966</v>
      </c>
      <c r="ERL43" s="294" t="s">
        <v>967</v>
      </c>
      <c r="ERM43" s="294" t="s">
        <v>968</v>
      </c>
      <c r="ERN43" s="294" t="s">
        <v>969</v>
      </c>
      <c r="ERO43" s="59">
        <v>15000000</v>
      </c>
      <c r="ERP43" s="60" t="s">
        <v>2774</v>
      </c>
      <c r="ERQ43" s="287" t="s">
        <v>964</v>
      </c>
      <c r="ERR43" s="287" t="s">
        <v>965</v>
      </c>
      <c r="ERS43" s="294" t="s">
        <v>966</v>
      </c>
      <c r="ERT43" s="294" t="s">
        <v>967</v>
      </c>
      <c r="ERU43" s="294" t="s">
        <v>968</v>
      </c>
      <c r="ERV43" s="294" t="s">
        <v>969</v>
      </c>
      <c r="ERW43" s="59">
        <v>15000000</v>
      </c>
      <c r="ERX43" s="60" t="s">
        <v>2774</v>
      </c>
      <c r="ERY43" s="287" t="s">
        <v>964</v>
      </c>
      <c r="ERZ43" s="287" t="s">
        <v>965</v>
      </c>
      <c r="ESA43" s="294" t="s">
        <v>966</v>
      </c>
      <c r="ESB43" s="294" t="s">
        <v>967</v>
      </c>
      <c r="ESC43" s="294" t="s">
        <v>968</v>
      </c>
      <c r="ESD43" s="294" t="s">
        <v>969</v>
      </c>
      <c r="ESE43" s="59">
        <v>15000000</v>
      </c>
      <c r="ESF43" s="60" t="s">
        <v>2774</v>
      </c>
      <c r="ESG43" s="287" t="s">
        <v>964</v>
      </c>
      <c r="ESH43" s="287" t="s">
        <v>965</v>
      </c>
      <c r="ESI43" s="294" t="s">
        <v>966</v>
      </c>
      <c r="ESJ43" s="294" t="s">
        <v>967</v>
      </c>
      <c r="ESK43" s="294" t="s">
        <v>968</v>
      </c>
      <c r="ESL43" s="294" t="s">
        <v>969</v>
      </c>
      <c r="ESM43" s="59">
        <v>15000000</v>
      </c>
      <c r="ESN43" s="60" t="s">
        <v>2774</v>
      </c>
      <c r="ESO43" s="287" t="s">
        <v>964</v>
      </c>
      <c r="ESP43" s="287" t="s">
        <v>965</v>
      </c>
      <c r="ESQ43" s="294" t="s">
        <v>966</v>
      </c>
      <c r="ESR43" s="294" t="s">
        <v>967</v>
      </c>
      <c r="ESS43" s="294" t="s">
        <v>968</v>
      </c>
      <c r="EST43" s="294" t="s">
        <v>969</v>
      </c>
      <c r="ESU43" s="59">
        <v>15000000</v>
      </c>
      <c r="ESV43" s="60" t="s">
        <v>2774</v>
      </c>
      <c r="ESW43" s="287" t="s">
        <v>964</v>
      </c>
      <c r="ESX43" s="287" t="s">
        <v>965</v>
      </c>
      <c r="ESY43" s="294" t="s">
        <v>966</v>
      </c>
      <c r="ESZ43" s="294" t="s">
        <v>967</v>
      </c>
      <c r="ETA43" s="294" t="s">
        <v>968</v>
      </c>
      <c r="ETB43" s="294" t="s">
        <v>969</v>
      </c>
      <c r="ETC43" s="59">
        <v>15000000</v>
      </c>
      <c r="ETD43" s="60" t="s">
        <v>2774</v>
      </c>
      <c r="ETE43" s="287" t="s">
        <v>964</v>
      </c>
      <c r="ETF43" s="287" t="s">
        <v>965</v>
      </c>
      <c r="ETG43" s="294" t="s">
        <v>966</v>
      </c>
      <c r="ETH43" s="294" t="s">
        <v>967</v>
      </c>
      <c r="ETI43" s="294" t="s">
        <v>968</v>
      </c>
      <c r="ETJ43" s="294" t="s">
        <v>969</v>
      </c>
      <c r="ETK43" s="59">
        <v>15000000</v>
      </c>
      <c r="ETL43" s="60" t="s">
        <v>2774</v>
      </c>
      <c r="ETM43" s="287" t="s">
        <v>964</v>
      </c>
      <c r="ETN43" s="287" t="s">
        <v>965</v>
      </c>
      <c r="ETO43" s="294" t="s">
        <v>966</v>
      </c>
      <c r="ETP43" s="294" t="s">
        <v>967</v>
      </c>
      <c r="ETQ43" s="294" t="s">
        <v>968</v>
      </c>
      <c r="ETR43" s="294" t="s">
        <v>969</v>
      </c>
      <c r="ETS43" s="59">
        <v>15000000</v>
      </c>
      <c r="ETT43" s="60" t="s">
        <v>2774</v>
      </c>
      <c r="ETU43" s="287" t="s">
        <v>964</v>
      </c>
      <c r="ETV43" s="287" t="s">
        <v>965</v>
      </c>
      <c r="ETW43" s="294" t="s">
        <v>966</v>
      </c>
      <c r="ETX43" s="294" t="s">
        <v>967</v>
      </c>
      <c r="ETY43" s="294" t="s">
        <v>968</v>
      </c>
      <c r="ETZ43" s="294" t="s">
        <v>969</v>
      </c>
      <c r="EUA43" s="59">
        <v>15000000</v>
      </c>
      <c r="EUB43" s="60" t="s">
        <v>2774</v>
      </c>
      <c r="EUC43" s="287" t="s">
        <v>964</v>
      </c>
      <c r="EUD43" s="287" t="s">
        <v>965</v>
      </c>
      <c r="EUE43" s="294" t="s">
        <v>966</v>
      </c>
      <c r="EUF43" s="294" t="s">
        <v>967</v>
      </c>
      <c r="EUG43" s="294" t="s">
        <v>968</v>
      </c>
      <c r="EUH43" s="294" t="s">
        <v>969</v>
      </c>
      <c r="EUI43" s="59">
        <v>15000000</v>
      </c>
      <c r="EUJ43" s="60" t="s">
        <v>2774</v>
      </c>
      <c r="EUK43" s="287" t="s">
        <v>964</v>
      </c>
      <c r="EUL43" s="287" t="s">
        <v>965</v>
      </c>
      <c r="EUM43" s="294" t="s">
        <v>966</v>
      </c>
      <c r="EUN43" s="294" t="s">
        <v>967</v>
      </c>
      <c r="EUO43" s="294" t="s">
        <v>968</v>
      </c>
      <c r="EUP43" s="294" t="s">
        <v>969</v>
      </c>
      <c r="EUQ43" s="59">
        <v>15000000</v>
      </c>
      <c r="EUR43" s="60" t="s">
        <v>2774</v>
      </c>
      <c r="EUS43" s="287" t="s">
        <v>964</v>
      </c>
      <c r="EUT43" s="287" t="s">
        <v>965</v>
      </c>
      <c r="EUU43" s="294" t="s">
        <v>966</v>
      </c>
      <c r="EUV43" s="294" t="s">
        <v>967</v>
      </c>
      <c r="EUW43" s="294" t="s">
        <v>968</v>
      </c>
      <c r="EUX43" s="294" t="s">
        <v>969</v>
      </c>
      <c r="EUY43" s="59">
        <v>15000000</v>
      </c>
      <c r="EUZ43" s="60" t="s">
        <v>2774</v>
      </c>
      <c r="EVA43" s="287" t="s">
        <v>964</v>
      </c>
      <c r="EVB43" s="287" t="s">
        <v>965</v>
      </c>
      <c r="EVC43" s="294" t="s">
        <v>966</v>
      </c>
      <c r="EVD43" s="294" t="s">
        <v>967</v>
      </c>
      <c r="EVE43" s="294" t="s">
        <v>968</v>
      </c>
      <c r="EVF43" s="294" t="s">
        <v>969</v>
      </c>
      <c r="EVG43" s="59">
        <v>15000000</v>
      </c>
      <c r="EVH43" s="60" t="s">
        <v>2774</v>
      </c>
      <c r="EVI43" s="287" t="s">
        <v>964</v>
      </c>
      <c r="EVJ43" s="287" t="s">
        <v>965</v>
      </c>
      <c r="EVK43" s="294" t="s">
        <v>966</v>
      </c>
      <c r="EVL43" s="294" t="s">
        <v>967</v>
      </c>
      <c r="EVM43" s="294" t="s">
        <v>968</v>
      </c>
      <c r="EVN43" s="294" t="s">
        <v>969</v>
      </c>
      <c r="EVO43" s="59">
        <v>15000000</v>
      </c>
      <c r="EVP43" s="60" t="s">
        <v>2774</v>
      </c>
      <c r="EVQ43" s="287" t="s">
        <v>964</v>
      </c>
      <c r="EVR43" s="287" t="s">
        <v>965</v>
      </c>
      <c r="EVS43" s="294" t="s">
        <v>966</v>
      </c>
      <c r="EVT43" s="294" t="s">
        <v>967</v>
      </c>
      <c r="EVU43" s="294" t="s">
        <v>968</v>
      </c>
      <c r="EVV43" s="294" t="s">
        <v>969</v>
      </c>
      <c r="EVW43" s="59">
        <v>15000000</v>
      </c>
      <c r="EVX43" s="60" t="s">
        <v>2774</v>
      </c>
      <c r="EVY43" s="287" t="s">
        <v>964</v>
      </c>
      <c r="EVZ43" s="287" t="s">
        <v>965</v>
      </c>
      <c r="EWA43" s="294" t="s">
        <v>966</v>
      </c>
      <c r="EWB43" s="294" t="s">
        <v>967</v>
      </c>
      <c r="EWC43" s="294" t="s">
        <v>968</v>
      </c>
      <c r="EWD43" s="294" t="s">
        <v>969</v>
      </c>
      <c r="EWE43" s="59">
        <v>15000000</v>
      </c>
      <c r="EWF43" s="60" t="s">
        <v>2774</v>
      </c>
      <c r="EWG43" s="287" t="s">
        <v>964</v>
      </c>
      <c r="EWH43" s="287" t="s">
        <v>965</v>
      </c>
      <c r="EWI43" s="294" t="s">
        <v>966</v>
      </c>
      <c r="EWJ43" s="294" t="s">
        <v>967</v>
      </c>
      <c r="EWK43" s="294" t="s">
        <v>968</v>
      </c>
      <c r="EWL43" s="294" t="s">
        <v>969</v>
      </c>
      <c r="EWM43" s="59">
        <v>15000000</v>
      </c>
      <c r="EWN43" s="60" t="s">
        <v>2774</v>
      </c>
      <c r="EWO43" s="287" t="s">
        <v>964</v>
      </c>
      <c r="EWP43" s="287" t="s">
        <v>965</v>
      </c>
      <c r="EWQ43" s="294" t="s">
        <v>966</v>
      </c>
      <c r="EWR43" s="294" t="s">
        <v>967</v>
      </c>
      <c r="EWS43" s="294" t="s">
        <v>968</v>
      </c>
      <c r="EWT43" s="294" t="s">
        <v>969</v>
      </c>
      <c r="EWU43" s="59">
        <v>15000000</v>
      </c>
      <c r="EWV43" s="60" t="s">
        <v>2774</v>
      </c>
      <c r="EWW43" s="287" t="s">
        <v>964</v>
      </c>
      <c r="EWX43" s="287" t="s">
        <v>965</v>
      </c>
      <c r="EWY43" s="294" t="s">
        <v>966</v>
      </c>
      <c r="EWZ43" s="294" t="s">
        <v>967</v>
      </c>
      <c r="EXA43" s="294" t="s">
        <v>968</v>
      </c>
      <c r="EXB43" s="294" t="s">
        <v>969</v>
      </c>
      <c r="EXC43" s="59">
        <v>15000000</v>
      </c>
      <c r="EXD43" s="60" t="s">
        <v>2774</v>
      </c>
      <c r="EXE43" s="287" t="s">
        <v>964</v>
      </c>
      <c r="EXF43" s="287" t="s">
        <v>965</v>
      </c>
      <c r="EXG43" s="294" t="s">
        <v>966</v>
      </c>
      <c r="EXH43" s="294" t="s">
        <v>967</v>
      </c>
      <c r="EXI43" s="294" t="s">
        <v>968</v>
      </c>
      <c r="EXJ43" s="294" t="s">
        <v>969</v>
      </c>
      <c r="EXK43" s="59">
        <v>15000000</v>
      </c>
      <c r="EXL43" s="60" t="s">
        <v>2774</v>
      </c>
      <c r="EXM43" s="287" t="s">
        <v>964</v>
      </c>
      <c r="EXN43" s="287" t="s">
        <v>965</v>
      </c>
      <c r="EXO43" s="294" t="s">
        <v>966</v>
      </c>
      <c r="EXP43" s="294" t="s">
        <v>967</v>
      </c>
      <c r="EXQ43" s="294" t="s">
        <v>968</v>
      </c>
      <c r="EXR43" s="294" t="s">
        <v>969</v>
      </c>
      <c r="EXS43" s="59">
        <v>15000000</v>
      </c>
      <c r="EXT43" s="60" t="s">
        <v>2774</v>
      </c>
      <c r="EXU43" s="287" t="s">
        <v>964</v>
      </c>
      <c r="EXV43" s="287" t="s">
        <v>965</v>
      </c>
      <c r="EXW43" s="294" t="s">
        <v>966</v>
      </c>
      <c r="EXX43" s="294" t="s">
        <v>967</v>
      </c>
      <c r="EXY43" s="294" t="s">
        <v>968</v>
      </c>
      <c r="EXZ43" s="294" t="s">
        <v>969</v>
      </c>
      <c r="EYA43" s="59">
        <v>15000000</v>
      </c>
      <c r="EYB43" s="60" t="s">
        <v>2774</v>
      </c>
      <c r="EYC43" s="287" t="s">
        <v>964</v>
      </c>
      <c r="EYD43" s="287" t="s">
        <v>965</v>
      </c>
      <c r="EYE43" s="294" t="s">
        <v>966</v>
      </c>
      <c r="EYF43" s="294" t="s">
        <v>967</v>
      </c>
      <c r="EYG43" s="294" t="s">
        <v>968</v>
      </c>
      <c r="EYH43" s="294" t="s">
        <v>969</v>
      </c>
      <c r="EYI43" s="59">
        <v>15000000</v>
      </c>
      <c r="EYJ43" s="60" t="s">
        <v>2774</v>
      </c>
      <c r="EYK43" s="287" t="s">
        <v>964</v>
      </c>
      <c r="EYL43" s="287" t="s">
        <v>965</v>
      </c>
      <c r="EYM43" s="294" t="s">
        <v>966</v>
      </c>
      <c r="EYN43" s="294" t="s">
        <v>967</v>
      </c>
      <c r="EYO43" s="294" t="s">
        <v>968</v>
      </c>
      <c r="EYP43" s="294" t="s">
        <v>969</v>
      </c>
      <c r="EYQ43" s="59">
        <v>15000000</v>
      </c>
      <c r="EYR43" s="60" t="s">
        <v>2774</v>
      </c>
      <c r="EYS43" s="287" t="s">
        <v>964</v>
      </c>
      <c r="EYT43" s="287" t="s">
        <v>965</v>
      </c>
      <c r="EYU43" s="294" t="s">
        <v>966</v>
      </c>
      <c r="EYV43" s="294" t="s">
        <v>967</v>
      </c>
      <c r="EYW43" s="294" t="s">
        <v>968</v>
      </c>
      <c r="EYX43" s="294" t="s">
        <v>969</v>
      </c>
      <c r="EYY43" s="59">
        <v>15000000</v>
      </c>
      <c r="EYZ43" s="60" t="s">
        <v>2774</v>
      </c>
      <c r="EZA43" s="287" t="s">
        <v>964</v>
      </c>
      <c r="EZB43" s="287" t="s">
        <v>965</v>
      </c>
      <c r="EZC43" s="294" t="s">
        <v>966</v>
      </c>
      <c r="EZD43" s="294" t="s">
        <v>967</v>
      </c>
      <c r="EZE43" s="294" t="s">
        <v>968</v>
      </c>
      <c r="EZF43" s="294" t="s">
        <v>969</v>
      </c>
      <c r="EZG43" s="59">
        <v>15000000</v>
      </c>
      <c r="EZH43" s="60" t="s">
        <v>2774</v>
      </c>
      <c r="EZI43" s="287" t="s">
        <v>964</v>
      </c>
      <c r="EZJ43" s="287" t="s">
        <v>965</v>
      </c>
      <c r="EZK43" s="294" t="s">
        <v>966</v>
      </c>
      <c r="EZL43" s="294" t="s">
        <v>967</v>
      </c>
      <c r="EZM43" s="294" t="s">
        <v>968</v>
      </c>
      <c r="EZN43" s="294" t="s">
        <v>969</v>
      </c>
      <c r="EZO43" s="59">
        <v>15000000</v>
      </c>
      <c r="EZP43" s="60" t="s">
        <v>2774</v>
      </c>
      <c r="EZQ43" s="287" t="s">
        <v>964</v>
      </c>
      <c r="EZR43" s="287" t="s">
        <v>965</v>
      </c>
      <c r="EZS43" s="294" t="s">
        <v>966</v>
      </c>
      <c r="EZT43" s="294" t="s">
        <v>967</v>
      </c>
      <c r="EZU43" s="294" t="s">
        <v>968</v>
      </c>
      <c r="EZV43" s="294" t="s">
        <v>969</v>
      </c>
      <c r="EZW43" s="59">
        <v>15000000</v>
      </c>
      <c r="EZX43" s="60" t="s">
        <v>2774</v>
      </c>
      <c r="EZY43" s="287" t="s">
        <v>964</v>
      </c>
      <c r="EZZ43" s="287" t="s">
        <v>965</v>
      </c>
      <c r="FAA43" s="294" t="s">
        <v>966</v>
      </c>
      <c r="FAB43" s="294" t="s">
        <v>967</v>
      </c>
      <c r="FAC43" s="294" t="s">
        <v>968</v>
      </c>
      <c r="FAD43" s="294" t="s">
        <v>969</v>
      </c>
      <c r="FAE43" s="59">
        <v>15000000</v>
      </c>
      <c r="FAF43" s="60" t="s">
        <v>2774</v>
      </c>
      <c r="FAG43" s="287" t="s">
        <v>964</v>
      </c>
      <c r="FAH43" s="287" t="s">
        <v>965</v>
      </c>
      <c r="FAI43" s="294" t="s">
        <v>966</v>
      </c>
      <c r="FAJ43" s="294" t="s">
        <v>967</v>
      </c>
      <c r="FAK43" s="294" t="s">
        <v>968</v>
      </c>
      <c r="FAL43" s="294" t="s">
        <v>969</v>
      </c>
      <c r="FAM43" s="59">
        <v>15000000</v>
      </c>
      <c r="FAN43" s="60" t="s">
        <v>2774</v>
      </c>
      <c r="FAO43" s="287" t="s">
        <v>964</v>
      </c>
      <c r="FAP43" s="287" t="s">
        <v>965</v>
      </c>
      <c r="FAQ43" s="294" t="s">
        <v>966</v>
      </c>
      <c r="FAR43" s="294" t="s">
        <v>967</v>
      </c>
      <c r="FAS43" s="294" t="s">
        <v>968</v>
      </c>
      <c r="FAT43" s="294" t="s">
        <v>969</v>
      </c>
      <c r="FAU43" s="59">
        <v>15000000</v>
      </c>
      <c r="FAV43" s="60" t="s">
        <v>2774</v>
      </c>
      <c r="FAW43" s="287" t="s">
        <v>964</v>
      </c>
      <c r="FAX43" s="287" t="s">
        <v>965</v>
      </c>
      <c r="FAY43" s="294" t="s">
        <v>966</v>
      </c>
      <c r="FAZ43" s="294" t="s">
        <v>967</v>
      </c>
      <c r="FBA43" s="294" t="s">
        <v>968</v>
      </c>
      <c r="FBB43" s="294" t="s">
        <v>969</v>
      </c>
      <c r="FBC43" s="59">
        <v>15000000</v>
      </c>
      <c r="FBD43" s="60" t="s">
        <v>2774</v>
      </c>
      <c r="FBE43" s="287" t="s">
        <v>964</v>
      </c>
      <c r="FBF43" s="287" t="s">
        <v>965</v>
      </c>
      <c r="FBG43" s="294" t="s">
        <v>966</v>
      </c>
      <c r="FBH43" s="294" t="s">
        <v>967</v>
      </c>
      <c r="FBI43" s="294" t="s">
        <v>968</v>
      </c>
      <c r="FBJ43" s="294" t="s">
        <v>969</v>
      </c>
      <c r="FBK43" s="59">
        <v>15000000</v>
      </c>
      <c r="FBL43" s="60" t="s">
        <v>2774</v>
      </c>
      <c r="FBM43" s="287" t="s">
        <v>964</v>
      </c>
      <c r="FBN43" s="287" t="s">
        <v>965</v>
      </c>
      <c r="FBO43" s="294" t="s">
        <v>966</v>
      </c>
      <c r="FBP43" s="294" t="s">
        <v>967</v>
      </c>
      <c r="FBQ43" s="294" t="s">
        <v>968</v>
      </c>
      <c r="FBR43" s="294" t="s">
        <v>969</v>
      </c>
      <c r="FBS43" s="59">
        <v>15000000</v>
      </c>
      <c r="FBT43" s="60" t="s">
        <v>2774</v>
      </c>
      <c r="FBU43" s="287" t="s">
        <v>964</v>
      </c>
      <c r="FBV43" s="287" t="s">
        <v>965</v>
      </c>
      <c r="FBW43" s="294" t="s">
        <v>966</v>
      </c>
      <c r="FBX43" s="294" t="s">
        <v>967</v>
      </c>
      <c r="FBY43" s="294" t="s">
        <v>968</v>
      </c>
      <c r="FBZ43" s="294" t="s">
        <v>969</v>
      </c>
      <c r="FCA43" s="59">
        <v>15000000</v>
      </c>
      <c r="FCB43" s="60" t="s">
        <v>2774</v>
      </c>
      <c r="FCC43" s="287" t="s">
        <v>964</v>
      </c>
      <c r="FCD43" s="287" t="s">
        <v>965</v>
      </c>
      <c r="FCE43" s="294" t="s">
        <v>966</v>
      </c>
      <c r="FCF43" s="294" t="s">
        <v>967</v>
      </c>
      <c r="FCG43" s="294" t="s">
        <v>968</v>
      </c>
      <c r="FCH43" s="294" t="s">
        <v>969</v>
      </c>
      <c r="FCI43" s="59">
        <v>15000000</v>
      </c>
      <c r="FCJ43" s="60" t="s">
        <v>2774</v>
      </c>
      <c r="FCK43" s="287" t="s">
        <v>964</v>
      </c>
      <c r="FCL43" s="287" t="s">
        <v>965</v>
      </c>
      <c r="FCM43" s="294" t="s">
        <v>966</v>
      </c>
      <c r="FCN43" s="294" t="s">
        <v>967</v>
      </c>
      <c r="FCO43" s="294" t="s">
        <v>968</v>
      </c>
      <c r="FCP43" s="294" t="s">
        <v>969</v>
      </c>
      <c r="FCQ43" s="59">
        <v>15000000</v>
      </c>
      <c r="FCR43" s="60" t="s">
        <v>2774</v>
      </c>
      <c r="FCS43" s="287" t="s">
        <v>964</v>
      </c>
      <c r="FCT43" s="287" t="s">
        <v>965</v>
      </c>
      <c r="FCU43" s="294" t="s">
        <v>966</v>
      </c>
      <c r="FCV43" s="294" t="s">
        <v>967</v>
      </c>
      <c r="FCW43" s="294" t="s">
        <v>968</v>
      </c>
      <c r="FCX43" s="294" t="s">
        <v>969</v>
      </c>
      <c r="FCY43" s="59">
        <v>15000000</v>
      </c>
      <c r="FCZ43" s="60" t="s">
        <v>2774</v>
      </c>
      <c r="FDA43" s="287" t="s">
        <v>964</v>
      </c>
      <c r="FDB43" s="287" t="s">
        <v>965</v>
      </c>
      <c r="FDC43" s="294" t="s">
        <v>966</v>
      </c>
      <c r="FDD43" s="294" t="s">
        <v>967</v>
      </c>
      <c r="FDE43" s="294" t="s">
        <v>968</v>
      </c>
      <c r="FDF43" s="294" t="s">
        <v>969</v>
      </c>
      <c r="FDG43" s="59">
        <v>15000000</v>
      </c>
      <c r="FDH43" s="60" t="s">
        <v>2774</v>
      </c>
      <c r="FDI43" s="287" t="s">
        <v>964</v>
      </c>
      <c r="FDJ43" s="287" t="s">
        <v>965</v>
      </c>
      <c r="FDK43" s="294" t="s">
        <v>966</v>
      </c>
      <c r="FDL43" s="294" t="s">
        <v>967</v>
      </c>
      <c r="FDM43" s="294" t="s">
        <v>968</v>
      </c>
      <c r="FDN43" s="294" t="s">
        <v>969</v>
      </c>
      <c r="FDO43" s="59">
        <v>15000000</v>
      </c>
      <c r="FDP43" s="60" t="s">
        <v>2774</v>
      </c>
      <c r="FDQ43" s="287" t="s">
        <v>964</v>
      </c>
      <c r="FDR43" s="287" t="s">
        <v>965</v>
      </c>
      <c r="FDS43" s="294" t="s">
        <v>966</v>
      </c>
      <c r="FDT43" s="294" t="s">
        <v>967</v>
      </c>
      <c r="FDU43" s="294" t="s">
        <v>968</v>
      </c>
      <c r="FDV43" s="294" t="s">
        <v>969</v>
      </c>
      <c r="FDW43" s="59">
        <v>15000000</v>
      </c>
      <c r="FDX43" s="60" t="s">
        <v>2774</v>
      </c>
      <c r="FDY43" s="287" t="s">
        <v>964</v>
      </c>
      <c r="FDZ43" s="287" t="s">
        <v>965</v>
      </c>
      <c r="FEA43" s="294" t="s">
        <v>966</v>
      </c>
      <c r="FEB43" s="294" t="s">
        <v>967</v>
      </c>
      <c r="FEC43" s="294" t="s">
        <v>968</v>
      </c>
      <c r="FED43" s="294" t="s">
        <v>969</v>
      </c>
      <c r="FEE43" s="59">
        <v>15000000</v>
      </c>
      <c r="FEF43" s="60" t="s">
        <v>2774</v>
      </c>
      <c r="FEG43" s="287" t="s">
        <v>964</v>
      </c>
      <c r="FEH43" s="287" t="s">
        <v>965</v>
      </c>
      <c r="FEI43" s="294" t="s">
        <v>966</v>
      </c>
      <c r="FEJ43" s="294" t="s">
        <v>967</v>
      </c>
      <c r="FEK43" s="294" t="s">
        <v>968</v>
      </c>
      <c r="FEL43" s="294" t="s">
        <v>969</v>
      </c>
      <c r="FEM43" s="59">
        <v>15000000</v>
      </c>
      <c r="FEN43" s="60" t="s">
        <v>2774</v>
      </c>
      <c r="FEO43" s="287" t="s">
        <v>964</v>
      </c>
      <c r="FEP43" s="287" t="s">
        <v>965</v>
      </c>
      <c r="FEQ43" s="294" t="s">
        <v>966</v>
      </c>
      <c r="FER43" s="294" t="s">
        <v>967</v>
      </c>
      <c r="FES43" s="294" t="s">
        <v>968</v>
      </c>
      <c r="FET43" s="294" t="s">
        <v>969</v>
      </c>
      <c r="FEU43" s="59">
        <v>15000000</v>
      </c>
      <c r="FEV43" s="60" t="s">
        <v>2774</v>
      </c>
      <c r="FEW43" s="287" t="s">
        <v>964</v>
      </c>
      <c r="FEX43" s="287" t="s">
        <v>965</v>
      </c>
      <c r="FEY43" s="294" t="s">
        <v>966</v>
      </c>
      <c r="FEZ43" s="294" t="s">
        <v>967</v>
      </c>
      <c r="FFA43" s="294" t="s">
        <v>968</v>
      </c>
      <c r="FFB43" s="294" t="s">
        <v>969</v>
      </c>
      <c r="FFC43" s="59">
        <v>15000000</v>
      </c>
      <c r="FFD43" s="60" t="s">
        <v>2774</v>
      </c>
      <c r="FFE43" s="287" t="s">
        <v>964</v>
      </c>
      <c r="FFF43" s="287" t="s">
        <v>965</v>
      </c>
      <c r="FFG43" s="294" t="s">
        <v>966</v>
      </c>
      <c r="FFH43" s="294" t="s">
        <v>967</v>
      </c>
      <c r="FFI43" s="294" t="s">
        <v>968</v>
      </c>
      <c r="FFJ43" s="294" t="s">
        <v>969</v>
      </c>
      <c r="FFK43" s="59">
        <v>15000000</v>
      </c>
      <c r="FFL43" s="60" t="s">
        <v>2774</v>
      </c>
      <c r="FFM43" s="287" t="s">
        <v>964</v>
      </c>
      <c r="FFN43" s="287" t="s">
        <v>965</v>
      </c>
      <c r="FFO43" s="294" t="s">
        <v>966</v>
      </c>
      <c r="FFP43" s="294" t="s">
        <v>967</v>
      </c>
      <c r="FFQ43" s="294" t="s">
        <v>968</v>
      </c>
      <c r="FFR43" s="294" t="s">
        <v>969</v>
      </c>
      <c r="FFS43" s="59">
        <v>15000000</v>
      </c>
      <c r="FFT43" s="60" t="s">
        <v>2774</v>
      </c>
      <c r="FFU43" s="287" t="s">
        <v>964</v>
      </c>
      <c r="FFV43" s="287" t="s">
        <v>965</v>
      </c>
      <c r="FFW43" s="294" t="s">
        <v>966</v>
      </c>
      <c r="FFX43" s="294" t="s">
        <v>967</v>
      </c>
      <c r="FFY43" s="294" t="s">
        <v>968</v>
      </c>
      <c r="FFZ43" s="294" t="s">
        <v>969</v>
      </c>
      <c r="FGA43" s="59">
        <v>15000000</v>
      </c>
      <c r="FGB43" s="60" t="s">
        <v>2774</v>
      </c>
      <c r="FGC43" s="287" t="s">
        <v>964</v>
      </c>
      <c r="FGD43" s="287" t="s">
        <v>965</v>
      </c>
      <c r="FGE43" s="294" t="s">
        <v>966</v>
      </c>
      <c r="FGF43" s="294" t="s">
        <v>967</v>
      </c>
      <c r="FGG43" s="294" t="s">
        <v>968</v>
      </c>
      <c r="FGH43" s="294" t="s">
        <v>969</v>
      </c>
      <c r="FGI43" s="59">
        <v>15000000</v>
      </c>
      <c r="FGJ43" s="60" t="s">
        <v>2774</v>
      </c>
      <c r="FGK43" s="287" t="s">
        <v>964</v>
      </c>
      <c r="FGL43" s="287" t="s">
        <v>965</v>
      </c>
      <c r="FGM43" s="294" t="s">
        <v>966</v>
      </c>
      <c r="FGN43" s="294" t="s">
        <v>967</v>
      </c>
      <c r="FGO43" s="294" t="s">
        <v>968</v>
      </c>
      <c r="FGP43" s="294" t="s">
        <v>969</v>
      </c>
      <c r="FGQ43" s="59">
        <v>15000000</v>
      </c>
      <c r="FGR43" s="60" t="s">
        <v>2774</v>
      </c>
      <c r="FGS43" s="287" t="s">
        <v>964</v>
      </c>
      <c r="FGT43" s="287" t="s">
        <v>965</v>
      </c>
      <c r="FGU43" s="294" t="s">
        <v>966</v>
      </c>
      <c r="FGV43" s="294" t="s">
        <v>967</v>
      </c>
      <c r="FGW43" s="294" t="s">
        <v>968</v>
      </c>
      <c r="FGX43" s="294" t="s">
        <v>969</v>
      </c>
      <c r="FGY43" s="59">
        <v>15000000</v>
      </c>
      <c r="FGZ43" s="60" t="s">
        <v>2774</v>
      </c>
      <c r="FHA43" s="287" t="s">
        <v>964</v>
      </c>
      <c r="FHB43" s="287" t="s">
        <v>965</v>
      </c>
      <c r="FHC43" s="294" t="s">
        <v>966</v>
      </c>
      <c r="FHD43" s="294" t="s">
        <v>967</v>
      </c>
      <c r="FHE43" s="294" t="s">
        <v>968</v>
      </c>
      <c r="FHF43" s="294" t="s">
        <v>969</v>
      </c>
      <c r="FHG43" s="59">
        <v>15000000</v>
      </c>
      <c r="FHH43" s="60" t="s">
        <v>2774</v>
      </c>
      <c r="FHI43" s="287" t="s">
        <v>964</v>
      </c>
      <c r="FHJ43" s="287" t="s">
        <v>965</v>
      </c>
      <c r="FHK43" s="294" t="s">
        <v>966</v>
      </c>
      <c r="FHL43" s="294" t="s">
        <v>967</v>
      </c>
      <c r="FHM43" s="294" t="s">
        <v>968</v>
      </c>
      <c r="FHN43" s="294" t="s">
        <v>969</v>
      </c>
      <c r="FHO43" s="59">
        <v>15000000</v>
      </c>
      <c r="FHP43" s="60" t="s">
        <v>2774</v>
      </c>
      <c r="FHQ43" s="287" t="s">
        <v>964</v>
      </c>
      <c r="FHR43" s="287" t="s">
        <v>965</v>
      </c>
      <c r="FHS43" s="294" t="s">
        <v>966</v>
      </c>
      <c r="FHT43" s="294" t="s">
        <v>967</v>
      </c>
      <c r="FHU43" s="294" t="s">
        <v>968</v>
      </c>
      <c r="FHV43" s="294" t="s">
        <v>969</v>
      </c>
      <c r="FHW43" s="59">
        <v>15000000</v>
      </c>
      <c r="FHX43" s="60" t="s">
        <v>2774</v>
      </c>
      <c r="FHY43" s="287" t="s">
        <v>964</v>
      </c>
      <c r="FHZ43" s="287" t="s">
        <v>965</v>
      </c>
      <c r="FIA43" s="294" t="s">
        <v>966</v>
      </c>
      <c r="FIB43" s="294" t="s">
        <v>967</v>
      </c>
      <c r="FIC43" s="294" t="s">
        <v>968</v>
      </c>
      <c r="FID43" s="294" t="s">
        <v>969</v>
      </c>
      <c r="FIE43" s="59">
        <v>15000000</v>
      </c>
      <c r="FIF43" s="60" t="s">
        <v>2774</v>
      </c>
      <c r="FIG43" s="287" t="s">
        <v>964</v>
      </c>
      <c r="FIH43" s="287" t="s">
        <v>965</v>
      </c>
      <c r="FII43" s="294" t="s">
        <v>966</v>
      </c>
      <c r="FIJ43" s="294" t="s">
        <v>967</v>
      </c>
      <c r="FIK43" s="294" t="s">
        <v>968</v>
      </c>
      <c r="FIL43" s="294" t="s">
        <v>969</v>
      </c>
      <c r="FIM43" s="59">
        <v>15000000</v>
      </c>
      <c r="FIN43" s="60" t="s">
        <v>2774</v>
      </c>
      <c r="FIO43" s="287" t="s">
        <v>964</v>
      </c>
      <c r="FIP43" s="287" t="s">
        <v>965</v>
      </c>
      <c r="FIQ43" s="294" t="s">
        <v>966</v>
      </c>
      <c r="FIR43" s="294" t="s">
        <v>967</v>
      </c>
      <c r="FIS43" s="294" t="s">
        <v>968</v>
      </c>
      <c r="FIT43" s="294" t="s">
        <v>969</v>
      </c>
      <c r="FIU43" s="59">
        <v>15000000</v>
      </c>
      <c r="FIV43" s="60" t="s">
        <v>2774</v>
      </c>
      <c r="FIW43" s="287" t="s">
        <v>964</v>
      </c>
      <c r="FIX43" s="287" t="s">
        <v>965</v>
      </c>
      <c r="FIY43" s="294" t="s">
        <v>966</v>
      </c>
      <c r="FIZ43" s="294" t="s">
        <v>967</v>
      </c>
      <c r="FJA43" s="294" t="s">
        <v>968</v>
      </c>
      <c r="FJB43" s="294" t="s">
        <v>969</v>
      </c>
      <c r="FJC43" s="59">
        <v>15000000</v>
      </c>
      <c r="FJD43" s="60" t="s">
        <v>2774</v>
      </c>
      <c r="FJE43" s="287" t="s">
        <v>964</v>
      </c>
      <c r="FJF43" s="287" t="s">
        <v>965</v>
      </c>
      <c r="FJG43" s="294" t="s">
        <v>966</v>
      </c>
      <c r="FJH43" s="294" t="s">
        <v>967</v>
      </c>
      <c r="FJI43" s="294" t="s">
        <v>968</v>
      </c>
      <c r="FJJ43" s="294" t="s">
        <v>969</v>
      </c>
      <c r="FJK43" s="59">
        <v>15000000</v>
      </c>
      <c r="FJL43" s="60" t="s">
        <v>2774</v>
      </c>
      <c r="FJM43" s="287" t="s">
        <v>964</v>
      </c>
      <c r="FJN43" s="287" t="s">
        <v>965</v>
      </c>
      <c r="FJO43" s="294" t="s">
        <v>966</v>
      </c>
      <c r="FJP43" s="294" t="s">
        <v>967</v>
      </c>
      <c r="FJQ43" s="294" t="s">
        <v>968</v>
      </c>
      <c r="FJR43" s="294" t="s">
        <v>969</v>
      </c>
      <c r="FJS43" s="59">
        <v>15000000</v>
      </c>
      <c r="FJT43" s="60" t="s">
        <v>2774</v>
      </c>
      <c r="FJU43" s="287" t="s">
        <v>964</v>
      </c>
      <c r="FJV43" s="287" t="s">
        <v>965</v>
      </c>
      <c r="FJW43" s="294" t="s">
        <v>966</v>
      </c>
      <c r="FJX43" s="294" t="s">
        <v>967</v>
      </c>
      <c r="FJY43" s="294" t="s">
        <v>968</v>
      </c>
      <c r="FJZ43" s="294" t="s">
        <v>969</v>
      </c>
      <c r="FKA43" s="59">
        <v>15000000</v>
      </c>
      <c r="FKB43" s="60" t="s">
        <v>2774</v>
      </c>
      <c r="FKC43" s="287" t="s">
        <v>964</v>
      </c>
      <c r="FKD43" s="287" t="s">
        <v>965</v>
      </c>
      <c r="FKE43" s="294" t="s">
        <v>966</v>
      </c>
      <c r="FKF43" s="294" t="s">
        <v>967</v>
      </c>
      <c r="FKG43" s="294" t="s">
        <v>968</v>
      </c>
      <c r="FKH43" s="294" t="s">
        <v>969</v>
      </c>
      <c r="FKI43" s="59">
        <v>15000000</v>
      </c>
      <c r="FKJ43" s="60" t="s">
        <v>2774</v>
      </c>
      <c r="FKK43" s="287" t="s">
        <v>964</v>
      </c>
      <c r="FKL43" s="287" t="s">
        <v>965</v>
      </c>
      <c r="FKM43" s="294" t="s">
        <v>966</v>
      </c>
      <c r="FKN43" s="294" t="s">
        <v>967</v>
      </c>
      <c r="FKO43" s="294" t="s">
        <v>968</v>
      </c>
      <c r="FKP43" s="294" t="s">
        <v>969</v>
      </c>
      <c r="FKQ43" s="59">
        <v>15000000</v>
      </c>
      <c r="FKR43" s="60" t="s">
        <v>2774</v>
      </c>
      <c r="FKS43" s="287" t="s">
        <v>964</v>
      </c>
      <c r="FKT43" s="287" t="s">
        <v>965</v>
      </c>
      <c r="FKU43" s="294" t="s">
        <v>966</v>
      </c>
      <c r="FKV43" s="294" t="s">
        <v>967</v>
      </c>
      <c r="FKW43" s="294" t="s">
        <v>968</v>
      </c>
      <c r="FKX43" s="294" t="s">
        <v>969</v>
      </c>
      <c r="FKY43" s="59">
        <v>15000000</v>
      </c>
      <c r="FKZ43" s="60" t="s">
        <v>2774</v>
      </c>
      <c r="FLA43" s="287" t="s">
        <v>964</v>
      </c>
      <c r="FLB43" s="287" t="s">
        <v>965</v>
      </c>
      <c r="FLC43" s="294" t="s">
        <v>966</v>
      </c>
      <c r="FLD43" s="294" t="s">
        <v>967</v>
      </c>
      <c r="FLE43" s="294" t="s">
        <v>968</v>
      </c>
      <c r="FLF43" s="294" t="s">
        <v>969</v>
      </c>
      <c r="FLG43" s="59">
        <v>15000000</v>
      </c>
      <c r="FLH43" s="60" t="s">
        <v>2774</v>
      </c>
      <c r="FLI43" s="287" t="s">
        <v>964</v>
      </c>
      <c r="FLJ43" s="287" t="s">
        <v>965</v>
      </c>
      <c r="FLK43" s="294" t="s">
        <v>966</v>
      </c>
      <c r="FLL43" s="294" t="s">
        <v>967</v>
      </c>
      <c r="FLM43" s="294" t="s">
        <v>968</v>
      </c>
      <c r="FLN43" s="294" t="s">
        <v>969</v>
      </c>
      <c r="FLO43" s="59">
        <v>15000000</v>
      </c>
      <c r="FLP43" s="60" t="s">
        <v>2774</v>
      </c>
      <c r="FLQ43" s="287" t="s">
        <v>964</v>
      </c>
      <c r="FLR43" s="287" t="s">
        <v>965</v>
      </c>
      <c r="FLS43" s="294" t="s">
        <v>966</v>
      </c>
      <c r="FLT43" s="294" t="s">
        <v>967</v>
      </c>
      <c r="FLU43" s="294" t="s">
        <v>968</v>
      </c>
      <c r="FLV43" s="294" t="s">
        <v>969</v>
      </c>
      <c r="FLW43" s="59">
        <v>15000000</v>
      </c>
      <c r="FLX43" s="60" t="s">
        <v>2774</v>
      </c>
      <c r="FLY43" s="287" t="s">
        <v>964</v>
      </c>
      <c r="FLZ43" s="287" t="s">
        <v>965</v>
      </c>
      <c r="FMA43" s="294" t="s">
        <v>966</v>
      </c>
      <c r="FMB43" s="294" t="s">
        <v>967</v>
      </c>
      <c r="FMC43" s="294" t="s">
        <v>968</v>
      </c>
      <c r="FMD43" s="294" t="s">
        <v>969</v>
      </c>
      <c r="FME43" s="59">
        <v>15000000</v>
      </c>
      <c r="FMF43" s="60" t="s">
        <v>2774</v>
      </c>
      <c r="FMG43" s="287" t="s">
        <v>964</v>
      </c>
      <c r="FMH43" s="287" t="s">
        <v>965</v>
      </c>
      <c r="FMI43" s="294" t="s">
        <v>966</v>
      </c>
      <c r="FMJ43" s="294" t="s">
        <v>967</v>
      </c>
      <c r="FMK43" s="294" t="s">
        <v>968</v>
      </c>
      <c r="FML43" s="294" t="s">
        <v>969</v>
      </c>
      <c r="FMM43" s="59">
        <v>15000000</v>
      </c>
      <c r="FMN43" s="60" t="s">
        <v>2774</v>
      </c>
      <c r="FMO43" s="287" t="s">
        <v>964</v>
      </c>
      <c r="FMP43" s="287" t="s">
        <v>965</v>
      </c>
      <c r="FMQ43" s="294" t="s">
        <v>966</v>
      </c>
      <c r="FMR43" s="294" t="s">
        <v>967</v>
      </c>
      <c r="FMS43" s="294" t="s">
        <v>968</v>
      </c>
      <c r="FMT43" s="294" t="s">
        <v>969</v>
      </c>
      <c r="FMU43" s="59">
        <v>15000000</v>
      </c>
      <c r="FMV43" s="60" t="s">
        <v>2774</v>
      </c>
      <c r="FMW43" s="287" t="s">
        <v>964</v>
      </c>
      <c r="FMX43" s="287" t="s">
        <v>965</v>
      </c>
      <c r="FMY43" s="294" t="s">
        <v>966</v>
      </c>
      <c r="FMZ43" s="294" t="s">
        <v>967</v>
      </c>
      <c r="FNA43" s="294" t="s">
        <v>968</v>
      </c>
      <c r="FNB43" s="294" t="s">
        <v>969</v>
      </c>
      <c r="FNC43" s="59">
        <v>15000000</v>
      </c>
      <c r="FND43" s="60" t="s">
        <v>2774</v>
      </c>
      <c r="FNE43" s="287" t="s">
        <v>964</v>
      </c>
      <c r="FNF43" s="287" t="s">
        <v>965</v>
      </c>
      <c r="FNG43" s="294" t="s">
        <v>966</v>
      </c>
      <c r="FNH43" s="294" t="s">
        <v>967</v>
      </c>
      <c r="FNI43" s="294" t="s">
        <v>968</v>
      </c>
      <c r="FNJ43" s="294" t="s">
        <v>969</v>
      </c>
      <c r="FNK43" s="59">
        <v>15000000</v>
      </c>
      <c r="FNL43" s="60" t="s">
        <v>2774</v>
      </c>
      <c r="FNM43" s="287" t="s">
        <v>964</v>
      </c>
      <c r="FNN43" s="287" t="s">
        <v>965</v>
      </c>
      <c r="FNO43" s="294" t="s">
        <v>966</v>
      </c>
      <c r="FNP43" s="294" t="s">
        <v>967</v>
      </c>
      <c r="FNQ43" s="294" t="s">
        <v>968</v>
      </c>
      <c r="FNR43" s="294" t="s">
        <v>969</v>
      </c>
      <c r="FNS43" s="59">
        <v>15000000</v>
      </c>
      <c r="FNT43" s="60" t="s">
        <v>2774</v>
      </c>
      <c r="FNU43" s="287" t="s">
        <v>964</v>
      </c>
      <c r="FNV43" s="287" t="s">
        <v>965</v>
      </c>
      <c r="FNW43" s="294" t="s">
        <v>966</v>
      </c>
      <c r="FNX43" s="294" t="s">
        <v>967</v>
      </c>
      <c r="FNY43" s="294" t="s">
        <v>968</v>
      </c>
      <c r="FNZ43" s="294" t="s">
        <v>969</v>
      </c>
      <c r="FOA43" s="59">
        <v>15000000</v>
      </c>
      <c r="FOB43" s="60" t="s">
        <v>2774</v>
      </c>
      <c r="FOC43" s="287" t="s">
        <v>964</v>
      </c>
      <c r="FOD43" s="287" t="s">
        <v>965</v>
      </c>
      <c r="FOE43" s="294" t="s">
        <v>966</v>
      </c>
      <c r="FOF43" s="294" t="s">
        <v>967</v>
      </c>
      <c r="FOG43" s="294" t="s">
        <v>968</v>
      </c>
      <c r="FOH43" s="294" t="s">
        <v>969</v>
      </c>
      <c r="FOI43" s="59">
        <v>15000000</v>
      </c>
      <c r="FOJ43" s="60" t="s">
        <v>2774</v>
      </c>
      <c r="FOK43" s="287" t="s">
        <v>964</v>
      </c>
      <c r="FOL43" s="287" t="s">
        <v>965</v>
      </c>
      <c r="FOM43" s="294" t="s">
        <v>966</v>
      </c>
      <c r="FON43" s="294" t="s">
        <v>967</v>
      </c>
      <c r="FOO43" s="294" t="s">
        <v>968</v>
      </c>
      <c r="FOP43" s="294" t="s">
        <v>969</v>
      </c>
      <c r="FOQ43" s="59">
        <v>15000000</v>
      </c>
      <c r="FOR43" s="60" t="s">
        <v>2774</v>
      </c>
      <c r="FOS43" s="287" t="s">
        <v>964</v>
      </c>
      <c r="FOT43" s="287" t="s">
        <v>965</v>
      </c>
      <c r="FOU43" s="294" t="s">
        <v>966</v>
      </c>
      <c r="FOV43" s="294" t="s">
        <v>967</v>
      </c>
      <c r="FOW43" s="294" t="s">
        <v>968</v>
      </c>
      <c r="FOX43" s="294" t="s">
        <v>969</v>
      </c>
      <c r="FOY43" s="59">
        <v>15000000</v>
      </c>
      <c r="FOZ43" s="60" t="s">
        <v>2774</v>
      </c>
      <c r="FPA43" s="287" t="s">
        <v>964</v>
      </c>
      <c r="FPB43" s="287" t="s">
        <v>965</v>
      </c>
      <c r="FPC43" s="294" t="s">
        <v>966</v>
      </c>
      <c r="FPD43" s="294" t="s">
        <v>967</v>
      </c>
      <c r="FPE43" s="294" t="s">
        <v>968</v>
      </c>
      <c r="FPF43" s="294" t="s">
        <v>969</v>
      </c>
      <c r="FPG43" s="59">
        <v>15000000</v>
      </c>
      <c r="FPH43" s="60" t="s">
        <v>2774</v>
      </c>
      <c r="FPI43" s="287" t="s">
        <v>964</v>
      </c>
      <c r="FPJ43" s="287" t="s">
        <v>965</v>
      </c>
      <c r="FPK43" s="294" t="s">
        <v>966</v>
      </c>
      <c r="FPL43" s="294" t="s">
        <v>967</v>
      </c>
      <c r="FPM43" s="294" t="s">
        <v>968</v>
      </c>
      <c r="FPN43" s="294" t="s">
        <v>969</v>
      </c>
      <c r="FPO43" s="59">
        <v>15000000</v>
      </c>
      <c r="FPP43" s="60" t="s">
        <v>2774</v>
      </c>
      <c r="FPQ43" s="287" t="s">
        <v>964</v>
      </c>
      <c r="FPR43" s="287" t="s">
        <v>965</v>
      </c>
      <c r="FPS43" s="294" t="s">
        <v>966</v>
      </c>
      <c r="FPT43" s="294" t="s">
        <v>967</v>
      </c>
      <c r="FPU43" s="294" t="s">
        <v>968</v>
      </c>
      <c r="FPV43" s="294" t="s">
        <v>969</v>
      </c>
      <c r="FPW43" s="59">
        <v>15000000</v>
      </c>
      <c r="FPX43" s="60" t="s">
        <v>2774</v>
      </c>
      <c r="FPY43" s="287" t="s">
        <v>964</v>
      </c>
      <c r="FPZ43" s="287" t="s">
        <v>965</v>
      </c>
      <c r="FQA43" s="294" t="s">
        <v>966</v>
      </c>
      <c r="FQB43" s="294" t="s">
        <v>967</v>
      </c>
      <c r="FQC43" s="294" t="s">
        <v>968</v>
      </c>
      <c r="FQD43" s="294" t="s">
        <v>969</v>
      </c>
      <c r="FQE43" s="59">
        <v>15000000</v>
      </c>
      <c r="FQF43" s="60" t="s">
        <v>2774</v>
      </c>
      <c r="FQG43" s="287" t="s">
        <v>964</v>
      </c>
      <c r="FQH43" s="287" t="s">
        <v>965</v>
      </c>
      <c r="FQI43" s="294" t="s">
        <v>966</v>
      </c>
      <c r="FQJ43" s="294" t="s">
        <v>967</v>
      </c>
      <c r="FQK43" s="294" t="s">
        <v>968</v>
      </c>
      <c r="FQL43" s="294" t="s">
        <v>969</v>
      </c>
      <c r="FQM43" s="59">
        <v>15000000</v>
      </c>
      <c r="FQN43" s="60" t="s">
        <v>2774</v>
      </c>
      <c r="FQO43" s="287" t="s">
        <v>964</v>
      </c>
      <c r="FQP43" s="287" t="s">
        <v>965</v>
      </c>
      <c r="FQQ43" s="294" t="s">
        <v>966</v>
      </c>
      <c r="FQR43" s="294" t="s">
        <v>967</v>
      </c>
      <c r="FQS43" s="294" t="s">
        <v>968</v>
      </c>
      <c r="FQT43" s="294" t="s">
        <v>969</v>
      </c>
      <c r="FQU43" s="59">
        <v>15000000</v>
      </c>
      <c r="FQV43" s="60" t="s">
        <v>2774</v>
      </c>
      <c r="FQW43" s="287" t="s">
        <v>964</v>
      </c>
      <c r="FQX43" s="287" t="s">
        <v>965</v>
      </c>
      <c r="FQY43" s="294" t="s">
        <v>966</v>
      </c>
      <c r="FQZ43" s="294" t="s">
        <v>967</v>
      </c>
      <c r="FRA43" s="294" t="s">
        <v>968</v>
      </c>
      <c r="FRB43" s="294" t="s">
        <v>969</v>
      </c>
      <c r="FRC43" s="59">
        <v>15000000</v>
      </c>
      <c r="FRD43" s="60" t="s">
        <v>2774</v>
      </c>
      <c r="FRE43" s="287" t="s">
        <v>964</v>
      </c>
      <c r="FRF43" s="287" t="s">
        <v>965</v>
      </c>
      <c r="FRG43" s="294" t="s">
        <v>966</v>
      </c>
      <c r="FRH43" s="294" t="s">
        <v>967</v>
      </c>
      <c r="FRI43" s="294" t="s">
        <v>968</v>
      </c>
      <c r="FRJ43" s="294" t="s">
        <v>969</v>
      </c>
      <c r="FRK43" s="59">
        <v>15000000</v>
      </c>
      <c r="FRL43" s="60" t="s">
        <v>2774</v>
      </c>
      <c r="FRM43" s="287" t="s">
        <v>964</v>
      </c>
      <c r="FRN43" s="287" t="s">
        <v>965</v>
      </c>
      <c r="FRO43" s="294" t="s">
        <v>966</v>
      </c>
      <c r="FRP43" s="294" t="s">
        <v>967</v>
      </c>
      <c r="FRQ43" s="294" t="s">
        <v>968</v>
      </c>
      <c r="FRR43" s="294" t="s">
        <v>969</v>
      </c>
      <c r="FRS43" s="59">
        <v>15000000</v>
      </c>
      <c r="FRT43" s="60" t="s">
        <v>2774</v>
      </c>
      <c r="FRU43" s="287" t="s">
        <v>964</v>
      </c>
      <c r="FRV43" s="287" t="s">
        <v>965</v>
      </c>
      <c r="FRW43" s="294" t="s">
        <v>966</v>
      </c>
      <c r="FRX43" s="294" t="s">
        <v>967</v>
      </c>
      <c r="FRY43" s="294" t="s">
        <v>968</v>
      </c>
      <c r="FRZ43" s="294" t="s">
        <v>969</v>
      </c>
      <c r="FSA43" s="59">
        <v>15000000</v>
      </c>
      <c r="FSB43" s="60" t="s">
        <v>2774</v>
      </c>
      <c r="FSC43" s="287" t="s">
        <v>964</v>
      </c>
      <c r="FSD43" s="287" t="s">
        <v>965</v>
      </c>
      <c r="FSE43" s="294" t="s">
        <v>966</v>
      </c>
      <c r="FSF43" s="294" t="s">
        <v>967</v>
      </c>
      <c r="FSG43" s="294" t="s">
        <v>968</v>
      </c>
      <c r="FSH43" s="294" t="s">
        <v>969</v>
      </c>
      <c r="FSI43" s="59">
        <v>15000000</v>
      </c>
      <c r="FSJ43" s="60" t="s">
        <v>2774</v>
      </c>
      <c r="FSK43" s="287" t="s">
        <v>964</v>
      </c>
      <c r="FSL43" s="287" t="s">
        <v>965</v>
      </c>
      <c r="FSM43" s="294" t="s">
        <v>966</v>
      </c>
      <c r="FSN43" s="294" t="s">
        <v>967</v>
      </c>
      <c r="FSO43" s="294" t="s">
        <v>968</v>
      </c>
      <c r="FSP43" s="294" t="s">
        <v>969</v>
      </c>
      <c r="FSQ43" s="59">
        <v>15000000</v>
      </c>
      <c r="FSR43" s="60" t="s">
        <v>2774</v>
      </c>
      <c r="FSS43" s="287" t="s">
        <v>964</v>
      </c>
      <c r="FST43" s="287" t="s">
        <v>965</v>
      </c>
      <c r="FSU43" s="294" t="s">
        <v>966</v>
      </c>
      <c r="FSV43" s="294" t="s">
        <v>967</v>
      </c>
      <c r="FSW43" s="294" t="s">
        <v>968</v>
      </c>
      <c r="FSX43" s="294" t="s">
        <v>969</v>
      </c>
      <c r="FSY43" s="59">
        <v>15000000</v>
      </c>
      <c r="FSZ43" s="60" t="s">
        <v>2774</v>
      </c>
      <c r="FTA43" s="287" t="s">
        <v>964</v>
      </c>
      <c r="FTB43" s="287" t="s">
        <v>965</v>
      </c>
      <c r="FTC43" s="294" t="s">
        <v>966</v>
      </c>
      <c r="FTD43" s="294" t="s">
        <v>967</v>
      </c>
      <c r="FTE43" s="294" t="s">
        <v>968</v>
      </c>
      <c r="FTF43" s="294" t="s">
        <v>969</v>
      </c>
      <c r="FTG43" s="59">
        <v>15000000</v>
      </c>
      <c r="FTH43" s="60" t="s">
        <v>2774</v>
      </c>
      <c r="FTI43" s="287" t="s">
        <v>964</v>
      </c>
      <c r="FTJ43" s="287" t="s">
        <v>965</v>
      </c>
      <c r="FTK43" s="294" t="s">
        <v>966</v>
      </c>
      <c r="FTL43" s="294" t="s">
        <v>967</v>
      </c>
      <c r="FTM43" s="294" t="s">
        <v>968</v>
      </c>
      <c r="FTN43" s="294" t="s">
        <v>969</v>
      </c>
      <c r="FTO43" s="59">
        <v>15000000</v>
      </c>
      <c r="FTP43" s="60" t="s">
        <v>2774</v>
      </c>
      <c r="FTQ43" s="287" t="s">
        <v>964</v>
      </c>
      <c r="FTR43" s="287" t="s">
        <v>965</v>
      </c>
      <c r="FTS43" s="294" t="s">
        <v>966</v>
      </c>
      <c r="FTT43" s="294" t="s">
        <v>967</v>
      </c>
      <c r="FTU43" s="294" t="s">
        <v>968</v>
      </c>
      <c r="FTV43" s="294" t="s">
        <v>969</v>
      </c>
      <c r="FTW43" s="59">
        <v>15000000</v>
      </c>
      <c r="FTX43" s="60" t="s">
        <v>2774</v>
      </c>
      <c r="FTY43" s="287" t="s">
        <v>964</v>
      </c>
      <c r="FTZ43" s="287" t="s">
        <v>965</v>
      </c>
      <c r="FUA43" s="294" t="s">
        <v>966</v>
      </c>
      <c r="FUB43" s="294" t="s">
        <v>967</v>
      </c>
      <c r="FUC43" s="294" t="s">
        <v>968</v>
      </c>
      <c r="FUD43" s="294" t="s">
        <v>969</v>
      </c>
      <c r="FUE43" s="59">
        <v>15000000</v>
      </c>
      <c r="FUF43" s="60" t="s">
        <v>2774</v>
      </c>
      <c r="FUG43" s="287" t="s">
        <v>964</v>
      </c>
      <c r="FUH43" s="287" t="s">
        <v>965</v>
      </c>
      <c r="FUI43" s="294" t="s">
        <v>966</v>
      </c>
      <c r="FUJ43" s="294" t="s">
        <v>967</v>
      </c>
      <c r="FUK43" s="294" t="s">
        <v>968</v>
      </c>
      <c r="FUL43" s="294" t="s">
        <v>969</v>
      </c>
      <c r="FUM43" s="59">
        <v>15000000</v>
      </c>
      <c r="FUN43" s="60" t="s">
        <v>2774</v>
      </c>
      <c r="FUO43" s="287" t="s">
        <v>964</v>
      </c>
      <c r="FUP43" s="287" t="s">
        <v>965</v>
      </c>
      <c r="FUQ43" s="294" t="s">
        <v>966</v>
      </c>
      <c r="FUR43" s="294" t="s">
        <v>967</v>
      </c>
      <c r="FUS43" s="294" t="s">
        <v>968</v>
      </c>
      <c r="FUT43" s="294" t="s">
        <v>969</v>
      </c>
      <c r="FUU43" s="59">
        <v>15000000</v>
      </c>
      <c r="FUV43" s="60" t="s">
        <v>2774</v>
      </c>
      <c r="FUW43" s="287" t="s">
        <v>964</v>
      </c>
      <c r="FUX43" s="287" t="s">
        <v>965</v>
      </c>
      <c r="FUY43" s="294" t="s">
        <v>966</v>
      </c>
      <c r="FUZ43" s="294" t="s">
        <v>967</v>
      </c>
      <c r="FVA43" s="294" t="s">
        <v>968</v>
      </c>
      <c r="FVB43" s="294" t="s">
        <v>969</v>
      </c>
      <c r="FVC43" s="59">
        <v>15000000</v>
      </c>
      <c r="FVD43" s="60" t="s">
        <v>2774</v>
      </c>
      <c r="FVE43" s="287" t="s">
        <v>964</v>
      </c>
      <c r="FVF43" s="287" t="s">
        <v>965</v>
      </c>
      <c r="FVG43" s="294" t="s">
        <v>966</v>
      </c>
      <c r="FVH43" s="294" t="s">
        <v>967</v>
      </c>
      <c r="FVI43" s="294" t="s">
        <v>968</v>
      </c>
      <c r="FVJ43" s="294" t="s">
        <v>969</v>
      </c>
      <c r="FVK43" s="59">
        <v>15000000</v>
      </c>
      <c r="FVL43" s="60" t="s">
        <v>2774</v>
      </c>
      <c r="FVM43" s="287" t="s">
        <v>964</v>
      </c>
      <c r="FVN43" s="287" t="s">
        <v>965</v>
      </c>
      <c r="FVO43" s="294" t="s">
        <v>966</v>
      </c>
      <c r="FVP43" s="294" t="s">
        <v>967</v>
      </c>
      <c r="FVQ43" s="294" t="s">
        <v>968</v>
      </c>
      <c r="FVR43" s="294" t="s">
        <v>969</v>
      </c>
      <c r="FVS43" s="59">
        <v>15000000</v>
      </c>
      <c r="FVT43" s="60" t="s">
        <v>2774</v>
      </c>
      <c r="FVU43" s="287" t="s">
        <v>964</v>
      </c>
      <c r="FVV43" s="287" t="s">
        <v>965</v>
      </c>
      <c r="FVW43" s="294" t="s">
        <v>966</v>
      </c>
      <c r="FVX43" s="294" t="s">
        <v>967</v>
      </c>
      <c r="FVY43" s="294" t="s">
        <v>968</v>
      </c>
      <c r="FVZ43" s="294" t="s">
        <v>969</v>
      </c>
      <c r="FWA43" s="59">
        <v>15000000</v>
      </c>
      <c r="FWB43" s="60" t="s">
        <v>2774</v>
      </c>
      <c r="FWC43" s="287" t="s">
        <v>964</v>
      </c>
      <c r="FWD43" s="287" t="s">
        <v>965</v>
      </c>
      <c r="FWE43" s="294" t="s">
        <v>966</v>
      </c>
      <c r="FWF43" s="294" t="s">
        <v>967</v>
      </c>
      <c r="FWG43" s="294" t="s">
        <v>968</v>
      </c>
      <c r="FWH43" s="294" t="s">
        <v>969</v>
      </c>
      <c r="FWI43" s="59">
        <v>15000000</v>
      </c>
      <c r="FWJ43" s="60" t="s">
        <v>2774</v>
      </c>
      <c r="FWK43" s="287" t="s">
        <v>964</v>
      </c>
      <c r="FWL43" s="287" t="s">
        <v>965</v>
      </c>
      <c r="FWM43" s="294" t="s">
        <v>966</v>
      </c>
      <c r="FWN43" s="294" t="s">
        <v>967</v>
      </c>
      <c r="FWO43" s="294" t="s">
        <v>968</v>
      </c>
      <c r="FWP43" s="294" t="s">
        <v>969</v>
      </c>
      <c r="FWQ43" s="59">
        <v>15000000</v>
      </c>
      <c r="FWR43" s="60" t="s">
        <v>2774</v>
      </c>
      <c r="FWS43" s="287" t="s">
        <v>964</v>
      </c>
      <c r="FWT43" s="287" t="s">
        <v>965</v>
      </c>
      <c r="FWU43" s="294" t="s">
        <v>966</v>
      </c>
      <c r="FWV43" s="294" t="s">
        <v>967</v>
      </c>
      <c r="FWW43" s="294" t="s">
        <v>968</v>
      </c>
      <c r="FWX43" s="294" t="s">
        <v>969</v>
      </c>
      <c r="FWY43" s="59">
        <v>15000000</v>
      </c>
      <c r="FWZ43" s="60" t="s">
        <v>2774</v>
      </c>
      <c r="FXA43" s="287" t="s">
        <v>964</v>
      </c>
      <c r="FXB43" s="287" t="s">
        <v>965</v>
      </c>
      <c r="FXC43" s="294" t="s">
        <v>966</v>
      </c>
      <c r="FXD43" s="294" t="s">
        <v>967</v>
      </c>
      <c r="FXE43" s="294" t="s">
        <v>968</v>
      </c>
      <c r="FXF43" s="294" t="s">
        <v>969</v>
      </c>
      <c r="FXG43" s="59">
        <v>15000000</v>
      </c>
      <c r="FXH43" s="60" t="s">
        <v>2774</v>
      </c>
      <c r="FXI43" s="287" t="s">
        <v>964</v>
      </c>
      <c r="FXJ43" s="287" t="s">
        <v>965</v>
      </c>
      <c r="FXK43" s="294" t="s">
        <v>966</v>
      </c>
      <c r="FXL43" s="294" t="s">
        <v>967</v>
      </c>
      <c r="FXM43" s="294" t="s">
        <v>968</v>
      </c>
      <c r="FXN43" s="294" t="s">
        <v>969</v>
      </c>
      <c r="FXO43" s="59">
        <v>15000000</v>
      </c>
      <c r="FXP43" s="60" t="s">
        <v>2774</v>
      </c>
      <c r="FXQ43" s="287" t="s">
        <v>964</v>
      </c>
      <c r="FXR43" s="287" t="s">
        <v>965</v>
      </c>
      <c r="FXS43" s="294" t="s">
        <v>966</v>
      </c>
      <c r="FXT43" s="294" t="s">
        <v>967</v>
      </c>
      <c r="FXU43" s="294" t="s">
        <v>968</v>
      </c>
      <c r="FXV43" s="294" t="s">
        <v>969</v>
      </c>
      <c r="FXW43" s="59">
        <v>15000000</v>
      </c>
      <c r="FXX43" s="60" t="s">
        <v>2774</v>
      </c>
      <c r="FXY43" s="287" t="s">
        <v>964</v>
      </c>
      <c r="FXZ43" s="287" t="s">
        <v>965</v>
      </c>
      <c r="FYA43" s="294" t="s">
        <v>966</v>
      </c>
      <c r="FYB43" s="294" t="s">
        <v>967</v>
      </c>
      <c r="FYC43" s="294" t="s">
        <v>968</v>
      </c>
      <c r="FYD43" s="294" t="s">
        <v>969</v>
      </c>
      <c r="FYE43" s="59">
        <v>15000000</v>
      </c>
      <c r="FYF43" s="60" t="s">
        <v>2774</v>
      </c>
      <c r="FYG43" s="287" t="s">
        <v>964</v>
      </c>
      <c r="FYH43" s="287" t="s">
        <v>965</v>
      </c>
      <c r="FYI43" s="294" t="s">
        <v>966</v>
      </c>
      <c r="FYJ43" s="294" t="s">
        <v>967</v>
      </c>
      <c r="FYK43" s="294" t="s">
        <v>968</v>
      </c>
      <c r="FYL43" s="294" t="s">
        <v>969</v>
      </c>
      <c r="FYM43" s="59">
        <v>15000000</v>
      </c>
      <c r="FYN43" s="60" t="s">
        <v>2774</v>
      </c>
      <c r="FYO43" s="287" t="s">
        <v>964</v>
      </c>
      <c r="FYP43" s="287" t="s">
        <v>965</v>
      </c>
      <c r="FYQ43" s="294" t="s">
        <v>966</v>
      </c>
      <c r="FYR43" s="294" t="s">
        <v>967</v>
      </c>
      <c r="FYS43" s="294" t="s">
        <v>968</v>
      </c>
      <c r="FYT43" s="294" t="s">
        <v>969</v>
      </c>
      <c r="FYU43" s="59">
        <v>15000000</v>
      </c>
      <c r="FYV43" s="60" t="s">
        <v>2774</v>
      </c>
      <c r="FYW43" s="287" t="s">
        <v>964</v>
      </c>
      <c r="FYX43" s="287" t="s">
        <v>965</v>
      </c>
      <c r="FYY43" s="294" t="s">
        <v>966</v>
      </c>
      <c r="FYZ43" s="294" t="s">
        <v>967</v>
      </c>
      <c r="FZA43" s="294" t="s">
        <v>968</v>
      </c>
      <c r="FZB43" s="294" t="s">
        <v>969</v>
      </c>
      <c r="FZC43" s="59">
        <v>15000000</v>
      </c>
      <c r="FZD43" s="60" t="s">
        <v>2774</v>
      </c>
      <c r="FZE43" s="287" t="s">
        <v>964</v>
      </c>
      <c r="FZF43" s="287" t="s">
        <v>965</v>
      </c>
      <c r="FZG43" s="294" t="s">
        <v>966</v>
      </c>
      <c r="FZH43" s="294" t="s">
        <v>967</v>
      </c>
      <c r="FZI43" s="294" t="s">
        <v>968</v>
      </c>
      <c r="FZJ43" s="294" t="s">
        <v>969</v>
      </c>
      <c r="FZK43" s="59">
        <v>15000000</v>
      </c>
      <c r="FZL43" s="60" t="s">
        <v>2774</v>
      </c>
      <c r="FZM43" s="287" t="s">
        <v>964</v>
      </c>
      <c r="FZN43" s="287" t="s">
        <v>965</v>
      </c>
      <c r="FZO43" s="294" t="s">
        <v>966</v>
      </c>
      <c r="FZP43" s="294" t="s">
        <v>967</v>
      </c>
      <c r="FZQ43" s="294" t="s">
        <v>968</v>
      </c>
      <c r="FZR43" s="294" t="s">
        <v>969</v>
      </c>
      <c r="FZS43" s="59">
        <v>15000000</v>
      </c>
      <c r="FZT43" s="60" t="s">
        <v>2774</v>
      </c>
      <c r="FZU43" s="287" t="s">
        <v>964</v>
      </c>
      <c r="FZV43" s="287" t="s">
        <v>965</v>
      </c>
      <c r="FZW43" s="294" t="s">
        <v>966</v>
      </c>
      <c r="FZX43" s="294" t="s">
        <v>967</v>
      </c>
      <c r="FZY43" s="294" t="s">
        <v>968</v>
      </c>
      <c r="FZZ43" s="294" t="s">
        <v>969</v>
      </c>
      <c r="GAA43" s="59">
        <v>15000000</v>
      </c>
      <c r="GAB43" s="60" t="s">
        <v>2774</v>
      </c>
      <c r="GAC43" s="287" t="s">
        <v>964</v>
      </c>
      <c r="GAD43" s="287" t="s">
        <v>965</v>
      </c>
      <c r="GAE43" s="294" t="s">
        <v>966</v>
      </c>
      <c r="GAF43" s="294" t="s">
        <v>967</v>
      </c>
      <c r="GAG43" s="294" t="s">
        <v>968</v>
      </c>
      <c r="GAH43" s="294" t="s">
        <v>969</v>
      </c>
      <c r="GAI43" s="59">
        <v>15000000</v>
      </c>
      <c r="GAJ43" s="60" t="s">
        <v>2774</v>
      </c>
      <c r="GAK43" s="287" t="s">
        <v>964</v>
      </c>
      <c r="GAL43" s="287" t="s">
        <v>965</v>
      </c>
      <c r="GAM43" s="294" t="s">
        <v>966</v>
      </c>
      <c r="GAN43" s="294" t="s">
        <v>967</v>
      </c>
      <c r="GAO43" s="294" t="s">
        <v>968</v>
      </c>
      <c r="GAP43" s="294" t="s">
        <v>969</v>
      </c>
      <c r="GAQ43" s="59">
        <v>15000000</v>
      </c>
      <c r="GAR43" s="60" t="s">
        <v>2774</v>
      </c>
      <c r="GAS43" s="287" t="s">
        <v>964</v>
      </c>
      <c r="GAT43" s="287" t="s">
        <v>965</v>
      </c>
      <c r="GAU43" s="294" t="s">
        <v>966</v>
      </c>
      <c r="GAV43" s="294" t="s">
        <v>967</v>
      </c>
      <c r="GAW43" s="294" t="s">
        <v>968</v>
      </c>
      <c r="GAX43" s="294" t="s">
        <v>969</v>
      </c>
      <c r="GAY43" s="59">
        <v>15000000</v>
      </c>
      <c r="GAZ43" s="60" t="s">
        <v>2774</v>
      </c>
      <c r="GBA43" s="287" t="s">
        <v>964</v>
      </c>
      <c r="GBB43" s="287" t="s">
        <v>965</v>
      </c>
      <c r="GBC43" s="294" t="s">
        <v>966</v>
      </c>
      <c r="GBD43" s="294" t="s">
        <v>967</v>
      </c>
      <c r="GBE43" s="294" t="s">
        <v>968</v>
      </c>
      <c r="GBF43" s="294" t="s">
        <v>969</v>
      </c>
      <c r="GBG43" s="59">
        <v>15000000</v>
      </c>
      <c r="GBH43" s="60" t="s">
        <v>2774</v>
      </c>
      <c r="GBI43" s="287" t="s">
        <v>964</v>
      </c>
      <c r="GBJ43" s="287" t="s">
        <v>965</v>
      </c>
      <c r="GBK43" s="294" t="s">
        <v>966</v>
      </c>
      <c r="GBL43" s="294" t="s">
        <v>967</v>
      </c>
      <c r="GBM43" s="294" t="s">
        <v>968</v>
      </c>
      <c r="GBN43" s="294" t="s">
        <v>969</v>
      </c>
      <c r="GBO43" s="59">
        <v>15000000</v>
      </c>
      <c r="GBP43" s="60" t="s">
        <v>2774</v>
      </c>
      <c r="GBQ43" s="287" t="s">
        <v>964</v>
      </c>
      <c r="GBR43" s="287" t="s">
        <v>965</v>
      </c>
      <c r="GBS43" s="294" t="s">
        <v>966</v>
      </c>
      <c r="GBT43" s="294" t="s">
        <v>967</v>
      </c>
      <c r="GBU43" s="294" t="s">
        <v>968</v>
      </c>
      <c r="GBV43" s="294" t="s">
        <v>969</v>
      </c>
      <c r="GBW43" s="59">
        <v>15000000</v>
      </c>
      <c r="GBX43" s="60" t="s">
        <v>2774</v>
      </c>
      <c r="GBY43" s="287" t="s">
        <v>964</v>
      </c>
      <c r="GBZ43" s="287" t="s">
        <v>965</v>
      </c>
      <c r="GCA43" s="294" t="s">
        <v>966</v>
      </c>
      <c r="GCB43" s="294" t="s">
        <v>967</v>
      </c>
      <c r="GCC43" s="294" t="s">
        <v>968</v>
      </c>
      <c r="GCD43" s="294" t="s">
        <v>969</v>
      </c>
      <c r="GCE43" s="59">
        <v>15000000</v>
      </c>
      <c r="GCF43" s="60" t="s">
        <v>2774</v>
      </c>
      <c r="GCG43" s="287" t="s">
        <v>964</v>
      </c>
      <c r="GCH43" s="287" t="s">
        <v>965</v>
      </c>
      <c r="GCI43" s="294" t="s">
        <v>966</v>
      </c>
      <c r="GCJ43" s="294" t="s">
        <v>967</v>
      </c>
      <c r="GCK43" s="294" t="s">
        <v>968</v>
      </c>
      <c r="GCL43" s="294" t="s">
        <v>969</v>
      </c>
      <c r="GCM43" s="59">
        <v>15000000</v>
      </c>
      <c r="GCN43" s="60" t="s">
        <v>2774</v>
      </c>
      <c r="GCO43" s="287" t="s">
        <v>964</v>
      </c>
      <c r="GCP43" s="287" t="s">
        <v>965</v>
      </c>
      <c r="GCQ43" s="294" t="s">
        <v>966</v>
      </c>
      <c r="GCR43" s="294" t="s">
        <v>967</v>
      </c>
      <c r="GCS43" s="294" t="s">
        <v>968</v>
      </c>
      <c r="GCT43" s="294" t="s">
        <v>969</v>
      </c>
      <c r="GCU43" s="59">
        <v>15000000</v>
      </c>
      <c r="GCV43" s="60" t="s">
        <v>2774</v>
      </c>
      <c r="GCW43" s="287" t="s">
        <v>964</v>
      </c>
      <c r="GCX43" s="287" t="s">
        <v>965</v>
      </c>
      <c r="GCY43" s="294" t="s">
        <v>966</v>
      </c>
      <c r="GCZ43" s="294" t="s">
        <v>967</v>
      </c>
      <c r="GDA43" s="294" t="s">
        <v>968</v>
      </c>
      <c r="GDB43" s="294" t="s">
        <v>969</v>
      </c>
      <c r="GDC43" s="59">
        <v>15000000</v>
      </c>
      <c r="GDD43" s="60" t="s">
        <v>2774</v>
      </c>
      <c r="GDE43" s="287" t="s">
        <v>964</v>
      </c>
      <c r="GDF43" s="287" t="s">
        <v>965</v>
      </c>
      <c r="GDG43" s="294" t="s">
        <v>966</v>
      </c>
      <c r="GDH43" s="294" t="s">
        <v>967</v>
      </c>
      <c r="GDI43" s="294" t="s">
        <v>968</v>
      </c>
      <c r="GDJ43" s="294" t="s">
        <v>969</v>
      </c>
      <c r="GDK43" s="59">
        <v>15000000</v>
      </c>
      <c r="GDL43" s="60" t="s">
        <v>2774</v>
      </c>
      <c r="GDM43" s="287" t="s">
        <v>964</v>
      </c>
      <c r="GDN43" s="287" t="s">
        <v>965</v>
      </c>
      <c r="GDO43" s="294" t="s">
        <v>966</v>
      </c>
      <c r="GDP43" s="294" t="s">
        <v>967</v>
      </c>
      <c r="GDQ43" s="294" t="s">
        <v>968</v>
      </c>
      <c r="GDR43" s="294" t="s">
        <v>969</v>
      </c>
      <c r="GDS43" s="59">
        <v>15000000</v>
      </c>
      <c r="GDT43" s="60" t="s">
        <v>2774</v>
      </c>
      <c r="GDU43" s="287" t="s">
        <v>964</v>
      </c>
      <c r="GDV43" s="287" t="s">
        <v>965</v>
      </c>
      <c r="GDW43" s="294" t="s">
        <v>966</v>
      </c>
      <c r="GDX43" s="294" t="s">
        <v>967</v>
      </c>
      <c r="GDY43" s="294" t="s">
        <v>968</v>
      </c>
      <c r="GDZ43" s="294" t="s">
        <v>969</v>
      </c>
      <c r="GEA43" s="59">
        <v>15000000</v>
      </c>
      <c r="GEB43" s="60" t="s">
        <v>2774</v>
      </c>
      <c r="GEC43" s="287" t="s">
        <v>964</v>
      </c>
      <c r="GED43" s="287" t="s">
        <v>965</v>
      </c>
      <c r="GEE43" s="294" t="s">
        <v>966</v>
      </c>
      <c r="GEF43" s="294" t="s">
        <v>967</v>
      </c>
      <c r="GEG43" s="294" t="s">
        <v>968</v>
      </c>
      <c r="GEH43" s="294" t="s">
        <v>969</v>
      </c>
      <c r="GEI43" s="59">
        <v>15000000</v>
      </c>
      <c r="GEJ43" s="60" t="s">
        <v>2774</v>
      </c>
      <c r="GEK43" s="287" t="s">
        <v>964</v>
      </c>
      <c r="GEL43" s="287" t="s">
        <v>965</v>
      </c>
      <c r="GEM43" s="294" t="s">
        <v>966</v>
      </c>
      <c r="GEN43" s="294" t="s">
        <v>967</v>
      </c>
      <c r="GEO43" s="294" t="s">
        <v>968</v>
      </c>
      <c r="GEP43" s="294" t="s">
        <v>969</v>
      </c>
      <c r="GEQ43" s="59">
        <v>15000000</v>
      </c>
      <c r="GER43" s="60" t="s">
        <v>2774</v>
      </c>
      <c r="GES43" s="287" t="s">
        <v>964</v>
      </c>
      <c r="GET43" s="287" t="s">
        <v>965</v>
      </c>
      <c r="GEU43" s="294" t="s">
        <v>966</v>
      </c>
      <c r="GEV43" s="294" t="s">
        <v>967</v>
      </c>
      <c r="GEW43" s="294" t="s">
        <v>968</v>
      </c>
      <c r="GEX43" s="294" t="s">
        <v>969</v>
      </c>
      <c r="GEY43" s="59">
        <v>15000000</v>
      </c>
      <c r="GEZ43" s="60" t="s">
        <v>2774</v>
      </c>
      <c r="GFA43" s="287" t="s">
        <v>964</v>
      </c>
      <c r="GFB43" s="287" t="s">
        <v>965</v>
      </c>
      <c r="GFC43" s="294" t="s">
        <v>966</v>
      </c>
      <c r="GFD43" s="294" t="s">
        <v>967</v>
      </c>
      <c r="GFE43" s="294" t="s">
        <v>968</v>
      </c>
      <c r="GFF43" s="294" t="s">
        <v>969</v>
      </c>
      <c r="GFG43" s="59">
        <v>15000000</v>
      </c>
      <c r="GFH43" s="60" t="s">
        <v>2774</v>
      </c>
      <c r="GFI43" s="287" t="s">
        <v>964</v>
      </c>
      <c r="GFJ43" s="287" t="s">
        <v>965</v>
      </c>
      <c r="GFK43" s="294" t="s">
        <v>966</v>
      </c>
      <c r="GFL43" s="294" t="s">
        <v>967</v>
      </c>
      <c r="GFM43" s="294" t="s">
        <v>968</v>
      </c>
      <c r="GFN43" s="294" t="s">
        <v>969</v>
      </c>
      <c r="GFO43" s="59">
        <v>15000000</v>
      </c>
      <c r="GFP43" s="60" t="s">
        <v>2774</v>
      </c>
      <c r="GFQ43" s="287" t="s">
        <v>964</v>
      </c>
      <c r="GFR43" s="287" t="s">
        <v>965</v>
      </c>
      <c r="GFS43" s="294" t="s">
        <v>966</v>
      </c>
      <c r="GFT43" s="294" t="s">
        <v>967</v>
      </c>
      <c r="GFU43" s="294" t="s">
        <v>968</v>
      </c>
      <c r="GFV43" s="294" t="s">
        <v>969</v>
      </c>
      <c r="GFW43" s="59">
        <v>15000000</v>
      </c>
      <c r="GFX43" s="60" t="s">
        <v>2774</v>
      </c>
      <c r="GFY43" s="287" t="s">
        <v>964</v>
      </c>
      <c r="GFZ43" s="287" t="s">
        <v>965</v>
      </c>
      <c r="GGA43" s="294" t="s">
        <v>966</v>
      </c>
      <c r="GGB43" s="294" t="s">
        <v>967</v>
      </c>
      <c r="GGC43" s="294" t="s">
        <v>968</v>
      </c>
      <c r="GGD43" s="294" t="s">
        <v>969</v>
      </c>
      <c r="GGE43" s="59">
        <v>15000000</v>
      </c>
      <c r="GGF43" s="60" t="s">
        <v>2774</v>
      </c>
      <c r="GGG43" s="287" t="s">
        <v>964</v>
      </c>
      <c r="GGH43" s="287" t="s">
        <v>965</v>
      </c>
      <c r="GGI43" s="294" t="s">
        <v>966</v>
      </c>
      <c r="GGJ43" s="294" t="s">
        <v>967</v>
      </c>
      <c r="GGK43" s="294" t="s">
        <v>968</v>
      </c>
      <c r="GGL43" s="294" t="s">
        <v>969</v>
      </c>
      <c r="GGM43" s="59">
        <v>15000000</v>
      </c>
      <c r="GGN43" s="60" t="s">
        <v>2774</v>
      </c>
      <c r="GGO43" s="287" t="s">
        <v>964</v>
      </c>
      <c r="GGP43" s="287" t="s">
        <v>965</v>
      </c>
      <c r="GGQ43" s="294" t="s">
        <v>966</v>
      </c>
      <c r="GGR43" s="294" t="s">
        <v>967</v>
      </c>
      <c r="GGS43" s="294" t="s">
        <v>968</v>
      </c>
      <c r="GGT43" s="294" t="s">
        <v>969</v>
      </c>
      <c r="GGU43" s="59">
        <v>15000000</v>
      </c>
      <c r="GGV43" s="60" t="s">
        <v>2774</v>
      </c>
      <c r="GGW43" s="287" t="s">
        <v>964</v>
      </c>
      <c r="GGX43" s="287" t="s">
        <v>965</v>
      </c>
      <c r="GGY43" s="294" t="s">
        <v>966</v>
      </c>
      <c r="GGZ43" s="294" t="s">
        <v>967</v>
      </c>
      <c r="GHA43" s="294" t="s">
        <v>968</v>
      </c>
      <c r="GHB43" s="294" t="s">
        <v>969</v>
      </c>
      <c r="GHC43" s="59">
        <v>15000000</v>
      </c>
      <c r="GHD43" s="60" t="s">
        <v>2774</v>
      </c>
      <c r="GHE43" s="287" t="s">
        <v>964</v>
      </c>
      <c r="GHF43" s="287" t="s">
        <v>965</v>
      </c>
      <c r="GHG43" s="294" t="s">
        <v>966</v>
      </c>
      <c r="GHH43" s="294" t="s">
        <v>967</v>
      </c>
      <c r="GHI43" s="294" t="s">
        <v>968</v>
      </c>
      <c r="GHJ43" s="294" t="s">
        <v>969</v>
      </c>
      <c r="GHK43" s="59">
        <v>15000000</v>
      </c>
      <c r="GHL43" s="60" t="s">
        <v>2774</v>
      </c>
      <c r="GHM43" s="287" t="s">
        <v>964</v>
      </c>
      <c r="GHN43" s="287" t="s">
        <v>965</v>
      </c>
      <c r="GHO43" s="294" t="s">
        <v>966</v>
      </c>
      <c r="GHP43" s="294" t="s">
        <v>967</v>
      </c>
      <c r="GHQ43" s="294" t="s">
        <v>968</v>
      </c>
      <c r="GHR43" s="294" t="s">
        <v>969</v>
      </c>
      <c r="GHS43" s="59">
        <v>15000000</v>
      </c>
      <c r="GHT43" s="60" t="s">
        <v>2774</v>
      </c>
      <c r="GHU43" s="287" t="s">
        <v>964</v>
      </c>
      <c r="GHV43" s="287" t="s">
        <v>965</v>
      </c>
      <c r="GHW43" s="294" t="s">
        <v>966</v>
      </c>
      <c r="GHX43" s="294" t="s">
        <v>967</v>
      </c>
      <c r="GHY43" s="294" t="s">
        <v>968</v>
      </c>
      <c r="GHZ43" s="294" t="s">
        <v>969</v>
      </c>
      <c r="GIA43" s="59">
        <v>15000000</v>
      </c>
      <c r="GIB43" s="60" t="s">
        <v>2774</v>
      </c>
      <c r="GIC43" s="287" t="s">
        <v>964</v>
      </c>
      <c r="GID43" s="287" t="s">
        <v>965</v>
      </c>
      <c r="GIE43" s="294" t="s">
        <v>966</v>
      </c>
      <c r="GIF43" s="294" t="s">
        <v>967</v>
      </c>
      <c r="GIG43" s="294" t="s">
        <v>968</v>
      </c>
      <c r="GIH43" s="294" t="s">
        <v>969</v>
      </c>
      <c r="GII43" s="59">
        <v>15000000</v>
      </c>
      <c r="GIJ43" s="60" t="s">
        <v>2774</v>
      </c>
      <c r="GIK43" s="287" t="s">
        <v>964</v>
      </c>
      <c r="GIL43" s="287" t="s">
        <v>965</v>
      </c>
      <c r="GIM43" s="294" t="s">
        <v>966</v>
      </c>
      <c r="GIN43" s="294" t="s">
        <v>967</v>
      </c>
      <c r="GIO43" s="294" t="s">
        <v>968</v>
      </c>
      <c r="GIP43" s="294" t="s">
        <v>969</v>
      </c>
      <c r="GIQ43" s="59">
        <v>15000000</v>
      </c>
      <c r="GIR43" s="60" t="s">
        <v>2774</v>
      </c>
      <c r="GIS43" s="287" t="s">
        <v>964</v>
      </c>
      <c r="GIT43" s="287" t="s">
        <v>965</v>
      </c>
      <c r="GIU43" s="294" t="s">
        <v>966</v>
      </c>
      <c r="GIV43" s="294" t="s">
        <v>967</v>
      </c>
      <c r="GIW43" s="294" t="s">
        <v>968</v>
      </c>
      <c r="GIX43" s="294" t="s">
        <v>969</v>
      </c>
      <c r="GIY43" s="59">
        <v>15000000</v>
      </c>
      <c r="GIZ43" s="60" t="s">
        <v>2774</v>
      </c>
      <c r="GJA43" s="287" t="s">
        <v>964</v>
      </c>
      <c r="GJB43" s="287" t="s">
        <v>965</v>
      </c>
      <c r="GJC43" s="294" t="s">
        <v>966</v>
      </c>
      <c r="GJD43" s="294" t="s">
        <v>967</v>
      </c>
      <c r="GJE43" s="294" t="s">
        <v>968</v>
      </c>
      <c r="GJF43" s="294" t="s">
        <v>969</v>
      </c>
      <c r="GJG43" s="59">
        <v>15000000</v>
      </c>
      <c r="GJH43" s="60" t="s">
        <v>2774</v>
      </c>
      <c r="GJI43" s="287" t="s">
        <v>964</v>
      </c>
      <c r="GJJ43" s="287" t="s">
        <v>965</v>
      </c>
      <c r="GJK43" s="294" t="s">
        <v>966</v>
      </c>
      <c r="GJL43" s="294" t="s">
        <v>967</v>
      </c>
      <c r="GJM43" s="294" t="s">
        <v>968</v>
      </c>
      <c r="GJN43" s="294" t="s">
        <v>969</v>
      </c>
      <c r="GJO43" s="59">
        <v>15000000</v>
      </c>
      <c r="GJP43" s="60" t="s">
        <v>2774</v>
      </c>
      <c r="GJQ43" s="287" t="s">
        <v>964</v>
      </c>
      <c r="GJR43" s="287" t="s">
        <v>965</v>
      </c>
      <c r="GJS43" s="294" t="s">
        <v>966</v>
      </c>
      <c r="GJT43" s="294" t="s">
        <v>967</v>
      </c>
      <c r="GJU43" s="294" t="s">
        <v>968</v>
      </c>
      <c r="GJV43" s="294" t="s">
        <v>969</v>
      </c>
      <c r="GJW43" s="59">
        <v>15000000</v>
      </c>
      <c r="GJX43" s="60" t="s">
        <v>2774</v>
      </c>
      <c r="GJY43" s="287" t="s">
        <v>964</v>
      </c>
      <c r="GJZ43" s="287" t="s">
        <v>965</v>
      </c>
      <c r="GKA43" s="294" t="s">
        <v>966</v>
      </c>
      <c r="GKB43" s="294" t="s">
        <v>967</v>
      </c>
      <c r="GKC43" s="294" t="s">
        <v>968</v>
      </c>
      <c r="GKD43" s="294" t="s">
        <v>969</v>
      </c>
      <c r="GKE43" s="59">
        <v>15000000</v>
      </c>
      <c r="GKF43" s="60" t="s">
        <v>2774</v>
      </c>
      <c r="GKG43" s="287" t="s">
        <v>964</v>
      </c>
      <c r="GKH43" s="287" t="s">
        <v>965</v>
      </c>
      <c r="GKI43" s="294" t="s">
        <v>966</v>
      </c>
      <c r="GKJ43" s="294" t="s">
        <v>967</v>
      </c>
      <c r="GKK43" s="294" t="s">
        <v>968</v>
      </c>
      <c r="GKL43" s="294" t="s">
        <v>969</v>
      </c>
      <c r="GKM43" s="59">
        <v>15000000</v>
      </c>
      <c r="GKN43" s="60" t="s">
        <v>2774</v>
      </c>
      <c r="GKO43" s="287" t="s">
        <v>964</v>
      </c>
      <c r="GKP43" s="287" t="s">
        <v>965</v>
      </c>
      <c r="GKQ43" s="294" t="s">
        <v>966</v>
      </c>
      <c r="GKR43" s="294" t="s">
        <v>967</v>
      </c>
      <c r="GKS43" s="294" t="s">
        <v>968</v>
      </c>
      <c r="GKT43" s="294" t="s">
        <v>969</v>
      </c>
      <c r="GKU43" s="59">
        <v>15000000</v>
      </c>
      <c r="GKV43" s="60" t="s">
        <v>2774</v>
      </c>
      <c r="GKW43" s="287" t="s">
        <v>964</v>
      </c>
      <c r="GKX43" s="287" t="s">
        <v>965</v>
      </c>
      <c r="GKY43" s="294" t="s">
        <v>966</v>
      </c>
      <c r="GKZ43" s="294" t="s">
        <v>967</v>
      </c>
      <c r="GLA43" s="294" t="s">
        <v>968</v>
      </c>
      <c r="GLB43" s="294" t="s">
        <v>969</v>
      </c>
      <c r="GLC43" s="59">
        <v>15000000</v>
      </c>
      <c r="GLD43" s="60" t="s">
        <v>2774</v>
      </c>
      <c r="GLE43" s="287" t="s">
        <v>964</v>
      </c>
      <c r="GLF43" s="287" t="s">
        <v>965</v>
      </c>
      <c r="GLG43" s="294" t="s">
        <v>966</v>
      </c>
      <c r="GLH43" s="294" t="s">
        <v>967</v>
      </c>
      <c r="GLI43" s="294" t="s">
        <v>968</v>
      </c>
      <c r="GLJ43" s="294" t="s">
        <v>969</v>
      </c>
      <c r="GLK43" s="59">
        <v>15000000</v>
      </c>
      <c r="GLL43" s="60" t="s">
        <v>2774</v>
      </c>
      <c r="GLM43" s="287" t="s">
        <v>964</v>
      </c>
      <c r="GLN43" s="287" t="s">
        <v>965</v>
      </c>
      <c r="GLO43" s="294" t="s">
        <v>966</v>
      </c>
      <c r="GLP43" s="294" t="s">
        <v>967</v>
      </c>
      <c r="GLQ43" s="294" t="s">
        <v>968</v>
      </c>
      <c r="GLR43" s="294" t="s">
        <v>969</v>
      </c>
      <c r="GLS43" s="59">
        <v>15000000</v>
      </c>
      <c r="GLT43" s="60" t="s">
        <v>2774</v>
      </c>
      <c r="GLU43" s="287" t="s">
        <v>964</v>
      </c>
      <c r="GLV43" s="287" t="s">
        <v>965</v>
      </c>
      <c r="GLW43" s="294" t="s">
        <v>966</v>
      </c>
      <c r="GLX43" s="294" t="s">
        <v>967</v>
      </c>
      <c r="GLY43" s="294" t="s">
        <v>968</v>
      </c>
      <c r="GLZ43" s="294" t="s">
        <v>969</v>
      </c>
      <c r="GMA43" s="59">
        <v>15000000</v>
      </c>
      <c r="GMB43" s="60" t="s">
        <v>2774</v>
      </c>
      <c r="GMC43" s="287" t="s">
        <v>964</v>
      </c>
      <c r="GMD43" s="287" t="s">
        <v>965</v>
      </c>
      <c r="GME43" s="294" t="s">
        <v>966</v>
      </c>
      <c r="GMF43" s="294" t="s">
        <v>967</v>
      </c>
      <c r="GMG43" s="294" t="s">
        <v>968</v>
      </c>
      <c r="GMH43" s="294" t="s">
        <v>969</v>
      </c>
      <c r="GMI43" s="59">
        <v>15000000</v>
      </c>
      <c r="GMJ43" s="60" t="s">
        <v>2774</v>
      </c>
      <c r="GMK43" s="287" t="s">
        <v>964</v>
      </c>
      <c r="GML43" s="287" t="s">
        <v>965</v>
      </c>
      <c r="GMM43" s="294" t="s">
        <v>966</v>
      </c>
      <c r="GMN43" s="294" t="s">
        <v>967</v>
      </c>
      <c r="GMO43" s="294" t="s">
        <v>968</v>
      </c>
      <c r="GMP43" s="294" t="s">
        <v>969</v>
      </c>
      <c r="GMQ43" s="59">
        <v>15000000</v>
      </c>
      <c r="GMR43" s="60" t="s">
        <v>2774</v>
      </c>
      <c r="GMS43" s="287" t="s">
        <v>964</v>
      </c>
      <c r="GMT43" s="287" t="s">
        <v>965</v>
      </c>
      <c r="GMU43" s="294" t="s">
        <v>966</v>
      </c>
      <c r="GMV43" s="294" t="s">
        <v>967</v>
      </c>
      <c r="GMW43" s="294" t="s">
        <v>968</v>
      </c>
      <c r="GMX43" s="294" t="s">
        <v>969</v>
      </c>
      <c r="GMY43" s="59">
        <v>15000000</v>
      </c>
      <c r="GMZ43" s="60" t="s">
        <v>2774</v>
      </c>
      <c r="GNA43" s="287" t="s">
        <v>964</v>
      </c>
      <c r="GNB43" s="287" t="s">
        <v>965</v>
      </c>
      <c r="GNC43" s="294" t="s">
        <v>966</v>
      </c>
      <c r="GND43" s="294" t="s">
        <v>967</v>
      </c>
      <c r="GNE43" s="294" t="s">
        <v>968</v>
      </c>
      <c r="GNF43" s="294" t="s">
        <v>969</v>
      </c>
      <c r="GNG43" s="59">
        <v>15000000</v>
      </c>
      <c r="GNH43" s="60" t="s">
        <v>2774</v>
      </c>
      <c r="GNI43" s="287" t="s">
        <v>964</v>
      </c>
      <c r="GNJ43" s="287" t="s">
        <v>965</v>
      </c>
      <c r="GNK43" s="294" t="s">
        <v>966</v>
      </c>
      <c r="GNL43" s="294" t="s">
        <v>967</v>
      </c>
      <c r="GNM43" s="294" t="s">
        <v>968</v>
      </c>
      <c r="GNN43" s="294" t="s">
        <v>969</v>
      </c>
      <c r="GNO43" s="59">
        <v>15000000</v>
      </c>
      <c r="GNP43" s="60" t="s">
        <v>2774</v>
      </c>
      <c r="GNQ43" s="287" t="s">
        <v>964</v>
      </c>
      <c r="GNR43" s="287" t="s">
        <v>965</v>
      </c>
      <c r="GNS43" s="294" t="s">
        <v>966</v>
      </c>
      <c r="GNT43" s="294" t="s">
        <v>967</v>
      </c>
      <c r="GNU43" s="294" t="s">
        <v>968</v>
      </c>
      <c r="GNV43" s="294" t="s">
        <v>969</v>
      </c>
      <c r="GNW43" s="59">
        <v>15000000</v>
      </c>
      <c r="GNX43" s="60" t="s">
        <v>2774</v>
      </c>
      <c r="GNY43" s="287" t="s">
        <v>964</v>
      </c>
      <c r="GNZ43" s="287" t="s">
        <v>965</v>
      </c>
      <c r="GOA43" s="294" t="s">
        <v>966</v>
      </c>
      <c r="GOB43" s="294" t="s">
        <v>967</v>
      </c>
      <c r="GOC43" s="294" t="s">
        <v>968</v>
      </c>
      <c r="GOD43" s="294" t="s">
        <v>969</v>
      </c>
      <c r="GOE43" s="59">
        <v>15000000</v>
      </c>
      <c r="GOF43" s="60" t="s">
        <v>2774</v>
      </c>
      <c r="GOG43" s="287" t="s">
        <v>964</v>
      </c>
      <c r="GOH43" s="287" t="s">
        <v>965</v>
      </c>
      <c r="GOI43" s="294" t="s">
        <v>966</v>
      </c>
      <c r="GOJ43" s="294" t="s">
        <v>967</v>
      </c>
      <c r="GOK43" s="294" t="s">
        <v>968</v>
      </c>
      <c r="GOL43" s="294" t="s">
        <v>969</v>
      </c>
      <c r="GOM43" s="59">
        <v>15000000</v>
      </c>
      <c r="GON43" s="60" t="s">
        <v>2774</v>
      </c>
      <c r="GOO43" s="287" t="s">
        <v>964</v>
      </c>
      <c r="GOP43" s="287" t="s">
        <v>965</v>
      </c>
      <c r="GOQ43" s="294" t="s">
        <v>966</v>
      </c>
      <c r="GOR43" s="294" t="s">
        <v>967</v>
      </c>
      <c r="GOS43" s="294" t="s">
        <v>968</v>
      </c>
      <c r="GOT43" s="294" t="s">
        <v>969</v>
      </c>
      <c r="GOU43" s="59">
        <v>15000000</v>
      </c>
      <c r="GOV43" s="60" t="s">
        <v>2774</v>
      </c>
      <c r="GOW43" s="287" t="s">
        <v>964</v>
      </c>
      <c r="GOX43" s="287" t="s">
        <v>965</v>
      </c>
      <c r="GOY43" s="294" t="s">
        <v>966</v>
      </c>
      <c r="GOZ43" s="294" t="s">
        <v>967</v>
      </c>
      <c r="GPA43" s="294" t="s">
        <v>968</v>
      </c>
      <c r="GPB43" s="294" t="s">
        <v>969</v>
      </c>
      <c r="GPC43" s="59">
        <v>15000000</v>
      </c>
      <c r="GPD43" s="60" t="s">
        <v>2774</v>
      </c>
      <c r="GPE43" s="287" t="s">
        <v>964</v>
      </c>
      <c r="GPF43" s="287" t="s">
        <v>965</v>
      </c>
      <c r="GPG43" s="294" t="s">
        <v>966</v>
      </c>
      <c r="GPH43" s="294" t="s">
        <v>967</v>
      </c>
      <c r="GPI43" s="294" t="s">
        <v>968</v>
      </c>
      <c r="GPJ43" s="294" t="s">
        <v>969</v>
      </c>
      <c r="GPK43" s="59">
        <v>15000000</v>
      </c>
      <c r="GPL43" s="60" t="s">
        <v>2774</v>
      </c>
      <c r="GPM43" s="287" t="s">
        <v>964</v>
      </c>
      <c r="GPN43" s="287" t="s">
        <v>965</v>
      </c>
      <c r="GPO43" s="294" t="s">
        <v>966</v>
      </c>
      <c r="GPP43" s="294" t="s">
        <v>967</v>
      </c>
      <c r="GPQ43" s="294" t="s">
        <v>968</v>
      </c>
      <c r="GPR43" s="294" t="s">
        <v>969</v>
      </c>
      <c r="GPS43" s="59">
        <v>15000000</v>
      </c>
      <c r="GPT43" s="60" t="s">
        <v>2774</v>
      </c>
      <c r="GPU43" s="287" t="s">
        <v>964</v>
      </c>
      <c r="GPV43" s="287" t="s">
        <v>965</v>
      </c>
      <c r="GPW43" s="294" t="s">
        <v>966</v>
      </c>
      <c r="GPX43" s="294" t="s">
        <v>967</v>
      </c>
      <c r="GPY43" s="294" t="s">
        <v>968</v>
      </c>
      <c r="GPZ43" s="294" t="s">
        <v>969</v>
      </c>
      <c r="GQA43" s="59">
        <v>15000000</v>
      </c>
      <c r="GQB43" s="60" t="s">
        <v>2774</v>
      </c>
      <c r="GQC43" s="287" t="s">
        <v>964</v>
      </c>
      <c r="GQD43" s="287" t="s">
        <v>965</v>
      </c>
      <c r="GQE43" s="294" t="s">
        <v>966</v>
      </c>
      <c r="GQF43" s="294" t="s">
        <v>967</v>
      </c>
      <c r="GQG43" s="294" t="s">
        <v>968</v>
      </c>
      <c r="GQH43" s="294" t="s">
        <v>969</v>
      </c>
      <c r="GQI43" s="59">
        <v>15000000</v>
      </c>
      <c r="GQJ43" s="60" t="s">
        <v>2774</v>
      </c>
      <c r="GQK43" s="287" t="s">
        <v>964</v>
      </c>
      <c r="GQL43" s="287" t="s">
        <v>965</v>
      </c>
      <c r="GQM43" s="294" t="s">
        <v>966</v>
      </c>
      <c r="GQN43" s="294" t="s">
        <v>967</v>
      </c>
      <c r="GQO43" s="294" t="s">
        <v>968</v>
      </c>
      <c r="GQP43" s="294" t="s">
        <v>969</v>
      </c>
      <c r="GQQ43" s="59">
        <v>15000000</v>
      </c>
      <c r="GQR43" s="60" t="s">
        <v>2774</v>
      </c>
      <c r="GQS43" s="287" t="s">
        <v>964</v>
      </c>
      <c r="GQT43" s="287" t="s">
        <v>965</v>
      </c>
      <c r="GQU43" s="294" t="s">
        <v>966</v>
      </c>
      <c r="GQV43" s="294" t="s">
        <v>967</v>
      </c>
      <c r="GQW43" s="294" t="s">
        <v>968</v>
      </c>
      <c r="GQX43" s="294" t="s">
        <v>969</v>
      </c>
      <c r="GQY43" s="59">
        <v>15000000</v>
      </c>
      <c r="GQZ43" s="60" t="s">
        <v>2774</v>
      </c>
      <c r="GRA43" s="287" t="s">
        <v>964</v>
      </c>
      <c r="GRB43" s="287" t="s">
        <v>965</v>
      </c>
      <c r="GRC43" s="294" t="s">
        <v>966</v>
      </c>
      <c r="GRD43" s="294" t="s">
        <v>967</v>
      </c>
      <c r="GRE43" s="294" t="s">
        <v>968</v>
      </c>
      <c r="GRF43" s="294" t="s">
        <v>969</v>
      </c>
      <c r="GRG43" s="59">
        <v>15000000</v>
      </c>
      <c r="GRH43" s="60" t="s">
        <v>2774</v>
      </c>
      <c r="GRI43" s="287" t="s">
        <v>964</v>
      </c>
      <c r="GRJ43" s="287" t="s">
        <v>965</v>
      </c>
      <c r="GRK43" s="294" t="s">
        <v>966</v>
      </c>
      <c r="GRL43" s="294" t="s">
        <v>967</v>
      </c>
      <c r="GRM43" s="294" t="s">
        <v>968</v>
      </c>
      <c r="GRN43" s="294" t="s">
        <v>969</v>
      </c>
      <c r="GRO43" s="59">
        <v>15000000</v>
      </c>
      <c r="GRP43" s="60" t="s">
        <v>2774</v>
      </c>
      <c r="GRQ43" s="287" t="s">
        <v>964</v>
      </c>
      <c r="GRR43" s="287" t="s">
        <v>965</v>
      </c>
      <c r="GRS43" s="294" t="s">
        <v>966</v>
      </c>
      <c r="GRT43" s="294" t="s">
        <v>967</v>
      </c>
      <c r="GRU43" s="294" t="s">
        <v>968</v>
      </c>
      <c r="GRV43" s="294" t="s">
        <v>969</v>
      </c>
      <c r="GRW43" s="59">
        <v>15000000</v>
      </c>
      <c r="GRX43" s="60" t="s">
        <v>2774</v>
      </c>
      <c r="GRY43" s="287" t="s">
        <v>964</v>
      </c>
      <c r="GRZ43" s="287" t="s">
        <v>965</v>
      </c>
      <c r="GSA43" s="294" t="s">
        <v>966</v>
      </c>
      <c r="GSB43" s="294" t="s">
        <v>967</v>
      </c>
      <c r="GSC43" s="294" t="s">
        <v>968</v>
      </c>
      <c r="GSD43" s="294" t="s">
        <v>969</v>
      </c>
      <c r="GSE43" s="59">
        <v>15000000</v>
      </c>
      <c r="GSF43" s="60" t="s">
        <v>2774</v>
      </c>
      <c r="GSG43" s="287" t="s">
        <v>964</v>
      </c>
      <c r="GSH43" s="287" t="s">
        <v>965</v>
      </c>
      <c r="GSI43" s="294" t="s">
        <v>966</v>
      </c>
      <c r="GSJ43" s="294" t="s">
        <v>967</v>
      </c>
      <c r="GSK43" s="294" t="s">
        <v>968</v>
      </c>
      <c r="GSL43" s="294" t="s">
        <v>969</v>
      </c>
      <c r="GSM43" s="59">
        <v>15000000</v>
      </c>
      <c r="GSN43" s="60" t="s">
        <v>2774</v>
      </c>
      <c r="GSO43" s="287" t="s">
        <v>964</v>
      </c>
      <c r="GSP43" s="287" t="s">
        <v>965</v>
      </c>
      <c r="GSQ43" s="294" t="s">
        <v>966</v>
      </c>
      <c r="GSR43" s="294" t="s">
        <v>967</v>
      </c>
      <c r="GSS43" s="294" t="s">
        <v>968</v>
      </c>
      <c r="GST43" s="294" t="s">
        <v>969</v>
      </c>
      <c r="GSU43" s="59">
        <v>15000000</v>
      </c>
      <c r="GSV43" s="60" t="s">
        <v>2774</v>
      </c>
      <c r="GSW43" s="287" t="s">
        <v>964</v>
      </c>
      <c r="GSX43" s="287" t="s">
        <v>965</v>
      </c>
      <c r="GSY43" s="294" t="s">
        <v>966</v>
      </c>
      <c r="GSZ43" s="294" t="s">
        <v>967</v>
      </c>
      <c r="GTA43" s="294" t="s">
        <v>968</v>
      </c>
      <c r="GTB43" s="294" t="s">
        <v>969</v>
      </c>
      <c r="GTC43" s="59">
        <v>15000000</v>
      </c>
      <c r="GTD43" s="60" t="s">
        <v>2774</v>
      </c>
      <c r="GTE43" s="287" t="s">
        <v>964</v>
      </c>
      <c r="GTF43" s="287" t="s">
        <v>965</v>
      </c>
      <c r="GTG43" s="294" t="s">
        <v>966</v>
      </c>
      <c r="GTH43" s="294" t="s">
        <v>967</v>
      </c>
      <c r="GTI43" s="294" t="s">
        <v>968</v>
      </c>
      <c r="GTJ43" s="294" t="s">
        <v>969</v>
      </c>
      <c r="GTK43" s="59">
        <v>15000000</v>
      </c>
      <c r="GTL43" s="60" t="s">
        <v>2774</v>
      </c>
      <c r="GTM43" s="287" t="s">
        <v>964</v>
      </c>
      <c r="GTN43" s="287" t="s">
        <v>965</v>
      </c>
      <c r="GTO43" s="294" t="s">
        <v>966</v>
      </c>
      <c r="GTP43" s="294" t="s">
        <v>967</v>
      </c>
      <c r="GTQ43" s="294" t="s">
        <v>968</v>
      </c>
      <c r="GTR43" s="294" t="s">
        <v>969</v>
      </c>
      <c r="GTS43" s="59">
        <v>15000000</v>
      </c>
      <c r="GTT43" s="60" t="s">
        <v>2774</v>
      </c>
      <c r="GTU43" s="287" t="s">
        <v>964</v>
      </c>
      <c r="GTV43" s="287" t="s">
        <v>965</v>
      </c>
      <c r="GTW43" s="294" t="s">
        <v>966</v>
      </c>
      <c r="GTX43" s="294" t="s">
        <v>967</v>
      </c>
      <c r="GTY43" s="294" t="s">
        <v>968</v>
      </c>
      <c r="GTZ43" s="294" t="s">
        <v>969</v>
      </c>
      <c r="GUA43" s="59">
        <v>15000000</v>
      </c>
      <c r="GUB43" s="60" t="s">
        <v>2774</v>
      </c>
      <c r="GUC43" s="287" t="s">
        <v>964</v>
      </c>
      <c r="GUD43" s="287" t="s">
        <v>965</v>
      </c>
      <c r="GUE43" s="294" t="s">
        <v>966</v>
      </c>
      <c r="GUF43" s="294" t="s">
        <v>967</v>
      </c>
      <c r="GUG43" s="294" t="s">
        <v>968</v>
      </c>
      <c r="GUH43" s="294" t="s">
        <v>969</v>
      </c>
      <c r="GUI43" s="59">
        <v>15000000</v>
      </c>
      <c r="GUJ43" s="60" t="s">
        <v>2774</v>
      </c>
      <c r="GUK43" s="287" t="s">
        <v>964</v>
      </c>
      <c r="GUL43" s="287" t="s">
        <v>965</v>
      </c>
      <c r="GUM43" s="294" t="s">
        <v>966</v>
      </c>
      <c r="GUN43" s="294" t="s">
        <v>967</v>
      </c>
      <c r="GUO43" s="294" t="s">
        <v>968</v>
      </c>
      <c r="GUP43" s="294" t="s">
        <v>969</v>
      </c>
      <c r="GUQ43" s="59">
        <v>15000000</v>
      </c>
      <c r="GUR43" s="60" t="s">
        <v>2774</v>
      </c>
      <c r="GUS43" s="287" t="s">
        <v>964</v>
      </c>
      <c r="GUT43" s="287" t="s">
        <v>965</v>
      </c>
      <c r="GUU43" s="294" t="s">
        <v>966</v>
      </c>
      <c r="GUV43" s="294" t="s">
        <v>967</v>
      </c>
      <c r="GUW43" s="294" t="s">
        <v>968</v>
      </c>
      <c r="GUX43" s="294" t="s">
        <v>969</v>
      </c>
      <c r="GUY43" s="59">
        <v>15000000</v>
      </c>
      <c r="GUZ43" s="60" t="s">
        <v>2774</v>
      </c>
      <c r="GVA43" s="287" t="s">
        <v>964</v>
      </c>
      <c r="GVB43" s="287" t="s">
        <v>965</v>
      </c>
      <c r="GVC43" s="294" t="s">
        <v>966</v>
      </c>
      <c r="GVD43" s="294" t="s">
        <v>967</v>
      </c>
      <c r="GVE43" s="294" t="s">
        <v>968</v>
      </c>
      <c r="GVF43" s="294" t="s">
        <v>969</v>
      </c>
      <c r="GVG43" s="59">
        <v>15000000</v>
      </c>
      <c r="GVH43" s="60" t="s">
        <v>2774</v>
      </c>
      <c r="GVI43" s="287" t="s">
        <v>964</v>
      </c>
      <c r="GVJ43" s="287" t="s">
        <v>965</v>
      </c>
      <c r="GVK43" s="294" t="s">
        <v>966</v>
      </c>
      <c r="GVL43" s="294" t="s">
        <v>967</v>
      </c>
      <c r="GVM43" s="294" t="s">
        <v>968</v>
      </c>
      <c r="GVN43" s="294" t="s">
        <v>969</v>
      </c>
      <c r="GVO43" s="59">
        <v>15000000</v>
      </c>
      <c r="GVP43" s="60" t="s">
        <v>2774</v>
      </c>
      <c r="GVQ43" s="287" t="s">
        <v>964</v>
      </c>
      <c r="GVR43" s="287" t="s">
        <v>965</v>
      </c>
      <c r="GVS43" s="294" t="s">
        <v>966</v>
      </c>
      <c r="GVT43" s="294" t="s">
        <v>967</v>
      </c>
      <c r="GVU43" s="294" t="s">
        <v>968</v>
      </c>
      <c r="GVV43" s="294" t="s">
        <v>969</v>
      </c>
      <c r="GVW43" s="59">
        <v>15000000</v>
      </c>
      <c r="GVX43" s="60" t="s">
        <v>2774</v>
      </c>
      <c r="GVY43" s="287" t="s">
        <v>964</v>
      </c>
      <c r="GVZ43" s="287" t="s">
        <v>965</v>
      </c>
      <c r="GWA43" s="294" t="s">
        <v>966</v>
      </c>
      <c r="GWB43" s="294" t="s">
        <v>967</v>
      </c>
      <c r="GWC43" s="294" t="s">
        <v>968</v>
      </c>
      <c r="GWD43" s="294" t="s">
        <v>969</v>
      </c>
      <c r="GWE43" s="59">
        <v>15000000</v>
      </c>
      <c r="GWF43" s="60" t="s">
        <v>2774</v>
      </c>
      <c r="GWG43" s="287" t="s">
        <v>964</v>
      </c>
      <c r="GWH43" s="287" t="s">
        <v>965</v>
      </c>
      <c r="GWI43" s="294" t="s">
        <v>966</v>
      </c>
      <c r="GWJ43" s="294" t="s">
        <v>967</v>
      </c>
      <c r="GWK43" s="294" t="s">
        <v>968</v>
      </c>
      <c r="GWL43" s="294" t="s">
        <v>969</v>
      </c>
      <c r="GWM43" s="59">
        <v>15000000</v>
      </c>
      <c r="GWN43" s="60" t="s">
        <v>2774</v>
      </c>
      <c r="GWO43" s="287" t="s">
        <v>964</v>
      </c>
      <c r="GWP43" s="287" t="s">
        <v>965</v>
      </c>
      <c r="GWQ43" s="294" t="s">
        <v>966</v>
      </c>
      <c r="GWR43" s="294" t="s">
        <v>967</v>
      </c>
      <c r="GWS43" s="294" t="s">
        <v>968</v>
      </c>
      <c r="GWT43" s="294" t="s">
        <v>969</v>
      </c>
      <c r="GWU43" s="59">
        <v>15000000</v>
      </c>
      <c r="GWV43" s="60" t="s">
        <v>2774</v>
      </c>
      <c r="GWW43" s="287" t="s">
        <v>964</v>
      </c>
      <c r="GWX43" s="287" t="s">
        <v>965</v>
      </c>
      <c r="GWY43" s="294" t="s">
        <v>966</v>
      </c>
      <c r="GWZ43" s="294" t="s">
        <v>967</v>
      </c>
      <c r="GXA43" s="294" t="s">
        <v>968</v>
      </c>
      <c r="GXB43" s="294" t="s">
        <v>969</v>
      </c>
      <c r="GXC43" s="59">
        <v>15000000</v>
      </c>
      <c r="GXD43" s="60" t="s">
        <v>2774</v>
      </c>
      <c r="GXE43" s="287" t="s">
        <v>964</v>
      </c>
      <c r="GXF43" s="287" t="s">
        <v>965</v>
      </c>
      <c r="GXG43" s="294" t="s">
        <v>966</v>
      </c>
      <c r="GXH43" s="294" t="s">
        <v>967</v>
      </c>
      <c r="GXI43" s="294" t="s">
        <v>968</v>
      </c>
      <c r="GXJ43" s="294" t="s">
        <v>969</v>
      </c>
      <c r="GXK43" s="59">
        <v>15000000</v>
      </c>
      <c r="GXL43" s="60" t="s">
        <v>2774</v>
      </c>
      <c r="GXM43" s="287" t="s">
        <v>964</v>
      </c>
      <c r="GXN43" s="287" t="s">
        <v>965</v>
      </c>
      <c r="GXO43" s="294" t="s">
        <v>966</v>
      </c>
      <c r="GXP43" s="294" t="s">
        <v>967</v>
      </c>
      <c r="GXQ43" s="294" t="s">
        <v>968</v>
      </c>
      <c r="GXR43" s="294" t="s">
        <v>969</v>
      </c>
      <c r="GXS43" s="59">
        <v>15000000</v>
      </c>
      <c r="GXT43" s="60" t="s">
        <v>2774</v>
      </c>
      <c r="GXU43" s="287" t="s">
        <v>964</v>
      </c>
      <c r="GXV43" s="287" t="s">
        <v>965</v>
      </c>
      <c r="GXW43" s="294" t="s">
        <v>966</v>
      </c>
      <c r="GXX43" s="294" t="s">
        <v>967</v>
      </c>
      <c r="GXY43" s="294" t="s">
        <v>968</v>
      </c>
      <c r="GXZ43" s="294" t="s">
        <v>969</v>
      </c>
      <c r="GYA43" s="59">
        <v>15000000</v>
      </c>
      <c r="GYB43" s="60" t="s">
        <v>2774</v>
      </c>
      <c r="GYC43" s="287" t="s">
        <v>964</v>
      </c>
      <c r="GYD43" s="287" t="s">
        <v>965</v>
      </c>
      <c r="GYE43" s="294" t="s">
        <v>966</v>
      </c>
      <c r="GYF43" s="294" t="s">
        <v>967</v>
      </c>
      <c r="GYG43" s="294" t="s">
        <v>968</v>
      </c>
      <c r="GYH43" s="294" t="s">
        <v>969</v>
      </c>
      <c r="GYI43" s="59">
        <v>15000000</v>
      </c>
      <c r="GYJ43" s="60" t="s">
        <v>2774</v>
      </c>
      <c r="GYK43" s="287" t="s">
        <v>964</v>
      </c>
      <c r="GYL43" s="287" t="s">
        <v>965</v>
      </c>
      <c r="GYM43" s="294" t="s">
        <v>966</v>
      </c>
      <c r="GYN43" s="294" t="s">
        <v>967</v>
      </c>
      <c r="GYO43" s="294" t="s">
        <v>968</v>
      </c>
      <c r="GYP43" s="294" t="s">
        <v>969</v>
      </c>
      <c r="GYQ43" s="59">
        <v>15000000</v>
      </c>
      <c r="GYR43" s="60" t="s">
        <v>2774</v>
      </c>
      <c r="GYS43" s="287" t="s">
        <v>964</v>
      </c>
      <c r="GYT43" s="287" t="s">
        <v>965</v>
      </c>
      <c r="GYU43" s="294" t="s">
        <v>966</v>
      </c>
      <c r="GYV43" s="294" t="s">
        <v>967</v>
      </c>
      <c r="GYW43" s="294" t="s">
        <v>968</v>
      </c>
      <c r="GYX43" s="294" t="s">
        <v>969</v>
      </c>
      <c r="GYY43" s="59">
        <v>15000000</v>
      </c>
      <c r="GYZ43" s="60" t="s">
        <v>2774</v>
      </c>
      <c r="GZA43" s="287" t="s">
        <v>964</v>
      </c>
      <c r="GZB43" s="287" t="s">
        <v>965</v>
      </c>
      <c r="GZC43" s="294" t="s">
        <v>966</v>
      </c>
      <c r="GZD43" s="294" t="s">
        <v>967</v>
      </c>
      <c r="GZE43" s="294" t="s">
        <v>968</v>
      </c>
      <c r="GZF43" s="294" t="s">
        <v>969</v>
      </c>
      <c r="GZG43" s="59">
        <v>15000000</v>
      </c>
      <c r="GZH43" s="60" t="s">
        <v>2774</v>
      </c>
      <c r="GZI43" s="287" t="s">
        <v>964</v>
      </c>
      <c r="GZJ43" s="287" t="s">
        <v>965</v>
      </c>
      <c r="GZK43" s="294" t="s">
        <v>966</v>
      </c>
      <c r="GZL43" s="294" t="s">
        <v>967</v>
      </c>
      <c r="GZM43" s="294" t="s">
        <v>968</v>
      </c>
      <c r="GZN43" s="294" t="s">
        <v>969</v>
      </c>
      <c r="GZO43" s="59">
        <v>15000000</v>
      </c>
      <c r="GZP43" s="60" t="s">
        <v>2774</v>
      </c>
      <c r="GZQ43" s="287" t="s">
        <v>964</v>
      </c>
      <c r="GZR43" s="287" t="s">
        <v>965</v>
      </c>
      <c r="GZS43" s="294" t="s">
        <v>966</v>
      </c>
      <c r="GZT43" s="294" t="s">
        <v>967</v>
      </c>
      <c r="GZU43" s="294" t="s">
        <v>968</v>
      </c>
      <c r="GZV43" s="294" t="s">
        <v>969</v>
      </c>
      <c r="GZW43" s="59">
        <v>15000000</v>
      </c>
      <c r="GZX43" s="60" t="s">
        <v>2774</v>
      </c>
      <c r="GZY43" s="287" t="s">
        <v>964</v>
      </c>
      <c r="GZZ43" s="287" t="s">
        <v>965</v>
      </c>
      <c r="HAA43" s="294" t="s">
        <v>966</v>
      </c>
      <c r="HAB43" s="294" t="s">
        <v>967</v>
      </c>
      <c r="HAC43" s="294" t="s">
        <v>968</v>
      </c>
      <c r="HAD43" s="294" t="s">
        <v>969</v>
      </c>
      <c r="HAE43" s="59">
        <v>15000000</v>
      </c>
      <c r="HAF43" s="60" t="s">
        <v>2774</v>
      </c>
      <c r="HAG43" s="287" t="s">
        <v>964</v>
      </c>
      <c r="HAH43" s="287" t="s">
        <v>965</v>
      </c>
      <c r="HAI43" s="294" t="s">
        <v>966</v>
      </c>
      <c r="HAJ43" s="294" t="s">
        <v>967</v>
      </c>
      <c r="HAK43" s="294" t="s">
        <v>968</v>
      </c>
      <c r="HAL43" s="294" t="s">
        <v>969</v>
      </c>
      <c r="HAM43" s="59">
        <v>15000000</v>
      </c>
      <c r="HAN43" s="60" t="s">
        <v>2774</v>
      </c>
      <c r="HAO43" s="287" t="s">
        <v>964</v>
      </c>
      <c r="HAP43" s="287" t="s">
        <v>965</v>
      </c>
      <c r="HAQ43" s="294" t="s">
        <v>966</v>
      </c>
      <c r="HAR43" s="294" t="s">
        <v>967</v>
      </c>
      <c r="HAS43" s="294" t="s">
        <v>968</v>
      </c>
      <c r="HAT43" s="294" t="s">
        <v>969</v>
      </c>
      <c r="HAU43" s="59">
        <v>15000000</v>
      </c>
      <c r="HAV43" s="60" t="s">
        <v>2774</v>
      </c>
      <c r="HAW43" s="287" t="s">
        <v>964</v>
      </c>
      <c r="HAX43" s="287" t="s">
        <v>965</v>
      </c>
      <c r="HAY43" s="294" t="s">
        <v>966</v>
      </c>
      <c r="HAZ43" s="294" t="s">
        <v>967</v>
      </c>
      <c r="HBA43" s="294" t="s">
        <v>968</v>
      </c>
      <c r="HBB43" s="294" t="s">
        <v>969</v>
      </c>
      <c r="HBC43" s="59">
        <v>15000000</v>
      </c>
      <c r="HBD43" s="60" t="s">
        <v>2774</v>
      </c>
      <c r="HBE43" s="287" t="s">
        <v>964</v>
      </c>
      <c r="HBF43" s="287" t="s">
        <v>965</v>
      </c>
      <c r="HBG43" s="294" t="s">
        <v>966</v>
      </c>
      <c r="HBH43" s="294" t="s">
        <v>967</v>
      </c>
      <c r="HBI43" s="294" t="s">
        <v>968</v>
      </c>
      <c r="HBJ43" s="294" t="s">
        <v>969</v>
      </c>
      <c r="HBK43" s="59">
        <v>15000000</v>
      </c>
      <c r="HBL43" s="60" t="s">
        <v>2774</v>
      </c>
      <c r="HBM43" s="287" t="s">
        <v>964</v>
      </c>
      <c r="HBN43" s="287" t="s">
        <v>965</v>
      </c>
      <c r="HBO43" s="294" t="s">
        <v>966</v>
      </c>
      <c r="HBP43" s="294" t="s">
        <v>967</v>
      </c>
      <c r="HBQ43" s="294" t="s">
        <v>968</v>
      </c>
      <c r="HBR43" s="294" t="s">
        <v>969</v>
      </c>
      <c r="HBS43" s="59">
        <v>15000000</v>
      </c>
      <c r="HBT43" s="60" t="s">
        <v>2774</v>
      </c>
      <c r="HBU43" s="287" t="s">
        <v>964</v>
      </c>
      <c r="HBV43" s="287" t="s">
        <v>965</v>
      </c>
      <c r="HBW43" s="294" t="s">
        <v>966</v>
      </c>
      <c r="HBX43" s="294" t="s">
        <v>967</v>
      </c>
      <c r="HBY43" s="294" t="s">
        <v>968</v>
      </c>
      <c r="HBZ43" s="294" t="s">
        <v>969</v>
      </c>
      <c r="HCA43" s="59">
        <v>15000000</v>
      </c>
      <c r="HCB43" s="60" t="s">
        <v>2774</v>
      </c>
      <c r="HCC43" s="287" t="s">
        <v>964</v>
      </c>
      <c r="HCD43" s="287" t="s">
        <v>965</v>
      </c>
      <c r="HCE43" s="294" t="s">
        <v>966</v>
      </c>
      <c r="HCF43" s="294" t="s">
        <v>967</v>
      </c>
      <c r="HCG43" s="294" t="s">
        <v>968</v>
      </c>
      <c r="HCH43" s="294" t="s">
        <v>969</v>
      </c>
      <c r="HCI43" s="59">
        <v>15000000</v>
      </c>
      <c r="HCJ43" s="60" t="s">
        <v>2774</v>
      </c>
      <c r="HCK43" s="287" t="s">
        <v>964</v>
      </c>
      <c r="HCL43" s="287" t="s">
        <v>965</v>
      </c>
      <c r="HCM43" s="294" t="s">
        <v>966</v>
      </c>
      <c r="HCN43" s="294" t="s">
        <v>967</v>
      </c>
      <c r="HCO43" s="294" t="s">
        <v>968</v>
      </c>
      <c r="HCP43" s="294" t="s">
        <v>969</v>
      </c>
      <c r="HCQ43" s="59">
        <v>15000000</v>
      </c>
      <c r="HCR43" s="60" t="s">
        <v>2774</v>
      </c>
      <c r="HCS43" s="287" t="s">
        <v>964</v>
      </c>
      <c r="HCT43" s="287" t="s">
        <v>965</v>
      </c>
      <c r="HCU43" s="294" t="s">
        <v>966</v>
      </c>
      <c r="HCV43" s="294" t="s">
        <v>967</v>
      </c>
      <c r="HCW43" s="294" t="s">
        <v>968</v>
      </c>
      <c r="HCX43" s="294" t="s">
        <v>969</v>
      </c>
      <c r="HCY43" s="59">
        <v>15000000</v>
      </c>
      <c r="HCZ43" s="60" t="s">
        <v>2774</v>
      </c>
      <c r="HDA43" s="287" t="s">
        <v>964</v>
      </c>
      <c r="HDB43" s="287" t="s">
        <v>965</v>
      </c>
      <c r="HDC43" s="294" t="s">
        <v>966</v>
      </c>
      <c r="HDD43" s="294" t="s">
        <v>967</v>
      </c>
      <c r="HDE43" s="294" t="s">
        <v>968</v>
      </c>
      <c r="HDF43" s="294" t="s">
        <v>969</v>
      </c>
      <c r="HDG43" s="59">
        <v>15000000</v>
      </c>
      <c r="HDH43" s="60" t="s">
        <v>2774</v>
      </c>
      <c r="HDI43" s="287" t="s">
        <v>964</v>
      </c>
      <c r="HDJ43" s="287" t="s">
        <v>965</v>
      </c>
      <c r="HDK43" s="294" t="s">
        <v>966</v>
      </c>
      <c r="HDL43" s="294" t="s">
        <v>967</v>
      </c>
      <c r="HDM43" s="294" t="s">
        <v>968</v>
      </c>
      <c r="HDN43" s="294" t="s">
        <v>969</v>
      </c>
      <c r="HDO43" s="59">
        <v>15000000</v>
      </c>
      <c r="HDP43" s="60" t="s">
        <v>2774</v>
      </c>
      <c r="HDQ43" s="287" t="s">
        <v>964</v>
      </c>
      <c r="HDR43" s="287" t="s">
        <v>965</v>
      </c>
      <c r="HDS43" s="294" t="s">
        <v>966</v>
      </c>
      <c r="HDT43" s="294" t="s">
        <v>967</v>
      </c>
      <c r="HDU43" s="294" t="s">
        <v>968</v>
      </c>
      <c r="HDV43" s="294" t="s">
        <v>969</v>
      </c>
      <c r="HDW43" s="59">
        <v>15000000</v>
      </c>
      <c r="HDX43" s="60" t="s">
        <v>2774</v>
      </c>
      <c r="HDY43" s="287" t="s">
        <v>964</v>
      </c>
      <c r="HDZ43" s="287" t="s">
        <v>965</v>
      </c>
      <c r="HEA43" s="294" t="s">
        <v>966</v>
      </c>
      <c r="HEB43" s="294" t="s">
        <v>967</v>
      </c>
      <c r="HEC43" s="294" t="s">
        <v>968</v>
      </c>
      <c r="HED43" s="294" t="s">
        <v>969</v>
      </c>
      <c r="HEE43" s="59">
        <v>15000000</v>
      </c>
      <c r="HEF43" s="60" t="s">
        <v>2774</v>
      </c>
      <c r="HEG43" s="287" t="s">
        <v>964</v>
      </c>
      <c r="HEH43" s="287" t="s">
        <v>965</v>
      </c>
      <c r="HEI43" s="294" t="s">
        <v>966</v>
      </c>
      <c r="HEJ43" s="294" t="s">
        <v>967</v>
      </c>
      <c r="HEK43" s="294" t="s">
        <v>968</v>
      </c>
      <c r="HEL43" s="294" t="s">
        <v>969</v>
      </c>
      <c r="HEM43" s="59">
        <v>15000000</v>
      </c>
      <c r="HEN43" s="60" t="s">
        <v>2774</v>
      </c>
      <c r="HEO43" s="287" t="s">
        <v>964</v>
      </c>
      <c r="HEP43" s="287" t="s">
        <v>965</v>
      </c>
      <c r="HEQ43" s="294" t="s">
        <v>966</v>
      </c>
      <c r="HER43" s="294" t="s">
        <v>967</v>
      </c>
      <c r="HES43" s="294" t="s">
        <v>968</v>
      </c>
      <c r="HET43" s="294" t="s">
        <v>969</v>
      </c>
      <c r="HEU43" s="59">
        <v>15000000</v>
      </c>
      <c r="HEV43" s="60" t="s">
        <v>2774</v>
      </c>
      <c r="HEW43" s="287" t="s">
        <v>964</v>
      </c>
      <c r="HEX43" s="287" t="s">
        <v>965</v>
      </c>
      <c r="HEY43" s="294" t="s">
        <v>966</v>
      </c>
      <c r="HEZ43" s="294" t="s">
        <v>967</v>
      </c>
      <c r="HFA43" s="294" t="s">
        <v>968</v>
      </c>
      <c r="HFB43" s="294" t="s">
        <v>969</v>
      </c>
      <c r="HFC43" s="59">
        <v>15000000</v>
      </c>
      <c r="HFD43" s="60" t="s">
        <v>2774</v>
      </c>
      <c r="HFE43" s="287" t="s">
        <v>964</v>
      </c>
      <c r="HFF43" s="287" t="s">
        <v>965</v>
      </c>
      <c r="HFG43" s="294" t="s">
        <v>966</v>
      </c>
      <c r="HFH43" s="294" t="s">
        <v>967</v>
      </c>
      <c r="HFI43" s="294" t="s">
        <v>968</v>
      </c>
      <c r="HFJ43" s="294" t="s">
        <v>969</v>
      </c>
      <c r="HFK43" s="59">
        <v>15000000</v>
      </c>
      <c r="HFL43" s="60" t="s">
        <v>2774</v>
      </c>
      <c r="HFM43" s="287" t="s">
        <v>964</v>
      </c>
      <c r="HFN43" s="287" t="s">
        <v>965</v>
      </c>
      <c r="HFO43" s="294" t="s">
        <v>966</v>
      </c>
      <c r="HFP43" s="294" t="s">
        <v>967</v>
      </c>
      <c r="HFQ43" s="294" t="s">
        <v>968</v>
      </c>
      <c r="HFR43" s="294" t="s">
        <v>969</v>
      </c>
      <c r="HFS43" s="59">
        <v>15000000</v>
      </c>
      <c r="HFT43" s="60" t="s">
        <v>2774</v>
      </c>
      <c r="HFU43" s="287" t="s">
        <v>964</v>
      </c>
      <c r="HFV43" s="287" t="s">
        <v>965</v>
      </c>
      <c r="HFW43" s="294" t="s">
        <v>966</v>
      </c>
      <c r="HFX43" s="294" t="s">
        <v>967</v>
      </c>
      <c r="HFY43" s="294" t="s">
        <v>968</v>
      </c>
      <c r="HFZ43" s="294" t="s">
        <v>969</v>
      </c>
      <c r="HGA43" s="59">
        <v>15000000</v>
      </c>
      <c r="HGB43" s="60" t="s">
        <v>2774</v>
      </c>
      <c r="HGC43" s="287" t="s">
        <v>964</v>
      </c>
      <c r="HGD43" s="287" t="s">
        <v>965</v>
      </c>
      <c r="HGE43" s="294" t="s">
        <v>966</v>
      </c>
      <c r="HGF43" s="294" t="s">
        <v>967</v>
      </c>
      <c r="HGG43" s="294" t="s">
        <v>968</v>
      </c>
      <c r="HGH43" s="294" t="s">
        <v>969</v>
      </c>
      <c r="HGI43" s="59">
        <v>15000000</v>
      </c>
      <c r="HGJ43" s="60" t="s">
        <v>2774</v>
      </c>
      <c r="HGK43" s="287" t="s">
        <v>964</v>
      </c>
      <c r="HGL43" s="287" t="s">
        <v>965</v>
      </c>
      <c r="HGM43" s="294" t="s">
        <v>966</v>
      </c>
      <c r="HGN43" s="294" t="s">
        <v>967</v>
      </c>
      <c r="HGO43" s="294" t="s">
        <v>968</v>
      </c>
      <c r="HGP43" s="294" t="s">
        <v>969</v>
      </c>
      <c r="HGQ43" s="59">
        <v>15000000</v>
      </c>
      <c r="HGR43" s="60" t="s">
        <v>2774</v>
      </c>
      <c r="HGS43" s="287" t="s">
        <v>964</v>
      </c>
      <c r="HGT43" s="287" t="s">
        <v>965</v>
      </c>
      <c r="HGU43" s="294" t="s">
        <v>966</v>
      </c>
      <c r="HGV43" s="294" t="s">
        <v>967</v>
      </c>
      <c r="HGW43" s="294" t="s">
        <v>968</v>
      </c>
      <c r="HGX43" s="294" t="s">
        <v>969</v>
      </c>
      <c r="HGY43" s="59">
        <v>15000000</v>
      </c>
      <c r="HGZ43" s="60" t="s">
        <v>2774</v>
      </c>
      <c r="HHA43" s="287" t="s">
        <v>964</v>
      </c>
      <c r="HHB43" s="287" t="s">
        <v>965</v>
      </c>
      <c r="HHC43" s="294" t="s">
        <v>966</v>
      </c>
      <c r="HHD43" s="294" t="s">
        <v>967</v>
      </c>
      <c r="HHE43" s="294" t="s">
        <v>968</v>
      </c>
      <c r="HHF43" s="294" t="s">
        <v>969</v>
      </c>
      <c r="HHG43" s="59">
        <v>15000000</v>
      </c>
      <c r="HHH43" s="60" t="s">
        <v>2774</v>
      </c>
      <c r="HHI43" s="287" t="s">
        <v>964</v>
      </c>
      <c r="HHJ43" s="287" t="s">
        <v>965</v>
      </c>
      <c r="HHK43" s="294" t="s">
        <v>966</v>
      </c>
      <c r="HHL43" s="294" t="s">
        <v>967</v>
      </c>
      <c r="HHM43" s="294" t="s">
        <v>968</v>
      </c>
      <c r="HHN43" s="294" t="s">
        <v>969</v>
      </c>
      <c r="HHO43" s="59">
        <v>15000000</v>
      </c>
      <c r="HHP43" s="60" t="s">
        <v>2774</v>
      </c>
      <c r="HHQ43" s="287" t="s">
        <v>964</v>
      </c>
      <c r="HHR43" s="287" t="s">
        <v>965</v>
      </c>
      <c r="HHS43" s="294" t="s">
        <v>966</v>
      </c>
      <c r="HHT43" s="294" t="s">
        <v>967</v>
      </c>
      <c r="HHU43" s="294" t="s">
        <v>968</v>
      </c>
      <c r="HHV43" s="294" t="s">
        <v>969</v>
      </c>
      <c r="HHW43" s="59">
        <v>15000000</v>
      </c>
      <c r="HHX43" s="60" t="s">
        <v>2774</v>
      </c>
      <c r="HHY43" s="287" t="s">
        <v>964</v>
      </c>
      <c r="HHZ43" s="287" t="s">
        <v>965</v>
      </c>
      <c r="HIA43" s="294" t="s">
        <v>966</v>
      </c>
      <c r="HIB43" s="294" t="s">
        <v>967</v>
      </c>
      <c r="HIC43" s="294" t="s">
        <v>968</v>
      </c>
      <c r="HID43" s="294" t="s">
        <v>969</v>
      </c>
      <c r="HIE43" s="59">
        <v>15000000</v>
      </c>
      <c r="HIF43" s="60" t="s">
        <v>2774</v>
      </c>
      <c r="HIG43" s="287" t="s">
        <v>964</v>
      </c>
      <c r="HIH43" s="287" t="s">
        <v>965</v>
      </c>
      <c r="HII43" s="294" t="s">
        <v>966</v>
      </c>
      <c r="HIJ43" s="294" t="s">
        <v>967</v>
      </c>
      <c r="HIK43" s="294" t="s">
        <v>968</v>
      </c>
      <c r="HIL43" s="294" t="s">
        <v>969</v>
      </c>
      <c r="HIM43" s="59">
        <v>15000000</v>
      </c>
      <c r="HIN43" s="60" t="s">
        <v>2774</v>
      </c>
      <c r="HIO43" s="287" t="s">
        <v>964</v>
      </c>
      <c r="HIP43" s="287" t="s">
        <v>965</v>
      </c>
      <c r="HIQ43" s="294" t="s">
        <v>966</v>
      </c>
      <c r="HIR43" s="294" t="s">
        <v>967</v>
      </c>
      <c r="HIS43" s="294" t="s">
        <v>968</v>
      </c>
      <c r="HIT43" s="294" t="s">
        <v>969</v>
      </c>
      <c r="HIU43" s="59">
        <v>15000000</v>
      </c>
      <c r="HIV43" s="60" t="s">
        <v>2774</v>
      </c>
      <c r="HIW43" s="287" t="s">
        <v>964</v>
      </c>
      <c r="HIX43" s="287" t="s">
        <v>965</v>
      </c>
      <c r="HIY43" s="294" t="s">
        <v>966</v>
      </c>
      <c r="HIZ43" s="294" t="s">
        <v>967</v>
      </c>
      <c r="HJA43" s="294" t="s">
        <v>968</v>
      </c>
      <c r="HJB43" s="294" t="s">
        <v>969</v>
      </c>
      <c r="HJC43" s="59">
        <v>15000000</v>
      </c>
      <c r="HJD43" s="60" t="s">
        <v>2774</v>
      </c>
      <c r="HJE43" s="287" t="s">
        <v>964</v>
      </c>
      <c r="HJF43" s="287" t="s">
        <v>965</v>
      </c>
      <c r="HJG43" s="294" t="s">
        <v>966</v>
      </c>
      <c r="HJH43" s="294" t="s">
        <v>967</v>
      </c>
      <c r="HJI43" s="294" t="s">
        <v>968</v>
      </c>
      <c r="HJJ43" s="294" t="s">
        <v>969</v>
      </c>
      <c r="HJK43" s="59">
        <v>15000000</v>
      </c>
      <c r="HJL43" s="60" t="s">
        <v>2774</v>
      </c>
      <c r="HJM43" s="287" t="s">
        <v>964</v>
      </c>
      <c r="HJN43" s="287" t="s">
        <v>965</v>
      </c>
      <c r="HJO43" s="294" t="s">
        <v>966</v>
      </c>
      <c r="HJP43" s="294" t="s">
        <v>967</v>
      </c>
      <c r="HJQ43" s="294" t="s">
        <v>968</v>
      </c>
      <c r="HJR43" s="294" t="s">
        <v>969</v>
      </c>
      <c r="HJS43" s="59">
        <v>15000000</v>
      </c>
      <c r="HJT43" s="60" t="s">
        <v>2774</v>
      </c>
      <c r="HJU43" s="287" t="s">
        <v>964</v>
      </c>
      <c r="HJV43" s="287" t="s">
        <v>965</v>
      </c>
      <c r="HJW43" s="294" t="s">
        <v>966</v>
      </c>
      <c r="HJX43" s="294" t="s">
        <v>967</v>
      </c>
      <c r="HJY43" s="294" t="s">
        <v>968</v>
      </c>
      <c r="HJZ43" s="294" t="s">
        <v>969</v>
      </c>
      <c r="HKA43" s="59">
        <v>15000000</v>
      </c>
      <c r="HKB43" s="60" t="s">
        <v>2774</v>
      </c>
      <c r="HKC43" s="287" t="s">
        <v>964</v>
      </c>
      <c r="HKD43" s="287" t="s">
        <v>965</v>
      </c>
      <c r="HKE43" s="294" t="s">
        <v>966</v>
      </c>
      <c r="HKF43" s="294" t="s">
        <v>967</v>
      </c>
      <c r="HKG43" s="294" t="s">
        <v>968</v>
      </c>
      <c r="HKH43" s="294" t="s">
        <v>969</v>
      </c>
      <c r="HKI43" s="59">
        <v>15000000</v>
      </c>
      <c r="HKJ43" s="60" t="s">
        <v>2774</v>
      </c>
      <c r="HKK43" s="287" t="s">
        <v>964</v>
      </c>
      <c r="HKL43" s="287" t="s">
        <v>965</v>
      </c>
      <c r="HKM43" s="294" t="s">
        <v>966</v>
      </c>
      <c r="HKN43" s="294" t="s">
        <v>967</v>
      </c>
      <c r="HKO43" s="294" t="s">
        <v>968</v>
      </c>
      <c r="HKP43" s="294" t="s">
        <v>969</v>
      </c>
      <c r="HKQ43" s="59">
        <v>15000000</v>
      </c>
      <c r="HKR43" s="60" t="s">
        <v>2774</v>
      </c>
      <c r="HKS43" s="287" t="s">
        <v>964</v>
      </c>
      <c r="HKT43" s="287" t="s">
        <v>965</v>
      </c>
      <c r="HKU43" s="294" t="s">
        <v>966</v>
      </c>
      <c r="HKV43" s="294" t="s">
        <v>967</v>
      </c>
      <c r="HKW43" s="294" t="s">
        <v>968</v>
      </c>
      <c r="HKX43" s="294" t="s">
        <v>969</v>
      </c>
      <c r="HKY43" s="59">
        <v>15000000</v>
      </c>
      <c r="HKZ43" s="60" t="s">
        <v>2774</v>
      </c>
      <c r="HLA43" s="287" t="s">
        <v>964</v>
      </c>
      <c r="HLB43" s="287" t="s">
        <v>965</v>
      </c>
      <c r="HLC43" s="294" t="s">
        <v>966</v>
      </c>
      <c r="HLD43" s="294" t="s">
        <v>967</v>
      </c>
      <c r="HLE43" s="294" t="s">
        <v>968</v>
      </c>
      <c r="HLF43" s="294" t="s">
        <v>969</v>
      </c>
      <c r="HLG43" s="59">
        <v>15000000</v>
      </c>
      <c r="HLH43" s="60" t="s">
        <v>2774</v>
      </c>
      <c r="HLI43" s="287" t="s">
        <v>964</v>
      </c>
      <c r="HLJ43" s="287" t="s">
        <v>965</v>
      </c>
      <c r="HLK43" s="294" t="s">
        <v>966</v>
      </c>
      <c r="HLL43" s="294" t="s">
        <v>967</v>
      </c>
      <c r="HLM43" s="294" t="s">
        <v>968</v>
      </c>
      <c r="HLN43" s="294" t="s">
        <v>969</v>
      </c>
      <c r="HLO43" s="59">
        <v>15000000</v>
      </c>
      <c r="HLP43" s="60" t="s">
        <v>2774</v>
      </c>
      <c r="HLQ43" s="287" t="s">
        <v>964</v>
      </c>
      <c r="HLR43" s="287" t="s">
        <v>965</v>
      </c>
      <c r="HLS43" s="294" t="s">
        <v>966</v>
      </c>
      <c r="HLT43" s="294" t="s">
        <v>967</v>
      </c>
      <c r="HLU43" s="294" t="s">
        <v>968</v>
      </c>
      <c r="HLV43" s="294" t="s">
        <v>969</v>
      </c>
      <c r="HLW43" s="59">
        <v>15000000</v>
      </c>
      <c r="HLX43" s="60" t="s">
        <v>2774</v>
      </c>
      <c r="HLY43" s="287" t="s">
        <v>964</v>
      </c>
      <c r="HLZ43" s="287" t="s">
        <v>965</v>
      </c>
      <c r="HMA43" s="294" t="s">
        <v>966</v>
      </c>
      <c r="HMB43" s="294" t="s">
        <v>967</v>
      </c>
      <c r="HMC43" s="294" t="s">
        <v>968</v>
      </c>
      <c r="HMD43" s="294" t="s">
        <v>969</v>
      </c>
      <c r="HME43" s="59">
        <v>15000000</v>
      </c>
      <c r="HMF43" s="60" t="s">
        <v>2774</v>
      </c>
      <c r="HMG43" s="287" t="s">
        <v>964</v>
      </c>
      <c r="HMH43" s="287" t="s">
        <v>965</v>
      </c>
      <c r="HMI43" s="294" t="s">
        <v>966</v>
      </c>
      <c r="HMJ43" s="294" t="s">
        <v>967</v>
      </c>
      <c r="HMK43" s="294" t="s">
        <v>968</v>
      </c>
      <c r="HML43" s="294" t="s">
        <v>969</v>
      </c>
      <c r="HMM43" s="59">
        <v>15000000</v>
      </c>
      <c r="HMN43" s="60" t="s">
        <v>2774</v>
      </c>
      <c r="HMO43" s="287" t="s">
        <v>964</v>
      </c>
      <c r="HMP43" s="287" t="s">
        <v>965</v>
      </c>
      <c r="HMQ43" s="294" t="s">
        <v>966</v>
      </c>
      <c r="HMR43" s="294" t="s">
        <v>967</v>
      </c>
      <c r="HMS43" s="294" t="s">
        <v>968</v>
      </c>
      <c r="HMT43" s="294" t="s">
        <v>969</v>
      </c>
      <c r="HMU43" s="59">
        <v>15000000</v>
      </c>
      <c r="HMV43" s="60" t="s">
        <v>2774</v>
      </c>
      <c r="HMW43" s="287" t="s">
        <v>964</v>
      </c>
      <c r="HMX43" s="287" t="s">
        <v>965</v>
      </c>
      <c r="HMY43" s="294" t="s">
        <v>966</v>
      </c>
      <c r="HMZ43" s="294" t="s">
        <v>967</v>
      </c>
      <c r="HNA43" s="294" t="s">
        <v>968</v>
      </c>
      <c r="HNB43" s="294" t="s">
        <v>969</v>
      </c>
      <c r="HNC43" s="59">
        <v>15000000</v>
      </c>
      <c r="HND43" s="60" t="s">
        <v>2774</v>
      </c>
      <c r="HNE43" s="287" t="s">
        <v>964</v>
      </c>
      <c r="HNF43" s="287" t="s">
        <v>965</v>
      </c>
      <c r="HNG43" s="294" t="s">
        <v>966</v>
      </c>
      <c r="HNH43" s="294" t="s">
        <v>967</v>
      </c>
      <c r="HNI43" s="294" t="s">
        <v>968</v>
      </c>
      <c r="HNJ43" s="294" t="s">
        <v>969</v>
      </c>
      <c r="HNK43" s="59">
        <v>15000000</v>
      </c>
      <c r="HNL43" s="60" t="s">
        <v>2774</v>
      </c>
      <c r="HNM43" s="287" t="s">
        <v>964</v>
      </c>
      <c r="HNN43" s="287" t="s">
        <v>965</v>
      </c>
      <c r="HNO43" s="294" t="s">
        <v>966</v>
      </c>
      <c r="HNP43" s="294" t="s">
        <v>967</v>
      </c>
      <c r="HNQ43" s="294" t="s">
        <v>968</v>
      </c>
      <c r="HNR43" s="294" t="s">
        <v>969</v>
      </c>
      <c r="HNS43" s="59">
        <v>15000000</v>
      </c>
      <c r="HNT43" s="60" t="s">
        <v>2774</v>
      </c>
      <c r="HNU43" s="287" t="s">
        <v>964</v>
      </c>
      <c r="HNV43" s="287" t="s">
        <v>965</v>
      </c>
      <c r="HNW43" s="294" t="s">
        <v>966</v>
      </c>
      <c r="HNX43" s="294" t="s">
        <v>967</v>
      </c>
      <c r="HNY43" s="294" t="s">
        <v>968</v>
      </c>
      <c r="HNZ43" s="294" t="s">
        <v>969</v>
      </c>
      <c r="HOA43" s="59">
        <v>15000000</v>
      </c>
      <c r="HOB43" s="60" t="s">
        <v>2774</v>
      </c>
      <c r="HOC43" s="287" t="s">
        <v>964</v>
      </c>
      <c r="HOD43" s="287" t="s">
        <v>965</v>
      </c>
      <c r="HOE43" s="294" t="s">
        <v>966</v>
      </c>
      <c r="HOF43" s="294" t="s">
        <v>967</v>
      </c>
      <c r="HOG43" s="294" t="s">
        <v>968</v>
      </c>
      <c r="HOH43" s="294" t="s">
        <v>969</v>
      </c>
      <c r="HOI43" s="59">
        <v>15000000</v>
      </c>
      <c r="HOJ43" s="60" t="s">
        <v>2774</v>
      </c>
      <c r="HOK43" s="287" t="s">
        <v>964</v>
      </c>
      <c r="HOL43" s="287" t="s">
        <v>965</v>
      </c>
      <c r="HOM43" s="294" t="s">
        <v>966</v>
      </c>
      <c r="HON43" s="294" t="s">
        <v>967</v>
      </c>
      <c r="HOO43" s="294" t="s">
        <v>968</v>
      </c>
      <c r="HOP43" s="294" t="s">
        <v>969</v>
      </c>
      <c r="HOQ43" s="59">
        <v>15000000</v>
      </c>
      <c r="HOR43" s="60" t="s">
        <v>2774</v>
      </c>
      <c r="HOS43" s="287" t="s">
        <v>964</v>
      </c>
      <c r="HOT43" s="287" t="s">
        <v>965</v>
      </c>
      <c r="HOU43" s="294" t="s">
        <v>966</v>
      </c>
      <c r="HOV43" s="294" t="s">
        <v>967</v>
      </c>
      <c r="HOW43" s="294" t="s">
        <v>968</v>
      </c>
      <c r="HOX43" s="294" t="s">
        <v>969</v>
      </c>
      <c r="HOY43" s="59">
        <v>15000000</v>
      </c>
      <c r="HOZ43" s="60" t="s">
        <v>2774</v>
      </c>
      <c r="HPA43" s="287" t="s">
        <v>964</v>
      </c>
      <c r="HPB43" s="287" t="s">
        <v>965</v>
      </c>
      <c r="HPC43" s="294" t="s">
        <v>966</v>
      </c>
      <c r="HPD43" s="294" t="s">
        <v>967</v>
      </c>
      <c r="HPE43" s="294" t="s">
        <v>968</v>
      </c>
      <c r="HPF43" s="294" t="s">
        <v>969</v>
      </c>
      <c r="HPG43" s="59">
        <v>15000000</v>
      </c>
      <c r="HPH43" s="60" t="s">
        <v>2774</v>
      </c>
      <c r="HPI43" s="287" t="s">
        <v>964</v>
      </c>
      <c r="HPJ43" s="287" t="s">
        <v>965</v>
      </c>
      <c r="HPK43" s="294" t="s">
        <v>966</v>
      </c>
      <c r="HPL43" s="294" t="s">
        <v>967</v>
      </c>
      <c r="HPM43" s="294" t="s">
        <v>968</v>
      </c>
      <c r="HPN43" s="294" t="s">
        <v>969</v>
      </c>
      <c r="HPO43" s="59">
        <v>15000000</v>
      </c>
      <c r="HPP43" s="60" t="s">
        <v>2774</v>
      </c>
      <c r="HPQ43" s="287" t="s">
        <v>964</v>
      </c>
      <c r="HPR43" s="287" t="s">
        <v>965</v>
      </c>
      <c r="HPS43" s="294" t="s">
        <v>966</v>
      </c>
      <c r="HPT43" s="294" t="s">
        <v>967</v>
      </c>
      <c r="HPU43" s="294" t="s">
        <v>968</v>
      </c>
      <c r="HPV43" s="294" t="s">
        <v>969</v>
      </c>
      <c r="HPW43" s="59">
        <v>15000000</v>
      </c>
      <c r="HPX43" s="60" t="s">
        <v>2774</v>
      </c>
      <c r="HPY43" s="287" t="s">
        <v>964</v>
      </c>
      <c r="HPZ43" s="287" t="s">
        <v>965</v>
      </c>
      <c r="HQA43" s="294" t="s">
        <v>966</v>
      </c>
      <c r="HQB43" s="294" t="s">
        <v>967</v>
      </c>
      <c r="HQC43" s="294" t="s">
        <v>968</v>
      </c>
      <c r="HQD43" s="294" t="s">
        <v>969</v>
      </c>
      <c r="HQE43" s="59">
        <v>15000000</v>
      </c>
      <c r="HQF43" s="60" t="s">
        <v>2774</v>
      </c>
      <c r="HQG43" s="287" t="s">
        <v>964</v>
      </c>
      <c r="HQH43" s="287" t="s">
        <v>965</v>
      </c>
      <c r="HQI43" s="294" t="s">
        <v>966</v>
      </c>
      <c r="HQJ43" s="294" t="s">
        <v>967</v>
      </c>
      <c r="HQK43" s="294" t="s">
        <v>968</v>
      </c>
      <c r="HQL43" s="294" t="s">
        <v>969</v>
      </c>
      <c r="HQM43" s="59">
        <v>15000000</v>
      </c>
      <c r="HQN43" s="60" t="s">
        <v>2774</v>
      </c>
      <c r="HQO43" s="287" t="s">
        <v>964</v>
      </c>
      <c r="HQP43" s="287" t="s">
        <v>965</v>
      </c>
      <c r="HQQ43" s="294" t="s">
        <v>966</v>
      </c>
      <c r="HQR43" s="294" t="s">
        <v>967</v>
      </c>
      <c r="HQS43" s="294" t="s">
        <v>968</v>
      </c>
      <c r="HQT43" s="294" t="s">
        <v>969</v>
      </c>
      <c r="HQU43" s="59">
        <v>15000000</v>
      </c>
      <c r="HQV43" s="60" t="s">
        <v>2774</v>
      </c>
      <c r="HQW43" s="287" t="s">
        <v>964</v>
      </c>
      <c r="HQX43" s="287" t="s">
        <v>965</v>
      </c>
      <c r="HQY43" s="294" t="s">
        <v>966</v>
      </c>
      <c r="HQZ43" s="294" t="s">
        <v>967</v>
      </c>
      <c r="HRA43" s="294" t="s">
        <v>968</v>
      </c>
      <c r="HRB43" s="294" t="s">
        <v>969</v>
      </c>
      <c r="HRC43" s="59">
        <v>15000000</v>
      </c>
      <c r="HRD43" s="60" t="s">
        <v>2774</v>
      </c>
      <c r="HRE43" s="287" t="s">
        <v>964</v>
      </c>
      <c r="HRF43" s="287" t="s">
        <v>965</v>
      </c>
      <c r="HRG43" s="294" t="s">
        <v>966</v>
      </c>
      <c r="HRH43" s="294" t="s">
        <v>967</v>
      </c>
      <c r="HRI43" s="294" t="s">
        <v>968</v>
      </c>
      <c r="HRJ43" s="294" t="s">
        <v>969</v>
      </c>
      <c r="HRK43" s="59">
        <v>15000000</v>
      </c>
      <c r="HRL43" s="60" t="s">
        <v>2774</v>
      </c>
      <c r="HRM43" s="287" t="s">
        <v>964</v>
      </c>
      <c r="HRN43" s="287" t="s">
        <v>965</v>
      </c>
      <c r="HRO43" s="294" t="s">
        <v>966</v>
      </c>
      <c r="HRP43" s="294" t="s">
        <v>967</v>
      </c>
      <c r="HRQ43" s="294" t="s">
        <v>968</v>
      </c>
      <c r="HRR43" s="294" t="s">
        <v>969</v>
      </c>
      <c r="HRS43" s="59">
        <v>15000000</v>
      </c>
      <c r="HRT43" s="60" t="s">
        <v>2774</v>
      </c>
      <c r="HRU43" s="287" t="s">
        <v>964</v>
      </c>
      <c r="HRV43" s="287" t="s">
        <v>965</v>
      </c>
      <c r="HRW43" s="294" t="s">
        <v>966</v>
      </c>
      <c r="HRX43" s="294" t="s">
        <v>967</v>
      </c>
      <c r="HRY43" s="294" t="s">
        <v>968</v>
      </c>
      <c r="HRZ43" s="294" t="s">
        <v>969</v>
      </c>
      <c r="HSA43" s="59">
        <v>15000000</v>
      </c>
      <c r="HSB43" s="60" t="s">
        <v>2774</v>
      </c>
      <c r="HSC43" s="287" t="s">
        <v>964</v>
      </c>
      <c r="HSD43" s="287" t="s">
        <v>965</v>
      </c>
      <c r="HSE43" s="294" t="s">
        <v>966</v>
      </c>
      <c r="HSF43" s="294" t="s">
        <v>967</v>
      </c>
      <c r="HSG43" s="294" t="s">
        <v>968</v>
      </c>
      <c r="HSH43" s="294" t="s">
        <v>969</v>
      </c>
      <c r="HSI43" s="59">
        <v>15000000</v>
      </c>
      <c r="HSJ43" s="60" t="s">
        <v>2774</v>
      </c>
      <c r="HSK43" s="287" t="s">
        <v>964</v>
      </c>
      <c r="HSL43" s="287" t="s">
        <v>965</v>
      </c>
      <c r="HSM43" s="294" t="s">
        <v>966</v>
      </c>
      <c r="HSN43" s="294" t="s">
        <v>967</v>
      </c>
      <c r="HSO43" s="294" t="s">
        <v>968</v>
      </c>
      <c r="HSP43" s="294" t="s">
        <v>969</v>
      </c>
      <c r="HSQ43" s="59">
        <v>15000000</v>
      </c>
      <c r="HSR43" s="60" t="s">
        <v>2774</v>
      </c>
      <c r="HSS43" s="287" t="s">
        <v>964</v>
      </c>
      <c r="HST43" s="287" t="s">
        <v>965</v>
      </c>
      <c r="HSU43" s="294" t="s">
        <v>966</v>
      </c>
      <c r="HSV43" s="294" t="s">
        <v>967</v>
      </c>
      <c r="HSW43" s="294" t="s">
        <v>968</v>
      </c>
      <c r="HSX43" s="294" t="s">
        <v>969</v>
      </c>
      <c r="HSY43" s="59">
        <v>15000000</v>
      </c>
      <c r="HSZ43" s="60" t="s">
        <v>2774</v>
      </c>
      <c r="HTA43" s="287" t="s">
        <v>964</v>
      </c>
      <c r="HTB43" s="287" t="s">
        <v>965</v>
      </c>
      <c r="HTC43" s="294" t="s">
        <v>966</v>
      </c>
      <c r="HTD43" s="294" t="s">
        <v>967</v>
      </c>
      <c r="HTE43" s="294" t="s">
        <v>968</v>
      </c>
      <c r="HTF43" s="294" t="s">
        <v>969</v>
      </c>
      <c r="HTG43" s="59">
        <v>15000000</v>
      </c>
      <c r="HTH43" s="60" t="s">
        <v>2774</v>
      </c>
      <c r="HTI43" s="287" t="s">
        <v>964</v>
      </c>
      <c r="HTJ43" s="287" t="s">
        <v>965</v>
      </c>
      <c r="HTK43" s="294" t="s">
        <v>966</v>
      </c>
      <c r="HTL43" s="294" t="s">
        <v>967</v>
      </c>
      <c r="HTM43" s="294" t="s">
        <v>968</v>
      </c>
      <c r="HTN43" s="294" t="s">
        <v>969</v>
      </c>
      <c r="HTO43" s="59">
        <v>15000000</v>
      </c>
      <c r="HTP43" s="60" t="s">
        <v>2774</v>
      </c>
      <c r="HTQ43" s="287" t="s">
        <v>964</v>
      </c>
      <c r="HTR43" s="287" t="s">
        <v>965</v>
      </c>
      <c r="HTS43" s="294" t="s">
        <v>966</v>
      </c>
      <c r="HTT43" s="294" t="s">
        <v>967</v>
      </c>
      <c r="HTU43" s="294" t="s">
        <v>968</v>
      </c>
      <c r="HTV43" s="294" t="s">
        <v>969</v>
      </c>
      <c r="HTW43" s="59">
        <v>15000000</v>
      </c>
      <c r="HTX43" s="60" t="s">
        <v>2774</v>
      </c>
      <c r="HTY43" s="287" t="s">
        <v>964</v>
      </c>
      <c r="HTZ43" s="287" t="s">
        <v>965</v>
      </c>
      <c r="HUA43" s="294" t="s">
        <v>966</v>
      </c>
      <c r="HUB43" s="294" t="s">
        <v>967</v>
      </c>
      <c r="HUC43" s="294" t="s">
        <v>968</v>
      </c>
      <c r="HUD43" s="294" t="s">
        <v>969</v>
      </c>
      <c r="HUE43" s="59">
        <v>15000000</v>
      </c>
      <c r="HUF43" s="60" t="s">
        <v>2774</v>
      </c>
      <c r="HUG43" s="287" t="s">
        <v>964</v>
      </c>
      <c r="HUH43" s="287" t="s">
        <v>965</v>
      </c>
      <c r="HUI43" s="294" t="s">
        <v>966</v>
      </c>
      <c r="HUJ43" s="294" t="s">
        <v>967</v>
      </c>
      <c r="HUK43" s="294" t="s">
        <v>968</v>
      </c>
      <c r="HUL43" s="294" t="s">
        <v>969</v>
      </c>
      <c r="HUM43" s="59">
        <v>15000000</v>
      </c>
      <c r="HUN43" s="60" t="s">
        <v>2774</v>
      </c>
      <c r="HUO43" s="287" t="s">
        <v>964</v>
      </c>
      <c r="HUP43" s="287" t="s">
        <v>965</v>
      </c>
      <c r="HUQ43" s="294" t="s">
        <v>966</v>
      </c>
      <c r="HUR43" s="294" t="s">
        <v>967</v>
      </c>
      <c r="HUS43" s="294" t="s">
        <v>968</v>
      </c>
      <c r="HUT43" s="294" t="s">
        <v>969</v>
      </c>
      <c r="HUU43" s="59">
        <v>15000000</v>
      </c>
      <c r="HUV43" s="60" t="s">
        <v>2774</v>
      </c>
      <c r="HUW43" s="287" t="s">
        <v>964</v>
      </c>
      <c r="HUX43" s="287" t="s">
        <v>965</v>
      </c>
      <c r="HUY43" s="294" t="s">
        <v>966</v>
      </c>
      <c r="HUZ43" s="294" t="s">
        <v>967</v>
      </c>
      <c r="HVA43" s="294" t="s">
        <v>968</v>
      </c>
      <c r="HVB43" s="294" t="s">
        <v>969</v>
      </c>
      <c r="HVC43" s="59">
        <v>15000000</v>
      </c>
      <c r="HVD43" s="60" t="s">
        <v>2774</v>
      </c>
      <c r="HVE43" s="287" t="s">
        <v>964</v>
      </c>
      <c r="HVF43" s="287" t="s">
        <v>965</v>
      </c>
      <c r="HVG43" s="294" t="s">
        <v>966</v>
      </c>
      <c r="HVH43" s="294" t="s">
        <v>967</v>
      </c>
      <c r="HVI43" s="294" t="s">
        <v>968</v>
      </c>
      <c r="HVJ43" s="294" t="s">
        <v>969</v>
      </c>
      <c r="HVK43" s="59">
        <v>15000000</v>
      </c>
      <c r="HVL43" s="60" t="s">
        <v>2774</v>
      </c>
      <c r="HVM43" s="287" t="s">
        <v>964</v>
      </c>
      <c r="HVN43" s="287" t="s">
        <v>965</v>
      </c>
      <c r="HVO43" s="294" t="s">
        <v>966</v>
      </c>
      <c r="HVP43" s="294" t="s">
        <v>967</v>
      </c>
      <c r="HVQ43" s="294" t="s">
        <v>968</v>
      </c>
      <c r="HVR43" s="294" t="s">
        <v>969</v>
      </c>
      <c r="HVS43" s="59">
        <v>15000000</v>
      </c>
      <c r="HVT43" s="60" t="s">
        <v>2774</v>
      </c>
      <c r="HVU43" s="287" t="s">
        <v>964</v>
      </c>
      <c r="HVV43" s="287" t="s">
        <v>965</v>
      </c>
      <c r="HVW43" s="294" t="s">
        <v>966</v>
      </c>
      <c r="HVX43" s="294" t="s">
        <v>967</v>
      </c>
      <c r="HVY43" s="294" t="s">
        <v>968</v>
      </c>
      <c r="HVZ43" s="294" t="s">
        <v>969</v>
      </c>
      <c r="HWA43" s="59">
        <v>15000000</v>
      </c>
      <c r="HWB43" s="60" t="s">
        <v>2774</v>
      </c>
      <c r="HWC43" s="287" t="s">
        <v>964</v>
      </c>
      <c r="HWD43" s="287" t="s">
        <v>965</v>
      </c>
      <c r="HWE43" s="294" t="s">
        <v>966</v>
      </c>
      <c r="HWF43" s="294" t="s">
        <v>967</v>
      </c>
      <c r="HWG43" s="294" t="s">
        <v>968</v>
      </c>
      <c r="HWH43" s="294" t="s">
        <v>969</v>
      </c>
      <c r="HWI43" s="59">
        <v>15000000</v>
      </c>
      <c r="HWJ43" s="60" t="s">
        <v>2774</v>
      </c>
      <c r="HWK43" s="287" t="s">
        <v>964</v>
      </c>
      <c r="HWL43" s="287" t="s">
        <v>965</v>
      </c>
      <c r="HWM43" s="294" t="s">
        <v>966</v>
      </c>
      <c r="HWN43" s="294" t="s">
        <v>967</v>
      </c>
      <c r="HWO43" s="294" t="s">
        <v>968</v>
      </c>
      <c r="HWP43" s="294" t="s">
        <v>969</v>
      </c>
      <c r="HWQ43" s="59">
        <v>15000000</v>
      </c>
      <c r="HWR43" s="60" t="s">
        <v>2774</v>
      </c>
      <c r="HWS43" s="287" t="s">
        <v>964</v>
      </c>
      <c r="HWT43" s="287" t="s">
        <v>965</v>
      </c>
      <c r="HWU43" s="294" t="s">
        <v>966</v>
      </c>
      <c r="HWV43" s="294" t="s">
        <v>967</v>
      </c>
      <c r="HWW43" s="294" t="s">
        <v>968</v>
      </c>
      <c r="HWX43" s="294" t="s">
        <v>969</v>
      </c>
      <c r="HWY43" s="59">
        <v>15000000</v>
      </c>
      <c r="HWZ43" s="60" t="s">
        <v>2774</v>
      </c>
      <c r="HXA43" s="287" t="s">
        <v>964</v>
      </c>
      <c r="HXB43" s="287" t="s">
        <v>965</v>
      </c>
      <c r="HXC43" s="294" t="s">
        <v>966</v>
      </c>
      <c r="HXD43" s="294" t="s">
        <v>967</v>
      </c>
      <c r="HXE43" s="294" t="s">
        <v>968</v>
      </c>
      <c r="HXF43" s="294" t="s">
        <v>969</v>
      </c>
      <c r="HXG43" s="59">
        <v>15000000</v>
      </c>
      <c r="HXH43" s="60" t="s">
        <v>2774</v>
      </c>
      <c r="HXI43" s="287" t="s">
        <v>964</v>
      </c>
      <c r="HXJ43" s="287" t="s">
        <v>965</v>
      </c>
      <c r="HXK43" s="294" t="s">
        <v>966</v>
      </c>
      <c r="HXL43" s="294" t="s">
        <v>967</v>
      </c>
      <c r="HXM43" s="294" t="s">
        <v>968</v>
      </c>
      <c r="HXN43" s="294" t="s">
        <v>969</v>
      </c>
      <c r="HXO43" s="59">
        <v>15000000</v>
      </c>
      <c r="HXP43" s="60" t="s">
        <v>2774</v>
      </c>
      <c r="HXQ43" s="287" t="s">
        <v>964</v>
      </c>
      <c r="HXR43" s="287" t="s">
        <v>965</v>
      </c>
      <c r="HXS43" s="294" t="s">
        <v>966</v>
      </c>
      <c r="HXT43" s="294" t="s">
        <v>967</v>
      </c>
      <c r="HXU43" s="294" t="s">
        <v>968</v>
      </c>
      <c r="HXV43" s="294" t="s">
        <v>969</v>
      </c>
      <c r="HXW43" s="59">
        <v>15000000</v>
      </c>
      <c r="HXX43" s="60" t="s">
        <v>2774</v>
      </c>
      <c r="HXY43" s="287" t="s">
        <v>964</v>
      </c>
      <c r="HXZ43" s="287" t="s">
        <v>965</v>
      </c>
      <c r="HYA43" s="294" t="s">
        <v>966</v>
      </c>
      <c r="HYB43" s="294" t="s">
        <v>967</v>
      </c>
      <c r="HYC43" s="294" t="s">
        <v>968</v>
      </c>
      <c r="HYD43" s="294" t="s">
        <v>969</v>
      </c>
      <c r="HYE43" s="59">
        <v>15000000</v>
      </c>
      <c r="HYF43" s="60" t="s">
        <v>2774</v>
      </c>
      <c r="HYG43" s="287" t="s">
        <v>964</v>
      </c>
      <c r="HYH43" s="287" t="s">
        <v>965</v>
      </c>
      <c r="HYI43" s="294" t="s">
        <v>966</v>
      </c>
      <c r="HYJ43" s="294" t="s">
        <v>967</v>
      </c>
      <c r="HYK43" s="294" t="s">
        <v>968</v>
      </c>
      <c r="HYL43" s="294" t="s">
        <v>969</v>
      </c>
      <c r="HYM43" s="59">
        <v>15000000</v>
      </c>
      <c r="HYN43" s="60" t="s">
        <v>2774</v>
      </c>
      <c r="HYO43" s="287" t="s">
        <v>964</v>
      </c>
      <c r="HYP43" s="287" t="s">
        <v>965</v>
      </c>
      <c r="HYQ43" s="294" t="s">
        <v>966</v>
      </c>
      <c r="HYR43" s="294" t="s">
        <v>967</v>
      </c>
      <c r="HYS43" s="294" t="s">
        <v>968</v>
      </c>
      <c r="HYT43" s="294" t="s">
        <v>969</v>
      </c>
      <c r="HYU43" s="59">
        <v>15000000</v>
      </c>
      <c r="HYV43" s="60" t="s">
        <v>2774</v>
      </c>
      <c r="HYW43" s="287" t="s">
        <v>964</v>
      </c>
      <c r="HYX43" s="287" t="s">
        <v>965</v>
      </c>
      <c r="HYY43" s="294" t="s">
        <v>966</v>
      </c>
      <c r="HYZ43" s="294" t="s">
        <v>967</v>
      </c>
      <c r="HZA43" s="294" t="s">
        <v>968</v>
      </c>
      <c r="HZB43" s="294" t="s">
        <v>969</v>
      </c>
      <c r="HZC43" s="59">
        <v>15000000</v>
      </c>
      <c r="HZD43" s="60" t="s">
        <v>2774</v>
      </c>
      <c r="HZE43" s="287" t="s">
        <v>964</v>
      </c>
      <c r="HZF43" s="287" t="s">
        <v>965</v>
      </c>
      <c r="HZG43" s="294" t="s">
        <v>966</v>
      </c>
      <c r="HZH43" s="294" t="s">
        <v>967</v>
      </c>
      <c r="HZI43" s="294" t="s">
        <v>968</v>
      </c>
      <c r="HZJ43" s="294" t="s">
        <v>969</v>
      </c>
      <c r="HZK43" s="59">
        <v>15000000</v>
      </c>
      <c r="HZL43" s="60" t="s">
        <v>2774</v>
      </c>
      <c r="HZM43" s="287" t="s">
        <v>964</v>
      </c>
      <c r="HZN43" s="287" t="s">
        <v>965</v>
      </c>
      <c r="HZO43" s="294" t="s">
        <v>966</v>
      </c>
      <c r="HZP43" s="294" t="s">
        <v>967</v>
      </c>
      <c r="HZQ43" s="294" t="s">
        <v>968</v>
      </c>
      <c r="HZR43" s="294" t="s">
        <v>969</v>
      </c>
      <c r="HZS43" s="59">
        <v>15000000</v>
      </c>
      <c r="HZT43" s="60" t="s">
        <v>2774</v>
      </c>
      <c r="HZU43" s="287" t="s">
        <v>964</v>
      </c>
      <c r="HZV43" s="287" t="s">
        <v>965</v>
      </c>
      <c r="HZW43" s="294" t="s">
        <v>966</v>
      </c>
      <c r="HZX43" s="294" t="s">
        <v>967</v>
      </c>
      <c r="HZY43" s="294" t="s">
        <v>968</v>
      </c>
      <c r="HZZ43" s="294" t="s">
        <v>969</v>
      </c>
      <c r="IAA43" s="59">
        <v>15000000</v>
      </c>
      <c r="IAB43" s="60" t="s">
        <v>2774</v>
      </c>
      <c r="IAC43" s="287" t="s">
        <v>964</v>
      </c>
      <c r="IAD43" s="287" t="s">
        <v>965</v>
      </c>
      <c r="IAE43" s="294" t="s">
        <v>966</v>
      </c>
      <c r="IAF43" s="294" t="s">
        <v>967</v>
      </c>
      <c r="IAG43" s="294" t="s">
        <v>968</v>
      </c>
      <c r="IAH43" s="294" t="s">
        <v>969</v>
      </c>
      <c r="IAI43" s="59">
        <v>15000000</v>
      </c>
      <c r="IAJ43" s="60" t="s">
        <v>2774</v>
      </c>
      <c r="IAK43" s="287" t="s">
        <v>964</v>
      </c>
      <c r="IAL43" s="287" t="s">
        <v>965</v>
      </c>
      <c r="IAM43" s="294" t="s">
        <v>966</v>
      </c>
      <c r="IAN43" s="294" t="s">
        <v>967</v>
      </c>
      <c r="IAO43" s="294" t="s">
        <v>968</v>
      </c>
      <c r="IAP43" s="294" t="s">
        <v>969</v>
      </c>
      <c r="IAQ43" s="59">
        <v>15000000</v>
      </c>
      <c r="IAR43" s="60" t="s">
        <v>2774</v>
      </c>
      <c r="IAS43" s="287" t="s">
        <v>964</v>
      </c>
      <c r="IAT43" s="287" t="s">
        <v>965</v>
      </c>
      <c r="IAU43" s="294" t="s">
        <v>966</v>
      </c>
      <c r="IAV43" s="294" t="s">
        <v>967</v>
      </c>
      <c r="IAW43" s="294" t="s">
        <v>968</v>
      </c>
      <c r="IAX43" s="294" t="s">
        <v>969</v>
      </c>
      <c r="IAY43" s="59">
        <v>15000000</v>
      </c>
      <c r="IAZ43" s="60" t="s">
        <v>2774</v>
      </c>
      <c r="IBA43" s="287" t="s">
        <v>964</v>
      </c>
      <c r="IBB43" s="287" t="s">
        <v>965</v>
      </c>
      <c r="IBC43" s="294" t="s">
        <v>966</v>
      </c>
      <c r="IBD43" s="294" t="s">
        <v>967</v>
      </c>
      <c r="IBE43" s="294" t="s">
        <v>968</v>
      </c>
      <c r="IBF43" s="294" t="s">
        <v>969</v>
      </c>
      <c r="IBG43" s="59">
        <v>15000000</v>
      </c>
      <c r="IBH43" s="60" t="s">
        <v>2774</v>
      </c>
      <c r="IBI43" s="287" t="s">
        <v>964</v>
      </c>
      <c r="IBJ43" s="287" t="s">
        <v>965</v>
      </c>
      <c r="IBK43" s="294" t="s">
        <v>966</v>
      </c>
      <c r="IBL43" s="294" t="s">
        <v>967</v>
      </c>
      <c r="IBM43" s="294" t="s">
        <v>968</v>
      </c>
      <c r="IBN43" s="294" t="s">
        <v>969</v>
      </c>
      <c r="IBO43" s="59">
        <v>15000000</v>
      </c>
      <c r="IBP43" s="60" t="s">
        <v>2774</v>
      </c>
      <c r="IBQ43" s="287" t="s">
        <v>964</v>
      </c>
      <c r="IBR43" s="287" t="s">
        <v>965</v>
      </c>
      <c r="IBS43" s="294" t="s">
        <v>966</v>
      </c>
      <c r="IBT43" s="294" t="s">
        <v>967</v>
      </c>
      <c r="IBU43" s="294" t="s">
        <v>968</v>
      </c>
      <c r="IBV43" s="294" t="s">
        <v>969</v>
      </c>
      <c r="IBW43" s="59">
        <v>15000000</v>
      </c>
      <c r="IBX43" s="60" t="s">
        <v>2774</v>
      </c>
      <c r="IBY43" s="287" t="s">
        <v>964</v>
      </c>
      <c r="IBZ43" s="287" t="s">
        <v>965</v>
      </c>
      <c r="ICA43" s="294" t="s">
        <v>966</v>
      </c>
      <c r="ICB43" s="294" t="s">
        <v>967</v>
      </c>
      <c r="ICC43" s="294" t="s">
        <v>968</v>
      </c>
      <c r="ICD43" s="294" t="s">
        <v>969</v>
      </c>
      <c r="ICE43" s="59">
        <v>15000000</v>
      </c>
      <c r="ICF43" s="60" t="s">
        <v>2774</v>
      </c>
      <c r="ICG43" s="287" t="s">
        <v>964</v>
      </c>
      <c r="ICH43" s="287" t="s">
        <v>965</v>
      </c>
      <c r="ICI43" s="294" t="s">
        <v>966</v>
      </c>
      <c r="ICJ43" s="294" t="s">
        <v>967</v>
      </c>
      <c r="ICK43" s="294" t="s">
        <v>968</v>
      </c>
      <c r="ICL43" s="294" t="s">
        <v>969</v>
      </c>
      <c r="ICM43" s="59">
        <v>15000000</v>
      </c>
      <c r="ICN43" s="60" t="s">
        <v>2774</v>
      </c>
      <c r="ICO43" s="287" t="s">
        <v>964</v>
      </c>
      <c r="ICP43" s="287" t="s">
        <v>965</v>
      </c>
      <c r="ICQ43" s="294" t="s">
        <v>966</v>
      </c>
      <c r="ICR43" s="294" t="s">
        <v>967</v>
      </c>
      <c r="ICS43" s="294" t="s">
        <v>968</v>
      </c>
      <c r="ICT43" s="294" t="s">
        <v>969</v>
      </c>
      <c r="ICU43" s="59">
        <v>15000000</v>
      </c>
      <c r="ICV43" s="60" t="s">
        <v>2774</v>
      </c>
      <c r="ICW43" s="287" t="s">
        <v>964</v>
      </c>
      <c r="ICX43" s="287" t="s">
        <v>965</v>
      </c>
      <c r="ICY43" s="294" t="s">
        <v>966</v>
      </c>
      <c r="ICZ43" s="294" t="s">
        <v>967</v>
      </c>
      <c r="IDA43" s="294" t="s">
        <v>968</v>
      </c>
      <c r="IDB43" s="294" t="s">
        <v>969</v>
      </c>
      <c r="IDC43" s="59">
        <v>15000000</v>
      </c>
      <c r="IDD43" s="60" t="s">
        <v>2774</v>
      </c>
      <c r="IDE43" s="287" t="s">
        <v>964</v>
      </c>
      <c r="IDF43" s="287" t="s">
        <v>965</v>
      </c>
      <c r="IDG43" s="294" t="s">
        <v>966</v>
      </c>
      <c r="IDH43" s="294" t="s">
        <v>967</v>
      </c>
      <c r="IDI43" s="294" t="s">
        <v>968</v>
      </c>
      <c r="IDJ43" s="294" t="s">
        <v>969</v>
      </c>
      <c r="IDK43" s="59">
        <v>15000000</v>
      </c>
      <c r="IDL43" s="60" t="s">
        <v>2774</v>
      </c>
      <c r="IDM43" s="287" t="s">
        <v>964</v>
      </c>
      <c r="IDN43" s="287" t="s">
        <v>965</v>
      </c>
      <c r="IDO43" s="294" t="s">
        <v>966</v>
      </c>
      <c r="IDP43" s="294" t="s">
        <v>967</v>
      </c>
      <c r="IDQ43" s="294" t="s">
        <v>968</v>
      </c>
      <c r="IDR43" s="294" t="s">
        <v>969</v>
      </c>
      <c r="IDS43" s="59">
        <v>15000000</v>
      </c>
      <c r="IDT43" s="60" t="s">
        <v>2774</v>
      </c>
      <c r="IDU43" s="287" t="s">
        <v>964</v>
      </c>
      <c r="IDV43" s="287" t="s">
        <v>965</v>
      </c>
      <c r="IDW43" s="294" t="s">
        <v>966</v>
      </c>
      <c r="IDX43" s="294" t="s">
        <v>967</v>
      </c>
      <c r="IDY43" s="294" t="s">
        <v>968</v>
      </c>
      <c r="IDZ43" s="294" t="s">
        <v>969</v>
      </c>
      <c r="IEA43" s="59">
        <v>15000000</v>
      </c>
      <c r="IEB43" s="60" t="s">
        <v>2774</v>
      </c>
      <c r="IEC43" s="287" t="s">
        <v>964</v>
      </c>
      <c r="IED43" s="287" t="s">
        <v>965</v>
      </c>
      <c r="IEE43" s="294" t="s">
        <v>966</v>
      </c>
      <c r="IEF43" s="294" t="s">
        <v>967</v>
      </c>
      <c r="IEG43" s="294" t="s">
        <v>968</v>
      </c>
      <c r="IEH43" s="294" t="s">
        <v>969</v>
      </c>
      <c r="IEI43" s="59">
        <v>15000000</v>
      </c>
      <c r="IEJ43" s="60" t="s">
        <v>2774</v>
      </c>
      <c r="IEK43" s="287" t="s">
        <v>964</v>
      </c>
      <c r="IEL43" s="287" t="s">
        <v>965</v>
      </c>
      <c r="IEM43" s="294" t="s">
        <v>966</v>
      </c>
      <c r="IEN43" s="294" t="s">
        <v>967</v>
      </c>
      <c r="IEO43" s="294" t="s">
        <v>968</v>
      </c>
      <c r="IEP43" s="294" t="s">
        <v>969</v>
      </c>
      <c r="IEQ43" s="59">
        <v>15000000</v>
      </c>
      <c r="IER43" s="60" t="s">
        <v>2774</v>
      </c>
      <c r="IES43" s="287" t="s">
        <v>964</v>
      </c>
      <c r="IET43" s="287" t="s">
        <v>965</v>
      </c>
      <c r="IEU43" s="294" t="s">
        <v>966</v>
      </c>
      <c r="IEV43" s="294" t="s">
        <v>967</v>
      </c>
      <c r="IEW43" s="294" t="s">
        <v>968</v>
      </c>
      <c r="IEX43" s="294" t="s">
        <v>969</v>
      </c>
      <c r="IEY43" s="59">
        <v>15000000</v>
      </c>
      <c r="IEZ43" s="60" t="s">
        <v>2774</v>
      </c>
      <c r="IFA43" s="287" t="s">
        <v>964</v>
      </c>
      <c r="IFB43" s="287" t="s">
        <v>965</v>
      </c>
      <c r="IFC43" s="294" t="s">
        <v>966</v>
      </c>
      <c r="IFD43" s="294" t="s">
        <v>967</v>
      </c>
      <c r="IFE43" s="294" t="s">
        <v>968</v>
      </c>
      <c r="IFF43" s="294" t="s">
        <v>969</v>
      </c>
      <c r="IFG43" s="59">
        <v>15000000</v>
      </c>
      <c r="IFH43" s="60" t="s">
        <v>2774</v>
      </c>
      <c r="IFI43" s="287" t="s">
        <v>964</v>
      </c>
      <c r="IFJ43" s="287" t="s">
        <v>965</v>
      </c>
      <c r="IFK43" s="294" t="s">
        <v>966</v>
      </c>
      <c r="IFL43" s="294" t="s">
        <v>967</v>
      </c>
      <c r="IFM43" s="294" t="s">
        <v>968</v>
      </c>
      <c r="IFN43" s="294" t="s">
        <v>969</v>
      </c>
      <c r="IFO43" s="59">
        <v>15000000</v>
      </c>
      <c r="IFP43" s="60" t="s">
        <v>2774</v>
      </c>
      <c r="IFQ43" s="287" t="s">
        <v>964</v>
      </c>
      <c r="IFR43" s="287" t="s">
        <v>965</v>
      </c>
      <c r="IFS43" s="294" t="s">
        <v>966</v>
      </c>
      <c r="IFT43" s="294" t="s">
        <v>967</v>
      </c>
      <c r="IFU43" s="294" t="s">
        <v>968</v>
      </c>
      <c r="IFV43" s="294" t="s">
        <v>969</v>
      </c>
      <c r="IFW43" s="59">
        <v>15000000</v>
      </c>
      <c r="IFX43" s="60" t="s">
        <v>2774</v>
      </c>
      <c r="IFY43" s="287" t="s">
        <v>964</v>
      </c>
      <c r="IFZ43" s="287" t="s">
        <v>965</v>
      </c>
      <c r="IGA43" s="294" t="s">
        <v>966</v>
      </c>
      <c r="IGB43" s="294" t="s">
        <v>967</v>
      </c>
      <c r="IGC43" s="294" t="s">
        <v>968</v>
      </c>
      <c r="IGD43" s="294" t="s">
        <v>969</v>
      </c>
      <c r="IGE43" s="59">
        <v>15000000</v>
      </c>
      <c r="IGF43" s="60" t="s">
        <v>2774</v>
      </c>
      <c r="IGG43" s="287" t="s">
        <v>964</v>
      </c>
      <c r="IGH43" s="287" t="s">
        <v>965</v>
      </c>
      <c r="IGI43" s="294" t="s">
        <v>966</v>
      </c>
      <c r="IGJ43" s="294" t="s">
        <v>967</v>
      </c>
      <c r="IGK43" s="294" t="s">
        <v>968</v>
      </c>
      <c r="IGL43" s="294" t="s">
        <v>969</v>
      </c>
      <c r="IGM43" s="59">
        <v>15000000</v>
      </c>
      <c r="IGN43" s="60" t="s">
        <v>2774</v>
      </c>
      <c r="IGO43" s="287" t="s">
        <v>964</v>
      </c>
      <c r="IGP43" s="287" t="s">
        <v>965</v>
      </c>
      <c r="IGQ43" s="294" t="s">
        <v>966</v>
      </c>
      <c r="IGR43" s="294" t="s">
        <v>967</v>
      </c>
      <c r="IGS43" s="294" t="s">
        <v>968</v>
      </c>
      <c r="IGT43" s="294" t="s">
        <v>969</v>
      </c>
      <c r="IGU43" s="59">
        <v>15000000</v>
      </c>
      <c r="IGV43" s="60" t="s">
        <v>2774</v>
      </c>
      <c r="IGW43" s="287" t="s">
        <v>964</v>
      </c>
      <c r="IGX43" s="287" t="s">
        <v>965</v>
      </c>
      <c r="IGY43" s="294" t="s">
        <v>966</v>
      </c>
      <c r="IGZ43" s="294" t="s">
        <v>967</v>
      </c>
      <c r="IHA43" s="294" t="s">
        <v>968</v>
      </c>
      <c r="IHB43" s="294" t="s">
        <v>969</v>
      </c>
      <c r="IHC43" s="59">
        <v>15000000</v>
      </c>
      <c r="IHD43" s="60" t="s">
        <v>2774</v>
      </c>
      <c r="IHE43" s="287" t="s">
        <v>964</v>
      </c>
      <c r="IHF43" s="287" t="s">
        <v>965</v>
      </c>
      <c r="IHG43" s="294" t="s">
        <v>966</v>
      </c>
      <c r="IHH43" s="294" t="s">
        <v>967</v>
      </c>
      <c r="IHI43" s="294" t="s">
        <v>968</v>
      </c>
      <c r="IHJ43" s="294" t="s">
        <v>969</v>
      </c>
      <c r="IHK43" s="59">
        <v>15000000</v>
      </c>
      <c r="IHL43" s="60" t="s">
        <v>2774</v>
      </c>
      <c r="IHM43" s="287" t="s">
        <v>964</v>
      </c>
      <c r="IHN43" s="287" t="s">
        <v>965</v>
      </c>
      <c r="IHO43" s="294" t="s">
        <v>966</v>
      </c>
      <c r="IHP43" s="294" t="s">
        <v>967</v>
      </c>
      <c r="IHQ43" s="294" t="s">
        <v>968</v>
      </c>
      <c r="IHR43" s="294" t="s">
        <v>969</v>
      </c>
      <c r="IHS43" s="59">
        <v>15000000</v>
      </c>
      <c r="IHT43" s="60" t="s">
        <v>2774</v>
      </c>
      <c r="IHU43" s="287" t="s">
        <v>964</v>
      </c>
      <c r="IHV43" s="287" t="s">
        <v>965</v>
      </c>
      <c r="IHW43" s="294" t="s">
        <v>966</v>
      </c>
      <c r="IHX43" s="294" t="s">
        <v>967</v>
      </c>
      <c r="IHY43" s="294" t="s">
        <v>968</v>
      </c>
      <c r="IHZ43" s="294" t="s">
        <v>969</v>
      </c>
      <c r="IIA43" s="59">
        <v>15000000</v>
      </c>
      <c r="IIB43" s="60" t="s">
        <v>2774</v>
      </c>
      <c r="IIC43" s="287" t="s">
        <v>964</v>
      </c>
      <c r="IID43" s="287" t="s">
        <v>965</v>
      </c>
      <c r="IIE43" s="294" t="s">
        <v>966</v>
      </c>
      <c r="IIF43" s="294" t="s">
        <v>967</v>
      </c>
      <c r="IIG43" s="294" t="s">
        <v>968</v>
      </c>
      <c r="IIH43" s="294" t="s">
        <v>969</v>
      </c>
      <c r="III43" s="59">
        <v>15000000</v>
      </c>
      <c r="IIJ43" s="60" t="s">
        <v>2774</v>
      </c>
      <c r="IIK43" s="287" t="s">
        <v>964</v>
      </c>
      <c r="IIL43" s="287" t="s">
        <v>965</v>
      </c>
      <c r="IIM43" s="294" t="s">
        <v>966</v>
      </c>
      <c r="IIN43" s="294" t="s">
        <v>967</v>
      </c>
      <c r="IIO43" s="294" t="s">
        <v>968</v>
      </c>
      <c r="IIP43" s="294" t="s">
        <v>969</v>
      </c>
      <c r="IIQ43" s="59">
        <v>15000000</v>
      </c>
      <c r="IIR43" s="60" t="s">
        <v>2774</v>
      </c>
      <c r="IIS43" s="287" t="s">
        <v>964</v>
      </c>
      <c r="IIT43" s="287" t="s">
        <v>965</v>
      </c>
      <c r="IIU43" s="294" t="s">
        <v>966</v>
      </c>
      <c r="IIV43" s="294" t="s">
        <v>967</v>
      </c>
      <c r="IIW43" s="294" t="s">
        <v>968</v>
      </c>
      <c r="IIX43" s="294" t="s">
        <v>969</v>
      </c>
      <c r="IIY43" s="59">
        <v>15000000</v>
      </c>
      <c r="IIZ43" s="60" t="s">
        <v>2774</v>
      </c>
      <c r="IJA43" s="287" t="s">
        <v>964</v>
      </c>
      <c r="IJB43" s="287" t="s">
        <v>965</v>
      </c>
      <c r="IJC43" s="294" t="s">
        <v>966</v>
      </c>
      <c r="IJD43" s="294" t="s">
        <v>967</v>
      </c>
      <c r="IJE43" s="294" t="s">
        <v>968</v>
      </c>
      <c r="IJF43" s="294" t="s">
        <v>969</v>
      </c>
      <c r="IJG43" s="59">
        <v>15000000</v>
      </c>
      <c r="IJH43" s="60" t="s">
        <v>2774</v>
      </c>
      <c r="IJI43" s="287" t="s">
        <v>964</v>
      </c>
      <c r="IJJ43" s="287" t="s">
        <v>965</v>
      </c>
      <c r="IJK43" s="294" t="s">
        <v>966</v>
      </c>
      <c r="IJL43" s="294" t="s">
        <v>967</v>
      </c>
      <c r="IJM43" s="294" t="s">
        <v>968</v>
      </c>
      <c r="IJN43" s="294" t="s">
        <v>969</v>
      </c>
      <c r="IJO43" s="59">
        <v>15000000</v>
      </c>
      <c r="IJP43" s="60" t="s">
        <v>2774</v>
      </c>
      <c r="IJQ43" s="287" t="s">
        <v>964</v>
      </c>
      <c r="IJR43" s="287" t="s">
        <v>965</v>
      </c>
      <c r="IJS43" s="294" t="s">
        <v>966</v>
      </c>
      <c r="IJT43" s="294" t="s">
        <v>967</v>
      </c>
      <c r="IJU43" s="294" t="s">
        <v>968</v>
      </c>
      <c r="IJV43" s="294" t="s">
        <v>969</v>
      </c>
      <c r="IJW43" s="59">
        <v>15000000</v>
      </c>
      <c r="IJX43" s="60" t="s">
        <v>2774</v>
      </c>
      <c r="IJY43" s="287" t="s">
        <v>964</v>
      </c>
      <c r="IJZ43" s="287" t="s">
        <v>965</v>
      </c>
      <c r="IKA43" s="294" t="s">
        <v>966</v>
      </c>
      <c r="IKB43" s="294" t="s">
        <v>967</v>
      </c>
      <c r="IKC43" s="294" t="s">
        <v>968</v>
      </c>
      <c r="IKD43" s="294" t="s">
        <v>969</v>
      </c>
      <c r="IKE43" s="59">
        <v>15000000</v>
      </c>
      <c r="IKF43" s="60" t="s">
        <v>2774</v>
      </c>
      <c r="IKG43" s="287" t="s">
        <v>964</v>
      </c>
      <c r="IKH43" s="287" t="s">
        <v>965</v>
      </c>
      <c r="IKI43" s="294" t="s">
        <v>966</v>
      </c>
      <c r="IKJ43" s="294" t="s">
        <v>967</v>
      </c>
      <c r="IKK43" s="294" t="s">
        <v>968</v>
      </c>
      <c r="IKL43" s="294" t="s">
        <v>969</v>
      </c>
      <c r="IKM43" s="59">
        <v>15000000</v>
      </c>
      <c r="IKN43" s="60" t="s">
        <v>2774</v>
      </c>
      <c r="IKO43" s="287" t="s">
        <v>964</v>
      </c>
      <c r="IKP43" s="287" t="s">
        <v>965</v>
      </c>
      <c r="IKQ43" s="294" t="s">
        <v>966</v>
      </c>
      <c r="IKR43" s="294" t="s">
        <v>967</v>
      </c>
      <c r="IKS43" s="294" t="s">
        <v>968</v>
      </c>
      <c r="IKT43" s="294" t="s">
        <v>969</v>
      </c>
      <c r="IKU43" s="59">
        <v>15000000</v>
      </c>
      <c r="IKV43" s="60" t="s">
        <v>2774</v>
      </c>
      <c r="IKW43" s="287" t="s">
        <v>964</v>
      </c>
      <c r="IKX43" s="287" t="s">
        <v>965</v>
      </c>
      <c r="IKY43" s="294" t="s">
        <v>966</v>
      </c>
      <c r="IKZ43" s="294" t="s">
        <v>967</v>
      </c>
      <c r="ILA43" s="294" t="s">
        <v>968</v>
      </c>
      <c r="ILB43" s="294" t="s">
        <v>969</v>
      </c>
      <c r="ILC43" s="59">
        <v>15000000</v>
      </c>
      <c r="ILD43" s="60" t="s">
        <v>2774</v>
      </c>
      <c r="ILE43" s="287" t="s">
        <v>964</v>
      </c>
      <c r="ILF43" s="287" t="s">
        <v>965</v>
      </c>
      <c r="ILG43" s="294" t="s">
        <v>966</v>
      </c>
      <c r="ILH43" s="294" t="s">
        <v>967</v>
      </c>
      <c r="ILI43" s="294" t="s">
        <v>968</v>
      </c>
      <c r="ILJ43" s="294" t="s">
        <v>969</v>
      </c>
      <c r="ILK43" s="59">
        <v>15000000</v>
      </c>
      <c r="ILL43" s="60" t="s">
        <v>2774</v>
      </c>
      <c r="ILM43" s="287" t="s">
        <v>964</v>
      </c>
      <c r="ILN43" s="287" t="s">
        <v>965</v>
      </c>
      <c r="ILO43" s="294" t="s">
        <v>966</v>
      </c>
      <c r="ILP43" s="294" t="s">
        <v>967</v>
      </c>
      <c r="ILQ43" s="294" t="s">
        <v>968</v>
      </c>
      <c r="ILR43" s="294" t="s">
        <v>969</v>
      </c>
      <c r="ILS43" s="59">
        <v>15000000</v>
      </c>
      <c r="ILT43" s="60" t="s">
        <v>2774</v>
      </c>
      <c r="ILU43" s="287" t="s">
        <v>964</v>
      </c>
      <c r="ILV43" s="287" t="s">
        <v>965</v>
      </c>
      <c r="ILW43" s="294" t="s">
        <v>966</v>
      </c>
      <c r="ILX43" s="294" t="s">
        <v>967</v>
      </c>
      <c r="ILY43" s="294" t="s">
        <v>968</v>
      </c>
      <c r="ILZ43" s="294" t="s">
        <v>969</v>
      </c>
      <c r="IMA43" s="59">
        <v>15000000</v>
      </c>
      <c r="IMB43" s="60" t="s">
        <v>2774</v>
      </c>
      <c r="IMC43" s="287" t="s">
        <v>964</v>
      </c>
      <c r="IMD43" s="287" t="s">
        <v>965</v>
      </c>
      <c r="IME43" s="294" t="s">
        <v>966</v>
      </c>
      <c r="IMF43" s="294" t="s">
        <v>967</v>
      </c>
      <c r="IMG43" s="294" t="s">
        <v>968</v>
      </c>
      <c r="IMH43" s="294" t="s">
        <v>969</v>
      </c>
      <c r="IMI43" s="59">
        <v>15000000</v>
      </c>
      <c r="IMJ43" s="60" t="s">
        <v>2774</v>
      </c>
      <c r="IMK43" s="287" t="s">
        <v>964</v>
      </c>
      <c r="IML43" s="287" t="s">
        <v>965</v>
      </c>
      <c r="IMM43" s="294" t="s">
        <v>966</v>
      </c>
      <c r="IMN43" s="294" t="s">
        <v>967</v>
      </c>
      <c r="IMO43" s="294" t="s">
        <v>968</v>
      </c>
      <c r="IMP43" s="294" t="s">
        <v>969</v>
      </c>
      <c r="IMQ43" s="59">
        <v>15000000</v>
      </c>
      <c r="IMR43" s="60" t="s">
        <v>2774</v>
      </c>
      <c r="IMS43" s="287" t="s">
        <v>964</v>
      </c>
      <c r="IMT43" s="287" t="s">
        <v>965</v>
      </c>
      <c r="IMU43" s="294" t="s">
        <v>966</v>
      </c>
      <c r="IMV43" s="294" t="s">
        <v>967</v>
      </c>
      <c r="IMW43" s="294" t="s">
        <v>968</v>
      </c>
      <c r="IMX43" s="294" t="s">
        <v>969</v>
      </c>
      <c r="IMY43" s="59">
        <v>15000000</v>
      </c>
      <c r="IMZ43" s="60" t="s">
        <v>2774</v>
      </c>
      <c r="INA43" s="287" t="s">
        <v>964</v>
      </c>
      <c r="INB43" s="287" t="s">
        <v>965</v>
      </c>
      <c r="INC43" s="294" t="s">
        <v>966</v>
      </c>
      <c r="IND43" s="294" t="s">
        <v>967</v>
      </c>
      <c r="INE43" s="294" t="s">
        <v>968</v>
      </c>
      <c r="INF43" s="294" t="s">
        <v>969</v>
      </c>
      <c r="ING43" s="59">
        <v>15000000</v>
      </c>
      <c r="INH43" s="60" t="s">
        <v>2774</v>
      </c>
      <c r="INI43" s="287" t="s">
        <v>964</v>
      </c>
      <c r="INJ43" s="287" t="s">
        <v>965</v>
      </c>
      <c r="INK43" s="294" t="s">
        <v>966</v>
      </c>
      <c r="INL43" s="294" t="s">
        <v>967</v>
      </c>
      <c r="INM43" s="294" t="s">
        <v>968</v>
      </c>
      <c r="INN43" s="294" t="s">
        <v>969</v>
      </c>
      <c r="INO43" s="59">
        <v>15000000</v>
      </c>
      <c r="INP43" s="60" t="s">
        <v>2774</v>
      </c>
      <c r="INQ43" s="287" t="s">
        <v>964</v>
      </c>
      <c r="INR43" s="287" t="s">
        <v>965</v>
      </c>
      <c r="INS43" s="294" t="s">
        <v>966</v>
      </c>
      <c r="INT43" s="294" t="s">
        <v>967</v>
      </c>
      <c r="INU43" s="294" t="s">
        <v>968</v>
      </c>
      <c r="INV43" s="294" t="s">
        <v>969</v>
      </c>
      <c r="INW43" s="59">
        <v>15000000</v>
      </c>
      <c r="INX43" s="60" t="s">
        <v>2774</v>
      </c>
      <c r="INY43" s="287" t="s">
        <v>964</v>
      </c>
      <c r="INZ43" s="287" t="s">
        <v>965</v>
      </c>
      <c r="IOA43" s="294" t="s">
        <v>966</v>
      </c>
      <c r="IOB43" s="294" t="s">
        <v>967</v>
      </c>
      <c r="IOC43" s="294" t="s">
        <v>968</v>
      </c>
      <c r="IOD43" s="294" t="s">
        <v>969</v>
      </c>
      <c r="IOE43" s="59">
        <v>15000000</v>
      </c>
      <c r="IOF43" s="60" t="s">
        <v>2774</v>
      </c>
      <c r="IOG43" s="287" t="s">
        <v>964</v>
      </c>
      <c r="IOH43" s="287" t="s">
        <v>965</v>
      </c>
      <c r="IOI43" s="294" t="s">
        <v>966</v>
      </c>
      <c r="IOJ43" s="294" t="s">
        <v>967</v>
      </c>
      <c r="IOK43" s="294" t="s">
        <v>968</v>
      </c>
      <c r="IOL43" s="294" t="s">
        <v>969</v>
      </c>
      <c r="IOM43" s="59">
        <v>15000000</v>
      </c>
      <c r="ION43" s="60" t="s">
        <v>2774</v>
      </c>
      <c r="IOO43" s="287" t="s">
        <v>964</v>
      </c>
      <c r="IOP43" s="287" t="s">
        <v>965</v>
      </c>
      <c r="IOQ43" s="294" t="s">
        <v>966</v>
      </c>
      <c r="IOR43" s="294" t="s">
        <v>967</v>
      </c>
      <c r="IOS43" s="294" t="s">
        <v>968</v>
      </c>
      <c r="IOT43" s="294" t="s">
        <v>969</v>
      </c>
      <c r="IOU43" s="59">
        <v>15000000</v>
      </c>
      <c r="IOV43" s="60" t="s">
        <v>2774</v>
      </c>
      <c r="IOW43" s="287" t="s">
        <v>964</v>
      </c>
      <c r="IOX43" s="287" t="s">
        <v>965</v>
      </c>
      <c r="IOY43" s="294" t="s">
        <v>966</v>
      </c>
      <c r="IOZ43" s="294" t="s">
        <v>967</v>
      </c>
      <c r="IPA43" s="294" t="s">
        <v>968</v>
      </c>
      <c r="IPB43" s="294" t="s">
        <v>969</v>
      </c>
      <c r="IPC43" s="59">
        <v>15000000</v>
      </c>
      <c r="IPD43" s="60" t="s">
        <v>2774</v>
      </c>
      <c r="IPE43" s="287" t="s">
        <v>964</v>
      </c>
      <c r="IPF43" s="287" t="s">
        <v>965</v>
      </c>
      <c r="IPG43" s="294" t="s">
        <v>966</v>
      </c>
      <c r="IPH43" s="294" t="s">
        <v>967</v>
      </c>
      <c r="IPI43" s="294" t="s">
        <v>968</v>
      </c>
      <c r="IPJ43" s="294" t="s">
        <v>969</v>
      </c>
      <c r="IPK43" s="59">
        <v>15000000</v>
      </c>
      <c r="IPL43" s="60" t="s">
        <v>2774</v>
      </c>
      <c r="IPM43" s="287" t="s">
        <v>964</v>
      </c>
      <c r="IPN43" s="287" t="s">
        <v>965</v>
      </c>
      <c r="IPO43" s="294" t="s">
        <v>966</v>
      </c>
      <c r="IPP43" s="294" t="s">
        <v>967</v>
      </c>
      <c r="IPQ43" s="294" t="s">
        <v>968</v>
      </c>
      <c r="IPR43" s="294" t="s">
        <v>969</v>
      </c>
      <c r="IPS43" s="59">
        <v>15000000</v>
      </c>
      <c r="IPT43" s="60" t="s">
        <v>2774</v>
      </c>
      <c r="IPU43" s="287" t="s">
        <v>964</v>
      </c>
      <c r="IPV43" s="287" t="s">
        <v>965</v>
      </c>
      <c r="IPW43" s="294" t="s">
        <v>966</v>
      </c>
      <c r="IPX43" s="294" t="s">
        <v>967</v>
      </c>
      <c r="IPY43" s="294" t="s">
        <v>968</v>
      </c>
      <c r="IPZ43" s="294" t="s">
        <v>969</v>
      </c>
      <c r="IQA43" s="59">
        <v>15000000</v>
      </c>
      <c r="IQB43" s="60" t="s">
        <v>2774</v>
      </c>
      <c r="IQC43" s="287" t="s">
        <v>964</v>
      </c>
      <c r="IQD43" s="287" t="s">
        <v>965</v>
      </c>
      <c r="IQE43" s="294" t="s">
        <v>966</v>
      </c>
      <c r="IQF43" s="294" t="s">
        <v>967</v>
      </c>
      <c r="IQG43" s="294" t="s">
        <v>968</v>
      </c>
      <c r="IQH43" s="294" t="s">
        <v>969</v>
      </c>
      <c r="IQI43" s="59">
        <v>15000000</v>
      </c>
      <c r="IQJ43" s="60" t="s">
        <v>2774</v>
      </c>
      <c r="IQK43" s="287" t="s">
        <v>964</v>
      </c>
      <c r="IQL43" s="287" t="s">
        <v>965</v>
      </c>
      <c r="IQM43" s="294" t="s">
        <v>966</v>
      </c>
      <c r="IQN43" s="294" t="s">
        <v>967</v>
      </c>
      <c r="IQO43" s="294" t="s">
        <v>968</v>
      </c>
      <c r="IQP43" s="294" t="s">
        <v>969</v>
      </c>
      <c r="IQQ43" s="59">
        <v>15000000</v>
      </c>
      <c r="IQR43" s="60" t="s">
        <v>2774</v>
      </c>
      <c r="IQS43" s="287" t="s">
        <v>964</v>
      </c>
      <c r="IQT43" s="287" t="s">
        <v>965</v>
      </c>
      <c r="IQU43" s="294" t="s">
        <v>966</v>
      </c>
      <c r="IQV43" s="294" t="s">
        <v>967</v>
      </c>
      <c r="IQW43" s="294" t="s">
        <v>968</v>
      </c>
      <c r="IQX43" s="294" t="s">
        <v>969</v>
      </c>
      <c r="IQY43" s="59">
        <v>15000000</v>
      </c>
      <c r="IQZ43" s="60" t="s">
        <v>2774</v>
      </c>
      <c r="IRA43" s="287" t="s">
        <v>964</v>
      </c>
      <c r="IRB43" s="287" t="s">
        <v>965</v>
      </c>
      <c r="IRC43" s="294" t="s">
        <v>966</v>
      </c>
      <c r="IRD43" s="294" t="s">
        <v>967</v>
      </c>
      <c r="IRE43" s="294" t="s">
        <v>968</v>
      </c>
      <c r="IRF43" s="294" t="s">
        <v>969</v>
      </c>
      <c r="IRG43" s="59">
        <v>15000000</v>
      </c>
      <c r="IRH43" s="60" t="s">
        <v>2774</v>
      </c>
      <c r="IRI43" s="287" t="s">
        <v>964</v>
      </c>
      <c r="IRJ43" s="287" t="s">
        <v>965</v>
      </c>
      <c r="IRK43" s="294" t="s">
        <v>966</v>
      </c>
      <c r="IRL43" s="294" t="s">
        <v>967</v>
      </c>
      <c r="IRM43" s="294" t="s">
        <v>968</v>
      </c>
      <c r="IRN43" s="294" t="s">
        <v>969</v>
      </c>
      <c r="IRO43" s="59">
        <v>15000000</v>
      </c>
      <c r="IRP43" s="60" t="s">
        <v>2774</v>
      </c>
      <c r="IRQ43" s="287" t="s">
        <v>964</v>
      </c>
      <c r="IRR43" s="287" t="s">
        <v>965</v>
      </c>
      <c r="IRS43" s="294" t="s">
        <v>966</v>
      </c>
      <c r="IRT43" s="294" t="s">
        <v>967</v>
      </c>
      <c r="IRU43" s="294" t="s">
        <v>968</v>
      </c>
      <c r="IRV43" s="294" t="s">
        <v>969</v>
      </c>
      <c r="IRW43" s="59">
        <v>15000000</v>
      </c>
      <c r="IRX43" s="60" t="s">
        <v>2774</v>
      </c>
      <c r="IRY43" s="287" t="s">
        <v>964</v>
      </c>
      <c r="IRZ43" s="287" t="s">
        <v>965</v>
      </c>
      <c r="ISA43" s="294" t="s">
        <v>966</v>
      </c>
      <c r="ISB43" s="294" t="s">
        <v>967</v>
      </c>
      <c r="ISC43" s="294" t="s">
        <v>968</v>
      </c>
      <c r="ISD43" s="294" t="s">
        <v>969</v>
      </c>
      <c r="ISE43" s="59">
        <v>15000000</v>
      </c>
      <c r="ISF43" s="60" t="s">
        <v>2774</v>
      </c>
      <c r="ISG43" s="287" t="s">
        <v>964</v>
      </c>
      <c r="ISH43" s="287" t="s">
        <v>965</v>
      </c>
      <c r="ISI43" s="294" t="s">
        <v>966</v>
      </c>
      <c r="ISJ43" s="294" t="s">
        <v>967</v>
      </c>
      <c r="ISK43" s="294" t="s">
        <v>968</v>
      </c>
      <c r="ISL43" s="294" t="s">
        <v>969</v>
      </c>
      <c r="ISM43" s="59">
        <v>15000000</v>
      </c>
      <c r="ISN43" s="60" t="s">
        <v>2774</v>
      </c>
      <c r="ISO43" s="287" t="s">
        <v>964</v>
      </c>
      <c r="ISP43" s="287" t="s">
        <v>965</v>
      </c>
      <c r="ISQ43" s="294" t="s">
        <v>966</v>
      </c>
      <c r="ISR43" s="294" t="s">
        <v>967</v>
      </c>
      <c r="ISS43" s="294" t="s">
        <v>968</v>
      </c>
      <c r="IST43" s="294" t="s">
        <v>969</v>
      </c>
      <c r="ISU43" s="59">
        <v>15000000</v>
      </c>
      <c r="ISV43" s="60" t="s">
        <v>2774</v>
      </c>
      <c r="ISW43" s="287" t="s">
        <v>964</v>
      </c>
      <c r="ISX43" s="287" t="s">
        <v>965</v>
      </c>
      <c r="ISY43" s="294" t="s">
        <v>966</v>
      </c>
      <c r="ISZ43" s="294" t="s">
        <v>967</v>
      </c>
      <c r="ITA43" s="294" t="s">
        <v>968</v>
      </c>
      <c r="ITB43" s="294" t="s">
        <v>969</v>
      </c>
      <c r="ITC43" s="59">
        <v>15000000</v>
      </c>
      <c r="ITD43" s="60" t="s">
        <v>2774</v>
      </c>
      <c r="ITE43" s="287" t="s">
        <v>964</v>
      </c>
      <c r="ITF43" s="287" t="s">
        <v>965</v>
      </c>
      <c r="ITG43" s="294" t="s">
        <v>966</v>
      </c>
      <c r="ITH43" s="294" t="s">
        <v>967</v>
      </c>
      <c r="ITI43" s="294" t="s">
        <v>968</v>
      </c>
      <c r="ITJ43" s="294" t="s">
        <v>969</v>
      </c>
      <c r="ITK43" s="59">
        <v>15000000</v>
      </c>
      <c r="ITL43" s="60" t="s">
        <v>2774</v>
      </c>
      <c r="ITM43" s="287" t="s">
        <v>964</v>
      </c>
      <c r="ITN43" s="287" t="s">
        <v>965</v>
      </c>
      <c r="ITO43" s="294" t="s">
        <v>966</v>
      </c>
      <c r="ITP43" s="294" t="s">
        <v>967</v>
      </c>
      <c r="ITQ43" s="294" t="s">
        <v>968</v>
      </c>
      <c r="ITR43" s="294" t="s">
        <v>969</v>
      </c>
      <c r="ITS43" s="59">
        <v>15000000</v>
      </c>
      <c r="ITT43" s="60" t="s">
        <v>2774</v>
      </c>
      <c r="ITU43" s="287" t="s">
        <v>964</v>
      </c>
      <c r="ITV43" s="287" t="s">
        <v>965</v>
      </c>
      <c r="ITW43" s="294" t="s">
        <v>966</v>
      </c>
      <c r="ITX43" s="294" t="s">
        <v>967</v>
      </c>
      <c r="ITY43" s="294" t="s">
        <v>968</v>
      </c>
      <c r="ITZ43" s="294" t="s">
        <v>969</v>
      </c>
      <c r="IUA43" s="59">
        <v>15000000</v>
      </c>
      <c r="IUB43" s="60" t="s">
        <v>2774</v>
      </c>
      <c r="IUC43" s="287" t="s">
        <v>964</v>
      </c>
      <c r="IUD43" s="287" t="s">
        <v>965</v>
      </c>
      <c r="IUE43" s="294" t="s">
        <v>966</v>
      </c>
      <c r="IUF43" s="294" t="s">
        <v>967</v>
      </c>
      <c r="IUG43" s="294" t="s">
        <v>968</v>
      </c>
      <c r="IUH43" s="294" t="s">
        <v>969</v>
      </c>
      <c r="IUI43" s="59">
        <v>15000000</v>
      </c>
      <c r="IUJ43" s="60" t="s">
        <v>2774</v>
      </c>
      <c r="IUK43" s="287" t="s">
        <v>964</v>
      </c>
      <c r="IUL43" s="287" t="s">
        <v>965</v>
      </c>
      <c r="IUM43" s="294" t="s">
        <v>966</v>
      </c>
      <c r="IUN43" s="294" t="s">
        <v>967</v>
      </c>
      <c r="IUO43" s="294" t="s">
        <v>968</v>
      </c>
      <c r="IUP43" s="294" t="s">
        <v>969</v>
      </c>
      <c r="IUQ43" s="59">
        <v>15000000</v>
      </c>
      <c r="IUR43" s="60" t="s">
        <v>2774</v>
      </c>
      <c r="IUS43" s="287" t="s">
        <v>964</v>
      </c>
      <c r="IUT43" s="287" t="s">
        <v>965</v>
      </c>
      <c r="IUU43" s="294" t="s">
        <v>966</v>
      </c>
      <c r="IUV43" s="294" t="s">
        <v>967</v>
      </c>
      <c r="IUW43" s="294" t="s">
        <v>968</v>
      </c>
      <c r="IUX43" s="294" t="s">
        <v>969</v>
      </c>
      <c r="IUY43" s="59">
        <v>15000000</v>
      </c>
      <c r="IUZ43" s="60" t="s">
        <v>2774</v>
      </c>
      <c r="IVA43" s="287" t="s">
        <v>964</v>
      </c>
      <c r="IVB43" s="287" t="s">
        <v>965</v>
      </c>
      <c r="IVC43" s="294" t="s">
        <v>966</v>
      </c>
      <c r="IVD43" s="294" t="s">
        <v>967</v>
      </c>
      <c r="IVE43" s="294" t="s">
        <v>968</v>
      </c>
      <c r="IVF43" s="294" t="s">
        <v>969</v>
      </c>
      <c r="IVG43" s="59">
        <v>15000000</v>
      </c>
      <c r="IVH43" s="60" t="s">
        <v>2774</v>
      </c>
      <c r="IVI43" s="287" t="s">
        <v>964</v>
      </c>
      <c r="IVJ43" s="287" t="s">
        <v>965</v>
      </c>
      <c r="IVK43" s="294" t="s">
        <v>966</v>
      </c>
      <c r="IVL43" s="294" t="s">
        <v>967</v>
      </c>
      <c r="IVM43" s="294" t="s">
        <v>968</v>
      </c>
      <c r="IVN43" s="294" t="s">
        <v>969</v>
      </c>
      <c r="IVO43" s="59">
        <v>15000000</v>
      </c>
      <c r="IVP43" s="60" t="s">
        <v>2774</v>
      </c>
      <c r="IVQ43" s="287" t="s">
        <v>964</v>
      </c>
      <c r="IVR43" s="287" t="s">
        <v>965</v>
      </c>
      <c r="IVS43" s="294" t="s">
        <v>966</v>
      </c>
      <c r="IVT43" s="294" t="s">
        <v>967</v>
      </c>
      <c r="IVU43" s="294" t="s">
        <v>968</v>
      </c>
      <c r="IVV43" s="294" t="s">
        <v>969</v>
      </c>
      <c r="IVW43" s="59">
        <v>15000000</v>
      </c>
      <c r="IVX43" s="60" t="s">
        <v>2774</v>
      </c>
      <c r="IVY43" s="287" t="s">
        <v>964</v>
      </c>
      <c r="IVZ43" s="287" t="s">
        <v>965</v>
      </c>
      <c r="IWA43" s="294" t="s">
        <v>966</v>
      </c>
      <c r="IWB43" s="294" t="s">
        <v>967</v>
      </c>
      <c r="IWC43" s="294" t="s">
        <v>968</v>
      </c>
      <c r="IWD43" s="294" t="s">
        <v>969</v>
      </c>
      <c r="IWE43" s="59">
        <v>15000000</v>
      </c>
      <c r="IWF43" s="60" t="s">
        <v>2774</v>
      </c>
      <c r="IWG43" s="287" t="s">
        <v>964</v>
      </c>
      <c r="IWH43" s="287" t="s">
        <v>965</v>
      </c>
      <c r="IWI43" s="294" t="s">
        <v>966</v>
      </c>
      <c r="IWJ43" s="294" t="s">
        <v>967</v>
      </c>
      <c r="IWK43" s="294" t="s">
        <v>968</v>
      </c>
      <c r="IWL43" s="294" t="s">
        <v>969</v>
      </c>
      <c r="IWM43" s="59">
        <v>15000000</v>
      </c>
      <c r="IWN43" s="60" t="s">
        <v>2774</v>
      </c>
      <c r="IWO43" s="287" t="s">
        <v>964</v>
      </c>
      <c r="IWP43" s="287" t="s">
        <v>965</v>
      </c>
      <c r="IWQ43" s="294" t="s">
        <v>966</v>
      </c>
      <c r="IWR43" s="294" t="s">
        <v>967</v>
      </c>
      <c r="IWS43" s="294" t="s">
        <v>968</v>
      </c>
      <c r="IWT43" s="294" t="s">
        <v>969</v>
      </c>
      <c r="IWU43" s="59">
        <v>15000000</v>
      </c>
      <c r="IWV43" s="60" t="s">
        <v>2774</v>
      </c>
      <c r="IWW43" s="287" t="s">
        <v>964</v>
      </c>
      <c r="IWX43" s="287" t="s">
        <v>965</v>
      </c>
      <c r="IWY43" s="294" t="s">
        <v>966</v>
      </c>
      <c r="IWZ43" s="294" t="s">
        <v>967</v>
      </c>
      <c r="IXA43" s="294" t="s">
        <v>968</v>
      </c>
      <c r="IXB43" s="294" t="s">
        <v>969</v>
      </c>
      <c r="IXC43" s="59">
        <v>15000000</v>
      </c>
      <c r="IXD43" s="60" t="s">
        <v>2774</v>
      </c>
      <c r="IXE43" s="287" t="s">
        <v>964</v>
      </c>
      <c r="IXF43" s="287" t="s">
        <v>965</v>
      </c>
      <c r="IXG43" s="294" t="s">
        <v>966</v>
      </c>
      <c r="IXH43" s="294" t="s">
        <v>967</v>
      </c>
      <c r="IXI43" s="294" t="s">
        <v>968</v>
      </c>
      <c r="IXJ43" s="294" t="s">
        <v>969</v>
      </c>
      <c r="IXK43" s="59">
        <v>15000000</v>
      </c>
      <c r="IXL43" s="60" t="s">
        <v>2774</v>
      </c>
      <c r="IXM43" s="287" t="s">
        <v>964</v>
      </c>
      <c r="IXN43" s="287" t="s">
        <v>965</v>
      </c>
      <c r="IXO43" s="294" t="s">
        <v>966</v>
      </c>
      <c r="IXP43" s="294" t="s">
        <v>967</v>
      </c>
      <c r="IXQ43" s="294" t="s">
        <v>968</v>
      </c>
      <c r="IXR43" s="294" t="s">
        <v>969</v>
      </c>
      <c r="IXS43" s="59">
        <v>15000000</v>
      </c>
      <c r="IXT43" s="60" t="s">
        <v>2774</v>
      </c>
      <c r="IXU43" s="287" t="s">
        <v>964</v>
      </c>
      <c r="IXV43" s="287" t="s">
        <v>965</v>
      </c>
      <c r="IXW43" s="294" t="s">
        <v>966</v>
      </c>
      <c r="IXX43" s="294" t="s">
        <v>967</v>
      </c>
      <c r="IXY43" s="294" t="s">
        <v>968</v>
      </c>
      <c r="IXZ43" s="294" t="s">
        <v>969</v>
      </c>
      <c r="IYA43" s="59">
        <v>15000000</v>
      </c>
      <c r="IYB43" s="60" t="s">
        <v>2774</v>
      </c>
      <c r="IYC43" s="287" t="s">
        <v>964</v>
      </c>
      <c r="IYD43" s="287" t="s">
        <v>965</v>
      </c>
      <c r="IYE43" s="294" t="s">
        <v>966</v>
      </c>
      <c r="IYF43" s="294" t="s">
        <v>967</v>
      </c>
      <c r="IYG43" s="294" t="s">
        <v>968</v>
      </c>
      <c r="IYH43" s="294" t="s">
        <v>969</v>
      </c>
      <c r="IYI43" s="59">
        <v>15000000</v>
      </c>
      <c r="IYJ43" s="60" t="s">
        <v>2774</v>
      </c>
      <c r="IYK43" s="287" t="s">
        <v>964</v>
      </c>
      <c r="IYL43" s="287" t="s">
        <v>965</v>
      </c>
      <c r="IYM43" s="294" t="s">
        <v>966</v>
      </c>
      <c r="IYN43" s="294" t="s">
        <v>967</v>
      </c>
      <c r="IYO43" s="294" t="s">
        <v>968</v>
      </c>
      <c r="IYP43" s="294" t="s">
        <v>969</v>
      </c>
      <c r="IYQ43" s="59">
        <v>15000000</v>
      </c>
      <c r="IYR43" s="60" t="s">
        <v>2774</v>
      </c>
      <c r="IYS43" s="287" t="s">
        <v>964</v>
      </c>
      <c r="IYT43" s="287" t="s">
        <v>965</v>
      </c>
      <c r="IYU43" s="294" t="s">
        <v>966</v>
      </c>
      <c r="IYV43" s="294" t="s">
        <v>967</v>
      </c>
      <c r="IYW43" s="294" t="s">
        <v>968</v>
      </c>
      <c r="IYX43" s="294" t="s">
        <v>969</v>
      </c>
      <c r="IYY43" s="59">
        <v>15000000</v>
      </c>
      <c r="IYZ43" s="60" t="s">
        <v>2774</v>
      </c>
      <c r="IZA43" s="287" t="s">
        <v>964</v>
      </c>
      <c r="IZB43" s="287" t="s">
        <v>965</v>
      </c>
      <c r="IZC43" s="294" t="s">
        <v>966</v>
      </c>
      <c r="IZD43" s="294" t="s">
        <v>967</v>
      </c>
      <c r="IZE43" s="294" t="s">
        <v>968</v>
      </c>
      <c r="IZF43" s="294" t="s">
        <v>969</v>
      </c>
      <c r="IZG43" s="59">
        <v>15000000</v>
      </c>
      <c r="IZH43" s="60" t="s">
        <v>2774</v>
      </c>
      <c r="IZI43" s="287" t="s">
        <v>964</v>
      </c>
      <c r="IZJ43" s="287" t="s">
        <v>965</v>
      </c>
      <c r="IZK43" s="294" t="s">
        <v>966</v>
      </c>
      <c r="IZL43" s="294" t="s">
        <v>967</v>
      </c>
      <c r="IZM43" s="294" t="s">
        <v>968</v>
      </c>
      <c r="IZN43" s="294" t="s">
        <v>969</v>
      </c>
      <c r="IZO43" s="59">
        <v>15000000</v>
      </c>
      <c r="IZP43" s="60" t="s">
        <v>2774</v>
      </c>
      <c r="IZQ43" s="287" t="s">
        <v>964</v>
      </c>
      <c r="IZR43" s="287" t="s">
        <v>965</v>
      </c>
      <c r="IZS43" s="294" t="s">
        <v>966</v>
      </c>
      <c r="IZT43" s="294" t="s">
        <v>967</v>
      </c>
      <c r="IZU43" s="294" t="s">
        <v>968</v>
      </c>
      <c r="IZV43" s="294" t="s">
        <v>969</v>
      </c>
      <c r="IZW43" s="59">
        <v>15000000</v>
      </c>
      <c r="IZX43" s="60" t="s">
        <v>2774</v>
      </c>
      <c r="IZY43" s="287" t="s">
        <v>964</v>
      </c>
      <c r="IZZ43" s="287" t="s">
        <v>965</v>
      </c>
      <c r="JAA43" s="294" t="s">
        <v>966</v>
      </c>
      <c r="JAB43" s="294" t="s">
        <v>967</v>
      </c>
      <c r="JAC43" s="294" t="s">
        <v>968</v>
      </c>
      <c r="JAD43" s="294" t="s">
        <v>969</v>
      </c>
      <c r="JAE43" s="59">
        <v>15000000</v>
      </c>
      <c r="JAF43" s="60" t="s">
        <v>2774</v>
      </c>
      <c r="JAG43" s="287" t="s">
        <v>964</v>
      </c>
      <c r="JAH43" s="287" t="s">
        <v>965</v>
      </c>
      <c r="JAI43" s="294" t="s">
        <v>966</v>
      </c>
      <c r="JAJ43" s="294" t="s">
        <v>967</v>
      </c>
      <c r="JAK43" s="294" t="s">
        <v>968</v>
      </c>
      <c r="JAL43" s="294" t="s">
        <v>969</v>
      </c>
      <c r="JAM43" s="59">
        <v>15000000</v>
      </c>
      <c r="JAN43" s="60" t="s">
        <v>2774</v>
      </c>
      <c r="JAO43" s="287" t="s">
        <v>964</v>
      </c>
      <c r="JAP43" s="287" t="s">
        <v>965</v>
      </c>
      <c r="JAQ43" s="294" t="s">
        <v>966</v>
      </c>
      <c r="JAR43" s="294" t="s">
        <v>967</v>
      </c>
      <c r="JAS43" s="294" t="s">
        <v>968</v>
      </c>
      <c r="JAT43" s="294" t="s">
        <v>969</v>
      </c>
      <c r="JAU43" s="59">
        <v>15000000</v>
      </c>
      <c r="JAV43" s="60" t="s">
        <v>2774</v>
      </c>
      <c r="JAW43" s="287" t="s">
        <v>964</v>
      </c>
      <c r="JAX43" s="287" t="s">
        <v>965</v>
      </c>
      <c r="JAY43" s="294" t="s">
        <v>966</v>
      </c>
      <c r="JAZ43" s="294" t="s">
        <v>967</v>
      </c>
      <c r="JBA43" s="294" t="s">
        <v>968</v>
      </c>
      <c r="JBB43" s="294" t="s">
        <v>969</v>
      </c>
      <c r="JBC43" s="59">
        <v>15000000</v>
      </c>
      <c r="JBD43" s="60" t="s">
        <v>2774</v>
      </c>
      <c r="JBE43" s="287" t="s">
        <v>964</v>
      </c>
      <c r="JBF43" s="287" t="s">
        <v>965</v>
      </c>
      <c r="JBG43" s="294" t="s">
        <v>966</v>
      </c>
      <c r="JBH43" s="294" t="s">
        <v>967</v>
      </c>
      <c r="JBI43" s="294" t="s">
        <v>968</v>
      </c>
      <c r="JBJ43" s="294" t="s">
        <v>969</v>
      </c>
      <c r="JBK43" s="59">
        <v>15000000</v>
      </c>
      <c r="JBL43" s="60" t="s">
        <v>2774</v>
      </c>
      <c r="JBM43" s="287" t="s">
        <v>964</v>
      </c>
      <c r="JBN43" s="287" t="s">
        <v>965</v>
      </c>
      <c r="JBO43" s="294" t="s">
        <v>966</v>
      </c>
      <c r="JBP43" s="294" t="s">
        <v>967</v>
      </c>
      <c r="JBQ43" s="294" t="s">
        <v>968</v>
      </c>
      <c r="JBR43" s="294" t="s">
        <v>969</v>
      </c>
      <c r="JBS43" s="59">
        <v>15000000</v>
      </c>
      <c r="JBT43" s="60" t="s">
        <v>2774</v>
      </c>
      <c r="JBU43" s="287" t="s">
        <v>964</v>
      </c>
      <c r="JBV43" s="287" t="s">
        <v>965</v>
      </c>
      <c r="JBW43" s="294" t="s">
        <v>966</v>
      </c>
      <c r="JBX43" s="294" t="s">
        <v>967</v>
      </c>
      <c r="JBY43" s="294" t="s">
        <v>968</v>
      </c>
      <c r="JBZ43" s="294" t="s">
        <v>969</v>
      </c>
      <c r="JCA43" s="59">
        <v>15000000</v>
      </c>
      <c r="JCB43" s="60" t="s">
        <v>2774</v>
      </c>
      <c r="JCC43" s="287" t="s">
        <v>964</v>
      </c>
      <c r="JCD43" s="287" t="s">
        <v>965</v>
      </c>
      <c r="JCE43" s="294" t="s">
        <v>966</v>
      </c>
      <c r="JCF43" s="294" t="s">
        <v>967</v>
      </c>
      <c r="JCG43" s="294" t="s">
        <v>968</v>
      </c>
      <c r="JCH43" s="294" t="s">
        <v>969</v>
      </c>
      <c r="JCI43" s="59">
        <v>15000000</v>
      </c>
      <c r="JCJ43" s="60" t="s">
        <v>2774</v>
      </c>
      <c r="JCK43" s="287" t="s">
        <v>964</v>
      </c>
      <c r="JCL43" s="287" t="s">
        <v>965</v>
      </c>
      <c r="JCM43" s="294" t="s">
        <v>966</v>
      </c>
      <c r="JCN43" s="294" t="s">
        <v>967</v>
      </c>
      <c r="JCO43" s="294" t="s">
        <v>968</v>
      </c>
      <c r="JCP43" s="294" t="s">
        <v>969</v>
      </c>
      <c r="JCQ43" s="59">
        <v>15000000</v>
      </c>
      <c r="JCR43" s="60" t="s">
        <v>2774</v>
      </c>
      <c r="JCS43" s="287" t="s">
        <v>964</v>
      </c>
      <c r="JCT43" s="287" t="s">
        <v>965</v>
      </c>
      <c r="JCU43" s="294" t="s">
        <v>966</v>
      </c>
      <c r="JCV43" s="294" t="s">
        <v>967</v>
      </c>
      <c r="JCW43" s="294" t="s">
        <v>968</v>
      </c>
      <c r="JCX43" s="294" t="s">
        <v>969</v>
      </c>
      <c r="JCY43" s="59">
        <v>15000000</v>
      </c>
      <c r="JCZ43" s="60" t="s">
        <v>2774</v>
      </c>
      <c r="JDA43" s="287" t="s">
        <v>964</v>
      </c>
      <c r="JDB43" s="287" t="s">
        <v>965</v>
      </c>
      <c r="JDC43" s="294" t="s">
        <v>966</v>
      </c>
      <c r="JDD43" s="294" t="s">
        <v>967</v>
      </c>
      <c r="JDE43" s="294" t="s">
        <v>968</v>
      </c>
      <c r="JDF43" s="294" t="s">
        <v>969</v>
      </c>
      <c r="JDG43" s="59">
        <v>15000000</v>
      </c>
      <c r="JDH43" s="60" t="s">
        <v>2774</v>
      </c>
      <c r="JDI43" s="287" t="s">
        <v>964</v>
      </c>
      <c r="JDJ43" s="287" t="s">
        <v>965</v>
      </c>
      <c r="JDK43" s="294" t="s">
        <v>966</v>
      </c>
      <c r="JDL43" s="294" t="s">
        <v>967</v>
      </c>
      <c r="JDM43" s="294" t="s">
        <v>968</v>
      </c>
      <c r="JDN43" s="294" t="s">
        <v>969</v>
      </c>
      <c r="JDO43" s="59">
        <v>15000000</v>
      </c>
      <c r="JDP43" s="60" t="s">
        <v>2774</v>
      </c>
      <c r="JDQ43" s="287" t="s">
        <v>964</v>
      </c>
      <c r="JDR43" s="287" t="s">
        <v>965</v>
      </c>
      <c r="JDS43" s="294" t="s">
        <v>966</v>
      </c>
      <c r="JDT43" s="294" t="s">
        <v>967</v>
      </c>
      <c r="JDU43" s="294" t="s">
        <v>968</v>
      </c>
      <c r="JDV43" s="294" t="s">
        <v>969</v>
      </c>
      <c r="JDW43" s="59">
        <v>15000000</v>
      </c>
      <c r="JDX43" s="60" t="s">
        <v>2774</v>
      </c>
      <c r="JDY43" s="287" t="s">
        <v>964</v>
      </c>
      <c r="JDZ43" s="287" t="s">
        <v>965</v>
      </c>
      <c r="JEA43" s="294" t="s">
        <v>966</v>
      </c>
      <c r="JEB43" s="294" t="s">
        <v>967</v>
      </c>
      <c r="JEC43" s="294" t="s">
        <v>968</v>
      </c>
      <c r="JED43" s="294" t="s">
        <v>969</v>
      </c>
      <c r="JEE43" s="59">
        <v>15000000</v>
      </c>
      <c r="JEF43" s="60" t="s">
        <v>2774</v>
      </c>
      <c r="JEG43" s="287" t="s">
        <v>964</v>
      </c>
      <c r="JEH43" s="287" t="s">
        <v>965</v>
      </c>
      <c r="JEI43" s="294" t="s">
        <v>966</v>
      </c>
      <c r="JEJ43" s="294" t="s">
        <v>967</v>
      </c>
      <c r="JEK43" s="294" t="s">
        <v>968</v>
      </c>
      <c r="JEL43" s="294" t="s">
        <v>969</v>
      </c>
      <c r="JEM43" s="59">
        <v>15000000</v>
      </c>
      <c r="JEN43" s="60" t="s">
        <v>2774</v>
      </c>
      <c r="JEO43" s="287" t="s">
        <v>964</v>
      </c>
      <c r="JEP43" s="287" t="s">
        <v>965</v>
      </c>
      <c r="JEQ43" s="294" t="s">
        <v>966</v>
      </c>
      <c r="JER43" s="294" t="s">
        <v>967</v>
      </c>
      <c r="JES43" s="294" t="s">
        <v>968</v>
      </c>
      <c r="JET43" s="294" t="s">
        <v>969</v>
      </c>
      <c r="JEU43" s="59">
        <v>15000000</v>
      </c>
      <c r="JEV43" s="60" t="s">
        <v>2774</v>
      </c>
      <c r="JEW43" s="287" t="s">
        <v>964</v>
      </c>
      <c r="JEX43" s="287" t="s">
        <v>965</v>
      </c>
      <c r="JEY43" s="294" t="s">
        <v>966</v>
      </c>
      <c r="JEZ43" s="294" t="s">
        <v>967</v>
      </c>
      <c r="JFA43" s="294" t="s">
        <v>968</v>
      </c>
      <c r="JFB43" s="294" t="s">
        <v>969</v>
      </c>
      <c r="JFC43" s="59">
        <v>15000000</v>
      </c>
      <c r="JFD43" s="60" t="s">
        <v>2774</v>
      </c>
      <c r="JFE43" s="287" t="s">
        <v>964</v>
      </c>
      <c r="JFF43" s="287" t="s">
        <v>965</v>
      </c>
      <c r="JFG43" s="294" t="s">
        <v>966</v>
      </c>
      <c r="JFH43" s="294" t="s">
        <v>967</v>
      </c>
      <c r="JFI43" s="294" t="s">
        <v>968</v>
      </c>
      <c r="JFJ43" s="294" t="s">
        <v>969</v>
      </c>
      <c r="JFK43" s="59">
        <v>15000000</v>
      </c>
      <c r="JFL43" s="60" t="s">
        <v>2774</v>
      </c>
      <c r="JFM43" s="287" t="s">
        <v>964</v>
      </c>
      <c r="JFN43" s="287" t="s">
        <v>965</v>
      </c>
      <c r="JFO43" s="294" t="s">
        <v>966</v>
      </c>
      <c r="JFP43" s="294" t="s">
        <v>967</v>
      </c>
      <c r="JFQ43" s="294" t="s">
        <v>968</v>
      </c>
      <c r="JFR43" s="294" t="s">
        <v>969</v>
      </c>
      <c r="JFS43" s="59">
        <v>15000000</v>
      </c>
      <c r="JFT43" s="60" t="s">
        <v>2774</v>
      </c>
      <c r="JFU43" s="287" t="s">
        <v>964</v>
      </c>
      <c r="JFV43" s="287" t="s">
        <v>965</v>
      </c>
      <c r="JFW43" s="294" t="s">
        <v>966</v>
      </c>
      <c r="JFX43" s="294" t="s">
        <v>967</v>
      </c>
      <c r="JFY43" s="294" t="s">
        <v>968</v>
      </c>
      <c r="JFZ43" s="294" t="s">
        <v>969</v>
      </c>
      <c r="JGA43" s="59">
        <v>15000000</v>
      </c>
      <c r="JGB43" s="60" t="s">
        <v>2774</v>
      </c>
      <c r="JGC43" s="287" t="s">
        <v>964</v>
      </c>
      <c r="JGD43" s="287" t="s">
        <v>965</v>
      </c>
      <c r="JGE43" s="294" t="s">
        <v>966</v>
      </c>
      <c r="JGF43" s="294" t="s">
        <v>967</v>
      </c>
      <c r="JGG43" s="294" t="s">
        <v>968</v>
      </c>
      <c r="JGH43" s="294" t="s">
        <v>969</v>
      </c>
      <c r="JGI43" s="59">
        <v>15000000</v>
      </c>
      <c r="JGJ43" s="60" t="s">
        <v>2774</v>
      </c>
      <c r="JGK43" s="287" t="s">
        <v>964</v>
      </c>
      <c r="JGL43" s="287" t="s">
        <v>965</v>
      </c>
      <c r="JGM43" s="294" t="s">
        <v>966</v>
      </c>
      <c r="JGN43" s="294" t="s">
        <v>967</v>
      </c>
      <c r="JGO43" s="294" t="s">
        <v>968</v>
      </c>
      <c r="JGP43" s="294" t="s">
        <v>969</v>
      </c>
      <c r="JGQ43" s="59">
        <v>15000000</v>
      </c>
      <c r="JGR43" s="60" t="s">
        <v>2774</v>
      </c>
      <c r="JGS43" s="287" t="s">
        <v>964</v>
      </c>
      <c r="JGT43" s="287" t="s">
        <v>965</v>
      </c>
      <c r="JGU43" s="294" t="s">
        <v>966</v>
      </c>
      <c r="JGV43" s="294" t="s">
        <v>967</v>
      </c>
      <c r="JGW43" s="294" t="s">
        <v>968</v>
      </c>
      <c r="JGX43" s="294" t="s">
        <v>969</v>
      </c>
      <c r="JGY43" s="59">
        <v>15000000</v>
      </c>
      <c r="JGZ43" s="60" t="s">
        <v>2774</v>
      </c>
      <c r="JHA43" s="287" t="s">
        <v>964</v>
      </c>
      <c r="JHB43" s="287" t="s">
        <v>965</v>
      </c>
      <c r="JHC43" s="294" t="s">
        <v>966</v>
      </c>
      <c r="JHD43" s="294" t="s">
        <v>967</v>
      </c>
      <c r="JHE43" s="294" t="s">
        <v>968</v>
      </c>
      <c r="JHF43" s="294" t="s">
        <v>969</v>
      </c>
      <c r="JHG43" s="59">
        <v>15000000</v>
      </c>
      <c r="JHH43" s="60" t="s">
        <v>2774</v>
      </c>
      <c r="JHI43" s="287" t="s">
        <v>964</v>
      </c>
      <c r="JHJ43" s="287" t="s">
        <v>965</v>
      </c>
      <c r="JHK43" s="294" t="s">
        <v>966</v>
      </c>
      <c r="JHL43" s="294" t="s">
        <v>967</v>
      </c>
      <c r="JHM43" s="294" t="s">
        <v>968</v>
      </c>
      <c r="JHN43" s="294" t="s">
        <v>969</v>
      </c>
      <c r="JHO43" s="59">
        <v>15000000</v>
      </c>
      <c r="JHP43" s="60" t="s">
        <v>2774</v>
      </c>
      <c r="JHQ43" s="287" t="s">
        <v>964</v>
      </c>
      <c r="JHR43" s="287" t="s">
        <v>965</v>
      </c>
      <c r="JHS43" s="294" t="s">
        <v>966</v>
      </c>
      <c r="JHT43" s="294" t="s">
        <v>967</v>
      </c>
      <c r="JHU43" s="294" t="s">
        <v>968</v>
      </c>
      <c r="JHV43" s="294" t="s">
        <v>969</v>
      </c>
      <c r="JHW43" s="59">
        <v>15000000</v>
      </c>
      <c r="JHX43" s="60" t="s">
        <v>2774</v>
      </c>
      <c r="JHY43" s="287" t="s">
        <v>964</v>
      </c>
      <c r="JHZ43" s="287" t="s">
        <v>965</v>
      </c>
      <c r="JIA43" s="294" t="s">
        <v>966</v>
      </c>
      <c r="JIB43" s="294" t="s">
        <v>967</v>
      </c>
      <c r="JIC43" s="294" t="s">
        <v>968</v>
      </c>
      <c r="JID43" s="294" t="s">
        <v>969</v>
      </c>
      <c r="JIE43" s="59">
        <v>15000000</v>
      </c>
      <c r="JIF43" s="60" t="s">
        <v>2774</v>
      </c>
      <c r="JIG43" s="287" t="s">
        <v>964</v>
      </c>
      <c r="JIH43" s="287" t="s">
        <v>965</v>
      </c>
      <c r="JII43" s="294" t="s">
        <v>966</v>
      </c>
      <c r="JIJ43" s="294" t="s">
        <v>967</v>
      </c>
      <c r="JIK43" s="294" t="s">
        <v>968</v>
      </c>
      <c r="JIL43" s="294" t="s">
        <v>969</v>
      </c>
      <c r="JIM43" s="59">
        <v>15000000</v>
      </c>
      <c r="JIN43" s="60" t="s">
        <v>2774</v>
      </c>
      <c r="JIO43" s="287" t="s">
        <v>964</v>
      </c>
      <c r="JIP43" s="287" t="s">
        <v>965</v>
      </c>
      <c r="JIQ43" s="294" t="s">
        <v>966</v>
      </c>
      <c r="JIR43" s="294" t="s">
        <v>967</v>
      </c>
      <c r="JIS43" s="294" t="s">
        <v>968</v>
      </c>
      <c r="JIT43" s="294" t="s">
        <v>969</v>
      </c>
      <c r="JIU43" s="59">
        <v>15000000</v>
      </c>
      <c r="JIV43" s="60" t="s">
        <v>2774</v>
      </c>
      <c r="JIW43" s="287" t="s">
        <v>964</v>
      </c>
      <c r="JIX43" s="287" t="s">
        <v>965</v>
      </c>
      <c r="JIY43" s="294" t="s">
        <v>966</v>
      </c>
      <c r="JIZ43" s="294" t="s">
        <v>967</v>
      </c>
      <c r="JJA43" s="294" t="s">
        <v>968</v>
      </c>
      <c r="JJB43" s="294" t="s">
        <v>969</v>
      </c>
      <c r="JJC43" s="59">
        <v>15000000</v>
      </c>
      <c r="JJD43" s="60" t="s">
        <v>2774</v>
      </c>
      <c r="JJE43" s="287" t="s">
        <v>964</v>
      </c>
      <c r="JJF43" s="287" t="s">
        <v>965</v>
      </c>
      <c r="JJG43" s="294" t="s">
        <v>966</v>
      </c>
      <c r="JJH43" s="294" t="s">
        <v>967</v>
      </c>
      <c r="JJI43" s="294" t="s">
        <v>968</v>
      </c>
      <c r="JJJ43" s="294" t="s">
        <v>969</v>
      </c>
      <c r="JJK43" s="59">
        <v>15000000</v>
      </c>
      <c r="JJL43" s="60" t="s">
        <v>2774</v>
      </c>
      <c r="JJM43" s="287" t="s">
        <v>964</v>
      </c>
      <c r="JJN43" s="287" t="s">
        <v>965</v>
      </c>
      <c r="JJO43" s="294" t="s">
        <v>966</v>
      </c>
      <c r="JJP43" s="294" t="s">
        <v>967</v>
      </c>
      <c r="JJQ43" s="294" t="s">
        <v>968</v>
      </c>
      <c r="JJR43" s="294" t="s">
        <v>969</v>
      </c>
      <c r="JJS43" s="59">
        <v>15000000</v>
      </c>
      <c r="JJT43" s="60" t="s">
        <v>2774</v>
      </c>
      <c r="JJU43" s="287" t="s">
        <v>964</v>
      </c>
      <c r="JJV43" s="287" t="s">
        <v>965</v>
      </c>
      <c r="JJW43" s="294" t="s">
        <v>966</v>
      </c>
      <c r="JJX43" s="294" t="s">
        <v>967</v>
      </c>
      <c r="JJY43" s="294" t="s">
        <v>968</v>
      </c>
      <c r="JJZ43" s="294" t="s">
        <v>969</v>
      </c>
      <c r="JKA43" s="59">
        <v>15000000</v>
      </c>
      <c r="JKB43" s="60" t="s">
        <v>2774</v>
      </c>
      <c r="JKC43" s="287" t="s">
        <v>964</v>
      </c>
      <c r="JKD43" s="287" t="s">
        <v>965</v>
      </c>
      <c r="JKE43" s="294" t="s">
        <v>966</v>
      </c>
      <c r="JKF43" s="294" t="s">
        <v>967</v>
      </c>
      <c r="JKG43" s="294" t="s">
        <v>968</v>
      </c>
      <c r="JKH43" s="294" t="s">
        <v>969</v>
      </c>
      <c r="JKI43" s="59">
        <v>15000000</v>
      </c>
      <c r="JKJ43" s="60" t="s">
        <v>2774</v>
      </c>
      <c r="JKK43" s="287" t="s">
        <v>964</v>
      </c>
      <c r="JKL43" s="287" t="s">
        <v>965</v>
      </c>
      <c r="JKM43" s="294" t="s">
        <v>966</v>
      </c>
      <c r="JKN43" s="294" t="s">
        <v>967</v>
      </c>
      <c r="JKO43" s="294" t="s">
        <v>968</v>
      </c>
      <c r="JKP43" s="294" t="s">
        <v>969</v>
      </c>
      <c r="JKQ43" s="59">
        <v>15000000</v>
      </c>
      <c r="JKR43" s="60" t="s">
        <v>2774</v>
      </c>
      <c r="JKS43" s="287" t="s">
        <v>964</v>
      </c>
      <c r="JKT43" s="287" t="s">
        <v>965</v>
      </c>
      <c r="JKU43" s="294" t="s">
        <v>966</v>
      </c>
      <c r="JKV43" s="294" t="s">
        <v>967</v>
      </c>
      <c r="JKW43" s="294" t="s">
        <v>968</v>
      </c>
      <c r="JKX43" s="294" t="s">
        <v>969</v>
      </c>
      <c r="JKY43" s="59">
        <v>15000000</v>
      </c>
      <c r="JKZ43" s="60" t="s">
        <v>2774</v>
      </c>
      <c r="JLA43" s="287" t="s">
        <v>964</v>
      </c>
      <c r="JLB43" s="287" t="s">
        <v>965</v>
      </c>
      <c r="JLC43" s="294" t="s">
        <v>966</v>
      </c>
      <c r="JLD43" s="294" t="s">
        <v>967</v>
      </c>
      <c r="JLE43" s="294" t="s">
        <v>968</v>
      </c>
      <c r="JLF43" s="294" t="s">
        <v>969</v>
      </c>
      <c r="JLG43" s="59">
        <v>15000000</v>
      </c>
      <c r="JLH43" s="60" t="s">
        <v>2774</v>
      </c>
      <c r="JLI43" s="287" t="s">
        <v>964</v>
      </c>
      <c r="JLJ43" s="287" t="s">
        <v>965</v>
      </c>
      <c r="JLK43" s="294" t="s">
        <v>966</v>
      </c>
      <c r="JLL43" s="294" t="s">
        <v>967</v>
      </c>
      <c r="JLM43" s="294" t="s">
        <v>968</v>
      </c>
      <c r="JLN43" s="294" t="s">
        <v>969</v>
      </c>
      <c r="JLO43" s="59">
        <v>15000000</v>
      </c>
      <c r="JLP43" s="60" t="s">
        <v>2774</v>
      </c>
      <c r="JLQ43" s="287" t="s">
        <v>964</v>
      </c>
      <c r="JLR43" s="287" t="s">
        <v>965</v>
      </c>
      <c r="JLS43" s="294" t="s">
        <v>966</v>
      </c>
      <c r="JLT43" s="294" t="s">
        <v>967</v>
      </c>
      <c r="JLU43" s="294" t="s">
        <v>968</v>
      </c>
      <c r="JLV43" s="294" t="s">
        <v>969</v>
      </c>
      <c r="JLW43" s="59">
        <v>15000000</v>
      </c>
      <c r="JLX43" s="60" t="s">
        <v>2774</v>
      </c>
      <c r="JLY43" s="287" t="s">
        <v>964</v>
      </c>
      <c r="JLZ43" s="287" t="s">
        <v>965</v>
      </c>
      <c r="JMA43" s="294" t="s">
        <v>966</v>
      </c>
      <c r="JMB43" s="294" t="s">
        <v>967</v>
      </c>
      <c r="JMC43" s="294" t="s">
        <v>968</v>
      </c>
      <c r="JMD43" s="294" t="s">
        <v>969</v>
      </c>
      <c r="JME43" s="59">
        <v>15000000</v>
      </c>
      <c r="JMF43" s="60" t="s">
        <v>2774</v>
      </c>
      <c r="JMG43" s="287" t="s">
        <v>964</v>
      </c>
      <c r="JMH43" s="287" t="s">
        <v>965</v>
      </c>
      <c r="JMI43" s="294" t="s">
        <v>966</v>
      </c>
      <c r="JMJ43" s="294" t="s">
        <v>967</v>
      </c>
      <c r="JMK43" s="294" t="s">
        <v>968</v>
      </c>
      <c r="JML43" s="294" t="s">
        <v>969</v>
      </c>
      <c r="JMM43" s="59">
        <v>15000000</v>
      </c>
      <c r="JMN43" s="60" t="s">
        <v>2774</v>
      </c>
      <c r="JMO43" s="287" t="s">
        <v>964</v>
      </c>
      <c r="JMP43" s="287" t="s">
        <v>965</v>
      </c>
      <c r="JMQ43" s="294" t="s">
        <v>966</v>
      </c>
      <c r="JMR43" s="294" t="s">
        <v>967</v>
      </c>
      <c r="JMS43" s="294" t="s">
        <v>968</v>
      </c>
      <c r="JMT43" s="294" t="s">
        <v>969</v>
      </c>
      <c r="JMU43" s="59">
        <v>15000000</v>
      </c>
      <c r="JMV43" s="60" t="s">
        <v>2774</v>
      </c>
      <c r="JMW43" s="287" t="s">
        <v>964</v>
      </c>
      <c r="JMX43" s="287" t="s">
        <v>965</v>
      </c>
      <c r="JMY43" s="294" t="s">
        <v>966</v>
      </c>
      <c r="JMZ43" s="294" t="s">
        <v>967</v>
      </c>
      <c r="JNA43" s="294" t="s">
        <v>968</v>
      </c>
      <c r="JNB43" s="294" t="s">
        <v>969</v>
      </c>
      <c r="JNC43" s="59">
        <v>15000000</v>
      </c>
      <c r="JND43" s="60" t="s">
        <v>2774</v>
      </c>
      <c r="JNE43" s="287" t="s">
        <v>964</v>
      </c>
      <c r="JNF43" s="287" t="s">
        <v>965</v>
      </c>
      <c r="JNG43" s="294" t="s">
        <v>966</v>
      </c>
      <c r="JNH43" s="294" t="s">
        <v>967</v>
      </c>
      <c r="JNI43" s="294" t="s">
        <v>968</v>
      </c>
      <c r="JNJ43" s="294" t="s">
        <v>969</v>
      </c>
      <c r="JNK43" s="59">
        <v>15000000</v>
      </c>
      <c r="JNL43" s="60" t="s">
        <v>2774</v>
      </c>
      <c r="JNM43" s="287" t="s">
        <v>964</v>
      </c>
      <c r="JNN43" s="287" t="s">
        <v>965</v>
      </c>
      <c r="JNO43" s="294" t="s">
        <v>966</v>
      </c>
      <c r="JNP43" s="294" t="s">
        <v>967</v>
      </c>
      <c r="JNQ43" s="294" t="s">
        <v>968</v>
      </c>
      <c r="JNR43" s="294" t="s">
        <v>969</v>
      </c>
      <c r="JNS43" s="59">
        <v>15000000</v>
      </c>
      <c r="JNT43" s="60" t="s">
        <v>2774</v>
      </c>
      <c r="JNU43" s="287" t="s">
        <v>964</v>
      </c>
      <c r="JNV43" s="287" t="s">
        <v>965</v>
      </c>
      <c r="JNW43" s="294" t="s">
        <v>966</v>
      </c>
      <c r="JNX43" s="294" t="s">
        <v>967</v>
      </c>
      <c r="JNY43" s="294" t="s">
        <v>968</v>
      </c>
      <c r="JNZ43" s="294" t="s">
        <v>969</v>
      </c>
      <c r="JOA43" s="59">
        <v>15000000</v>
      </c>
      <c r="JOB43" s="60" t="s">
        <v>2774</v>
      </c>
      <c r="JOC43" s="287" t="s">
        <v>964</v>
      </c>
      <c r="JOD43" s="287" t="s">
        <v>965</v>
      </c>
      <c r="JOE43" s="294" t="s">
        <v>966</v>
      </c>
      <c r="JOF43" s="294" t="s">
        <v>967</v>
      </c>
      <c r="JOG43" s="294" t="s">
        <v>968</v>
      </c>
      <c r="JOH43" s="294" t="s">
        <v>969</v>
      </c>
      <c r="JOI43" s="59">
        <v>15000000</v>
      </c>
      <c r="JOJ43" s="60" t="s">
        <v>2774</v>
      </c>
      <c r="JOK43" s="287" t="s">
        <v>964</v>
      </c>
      <c r="JOL43" s="287" t="s">
        <v>965</v>
      </c>
      <c r="JOM43" s="294" t="s">
        <v>966</v>
      </c>
      <c r="JON43" s="294" t="s">
        <v>967</v>
      </c>
      <c r="JOO43" s="294" t="s">
        <v>968</v>
      </c>
      <c r="JOP43" s="294" t="s">
        <v>969</v>
      </c>
      <c r="JOQ43" s="59">
        <v>15000000</v>
      </c>
      <c r="JOR43" s="60" t="s">
        <v>2774</v>
      </c>
      <c r="JOS43" s="287" t="s">
        <v>964</v>
      </c>
      <c r="JOT43" s="287" t="s">
        <v>965</v>
      </c>
      <c r="JOU43" s="294" t="s">
        <v>966</v>
      </c>
      <c r="JOV43" s="294" t="s">
        <v>967</v>
      </c>
      <c r="JOW43" s="294" t="s">
        <v>968</v>
      </c>
      <c r="JOX43" s="294" t="s">
        <v>969</v>
      </c>
      <c r="JOY43" s="59">
        <v>15000000</v>
      </c>
      <c r="JOZ43" s="60" t="s">
        <v>2774</v>
      </c>
      <c r="JPA43" s="287" t="s">
        <v>964</v>
      </c>
      <c r="JPB43" s="287" t="s">
        <v>965</v>
      </c>
      <c r="JPC43" s="294" t="s">
        <v>966</v>
      </c>
      <c r="JPD43" s="294" t="s">
        <v>967</v>
      </c>
      <c r="JPE43" s="294" t="s">
        <v>968</v>
      </c>
      <c r="JPF43" s="294" t="s">
        <v>969</v>
      </c>
      <c r="JPG43" s="59">
        <v>15000000</v>
      </c>
      <c r="JPH43" s="60" t="s">
        <v>2774</v>
      </c>
      <c r="JPI43" s="287" t="s">
        <v>964</v>
      </c>
      <c r="JPJ43" s="287" t="s">
        <v>965</v>
      </c>
      <c r="JPK43" s="294" t="s">
        <v>966</v>
      </c>
      <c r="JPL43" s="294" t="s">
        <v>967</v>
      </c>
      <c r="JPM43" s="294" t="s">
        <v>968</v>
      </c>
      <c r="JPN43" s="294" t="s">
        <v>969</v>
      </c>
      <c r="JPO43" s="59">
        <v>15000000</v>
      </c>
      <c r="JPP43" s="60" t="s">
        <v>2774</v>
      </c>
      <c r="JPQ43" s="287" t="s">
        <v>964</v>
      </c>
      <c r="JPR43" s="287" t="s">
        <v>965</v>
      </c>
      <c r="JPS43" s="294" t="s">
        <v>966</v>
      </c>
      <c r="JPT43" s="294" t="s">
        <v>967</v>
      </c>
      <c r="JPU43" s="294" t="s">
        <v>968</v>
      </c>
      <c r="JPV43" s="294" t="s">
        <v>969</v>
      </c>
      <c r="JPW43" s="59">
        <v>15000000</v>
      </c>
      <c r="JPX43" s="60" t="s">
        <v>2774</v>
      </c>
      <c r="JPY43" s="287" t="s">
        <v>964</v>
      </c>
      <c r="JPZ43" s="287" t="s">
        <v>965</v>
      </c>
      <c r="JQA43" s="294" t="s">
        <v>966</v>
      </c>
      <c r="JQB43" s="294" t="s">
        <v>967</v>
      </c>
      <c r="JQC43" s="294" t="s">
        <v>968</v>
      </c>
      <c r="JQD43" s="294" t="s">
        <v>969</v>
      </c>
      <c r="JQE43" s="59">
        <v>15000000</v>
      </c>
      <c r="JQF43" s="60" t="s">
        <v>2774</v>
      </c>
      <c r="JQG43" s="287" t="s">
        <v>964</v>
      </c>
      <c r="JQH43" s="287" t="s">
        <v>965</v>
      </c>
      <c r="JQI43" s="294" t="s">
        <v>966</v>
      </c>
      <c r="JQJ43" s="294" t="s">
        <v>967</v>
      </c>
      <c r="JQK43" s="294" t="s">
        <v>968</v>
      </c>
      <c r="JQL43" s="294" t="s">
        <v>969</v>
      </c>
      <c r="JQM43" s="59">
        <v>15000000</v>
      </c>
      <c r="JQN43" s="60" t="s">
        <v>2774</v>
      </c>
      <c r="JQO43" s="287" t="s">
        <v>964</v>
      </c>
      <c r="JQP43" s="287" t="s">
        <v>965</v>
      </c>
      <c r="JQQ43" s="294" t="s">
        <v>966</v>
      </c>
      <c r="JQR43" s="294" t="s">
        <v>967</v>
      </c>
      <c r="JQS43" s="294" t="s">
        <v>968</v>
      </c>
      <c r="JQT43" s="294" t="s">
        <v>969</v>
      </c>
      <c r="JQU43" s="59">
        <v>15000000</v>
      </c>
      <c r="JQV43" s="60" t="s">
        <v>2774</v>
      </c>
      <c r="JQW43" s="287" t="s">
        <v>964</v>
      </c>
      <c r="JQX43" s="287" t="s">
        <v>965</v>
      </c>
      <c r="JQY43" s="294" t="s">
        <v>966</v>
      </c>
      <c r="JQZ43" s="294" t="s">
        <v>967</v>
      </c>
      <c r="JRA43" s="294" t="s">
        <v>968</v>
      </c>
      <c r="JRB43" s="294" t="s">
        <v>969</v>
      </c>
      <c r="JRC43" s="59">
        <v>15000000</v>
      </c>
      <c r="JRD43" s="60" t="s">
        <v>2774</v>
      </c>
      <c r="JRE43" s="287" t="s">
        <v>964</v>
      </c>
      <c r="JRF43" s="287" t="s">
        <v>965</v>
      </c>
      <c r="JRG43" s="294" t="s">
        <v>966</v>
      </c>
      <c r="JRH43" s="294" t="s">
        <v>967</v>
      </c>
      <c r="JRI43" s="294" t="s">
        <v>968</v>
      </c>
      <c r="JRJ43" s="294" t="s">
        <v>969</v>
      </c>
      <c r="JRK43" s="59">
        <v>15000000</v>
      </c>
      <c r="JRL43" s="60" t="s">
        <v>2774</v>
      </c>
      <c r="JRM43" s="287" t="s">
        <v>964</v>
      </c>
      <c r="JRN43" s="287" t="s">
        <v>965</v>
      </c>
      <c r="JRO43" s="294" t="s">
        <v>966</v>
      </c>
      <c r="JRP43" s="294" t="s">
        <v>967</v>
      </c>
      <c r="JRQ43" s="294" t="s">
        <v>968</v>
      </c>
      <c r="JRR43" s="294" t="s">
        <v>969</v>
      </c>
      <c r="JRS43" s="59">
        <v>15000000</v>
      </c>
      <c r="JRT43" s="60" t="s">
        <v>2774</v>
      </c>
      <c r="JRU43" s="287" t="s">
        <v>964</v>
      </c>
      <c r="JRV43" s="287" t="s">
        <v>965</v>
      </c>
      <c r="JRW43" s="294" t="s">
        <v>966</v>
      </c>
      <c r="JRX43" s="294" t="s">
        <v>967</v>
      </c>
      <c r="JRY43" s="294" t="s">
        <v>968</v>
      </c>
      <c r="JRZ43" s="294" t="s">
        <v>969</v>
      </c>
      <c r="JSA43" s="59">
        <v>15000000</v>
      </c>
      <c r="JSB43" s="60" t="s">
        <v>2774</v>
      </c>
      <c r="JSC43" s="287" t="s">
        <v>964</v>
      </c>
      <c r="JSD43" s="287" t="s">
        <v>965</v>
      </c>
      <c r="JSE43" s="294" t="s">
        <v>966</v>
      </c>
      <c r="JSF43" s="294" t="s">
        <v>967</v>
      </c>
      <c r="JSG43" s="294" t="s">
        <v>968</v>
      </c>
      <c r="JSH43" s="294" t="s">
        <v>969</v>
      </c>
      <c r="JSI43" s="59">
        <v>15000000</v>
      </c>
      <c r="JSJ43" s="60" t="s">
        <v>2774</v>
      </c>
      <c r="JSK43" s="287" t="s">
        <v>964</v>
      </c>
      <c r="JSL43" s="287" t="s">
        <v>965</v>
      </c>
      <c r="JSM43" s="294" t="s">
        <v>966</v>
      </c>
      <c r="JSN43" s="294" t="s">
        <v>967</v>
      </c>
      <c r="JSO43" s="294" t="s">
        <v>968</v>
      </c>
      <c r="JSP43" s="294" t="s">
        <v>969</v>
      </c>
      <c r="JSQ43" s="59">
        <v>15000000</v>
      </c>
      <c r="JSR43" s="60" t="s">
        <v>2774</v>
      </c>
      <c r="JSS43" s="287" t="s">
        <v>964</v>
      </c>
      <c r="JST43" s="287" t="s">
        <v>965</v>
      </c>
      <c r="JSU43" s="294" t="s">
        <v>966</v>
      </c>
      <c r="JSV43" s="294" t="s">
        <v>967</v>
      </c>
      <c r="JSW43" s="294" t="s">
        <v>968</v>
      </c>
      <c r="JSX43" s="294" t="s">
        <v>969</v>
      </c>
      <c r="JSY43" s="59">
        <v>15000000</v>
      </c>
      <c r="JSZ43" s="60" t="s">
        <v>2774</v>
      </c>
      <c r="JTA43" s="287" t="s">
        <v>964</v>
      </c>
      <c r="JTB43" s="287" t="s">
        <v>965</v>
      </c>
      <c r="JTC43" s="294" t="s">
        <v>966</v>
      </c>
      <c r="JTD43" s="294" t="s">
        <v>967</v>
      </c>
      <c r="JTE43" s="294" t="s">
        <v>968</v>
      </c>
      <c r="JTF43" s="294" t="s">
        <v>969</v>
      </c>
      <c r="JTG43" s="59">
        <v>15000000</v>
      </c>
      <c r="JTH43" s="60" t="s">
        <v>2774</v>
      </c>
      <c r="JTI43" s="287" t="s">
        <v>964</v>
      </c>
      <c r="JTJ43" s="287" t="s">
        <v>965</v>
      </c>
      <c r="JTK43" s="294" t="s">
        <v>966</v>
      </c>
      <c r="JTL43" s="294" t="s">
        <v>967</v>
      </c>
      <c r="JTM43" s="294" t="s">
        <v>968</v>
      </c>
      <c r="JTN43" s="294" t="s">
        <v>969</v>
      </c>
      <c r="JTO43" s="59">
        <v>15000000</v>
      </c>
      <c r="JTP43" s="60" t="s">
        <v>2774</v>
      </c>
      <c r="JTQ43" s="287" t="s">
        <v>964</v>
      </c>
      <c r="JTR43" s="287" t="s">
        <v>965</v>
      </c>
      <c r="JTS43" s="294" t="s">
        <v>966</v>
      </c>
      <c r="JTT43" s="294" t="s">
        <v>967</v>
      </c>
      <c r="JTU43" s="294" t="s">
        <v>968</v>
      </c>
      <c r="JTV43" s="294" t="s">
        <v>969</v>
      </c>
      <c r="JTW43" s="59">
        <v>15000000</v>
      </c>
      <c r="JTX43" s="60" t="s">
        <v>2774</v>
      </c>
      <c r="JTY43" s="287" t="s">
        <v>964</v>
      </c>
      <c r="JTZ43" s="287" t="s">
        <v>965</v>
      </c>
      <c r="JUA43" s="294" t="s">
        <v>966</v>
      </c>
      <c r="JUB43" s="294" t="s">
        <v>967</v>
      </c>
      <c r="JUC43" s="294" t="s">
        <v>968</v>
      </c>
      <c r="JUD43" s="294" t="s">
        <v>969</v>
      </c>
      <c r="JUE43" s="59">
        <v>15000000</v>
      </c>
      <c r="JUF43" s="60" t="s">
        <v>2774</v>
      </c>
      <c r="JUG43" s="287" t="s">
        <v>964</v>
      </c>
      <c r="JUH43" s="287" t="s">
        <v>965</v>
      </c>
      <c r="JUI43" s="294" t="s">
        <v>966</v>
      </c>
      <c r="JUJ43" s="294" t="s">
        <v>967</v>
      </c>
      <c r="JUK43" s="294" t="s">
        <v>968</v>
      </c>
      <c r="JUL43" s="294" t="s">
        <v>969</v>
      </c>
      <c r="JUM43" s="59">
        <v>15000000</v>
      </c>
      <c r="JUN43" s="60" t="s">
        <v>2774</v>
      </c>
      <c r="JUO43" s="287" t="s">
        <v>964</v>
      </c>
      <c r="JUP43" s="287" t="s">
        <v>965</v>
      </c>
      <c r="JUQ43" s="294" t="s">
        <v>966</v>
      </c>
      <c r="JUR43" s="294" t="s">
        <v>967</v>
      </c>
      <c r="JUS43" s="294" t="s">
        <v>968</v>
      </c>
      <c r="JUT43" s="294" t="s">
        <v>969</v>
      </c>
      <c r="JUU43" s="59">
        <v>15000000</v>
      </c>
      <c r="JUV43" s="60" t="s">
        <v>2774</v>
      </c>
      <c r="JUW43" s="287" t="s">
        <v>964</v>
      </c>
      <c r="JUX43" s="287" t="s">
        <v>965</v>
      </c>
      <c r="JUY43" s="294" t="s">
        <v>966</v>
      </c>
      <c r="JUZ43" s="294" t="s">
        <v>967</v>
      </c>
      <c r="JVA43" s="294" t="s">
        <v>968</v>
      </c>
      <c r="JVB43" s="294" t="s">
        <v>969</v>
      </c>
      <c r="JVC43" s="59">
        <v>15000000</v>
      </c>
      <c r="JVD43" s="60" t="s">
        <v>2774</v>
      </c>
      <c r="JVE43" s="287" t="s">
        <v>964</v>
      </c>
      <c r="JVF43" s="287" t="s">
        <v>965</v>
      </c>
      <c r="JVG43" s="294" t="s">
        <v>966</v>
      </c>
      <c r="JVH43" s="294" t="s">
        <v>967</v>
      </c>
      <c r="JVI43" s="294" t="s">
        <v>968</v>
      </c>
      <c r="JVJ43" s="294" t="s">
        <v>969</v>
      </c>
      <c r="JVK43" s="59">
        <v>15000000</v>
      </c>
      <c r="JVL43" s="60" t="s">
        <v>2774</v>
      </c>
      <c r="JVM43" s="287" t="s">
        <v>964</v>
      </c>
      <c r="JVN43" s="287" t="s">
        <v>965</v>
      </c>
      <c r="JVO43" s="294" t="s">
        <v>966</v>
      </c>
      <c r="JVP43" s="294" t="s">
        <v>967</v>
      </c>
      <c r="JVQ43" s="294" t="s">
        <v>968</v>
      </c>
      <c r="JVR43" s="294" t="s">
        <v>969</v>
      </c>
      <c r="JVS43" s="59">
        <v>15000000</v>
      </c>
      <c r="JVT43" s="60" t="s">
        <v>2774</v>
      </c>
      <c r="JVU43" s="287" t="s">
        <v>964</v>
      </c>
      <c r="JVV43" s="287" t="s">
        <v>965</v>
      </c>
      <c r="JVW43" s="294" t="s">
        <v>966</v>
      </c>
      <c r="JVX43" s="294" t="s">
        <v>967</v>
      </c>
      <c r="JVY43" s="294" t="s">
        <v>968</v>
      </c>
      <c r="JVZ43" s="294" t="s">
        <v>969</v>
      </c>
      <c r="JWA43" s="59">
        <v>15000000</v>
      </c>
      <c r="JWB43" s="60" t="s">
        <v>2774</v>
      </c>
      <c r="JWC43" s="287" t="s">
        <v>964</v>
      </c>
      <c r="JWD43" s="287" t="s">
        <v>965</v>
      </c>
      <c r="JWE43" s="294" t="s">
        <v>966</v>
      </c>
      <c r="JWF43" s="294" t="s">
        <v>967</v>
      </c>
      <c r="JWG43" s="294" t="s">
        <v>968</v>
      </c>
      <c r="JWH43" s="294" t="s">
        <v>969</v>
      </c>
      <c r="JWI43" s="59">
        <v>15000000</v>
      </c>
      <c r="JWJ43" s="60" t="s">
        <v>2774</v>
      </c>
      <c r="JWK43" s="287" t="s">
        <v>964</v>
      </c>
      <c r="JWL43" s="287" t="s">
        <v>965</v>
      </c>
      <c r="JWM43" s="294" t="s">
        <v>966</v>
      </c>
      <c r="JWN43" s="294" t="s">
        <v>967</v>
      </c>
      <c r="JWO43" s="294" t="s">
        <v>968</v>
      </c>
      <c r="JWP43" s="294" t="s">
        <v>969</v>
      </c>
      <c r="JWQ43" s="59">
        <v>15000000</v>
      </c>
      <c r="JWR43" s="60" t="s">
        <v>2774</v>
      </c>
      <c r="JWS43" s="287" t="s">
        <v>964</v>
      </c>
      <c r="JWT43" s="287" t="s">
        <v>965</v>
      </c>
      <c r="JWU43" s="294" t="s">
        <v>966</v>
      </c>
      <c r="JWV43" s="294" t="s">
        <v>967</v>
      </c>
      <c r="JWW43" s="294" t="s">
        <v>968</v>
      </c>
      <c r="JWX43" s="294" t="s">
        <v>969</v>
      </c>
      <c r="JWY43" s="59">
        <v>15000000</v>
      </c>
      <c r="JWZ43" s="60" t="s">
        <v>2774</v>
      </c>
      <c r="JXA43" s="287" t="s">
        <v>964</v>
      </c>
      <c r="JXB43" s="287" t="s">
        <v>965</v>
      </c>
      <c r="JXC43" s="294" t="s">
        <v>966</v>
      </c>
      <c r="JXD43" s="294" t="s">
        <v>967</v>
      </c>
      <c r="JXE43" s="294" t="s">
        <v>968</v>
      </c>
      <c r="JXF43" s="294" t="s">
        <v>969</v>
      </c>
      <c r="JXG43" s="59">
        <v>15000000</v>
      </c>
      <c r="JXH43" s="60" t="s">
        <v>2774</v>
      </c>
      <c r="JXI43" s="287" t="s">
        <v>964</v>
      </c>
      <c r="JXJ43" s="287" t="s">
        <v>965</v>
      </c>
      <c r="JXK43" s="294" t="s">
        <v>966</v>
      </c>
      <c r="JXL43" s="294" t="s">
        <v>967</v>
      </c>
      <c r="JXM43" s="294" t="s">
        <v>968</v>
      </c>
      <c r="JXN43" s="294" t="s">
        <v>969</v>
      </c>
      <c r="JXO43" s="59">
        <v>15000000</v>
      </c>
      <c r="JXP43" s="60" t="s">
        <v>2774</v>
      </c>
      <c r="JXQ43" s="287" t="s">
        <v>964</v>
      </c>
      <c r="JXR43" s="287" t="s">
        <v>965</v>
      </c>
      <c r="JXS43" s="294" t="s">
        <v>966</v>
      </c>
      <c r="JXT43" s="294" t="s">
        <v>967</v>
      </c>
      <c r="JXU43" s="294" t="s">
        <v>968</v>
      </c>
      <c r="JXV43" s="294" t="s">
        <v>969</v>
      </c>
      <c r="JXW43" s="59">
        <v>15000000</v>
      </c>
      <c r="JXX43" s="60" t="s">
        <v>2774</v>
      </c>
      <c r="JXY43" s="287" t="s">
        <v>964</v>
      </c>
      <c r="JXZ43" s="287" t="s">
        <v>965</v>
      </c>
      <c r="JYA43" s="294" t="s">
        <v>966</v>
      </c>
      <c r="JYB43" s="294" t="s">
        <v>967</v>
      </c>
      <c r="JYC43" s="294" t="s">
        <v>968</v>
      </c>
      <c r="JYD43" s="294" t="s">
        <v>969</v>
      </c>
      <c r="JYE43" s="59">
        <v>15000000</v>
      </c>
      <c r="JYF43" s="60" t="s">
        <v>2774</v>
      </c>
      <c r="JYG43" s="287" t="s">
        <v>964</v>
      </c>
      <c r="JYH43" s="287" t="s">
        <v>965</v>
      </c>
      <c r="JYI43" s="294" t="s">
        <v>966</v>
      </c>
      <c r="JYJ43" s="294" t="s">
        <v>967</v>
      </c>
      <c r="JYK43" s="294" t="s">
        <v>968</v>
      </c>
      <c r="JYL43" s="294" t="s">
        <v>969</v>
      </c>
      <c r="JYM43" s="59">
        <v>15000000</v>
      </c>
      <c r="JYN43" s="60" t="s">
        <v>2774</v>
      </c>
      <c r="JYO43" s="287" t="s">
        <v>964</v>
      </c>
      <c r="JYP43" s="287" t="s">
        <v>965</v>
      </c>
      <c r="JYQ43" s="294" t="s">
        <v>966</v>
      </c>
      <c r="JYR43" s="294" t="s">
        <v>967</v>
      </c>
      <c r="JYS43" s="294" t="s">
        <v>968</v>
      </c>
      <c r="JYT43" s="294" t="s">
        <v>969</v>
      </c>
      <c r="JYU43" s="59">
        <v>15000000</v>
      </c>
      <c r="JYV43" s="60" t="s">
        <v>2774</v>
      </c>
      <c r="JYW43" s="287" t="s">
        <v>964</v>
      </c>
      <c r="JYX43" s="287" t="s">
        <v>965</v>
      </c>
      <c r="JYY43" s="294" t="s">
        <v>966</v>
      </c>
      <c r="JYZ43" s="294" t="s">
        <v>967</v>
      </c>
      <c r="JZA43" s="294" t="s">
        <v>968</v>
      </c>
      <c r="JZB43" s="294" t="s">
        <v>969</v>
      </c>
      <c r="JZC43" s="59">
        <v>15000000</v>
      </c>
      <c r="JZD43" s="60" t="s">
        <v>2774</v>
      </c>
      <c r="JZE43" s="287" t="s">
        <v>964</v>
      </c>
      <c r="JZF43" s="287" t="s">
        <v>965</v>
      </c>
      <c r="JZG43" s="294" t="s">
        <v>966</v>
      </c>
      <c r="JZH43" s="294" t="s">
        <v>967</v>
      </c>
      <c r="JZI43" s="294" t="s">
        <v>968</v>
      </c>
      <c r="JZJ43" s="294" t="s">
        <v>969</v>
      </c>
      <c r="JZK43" s="59">
        <v>15000000</v>
      </c>
      <c r="JZL43" s="60" t="s">
        <v>2774</v>
      </c>
      <c r="JZM43" s="287" t="s">
        <v>964</v>
      </c>
      <c r="JZN43" s="287" t="s">
        <v>965</v>
      </c>
      <c r="JZO43" s="294" t="s">
        <v>966</v>
      </c>
      <c r="JZP43" s="294" t="s">
        <v>967</v>
      </c>
      <c r="JZQ43" s="294" t="s">
        <v>968</v>
      </c>
      <c r="JZR43" s="294" t="s">
        <v>969</v>
      </c>
      <c r="JZS43" s="59">
        <v>15000000</v>
      </c>
      <c r="JZT43" s="60" t="s">
        <v>2774</v>
      </c>
      <c r="JZU43" s="287" t="s">
        <v>964</v>
      </c>
      <c r="JZV43" s="287" t="s">
        <v>965</v>
      </c>
      <c r="JZW43" s="294" t="s">
        <v>966</v>
      </c>
      <c r="JZX43" s="294" t="s">
        <v>967</v>
      </c>
      <c r="JZY43" s="294" t="s">
        <v>968</v>
      </c>
      <c r="JZZ43" s="294" t="s">
        <v>969</v>
      </c>
      <c r="KAA43" s="59">
        <v>15000000</v>
      </c>
      <c r="KAB43" s="60" t="s">
        <v>2774</v>
      </c>
      <c r="KAC43" s="287" t="s">
        <v>964</v>
      </c>
      <c r="KAD43" s="287" t="s">
        <v>965</v>
      </c>
      <c r="KAE43" s="294" t="s">
        <v>966</v>
      </c>
      <c r="KAF43" s="294" t="s">
        <v>967</v>
      </c>
      <c r="KAG43" s="294" t="s">
        <v>968</v>
      </c>
      <c r="KAH43" s="294" t="s">
        <v>969</v>
      </c>
      <c r="KAI43" s="59">
        <v>15000000</v>
      </c>
      <c r="KAJ43" s="60" t="s">
        <v>2774</v>
      </c>
      <c r="KAK43" s="287" t="s">
        <v>964</v>
      </c>
      <c r="KAL43" s="287" t="s">
        <v>965</v>
      </c>
      <c r="KAM43" s="294" t="s">
        <v>966</v>
      </c>
      <c r="KAN43" s="294" t="s">
        <v>967</v>
      </c>
      <c r="KAO43" s="294" t="s">
        <v>968</v>
      </c>
      <c r="KAP43" s="294" t="s">
        <v>969</v>
      </c>
      <c r="KAQ43" s="59">
        <v>15000000</v>
      </c>
      <c r="KAR43" s="60" t="s">
        <v>2774</v>
      </c>
      <c r="KAS43" s="287" t="s">
        <v>964</v>
      </c>
      <c r="KAT43" s="287" t="s">
        <v>965</v>
      </c>
      <c r="KAU43" s="294" t="s">
        <v>966</v>
      </c>
      <c r="KAV43" s="294" t="s">
        <v>967</v>
      </c>
      <c r="KAW43" s="294" t="s">
        <v>968</v>
      </c>
      <c r="KAX43" s="294" t="s">
        <v>969</v>
      </c>
      <c r="KAY43" s="59">
        <v>15000000</v>
      </c>
      <c r="KAZ43" s="60" t="s">
        <v>2774</v>
      </c>
      <c r="KBA43" s="287" t="s">
        <v>964</v>
      </c>
      <c r="KBB43" s="287" t="s">
        <v>965</v>
      </c>
      <c r="KBC43" s="294" t="s">
        <v>966</v>
      </c>
      <c r="KBD43" s="294" t="s">
        <v>967</v>
      </c>
      <c r="KBE43" s="294" t="s">
        <v>968</v>
      </c>
      <c r="KBF43" s="294" t="s">
        <v>969</v>
      </c>
      <c r="KBG43" s="59">
        <v>15000000</v>
      </c>
      <c r="KBH43" s="60" t="s">
        <v>2774</v>
      </c>
      <c r="KBI43" s="287" t="s">
        <v>964</v>
      </c>
      <c r="KBJ43" s="287" t="s">
        <v>965</v>
      </c>
      <c r="KBK43" s="294" t="s">
        <v>966</v>
      </c>
      <c r="KBL43" s="294" t="s">
        <v>967</v>
      </c>
      <c r="KBM43" s="294" t="s">
        <v>968</v>
      </c>
      <c r="KBN43" s="294" t="s">
        <v>969</v>
      </c>
      <c r="KBO43" s="59">
        <v>15000000</v>
      </c>
      <c r="KBP43" s="60" t="s">
        <v>2774</v>
      </c>
      <c r="KBQ43" s="287" t="s">
        <v>964</v>
      </c>
      <c r="KBR43" s="287" t="s">
        <v>965</v>
      </c>
      <c r="KBS43" s="294" t="s">
        <v>966</v>
      </c>
      <c r="KBT43" s="294" t="s">
        <v>967</v>
      </c>
      <c r="KBU43" s="294" t="s">
        <v>968</v>
      </c>
      <c r="KBV43" s="294" t="s">
        <v>969</v>
      </c>
      <c r="KBW43" s="59">
        <v>15000000</v>
      </c>
      <c r="KBX43" s="60" t="s">
        <v>2774</v>
      </c>
      <c r="KBY43" s="287" t="s">
        <v>964</v>
      </c>
      <c r="KBZ43" s="287" t="s">
        <v>965</v>
      </c>
      <c r="KCA43" s="294" t="s">
        <v>966</v>
      </c>
      <c r="KCB43" s="294" t="s">
        <v>967</v>
      </c>
      <c r="KCC43" s="294" t="s">
        <v>968</v>
      </c>
      <c r="KCD43" s="294" t="s">
        <v>969</v>
      </c>
      <c r="KCE43" s="59">
        <v>15000000</v>
      </c>
      <c r="KCF43" s="60" t="s">
        <v>2774</v>
      </c>
      <c r="KCG43" s="287" t="s">
        <v>964</v>
      </c>
      <c r="KCH43" s="287" t="s">
        <v>965</v>
      </c>
      <c r="KCI43" s="294" t="s">
        <v>966</v>
      </c>
      <c r="KCJ43" s="294" t="s">
        <v>967</v>
      </c>
      <c r="KCK43" s="294" t="s">
        <v>968</v>
      </c>
      <c r="KCL43" s="294" t="s">
        <v>969</v>
      </c>
      <c r="KCM43" s="59">
        <v>15000000</v>
      </c>
      <c r="KCN43" s="60" t="s">
        <v>2774</v>
      </c>
      <c r="KCO43" s="287" t="s">
        <v>964</v>
      </c>
      <c r="KCP43" s="287" t="s">
        <v>965</v>
      </c>
      <c r="KCQ43" s="294" t="s">
        <v>966</v>
      </c>
      <c r="KCR43" s="294" t="s">
        <v>967</v>
      </c>
      <c r="KCS43" s="294" t="s">
        <v>968</v>
      </c>
      <c r="KCT43" s="294" t="s">
        <v>969</v>
      </c>
      <c r="KCU43" s="59">
        <v>15000000</v>
      </c>
      <c r="KCV43" s="60" t="s">
        <v>2774</v>
      </c>
      <c r="KCW43" s="287" t="s">
        <v>964</v>
      </c>
      <c r="KCX43" s="287" t="s">
        <v>965</v>
      </c>
      <c r="KCY43" s="294" t="s">
        <v>966</v>
      </c>
      <c r="KCZ43" s="294" t="s">
        <v>967</v>
      </c>
      <c r="KDA43" s="294" t="s">
        <v>968</v>
      </c>
      <c r="KDB43" s="294" t="s">
        <v>969</v>
      </c>
      <c r="KDC43" s="59">
        <v>15000000</v>
      </c>
      <c r="KDD43" s="60" t="s">
        <v>2774</v>
      </c>
      <c r="KDE43" s="287" t="s">
        <v>964</v>
      </c>
      <c r="KDF43" s="287" t="s">
        <v>965</v>
      </c>
      <c r="KDG43" s="294" t="s">
        <v>966</v>
      </c>
      <c r="KDH43" s="294" t="s">
        <v>967</v>
      </c>
      <c r="KDI43" s="294" t="s">
        <v>968</v>
      </c>
      <c r="KDJ43" s="294" t="s">
        <v>969</v>
      </c>
      <c r="KDK43" s="59">
        <v>15000000</v>
      </c>
      <c r="KDL43" s="60" t="s">
        <v>2774</v>
      </c>
      <c r="KDM43" s="287" t="s">
        <v>964</v>
      </c>
      <c r="KDN43" s="287" t="s">
        <v>965</v>
      </c>
      <c r="KDO43" s="294" t="s">
        <v>966</v>
      </c>
      <c r="KDP43" s="294" t="s">
        <v>967</v>
      </c>
      <c r="KDQ43" s="294" t="s">
        <v>968</v>
      </c>
      <c r="KDR43" s="294" t="s">
        <v>969</v>
      </c>
      <c r="KDS43" s="59">
        <v>15000000</v>
      </c>
      <c r="KDT43" s="60" t="s">
        <v>2774</v>
      </c>
      <c r="KDU43" s="287" t="s">
        <v>964</v>
      </c>
      <c r="KDV43" s="287" t="s">
        <v>965</v>
      </c>
      <c r="KDW43" s="294" t="s">
        <v>966</v>
      </c>
      <c r="KDX43" s="294" t="s">
        <v>967</v>
      </c>
      <c r="KDY43" s="294" t="s">
        <v>968</v>
      </c>
      <c r="KDZ43" s="294" t="s">
        <v>969</v>
      </c>
      <c r="KEA43" s="59">
        <v>15000000</v>
      </c>
      <c r="KEB43" s="60" t="s">
        <v>2774</v>
      </c>
      <c r="KEC43" s="287" t="s">
        <v>964</v>
      </c>
      <c r="KED43" s="287" t="s">
        <v>965</v>
      </c>
      <c r="KEE43" s="294" t="s">
        <v>966</v>
      </c>
      <c r="KEF43" s="294" t="s">
        <v>967</v>
      </c>
      <c r="KEG43" s="294" t="s">
        <v>968</v>
      </c>
      <c r="KEH43" s="294" t="s">
        <v>969</v>
      </c>
      <c r="KEI43" s="59">
        <v>15000000</v>
      </c>
      <c r="KEJ43" s="60" t="s">
        <v>2774</v>
      </c>
      <c r="KEK43" s="287" t="s">
        <v>964</v>
      </c>
      <c r="KEL43" s="287" t="s">
        <v>965</v>
      </c>
      <c r="KEM43" s="294" t="s">
        <v>966</v>
      </c>
      <c r="KEN43" s="294" t="s">
        <v>967</v>
      </c>
      <c r="KEO43" s="294" t="s">
        <v>968</v>
      </c>
      <c r="KEP43" s="294" t="s">
        <v>969</v>
      </c>
      <c r="KEQ43" s="59">
        <v>15000000</v>
      </c>
      <c r="KER43" s="60" t="s">
        <v>2774</v>
      </c>
      <c r="KES43" s="287" t="s">
        <v>964</v>
      </c>
      <c r="KET43" s="287" t="s">
        <v>965</v>
      </c>
      <c r="KEU43" s="294" t="s">
        <v>966</v>
      </c>
      <c r="KEV43" s="294" t="s">
        <v>967</v>
      </c>
      <c r="KEW43" s="294" t="s">
        <v>968</v>
      </c>
      <c r="KEX43" s="294" t="s">
        <v>969</v>
      </c>
      <c r="KEY43" s="59">
        <v>15000000</v>
      </c>
      <c r="KEZ43" s="60" t="s">
        <v>2774</v>
      </c>
      <c r="KFA43" s="287" t="s">
        <v>964</v>
      </c>
      <c r="KFB43" s="287" t="s">
        <v>965</v>
      </c>
      <c r="KFC43" s="294" t="s">
        <v>966</v>
      </c>
      <c r="KFD43" s="294" t="s">
        <v>967</v>
      </c>
      <c r="KFE43" s="294" t="s">
        <v>968</v>
      </c>
      <c r="KFF43" s="294" t="s">
        <v>969</v>
      </c>
      <c r="KFG43" s="59">
        <v>15000000</v>
      </c>
      <c r="KFH43" s="60" t="s">
        <v>2774</v>
      </c>
      <c r="KFI43" s="287" t="s">
        <v>964</v>
      </c>
      <c r="KFJ43" s="287" t="s">
        <v>965</v>
      </c>
      <c r="KFK43" s="294" t="s">
        <v>966</v>
      </c>
      <c r="KFL43" s="294" t="s">
        <v>967</v>
      </c>
      <c r="KFM43" s="294" t="s">
        <v>968</v>
      </c>
      <c r="KFN43" s="294" t="s">
        <v>969</v>
      </c>
      <c r="KFO43" s="59">
        <v>15000000</v>
      </c>
      <c r="KFP43" s="60" t="s">
        <v>2774</v>
      </c>
      <c r="KFQ43" s="287" t="s">
        <v>964</v>
      </c>
      <c r="KFR43" s="287" t="s">
        <v>965</v>
      </c>
      <c r="KFS43" s="294" t="s">
        <v>966</v>
      </c>
      <c r="KFT43" s="294" t="s">
        <v>967</v>
      </c>
      <c r="KFU43" s="294" t="s">
        <v>968</v>
      </c>
      <c r="KFV43" s="294" t="s">
        <v>969</v>
      </c>
      <c r="KFW43" s="59">
        <v>15000000</v>
      </c>
      <c r="KFX43" s="60" t="s">
        <v>2774</v>
      </c>
      <c r="KFY43" s="287" t="s">
        <v>964</v>
      </c>
      <c r="KFZ43" s="287" t="s">
        <v>965</v>
      </c>
      <c r="KGA43" s="294" t="s">
        <v>966</v>
      </c>
      <c r="KGB43" s="294" t="s">
        <v>967</v>
      </c>
      <c r="KGC43" s="294" t="s">
        <v>968</v>
      </c>
      <c r="KGD43" s="294" t="s">
        <v>969</v>
      </c>
      <c r="KGE43" s="59">
        <v>15000000</v>
      </c>
      <c r="KGF43" s="60" t="s">
        <v>2774</v>
      </c>
      <c r="KGG43" s="287" t="s">
        <v>964</v>
      </c>
      <c r="KGH43" s="287" t="s">
        <v>965</v>
      </c>
      <c r="KGI43" s="294" t="s">
        <v>966</v>
      </c>
      <c r="KGJ43" s="294" t="s">
        <v>967</v>
      </c>
      <c r="KGK43" s="294" t="s">
        <v>968</v>
      </c>
      <c r="KGL43" s="294" t="s">
        <v>969</v>
      </c>
      <c r="KGM43" s="59">
        <v>15000000</v>
      </c>
      <c r="KGN43" s="60" t="s">
        <v>2774</v>
      </c>
      <c r="KGO43" s="287" t="s">
        <v>964</v>
      </c>
      <c r="KGP43" s="287" t="s">
        <v>965</v>
      </c>
      <c r="KGQ43" s="294" t="s">
        <v>966</v>
      </c>
      <c r="KGR43" s="294" t="s">
        <v>967</v>
      </c>
      <c r="KGS43" s="294" t="s">
        <v>968</v>
      </c>
      <c r="KGT43" s="294" t="s">
        <v>969</v>
      </c>
      <c r="KGU43" s="59">
        <v>15000000</v>
      </c>
      <c r="KGV43" s="60" t="s">
        <v>2774</v>
      </c>
      <c r="KGW43" s="287" t="s">
        <v>964</v>
      </c>
      <c r="KGX43" s="287" t="s">
        <v>965</v>
      </c>
      <c r="KGY43" s="294" t="s">
        <v>966</v>
      </c>
      <c r="KGZ43" s="294" t="s">
        <v>967</v>
      </c>
      <c r="KHA43" s="294" t="s">
        <v>968</v>
      </c>
      <c r="KHB43" s="294" t="s">
        <v>969</v>
      </c>
      <c r="KHC43" s="59">
        <v>15000000</v>
      </c>
      <c r="KHD43" s="60" t="s">
        <v>2774</v>
      </c>
      <c r="KHE43" s="287" t="s">
        <v>964</v>
      </c>
      <c r="KHF43" s="287" t="s">
        <v>965</v>
      </c>
      <c r="KHG43" s="294" t="s">
        <v>966</v>
      </c>
      <c r="KHH43" s="294" t="s">
        <v>967</v>
      </c>
      <c r="KHI43" s="294" t="s">
        <v>968</v>
      </c>
      <c r="KHJ43" s="294" t="s">
        <v>969</v>
      </c>
      <c r="KHK43" s="59">
        <v>15000000</v>
      </c>
      <c r="KHL43" s="60" t="s">
        <v>2774</v>
      </c>
      <c r="KHM43" s="287" t="s">
        <v>964</v>
      </c>
      <c r="KHN43" s="287" t="s">
        <v>965</v>
      </c>
      <c r="KHO43" s="294" t="s">
        <v>966</v>
      </c>
      <c r="KHP43" s="294" t="s">
        <v>967</v>
      </c>
      <c r="KHQ43" s="294" t="s">
        <v>968</v>
      </c>
      <c r="KHR43" s="294" t="s">
        <v>969</v>
      </c>
      <c r="KHS43" s="59">
        <v>15000000</v>
      </c>
      <c r="KHT43" s="60" t="s">
        <v>2774</v>
      </c>
      <c r="KHU43" s="287" t="s">
        <v>964</v>
      </c>
      <c r="KHV43" s="287" t="s">
        <v>965</v>
      </c>
      <c r="KHW43" s="294" t="s">
        <v>966</v>
      </c>
      <c r="KHX43" s="294" t="s">
        <v>967</v>
      </c>
      <c r="KHY43" s="294" t="s">
        <v>968</v>
      </c>
      <c r="KHZ43" s="294" t="s">
        <v>969</v>
      </c>
      <c r="KIA43" s="59">
        <v>15000000</v>
      </c>
      <c r="KIB43" s="60" t="s">
        <v>2774</v>
      </c>
      <c r="KIC43" s="287" t="s">
        <v>964</v>
      </c>
      <c r="KID43" s="287" t="s">
        <v>965</v>
      </c>
      <c r="KIE43" s="294" t="s">
        <v>966</v>
      </c>
      <c r="KIF43" s="294" t="s">
        <v>967</v>
      </c>
      <c r="KIG43" s="294" t="s">
        <v>968</v>
      </c>
      <c r="KIH43" s="294" t="s">
        <v>969</v>
      </c>
      <c r="KII43" s="59">
        <v>15000000</v>
      </c>
      <c r="KIJ43" s="60" t="s">
        <v>2774</v>
      </c>
      <c r="KIK43" s="287" t="s">
        <v>964</v>
      </c>
      <c r="KIL43" s="287" t="s">
        <v>965</v>
      </c>
      <c r="KIM43" s="294" t="s">
        <v>966</v>
      </c>
      <c r="KIN43" s="294" t="s">
        <v>967</v>
      </c>
      <c r="KIO43" s="294" t="s">
        <v>968</v>
      </c>
      <c r="KIP43" s="294" t="s">
        <v>969</v>
      </c>
      <c r="KIQ43" s="59">
        <v>15000000</v>
      </c>
      <c r="KIR43" s="60" t="s">
        <v>2774</v>
      </c>
      <c r="KIS43" s="287" t="s">
        <v>964</v>
      </c>
      <c r="KIT43" s="287" t="s">
        <v>965</v>
      </c>
      <c r="KIU43" s="294" t="s">
        <v>966</v>
      </c>
      <c r="KIV43" s="294" t="s">
        <v>967</v>
      </c>
      <c r="KIW43" s="294" t="s">
        <v>968</v>
      </c>
      <c r="KIX43" s="294" t="s">
        <v>969</v>
      </c>
      <c r="KIY43" s="59">
        <v>15000000</v>
      </c>
      <c r="KIZ43" s="60" t="s">
        <v>2774</v>
      </c>
      <c r="KJA43" s="287" t="s">
        <v>964</v>
      </c>
      <c r="KJB43" s="287" t="s">
        <v>965</v>
      </c>
      <c r="KJC43" s="294" t="s">
        <v>966</v>
      </c>
      <c r="KJD43" s="294" t="s">
        <v>967</v>
      </c>
      <c r="KJE43" s="294" t="s">
        <v>968</v>
      </c>
      <c r="KJF43" s="294" t="s">
        <v>969</v>
      </c>
      <c r="KJG43" s="59">
        <v>15000000</v>
      </c>
      <c r="KJH43" s="60" t="s">
        <v>2774</v>
      </c>
      <c r="KJI43" s="287" t="s">
        <v>964</v>
      </c>
      <c r="KJJ43" s="287" t="s">
        <v>965</v>
      </c>
      <c r="KJK43" s="294" t="s">
        <v>966</v>
      </c>
      <c r="KJL43" s="294" t="s">
        <v>967</v>
      </c>
      <c r="KJM43" s="294" t="s">
        <v>968</v>
      </c>
      <c r="KJN43" s="294" t="s">
        <v>969</v>
      </c>
      <c r="KJO43" s="59">
        <v>15000000</v>
      </c>
      <c r="KJP43" s="60" t="s">
        <v>2774</v>
      </c>
      <c r="KJQ43" s="287" t="s">
        <v>964</v>
      </c>
      <c r="KJR43" s="287" t="s">
        <v>965</v>
      </c>
      <c r="KJS43" s="294" t="s">
        <v>966</v>
      </c>
      <c r="KJT43" s="294" t="s">
        <v>967</v>
      </c>
      <c r="KJU43" s="294" t="s">
        <v>968</v>
      </c>
      <c r="KJV43" s="294" t="s">
        <v>969</v>
      </c>
      <c r="KJW43" s="59">
        <v>15000000</v>
      </c>
      <c r="KJX43" s="60" t="s">
        <v>2774</v>
      </c>
      <c r="KJY43" s="287" t="s">
        <v>964</v>
      </c>
      <c r="KJZ43" s="287" t="s">
        <v>965</v>
      </c>
      <c r="KKA43" s="294" t="s">
        <v>966</v>
      </c>
      <c r="KKB43" s="294" t="s">
        <v>967</v>
      </c>
      <c r="KKC43" s="294" t="s">
        <v>968</v>
      </c>
      <c r="KKD43" s="294" t="s">
        <v>969</v>
      </c>
      <c r="KKE43" s="59">
        <v>15000000</v>
      </c>
      <c r="KKF43" s="60" t="s">
        <v>2774</v>
      </c>
      <c r="KKG43" s="287" t="s">
        <v>964</v>
      </c>
      <c r="KKH43" s="287" t="s">
        <v>965</v>
      </c>
      <c r="KKI43" s="294" t="s">
        <v>966</v>
      </c>
      <c r="KKJ43" s="294" t="s">
        <v>967</v>
      </c>
      <c r="KKK43" s="294" t="s">
        <v>968</v>
      </c>
      <c r="KKL43" s="294" t="s">
        <v>969</v>
      </c>
      <c r="KKM43" s="59">
        <v>15000000</v>
      </c>
      <c r="KKN43" s="60" t="s">
        <v>2774</v>
      </c>
      <c r="KKO43" s="287" t="s">
        <v>964</v>
      </c>
      <c r="KKP43" s="287" t="s">
        <v>965</v>
      </c>
      <c r="KKQ43" s="294" t="s">
        <v>966</v>
      </c>
      <c r="KKR43" s="294" t="s">
        <v>967</v>
      </c>
      <c r="KKS43" s="294" t="s">
        <v>968</v>
      </c>
      <c r="KKT43" s="294" t="s">
        <v>969</v>
      </c>
      <c r="KKU43" s="59">
        <v>15000000</v>
      </c>
      <c r="KKV43" s="60" t="s">
        <v>2774</v>
      </c>
      <c r="KKW43" s="287" t="s">
        <v>964</v>
      </c>
      <c r="KKX43" s="287" t="s">
        <v>965</v>
      </c>
      <c r="KKY43" s="294" t="s">
        <v>966</v>
      </c>
      <c r="KKZ43" s="294" t="s">
        <v>967</v>
      </c>
      <c r="KLA43" s="294" t="s">
        <v>968</v>
      </c>
      <c r="KLB43" s="294" t="s">
        <v>969</v>
      </c>
      <c r="KLC43" s="59">
        <v>15000000</v>
      </c>
      <c r="KLD43" s="60" t="s">
        <v>2774</v>
      </c>
      <c r="KLE43" s="287" t="s">
        <v>964</v>
      </c>
      <c r="KLF43" s="287" t="s">
        <v>965</v>
      </c>
      <c r="KLG43" s="294" t="s">
        <v>966</v>
      </c>
      <c r="KLH43" s="294" t="s">
        <v>967</v>
      </c>
      <c r="KLI43" s="294" t="s">
        <v>968</v>
      </c>
      <c r="KLJ43" s="294" t="s">
        <v>969</v>
      </c>
      <c r="KLK43" s="59">
        <v>15000000</v>
      </c>
      <c r="KLL43" s="60" t="s">
        <v>2774</v>
      </c>
      <c r="KLM43" s="287" t="s">
        <v>964</v>
      </c>
      <c r="KLN43" s="287" t="s">
        <v>965</v>
      </c>
      <c r="KLO43" s="294" t="s">
        <v>966</v>
      </c>
      <c r="KLP43" s="294" t="s">
        <v>967</v>
      </c>
      <c r="KLQ43" s="294" t="s">
        <v>968</v>
      </c>
      <c r="KLR43" s="294" t="s">
        <v>969</v>
      </c>
      <c r="KLS43" s="59">
        <v>15000000</v>
      </c>
      <c r="KLT43" s="60" t="s">
        <v>2774</v>
      </c>
      <c r="KLU43" s="287" t="s">
        <v>964</v>
      </c>
      <c r="KLV43" s="287" t="s">
        <v>965</v>
      </c>
      <c r="KLW43" s="294" t="s">
        <v>966</v>
      </c>
      <c r="KLX43" s="294" t="s">
        <v>967</v>
      </c>
      <c r="KLY43" s="294" t="s">
        <v>968</v>
      </c>
      <c r="KLZ43" s="294" t="s">
        <v>969</v>
      </c>
      <c r="KMA43" s="59">
        <v>15000000</v>
      </c>
      <c r="KMB43" s="60" t="s">
        <v>2774</v>
      </c>
      <c r="KMC43" s="287" t="s">
        <v>964</v>
      </c>
      <c r="KMD43" s="287" t="s">
        <v>965</v>
      </c>
      <c r="KME43" s="294" t="s">
        <v>966</v>
      </c>
      <c r="KMF43" s="294" t="s">
        <v>967</v>
      </c>
      <c r="KMG43" s="294" t="s">
        <v>968</v>
      </c>
      <c r="KMH43" s="294" t="s">
        <v>969</v>
      </c>
      <c r="KMI43" s="59">
        <v>15000000</v>
      </c>
      <c r="KMJ43" s="60" t="s">
        <v>2774</v>
      </c>
      <c r="KMK43" s="287" t="s">
        <v>964</v>
      </c>
      <c r="KML43" s="287" t="s">
        <v>965</v>
      </c>
      <c r="KMM43" s="294" t="s">
        <v>966</v>
      </c>
      <c r="KMN43" s="294" t="s">
        <v>967</v>
      </c>
      <c r="KMO43" s="294" t="s">
        <v>968</v>
      </c>
      <c r="KMP43" s="294" t="s">
        <v>969</v>
      </c>
      <c r="KMQ43" s="59">
        <v>15000000</v>
      </c>
      <c r="KMR43" s="60" t="s">
        <v>2774</v>
      </c>
      <c r="KMS43" s="287" t="s">
        <v>964</v>
      </c>
      <c r="KMT43" s="287" t="s">
        <v>965</v>
      </c>
      <c r="KMU43" s="294" t="s">
        <v>966</v>
      </c>
      <c r="KMV43" s="294" t="s">
        <v>967</v>
      </c>
      <c r="KMW43" s="294" t="s">
        <v>968</v>
      </c>
      <c r="KMX43" s="294" t="s">
        <v>969</v>
      </c>
      <c r="KMY43" s="59">
        <v>15000000</v>
      </c>
      <c r="KMZ43" s="60" t="s">
        <v>2774</v>
      </c>
      <c r="KNA43" s="287" t="s">
        <v>964</v>
      </c>
      <c r="KNB43" s="287" t="s">
        <v>965</v>
      </c>
      <c r="KNC43" s="294" t="s">
        <v>966</v>
      </c>
      <c r="KND43" s="294" t="s">
        <v>967</v>
      </c>
      <c r="KNE43" s="294" t="s">
        <v>968</v>
      </c>
      <c r="KNF43" s="294" t="s">
        <v>969</v>
      </c>
      <c r="KNG43" s="59">
        <v>15000000</v>
      </c>
      <c r="KNH43" s="60" t="s">
        <v>2774</v>
      </c>
      <c r="KNI43" s="287" t="s">
        <v>964</v>
      </c>
      <c r="KNJ43" s="287" t="s">
        <v>965</v>
      </c>
      <c r="KNK43" s="294" t="s">
        <v>966</v>
      </c>
      <c r="KNL43" s="294" t="s">
        <v>967</v>
      </c>
      <c r="KNM43" s="294" t="s">
        <v>968</v>
      </c>
      <c r="KNN43" s="294" t="s">
        <v>969</v>
      </c>
      <c r="KNO43" s="59">
        <v>15000000</v>
      </c>
      <c r="KNP43" s="60" t="s">
        <v>2774</v>
      </c>
      <c r="KNQ43" s="287" t="s">
        <v>964</v>
      </c>
      <c r="KNR43" s="287" t="s">
        <v>965</v>
      </c>
      <c r="KNS43" s="294" t="s">
        <v>966</v>
      </c>
      <c r="KNT43" s="294" t="s">
        <v>967</v>
      </c>
      <c r="KNU43" s="294" t="s">
        <v>968</v>
      </c>
      <c r="KNV43" s="294" t="s">
        <v>969</v>
      </c>
      <c r="KNW43" s="59">
        <v>15000000</v>
      </c>
      <c r="KNX43" s="60" t="s">
        <v>2774</v>
      </c>
      <c r="KNY43" s="287" t="s">
        <v>964</v>
      </c>
      <c r="KNZ43" s="287" t="s">
        <v>965</v>
      </c>
      <c r="KOA43" s="294" t="s">
        <v>966</v>
      </c>
      <c r="KOB43" s="294" t="s">
        <v>967</v>
      </c>
      <c r="KOC43" s="294" t="s">
        <v>968</v>
      </c>
      <c r="KOD43" s="294" t="s">
        <v>969</v>
      </c>
      <c r="KOE43" s="59">
        <v>15000000</v>
      </c>
      <c r="KOF43" s="60" t="s">
        <v>2774</v>
      </c>
      <c r="KOG43" s="287" t="s">
        <v>964</v>
      </c>
      <c r="KOH43" s="287" t="s">
        <v>965</v>
      </c>
      <c r="KOI43" s="294" t="s">
        <v>966</v>
      </c>
      <c r="KOJ43" s="294" t="s">
        <v>967</v>
      </c>
      <c r="KOK43" s="294" t="s">
        <v>968</v>
      </c>
      <c r="KOL43" s="294" t="s">
        <v>969</v>
      </c>
      <c r="KOM43" s="59">
        <v>15000000</v>
      </c>
      <c r="KON43" s="60" t="s">
        <v>2774</v>
      </c>
      <c r="KOO43" s="287" t="s">
        <v>964</v>
      </c>
      <c r="KOP43" s="287" t="s">
        <v>965</v>
      </c>
      <c r="KOQ43" s="294" t="s">
        <v>966</v>
      </c>
      <c r="KOR43" s="294" t="s">
        <v>967</v>
      </c>
      <c r="KOS43" s="294" t="s">
        <v>968</v>
      </c>
      <c r="KOT43" s="294" t="s">
        <v>969</v>
      </c>
      <c r="KOU43" s="59">
        <v>15000000</v>
      </c>
      <c r="KOV43" s="60" t="s">
        <v>2774</v>
      </c>
      <c r="KOW43" s="287" t="s">
        <v>964</v>
      </c>
      <c r="KOX43" s="287" t="s">
        <v>965</v>
      </c>
      <c r="KOY43" s="294" t="s">
        <v>966</v>
      </c>
      <c r="KOZ43" s="294" t="s">
        <v>967</v>
      </c>
      <c r="KPA43" s="294" t="s">
        <v>968</v>
      </c>
      <c r="KPB43" s="294" t="s">
        <v>969</v>
      </c>
      <c r="KPC43" s="59">
        <v>15000000</v>
      </c>
      <c r="KPD43" s="60" t="s">
        <v>2774</v>
      </c>
      <c r="KPE43" s="287" t="s">
        <v>964</v>
      </c>
      <c r="KPF43" s="287" t="s">
        <v>965</v>
      </c>
      <c r="KPG43" s="294" t="s">
        <v>966</v>
      </c>
      <c r="KPH43" s="294" t="s">
        <v>967</v>
      </c>
      <c r="KPI43" s="294" t="s">
        <v>968</v>
      </c>
      <c r="KPJ43" s="294" t="s">
        <v>969</v>
      </c>
      <c r="KPK43" s="59">
        <v>15000000</v>
      </c>
      <c r="KPL43" s="60" t="s">
        <v>2774</v>
      </c>
      <c r="KPM43" s="287" t="s">
        <v>964</v>
      </c>
      <c r="KPN43" s="287" t="s">
        <v>965</v>
      </c>
      <c r="KPO43" s="294" t="s">
        <v>966</v>
      </c>
      <c r="KPP43" s="294" t="s">
        <v>967</v>
      </c>
      <c r="KPQ43" s="294" t="s">
        <v>968</v>
      </c>
      <c r="KPR43" s="294" t="s">
        <v>969</v>
      </c>
      <c r="KPS43" s="59">
        <v>15000000</v>
      </c>
      <c r="KPT43" s="60" t="s">
        <v>2774</v>
      </c>
      <c r="KPU43" s="287" t="s">
        <v>964</v>
      </c>
      <c r="KPV43" s="287" t="s">
        <v>965</v>
      </c>
      <c r="KPW43" s="294" t="s">
        <v>966</v>
      </c>
      <c r="KPX43" s="294" t="s">
        <v>967</v>
      </c>
      <c r="KPY43" s="294" t="s">
        <v>968</v>
      </c>
      <c r="KPZ43" s="294" t="s">
        <v>969</v>
      </c>
      <c r="KQA43" s="59">
        <v>15000000</v>
      </c>
      <c r="KQB43" s="60" t="s">
        <v>2774</v>
      </c>
      <c r="KQC43" s="287" t="s">
        <v>964</v>
      </c>
      <c r="KQD43" s="287" t="s">
        <v>965</v>
      </c>
      <c r="KQE43" s="294" t="s">
        <v>966</v>
      </c>
      <c r="KQF43" s="294" t="s">
        <v>967</v>
      </c>
      <c r="KQG43" s="294" t="s">
        <v>968</v>
      </c>
      <c r="KQH43" s="294" t="s">
        <v>969</v>
      </c>
      <c r="KQI43" s="59">
        <v>15000000</v>
      </c>
      <c r="KQJ43" s="60" t="s">
        <v>2774</v>
      </c>
      <c r="KQK43" s="287" t="s">
        <v>964</v>
      </c>
      <c r="KQL43" s="287" t="s">
        <v>965</v>
      </c>
      <c r="KQM43" s="294" t="s">
        <v>966</v>
      </c>
      <c r="KQN43" s="294" t="s">
        <v>967</v>
      </c>
      <c r="KQO43" s="294" t="s">
        <v>968</v>
      </c>
      <c r="KQP43" s="294" t="s">
        <v>969</v>
      </c>
      <c r="KQQ43" s="59">
        <v>15000000</v>
      </c>
      <c r="KQR43" s="60" t="s">
        <v>2774</v>
      </c>
      <c r="KQS43" s="287" t="s">
        <v>964</v>
      </c>
      <c r="KQT43" s="287" t="s">
        <v>965</v>
      </c>
      <c r="KQU43" s="294" t="s">
        <v>966</v>
      </c>
      <c r="KQV43" s="294" t="s">
        <v>967</v>
      </c>
      <c r="KQW43" s="294" t="s">
        <v>968</v>
      </c>
      <c r="KQX43" s="294" t="s">
        <v>969</v>
      </c>
      <c r="KQY43" s="59">
        <v>15000000</v>
      </c>
      <c r="KQZ43" s="60" t="s">
        <v>2774</v>
      </c>
      <c r="KRA43" s="287" t="s">
        <v>964</v>
      </c>
      <c r="KRB43" s="287" t="s">
        <v>965</v>
      </c>
      <c r="KRC43" s="294" t="s">
        <v>966</v>
      </c>
      <c r="KRD43" s="294" t="s">
        <v>967</v>
      </c>
      <c r="KRE43" s="294" t="s">
        <v>968</v>
      </c>
      <c r="KRF43" s="294" t="s">
        <v>969</v>
      </c>
      <c r="KRG43" s="59">
        <v>15000000</v>
      </c>
      <c r="KRH43" s="60" t="s">
        <v>2774</v>
      </c>
      <c r="KRI43" s="287" t="s">
        <v>964</v>
      </c>
      <c r="KRJ43" s="287" t="s">
        <v>965</v>
      </c>
      <c r="KRK43" s="294" t="s">
        <v>966</v>
      </c>
      <c r="KRL43" s="294" t="s">
        <v>967</v>
      </c>
      <c r="KRM43" s="294" t="s">
        <v>968</v>
      </c>
      <c r="KRN43" s="294" t="s">
        <v>969</v>
      </c>
      <c r="KRO43" s="59">
        <v>15000000</v>
      </c>
      <c r="KRP43" s="60" t="s">
        <v>2774</v>
      </c>
      <c r="KRQ43" s="287" t="s">
        <v>964</v>
      </c>
      <c r="KRR43" s="287" t="s">
        <v>965</v>
      </c>
      <c r="KRS43" s="294" t="s">
        <v>966</v>
      </c>
      <c r="KRT43" s="294" t="s">
        <v>967</v>
      </c>
      <c r="KRU43" s="294" t="s">
        <v>968</v>
      </c>
      <c r="KRV43" s="294" t="s">
        <v>969</v>
      </c>
      <c r="KRW43" s="59">
        <v>15000000</v>
      </c>
      <c r="KRX43" s="60" t="s">
        <v>2774</v>
      </c>
      <c r="KRY43" s="287" t="s">
        <v>964</v>
      </c>
      <c r="KRZ43" s="287" t="s">
        <v>965</v>
      </c>
      <c r="KSA43" s="294" t="s">
        <v>966</v>
      </c>
      <c r="KSB43" s="294" t="s">
        <v>967</v>
      </c>
      <c r="KSC43" s="294" t="s">
        <v>968</v>
      </c>
      <c r="KSD43" s="294" t="s">
        <v>969</v>
      </c>
      <c r="KSE43" s="59">
        <v>15000000</v>
      </c>
      <c r="KSF43" s="60" t="s">
        <v>2774</v>
      </c>
      <c r="KSG43" s="287" t="s">
        <v>964</v>
      </c>
      <c r="KSH43" s="287" t="s">
        <v>965</v>
      </c>
      <c r="KSI43" s="294" t="s">
        <v>966</v>
      </c>
      <c r="KSJ43" s="294" t="s">
        <v>967</v>
      </c>
      <c r="KSK43" s="294" t="s">
        <v>968</v>
      </c>
      <c r="KSL43" s="294" t="s">
        <v>969</v>
      </c>
      <c r="KSM43" s="59">
        <v>15000000</v>
      </c>
      <c r="KSN43" s="60" t="s">
        <v>2774</v>
      </c>
      <c r="KSO43" s="287" t="s">
        <v>964</v>
      </c>
      <c r="KSP43" s="287" t="s">
        <v>965</v>
      </c>
      <c r="KSQ43" s="294" t="s">
        <v>966</v>
      </c>
      <c r="KSR43" s="294" t="s">
        <v>967</v>
      </c>
      <c r="KSS43" s="294" t="s">
        <v>968</v>
      </c>
      <c r="KST43" s="294" t="s">
        <v>969</v>
      </c>
      <c r="KSU43" s="59">
        <v>15000000</v>
      </c>
      <c r="KSV43" s="60" t="s">
        <v>2774</v>
      </c>
      <c r="KSW43" s="287" t="s">
        <v>964</v>
      </c>
      <c r="KSX43" s="287" t="s">
        <v>965</v>
      </c>
      <c r="KSY43" s="294" t="s">
        <v>966</v>
      </c>
      <c r="KSZ43" s="294" t="s">
        <v>967</v>
      </c>
      <c r="KTA43" s="294" t="s">
        <v>968</v>
      </c>
      <c r="KTB43" s="294" t="s">
        <v>969</v>
      </c>
      <c r="KTC43" s="59">
        <v>15000000</v>
      </c>
      <c r="KTD43" s="60" t="s">
        <v>2774</v>
      </c>
      <c r="KTE43" s="287" t="s">
        <v>964</v>
      </c>
      <c r="KTF43" s="287" t="s">
        <v>965</v>
      </c>
      <c r="KTG43" s="294" t="s">
        <v>966</v>
      </c>
      <c r="KTH43" s="294" t="s">
        <v>967</v>
      </c>
      <c r="KTI43" s="294" t="s">
        <v>968</v>
      </c>
      <c r="KTJ43" s="294" t="s">
        <v>969</v>
      </c>
      <c r="KTK43" s="59">
        <v>15000000</v>
      </c>
      <c r="KTL43" s="60" t="s">
        <v>2774</v>
      </c>
      <c r="KTM43" s="287" t="s">
        <v>964</v>
      </c>
      <c r="KTN43" s="287" t="s">
        <v>965</v>
      </c>
      <c r="KTO43" s="294" t="s">
        <v>966</v>
      </c>
      <c r="KTP43" s="294" t="s">
        <v>967</v>
      </c>
      <c r="KTQ43" s="294" t="s">
        <v>968</v>
      </c>
      <c r="KTR43" s="294" t="s">
        <v>969</v>
      </c>
      <c r="KTS43" s="59">
        <v>15000000</v>
      </c>
      <c r="KTT43" s="60" t="s">
        <v>2774</v>
      </c>
      <c r="KTU43" s="287" t="s">
        <v>964</v>
      </c>
      <c r="KTV43" s="287" t="s">
        <v>965</v>
      </c>
      <c r="KTW43" s="294" t="s">
        <v>966</v>
      </c>
      <c r="KTX43" s="294" t="s">
        <v>967</v>
      </c>
      <c r="KTY43" s="294" t="s">
        <v>968</v>
      </c>
      <c r="KTZ43" s="294" t="s">
        <v>969</v>
      </c>
      <c r="KUA43" s="59">
        <v>15000000</v>
      </c>
      <c r="KUB43" s="60" t="s">
        <v>2774</v>
      </c>
      <c r="KUC43" s="287" t="s">
        <v>964</v>
      </c>
      <c r="KUD43" s="287" t="s">
        <v>965</v>
      </c>
      <c r="KUE43" s="294" t="s">
        <v>966</v>
      </c>
      <c r="KUF43" s="294" t="s">
        <v>967</v>
      </c>
      <c r="KUG43" s="294" t="s">
        <v>968</v>
      </c>
      <c r="KUH43" s="294" t="s">
        <v>969</v>
      </c>
      <c r="KUI43" s="59">
        <v>15000000</v>
      </c>
      <c r="KUJ43" s="60" t="s">
        <v>2774</v>
      </c>
      <c r="KUK43" s="287" t="s">
        <v>964</v>
      </c>
      <c r="KUL43" s="287" t="s">
        <v>965</v>
      </c>
      <c r="KUM43" s="294" t="s">
        <v>966</v>
      </c>
      <c r="KUN43" s="294" t="s">
        <v>967</v>
      </c>
      <c r="KUO43" s="294" t="s">
        <v>968</v>
      </c>
      <c r="KUP43" s="294" t="s">
        <v>969</v>
      </c>
      <c r="KUQ43" s="59">
        <v>15000000</v>
      </c>
      <c r="KUR43" s="60" t="s">
        <v>2774</v>
      </c>
      <c r="KUS43" s="287" t="s">
        <v>964</v>
      </c>
      <c r="KUT43" s="287" t="s">
        <v>965</v>
      </c>
      <c r="KUU43" s="294" t="s">
        <v>966</v>
      </c>
      <c r="KUV43" s="294" t="s">
        <v>967</v>
      </c>
      <c r="KUW43" s="294" t="s">
        <v>968</v>
      </c>
      <c r="KUX43" s="294" t="s">
        <v>969</v>
      </c>
      <c r="KUY43" s="59">
        <v>15000000</v>
      </c>
      <c r="KUZ43" s="60" t="s">
        <v>2774</v>
      </c>
      <c r="KVA43" s="287" t="s">
        <v>964</v>
      </c>
      <c r="KVB43" s="287" t="s">
        <v>965</v>
      </c>
      <c r="KVC43" s="294" t="s">
        <v>966</v>
      </c>
      <c r="KVD43" s="294" t="s">
        <v>967</v>
      </c>
      <c r="KVE43" s="294" t="s">
        <v>968</v>
      </c>
      <c r="KVF43" s="294" t="s">
        <v>969</v>
      </c>
      <c r="KVG43" s="59">
        <v>15000000</v>
      </c>
      <c r="KVH43" s="60" t="s">
        <v>2774</v>
      </c>
      <c r="KVI43" s="287" t="s">
        <v>964</v>
      </c>
      <c r="KVJ43" s="287" t="s">
        <v>965</v>
      </c>
      <c r="KVK43" s="294" t="s">
        <v>966</v>
      </c>
      <c r="KVL43" s="294" t="s">
        <v>967</v>
      </c>
      <c r="KVM43" s="294" t="s">
        <v>968</v>
      </c>
      <c r="KVN43" s="294" t="s">
        <v>969</v>
      </c>
      <c r="KVO43" s="59">
        <v>15000000</v>
      </c>
      <c r="KVP43" s="60" t="s">
        <v>2774</v>
      </c>
      <c r="KVQ43" s="287" t="s">
        <v>964</v>
      </c>
      <c r="KVR43" s="287" t="s">
        <v>965</v>
      </c>
      <c r="KVS43" s="294" t="s">
        <v>966</v>
      </c>
      <c r="KVT43" s="294" t="s">
        <v>967</v>
      </c>
      <c r="KVU43" s="294" t="s">
        <v>968</v>
      </c>
      <c r="KVV43" s="294" t="s">
        <v>969</v>
      </c>
      <c r="KVW43" s="59">
        <v>15000000</v>
      </c>
      <c r="KVX43" s="60" t="s">
        <v>2774</v>
      </c>
      <c r="KVY43" s="287" t="s">
        <v>964</v>
      </c>
      <c r="KVZ43" s="287" t="s">
        <v>965</v>
      </c>
      <c r="KWA43" s="294" t="s">
        <v>966</v>
      </c>
      <c r="KWB43" s="294" t="s">
        <v>967</v>
      </c>
      <c r="KWC43" s="294" t="s">
        <v>968</v>
      </c>
      <c r="KWD43" s="294" t="s">
        <v>969</v>
      </c>
      <c r="KWE43" s="59">
        <v>15000000</v>
      </c>
      <c r="KWF43" s="60" t="s">
        <v>2774</v>
      </c>
      <c r="KWG43" s="287" t="s">
        <v>964</v>
      </c>
      <c r="KWH43" s="287" t="s">
        <v>965</v>
      </c>
      <c r="KWI43" s="294" t="s">
        <v>966</v>
      </c>
      <c r="KWJ43" s="294" t="s">
        <v>967</v>
      </c>
      <c r="KWK43" s="294" t="s">
        <v>968</v>
      </c>
      <c r="KWL43" s="294" t="s">
        <v>969</v>
      </c>
      <c r="KWM43" s="59">
        <v>15000000</v>
      </c>
      <c r="KWN43" s="60" t="s">
        <v>2774</v>
      </c>
      <c r="KWO43" s="287" t="s">
        <v>964</v>
      </c>
      <c r="KWP43" s="287" t="s">
        <v>965</v>
      </c>
      <c r="KWQ43" s="294" t="s">
        <v>966</v>
      </c>
      <c r="KWR43" s="294" t="s">
        <v>967</v>
      </c>
      <c r="KWS43" s="294" t="s">
        <v>968</v>
      </c>
      <c r="KWT43" s="294" t="s">
        <v>969</v>
      </c>
      <c r="KWU43" s="59">
        <v>15000000</v>
      </c>
      <c r="KWV43" s="60" t="s">
        <v>2774</v>
      </c>
      <c r="KWW43" s="287" t="s">
        <v>964</v>
      </c>
      <c r="KWX43" s="287" t="s">
        <v>965</v>
      </c>
      <c r="KWY43" s="294" t="s">
        <v>966</v>
      </c>
      <c r="KWZ43" s="294" t="s">
        <v>967</v>
      </c>
      <c r="KXA43" s="294" t="s">
        <v>968</v>
      </c>
      <c r="KXB43" s="294" t="s">
        <v>969</v>
      </c>
      <c r="KXC43" s="59">
        <v>15000000</v>
      </c>
      <c r="KXD43" s="60" t="s">
        <v>2774</v>
      </c>
      <c r="KXE43" s="287" t="s">
        <v>964</v>
      </c>
      <c r="KXF43" s="287" t="s">
        <v>965</v>
      </c>
      <c r="KXG43" s="294" t="s">
        <v>966</v>
      </c>
      <c r="KXH43" s="294" t="s">
        <v>967</v>
      </c>
      <c r="KXI43" s="294" t="s">
        <v>968</v>
      </c>
      <c r="KXJ43" s="294" t="s">
        <v>969</v>
      </c>
      <c r="KXK43" s="59">
        <v>15000000</v>
      </c>
      <c r="KXL43" s="60" t="s">
        <v>2774</v>
      </c>
      <c r="KXM43" s="287" t="s">
        <v>964</v>
      </c>
      <c r="KXN43" s="287" t="s">
        <v>965</v>
      </c>
      <c r="KXO43" s="294" t="s">
        <v>966</v>
      </c>
      <c r="KXP43" s="294" t="s">
        <v>967</v>
      </c>
      <c r="KXQ43" s="294" t="s">
        <v>968</v>
      </c>
      <c r="KXR43" s="294" t="s">
        <v>969</v>
      </c>
      <c r="KXS43" s="59">
        <v>15000000</v>
      </c>
      <c r="KXT43" s="60" t="s">
        <v>2774</v>
      </c>
      <c r="KXU43" s="287" t="s">
        <v>964</v>
      </c>
      <c r="KXV43" s="287" t="s">
        <v>965</v>
      </c>
      <c r="KXW43" s="294" t="s">
        <v>966</v>
      </c>
      <c r="KXX43" s="294" t="s">
        <v>967</v>
      </c>
      <c r="KXY43" s="294" t="s">
        <v>968</v>
      </c>
      <c r="KXZ43" s="294" t="s">
        <v>969</v>
      </c>
      <c r="KYA43" s="59">
        <v>15000000</v>
      </c>
      <c r="KYB43" s="60" t="s">
        <v>2774</v>
      </c>
      <c r="KYC43" s="287" t="s">
        <v>964</v>
      </c>
      <c r="KYD43" s="287" t="s">
        <v>965</v>
      </c>
      <c r="KYE43" s="294" t="s">
        <v>966</v>
      </c>
      <c r="KYF43" s="294" t="s">
        <v>967</v>
      </c>
      <c r="KYG43" s="294" t="s">
        <v>968</v>
      </c>
      <c r="KYH43" s="294" t="s">
        <v>969</v>
      </c>
      <c r="KYI43" s="59">
        <v>15000000</v>
      </c>
      <c r="KYJ43" s="60" t="s">
        <v>2774</v>
      </c>
      <c r="KYK43" s="287" t="s">
        <v>964</v>
      </c>
      <c r="KYL43" s="287" t="s">
        <v>965</v>
      </c>
      <c r="KYM43" s="294" t="s">
        <v>966</v>
      </c>
      <c r="KYN43" s="294" t="s">
        <v>967</v>
      </c>
      <c r="KYO43" s="294" t="s">
        <v>968</v>
      </c>
      <c r="KYP43" s="294" t="s">
        <v>969</v>
      </c>
      <c r="KYQ43" s="59">
        <v>15000000</v>
      </c>
      <c r="KYR43" s="60" t="s">
        <v>2774</v>
      </c>
      <c r="KYS43" s="287" t="s">
        <v>964</v>
      </c>
      <c r="KYT43" s="287" t="s">
        <v>965</v>
      </c>
      <c r="KYU43" s="294" t="s">
        <v>966</v>
      </c>
      <c r="KYV43" s="294" t="s">
        <v>967</v>
      </c>
      <c r="KYW43" s="294" t="s">
        <v>968</v>
      </c>
      <c r="KYX43" s="294" t="s">
        <v>969</v>
      </c>
      <c r="KYY43" s="59">
        <v>15000000</v>
      </c>
      <c r="KYZ43" s="60" t="s">
        <v>2774</v>
      </c>
      <c r="KZA43" s="287" t="s">
        <v>964</v>
      </c>
      <c r="KZB43" s="287" t="s">
        <v>965</v>
      </c>
      <c r="KZC43" s="294" t="s">
        <v>966</v>
      </c>
      <c r="KZD43" s="294" t="s">
        <v>967</v>
      </c>
      <c r="KZE43" s="294" t="s">
        <v>968</v>
      </c>
      <c r="KZF43" s="294" t="s">
        <v>969</v>
      </c>
      <c r="KZG43" s="59">
        <v>15000000</v>
      </c>
      <c r="KZH43" s="60" t="s">
        <v>2774</v>
      </c>
      <c r="KZI43" s="287" t="s">
        <v>964</v>
      </c>
      <c r="KZJ43" s="287" t="s">
        <v>965</v>
      </c>
      <c r="KZK43" s="294" t="s">
        <v>966</v>
      </c>
      <c r="KZL43" s="294" t="s">
        <v>967</v>
      </c>
      <c r="KZM43" s="294" t="s">
        <v>968</v>
      </c>
      <c r="KZN43" s="294" t="s">
        <v>969</v>
      </c>
      <c r="KZO43" s="59">
        <v>15000000</v>
      </c>
      <c r="KZP43" s="60" t="s">
        <v>2774</v>
      </c>
      <c r="KZQ43" s="287" t="s">
        <v>964</v>
      </c>
      <c r="KZR43" s="287" t="s">
        <v>965</v>
      </c>
      <c r="KZS43" s="294" t="s">
        <v>966</v>
      </c>
      <c r="KZT43" s="294" t="s">
        <v>967</v>
      </c>
      <c r="KZU43" s="294" t="s">
        <v>968</v>
      </c>
      <c r="KZV43" s="294" t="s">
        <v>969</v>
      </c>
      <c r="KZW43" s="59">
        <v>15000000</v>
      </c>
      <c r="KZX43" s="60" t="s">
        <v>2774</v>
      </c>
      <c r="KZY43" s="287" t="s">
        <v>964</v>
      </c>
      <c r="KZZ43" s="287" t="s">
        <v>965</v>
      </c>
      <c r="LAA43" s="294" t="s">
        <v>966</v>
      </c>
      <c r="LAB43" s="294" t="s">
        <v>967</v>
      </c>
      <c r="LAC43" s="294" t="s">
        <v>968</v>
      </c>
      <c r="LAD43" s="294" t="s">
        <v>969</v>
      </c>
      <c r="LAE43" s="59">
        <v>15000000</v>
      </c>
      <c r="LAF43" s="60" t="s">
        <v>2774</v>
      </c>
      <c r="LAG43" s="287" t="s">
        <v>964</v>
      </c>
      <c r="LAH43" s="287" t="s">
        <v>965</v>
      </c>
      <c r="LAI43" s="294" t="s">
        <v>966</v>
      </c>
      <c r="LAJ43" s="294" t="s">
        <v>967</v>
      </c>
      <c r="LAK43" s="294" t="s">
        <v>968</v>
      </c>
      <c r="LAL43" s="294" t="s">
        <v>969</v>
      </c>
      <c r="LAM43" s="59">
        <v>15000000</v>
      </c>
      <c r="LAN43" s="60" t="s">
        <v>2774</v>
      </c>
      <c r="LAO43" s="287" t="s">
        <v>964</v>
      </c>
      <c r="LAP43" s="287" t="s">
        <v>965</v>
      </c>
      <c r="LAQ43" s="294" t="s">
        <v>966</v>
      </c>
      <c r="LAR43" s="294" t="s">
        <v>967</v>
      </c>
      <c r="LAS43" s="294" t="s">
        <v>968</v>
      </c>
      <c r="LAT43" s="294" t="s">
        <v>969</v>
      </c>
      <c r="LAU43" s="59">
        <v>15000000</v>
      </c>
      <c r="LAV43" s="60" t="s">
        <v>2774</v>
      </c>
      <c r="LAW43" s="287" t="s">
        <v>964</v>
      </c>
      <c r="LAX43" s="287" t="s">
        <v>965</v>
      </c>
      <c r="LAY43" s="294" t="s">
        <v>966</v>
      </c>
      <c r="LAZ43" s="294" t="s">
        <v>967</v>
      </c>
      <c r="LBA43" s="294" t="s">
        <v>968</v>
      </c>
      <c r="LBB43" s="294" t="s">
        <v>969</v>
      </c>
      <c r="LBC43" s="59">
        <v>15000000</v>
      </c>
      <c r="LBD43" s="60" t="s">
        <v>2774</v>
      </c>
      <c r="LBE43" s="287" t="s">
        <v>964</v>
      </c>
      <c r="LBF43" s="287" t="s">
        <v>965</v>
      </c>
      <c r="LBG43" s="294" t="s">
        <v>966</v>
      </c>
      <c r="LBH43" s="294" t="s">
        <v>967</v>
      </c>
      <c r="LBI43" s="294" t="s">
        <v>968</v>
      </c>
      <c r="LBJ43" s="294" t="s">
        <v>969</v>
      </c>
      <c r="LBK43" s="59">
        <v>15000000</v>
      </c>
      <c r="LBL43" s="60" t="s">
        <v>2774</v>
      </c>
      <c r="LBM43" s="287" t="s">
        <v>964</v>
      </c>
      <c r="LBN43" s="287" t="s">
        <v>965</v>
      </c>
      <c r="LBO43" s="294" t="s">
        <v>966</v>
      </c>
      <c r="LBP43" s="294" t="s">
        <v>967</v>
      </c>
      <c r="LBQ43" s="294" t="s">
        <v>968</v>
      </c>
      <c r="LBR43" s="294" t="s">
        <v>969</v>
      </c>
      <c r="LBS43" s="59">
        <v>15000000</v>
      </c>
      <c r="LBT43" s="60" t="s">
        <v>2774</v>
      </c>
      <c r="LBU43" s="287" t="s">
        <v>964</v>
      </c>
      <c r="LBV43" s="287" t="s">
        <v>965</v>
      </c>
      <c r="LBW43" s="294" t="s">
        <v>966</v>
      </c>
      <c r="LBX43" s="294" t="s">
        <v>967</v>
      </c>
      <c r="LBY43" s="294" t="s">
        <v>968</v>
      </c>
      <c r="LBZ43" s="294" t="s">
        <v>969</v>
      </c>
      <c r="LCA43" s="59">
        <v>15000000</v>
      </c>
      <c r="LCB43" s="60" t="s">
        <v>2774</v>
      </c>
      <c r="LCC43" s="287" t="s">
        <v>964</v>
      </c>
      <c r="LCD43" s="287" t="s">
        <v>965</v>
      </c>
      <c r="LCE43" s="294" t="s">
        <v>966</v>
      </c>
      <c r="LCF43" s="294" t="s">
        <v>967</v>
      </c>
      <c r="LCG43" s="294" t="s">
        <v>968</v>
      </c>
      <c r="LCH43" s="294" t="s">
        <v>969</v>
      </c>
      <c r="LCI43" s="59">
        <v>15000000</v>
      </c>
      <c r="LCJ43" s="60" t="s">
        <v>2774</v>
      </c>
      <c r="LCK43" s="287" t="s">
        <v>964</v>
      </c>
      <c r="LCL43" s="287" t="s">
        <v>965</v>
      </c>
      <c r="LCM43" s="294" t="s">
        <v>966</v>
      </c>
      <c r="LCN43" s="294" t="s">
        <v>967</v>
      </c>
      <c r="LCO43" s="294" t="s">
        <v>968</v>
      </c>
      <c r="LCP43" s="294" t="s">
        <v>969</v>
      </c>
      <c r="LCQ43" s="59">
        <v>15000000</v>
      </c>
      <c r="LCR43" s="60" t="s">
        <v>2774</v>
      </c>
      <c r="LCS43" s="287" t="s">
        <v>964</v>
      </c>
      <c r="LCT43" s="287" t="s">
        <v>965</v>
      </c>
      <c r="LCU43" s="294" t="s">
        <v>966</v>
      </c>
      <c r="LCV43" s="294" t="s">
        <v>967</v>
      </c>
      <c r="LCW43" s="294" t="s">
        <v>968</v>
      </c>
      <c r="LCX43" s="294" t="s">
        <v>969</v>
      </c>
      <c r="LCY43" s="59">
        <v>15000000</v>
      </c>
      <c r="LCZ43" s="60" t="s">
        <v>2774</v>
      </c>
      <c r="LDA43" s="287" t="s">
        <v>964</v>
      </c>
      <c r="LDB43" s="287" t="s">
        <v>965</v>
      </c>
      <c r="LDC43" s="294" t="s">
        <v>966</v>
      </c>
      <c r="LDD43" s="294" t="s">
        <v>967</v>
      </c>
      <c r="LDE43" s="294" t="s">
        <v>968</v>
      </c>
      <c r="LDF43" s="294" t="s">
        <v>969</v>
      </c>
      <c r="LDG43" s="59">
        <v>15000000</v>
      </c>
      <c r="LDH43" s="60" t="s">
        <v>2774</v>
      </c>
      <c r="LDI43" s="287" t="s">
        <v>964</v>
      </c>
      <c r="LDJ43" s="287" t="s">
        <v>965</v>
      </c>
      <c r="LDK43" s="294" t="s">
        <v>966</v>
      </c>
      <c r="LDL43" s="294" t="s">
        <v>967</v>
      </c>
      <c r="LDM43" s="294" t="s">
        <v>968</v>
      </c>
      <c r="LDN43" s="294" t="s">
        <v>969</v>
      </c>
      <c r="LDO43" s="59">
        <v>15000000</v>
      </c>
      <c r="LDP43" s="60" t="s">
        <v>2774</v>
      </c>
      <c r="LDQ43" s="287" t="s">
        <v>964</v>
      </c>
      <c r="LDR43" s="287" t="s">
        <v>965</v>
      </c>
      <c r="LDS43" s="294" t="s">
        <v>966</v>
      </c>
      <c r="LDT43" s="294" t="s">
        <v>967</v>
      </c>
      <c r="LDU43" s="294" t="s">
        <v>968</v>
      </c>
      <c r="LDV43" s="294" t="s">
        <v>969</v>
      </c>
      <c r="LDW43" s="59">
        <v>15000000</v>
      </c>
      <c r="LDX43" s="60" t="s">
        <v>2774</v>
      </c>
      <c r="LDY43" s="287" t="s">
        <v>964</v>
      </c>
      <c r="LDZ43" s="287" t="s">
        <v>965</v>
      </c>
      <c r="LEA43" s="294" t="s">
        <v>966</v>
      </c>
      <c r="LEB43" s="294" t="s">
        <v>967</v>
      </c>
      <c r="LEC43" s="294" t="s">
        <v>968</v>
      </c>
      <c r="LED43" s="294" t="s">
        <v>969</v>
      </c>
      <c r="LEE43" s="59">
        <v>15000000</v>
      </c>
      <c r="LEF43" s="60" t="s">
        <v>2774</v>
      </c>
      <c r="LEG43" s="287" t="s">
        <v>964</v>
      </c>
      <c r="LEH43" s="287" t="s">
        <v>965</v>
      </c>
      <c r="LEI43" s="294" t="s">
        <v>966</v>
      </c>
      <c r="LEJ43" s="294" t="s">
        <v>967</v>
      </c>
      <c r="LEK43" s="294" t="s">
        <v>968</v>
      </c>
      <c r="LEL43" s="294" t="s">
        <v>969</v>
      </c>
      <c r="LEM43" s="59">
        <v>15000000</v>
      </c>
      <c r="LEN43" s="60" t="s">
        <v>2774</v>
      </c>
      <c r="LEO43" s="287" t="s">
        <v>964</v>
      </c>
      <c r="LEP43" s="287" t="s">
        <v>965</v>
      </c>
      <c r="LEQ43" s="294" t="s">
        <v>966</v>
      </c>
      <c r="LER43" s="294" t="s">
        <v>967</v>
      </c>
      <c r="LES43" s="294" t="s">
        <v>968</v>
      </c>
      <c r="LET43" s="294" t="s">
        <v>969</v>
      </c>
      <c r="LEU43" s="59">
        <v>15000000</v>
      </c>
      <c r="LEV43" s="60" t="s">
        <v>2774</v>
      </c>
      <c r="LEW43" s="287" t="s">
        <v>964</v>
      </c>
      <c r="LEX43" s="287" t="s">
        <v>965</v>
      </c>
      <c r="LEY43" s="294" t="s">
        <v>966</v>
      </c>
      <c r="LEZ43" s="294" t="s">
        <v>967</v>
      </c>
      <c r="LFA43" s="294" t="s">
        <v>968</v>
      </c>
      <c r="LFB43" s="294" t="s">
        <v>969</v>
      </c>
      <c r="LFC43" s="59">
        <v>15000000</v>
      </c>
      <c r="LFD43" s="60" t="s">
        <v>2774</v>
      </c>
      <c r="LFE43" s="287" t="s">
        <v>964</v>
      </c>
      <c r="LFF43" s="287" t="s">
        <v>965</v>
      </c>
      <c r="LFG43" s="294" t="s">
        <v>966</v>
      </c>
      <c r="LFH43" s="294" t="s">
        <v>967</v>
      </c>
      <c r="LFI43" s="294" t="s">
        <v>968</v>
      </c>
      <c r="LFJ43" s="294" t="s">
        <v>969</v>
      </c>
      <c r="LFK43" s="59">
        <v>15000000</v>
      </c>
      <c r="LFL43" s="60" t="s">
        <v>2774</v>
      </c>
      <c r="LFM43" s="287" t="s">
        <v>964</v>
      </c>
      <c r="LFN43" s="287" t="s">
        <v>965</v>
      </c>
      <c r="LFO43" s="294" t="s">
        <v>966</v>
      </c>
      <c r="LFP43" s="294" t="s">
        <v>967</v>
      </c>
      <c r="LFQ43" s="294" t="s">
        <v>968</v>
      </c>
      <c r="LFR43" s="294" t="s">
        <v>969</v>
      </c>
      <c r="LFS43" s="59">
        <v>15000000</v>
      </c>
      <c r="LFT43" s="60" t="s">
        <v>2774</v>
      </c>
      <c r="LFU43" s="287" t="s">
        <v>964</v>
      </c>
      <c r="LFV43" s="287" t="s">
        <v>965</v>
      </c>
      <c r="LFW43" s="294" t="s">
        <v>966</v>
      </c>
      <c r="LFX43" s="294" t="s">
        <v>967</v>
      </c>
      <c r="LFY43" s="294" t="s">
        <v>968</v>
      </c>
      <c r="LFZ43" s="294" t="s">
        <v>969</v>
      </c>
      <c r="LGA43" s="59">
        <v>15000000</v>
      </c>
      <c r="LGB43" s="60" t="s">
        <v>2774</v>
      </c>
      <c r="LGC43" s="287" t="s">
        <v>964</v>
      </c>
      <c r="LGD43" s="287" t="s">
        <v>965</v>
      </c>
      <c r="LGE43" s="294" t="s">
        <v>966</v>
      </c>
      <c r="LGF43" s="294" t="s">
        <v>967</v>
      </c>
      <c r="LGG43" s="294" t="s">
        <v>968</v>
      </c>
      <c r="LGH43" s="294" t="s">
        <v>969</v>
      </c>
      <c r="LGI43" s="59">
        <v>15000000</v>
      </c>
      <c r="LGJ43" s="60" t="s">
        <v>2774</v>
      </c>
      <c r="LGK43" s="287" t="s">
        <v>964</v>
      </c>
      <c r="LGL43" s="287" t="s">
        <v>965</v>
      </c>
      <c r="LGM43" s="294" t="s">
        <v>966</v>
      </c>
      <c r="LGN43" s="294" t="s">
        <v>967</v>
      </c>
      <c r="LGO43" s="294" t="s">
        <v>968</v>
      </c>
      <c r="LGP43" s="294" t="s">
        <v>969</v>
      </c>
      <c r="LGQ43" s="59">
        <v>15000000</v>
      </c>
      <c r="LGR43" s="60" t="s">
        <v>2774</v>
      </c>
      <c r="LGS43" s="287" t="s">
        <v>964</v>
      </c>
      <c r="LGT43" s="287" t="s">
        <v>965</v>
      </c>
      <c r="LGU43" s="294" t="s">
        <v>966</v>
      </c>
      <c r="LGV43" s="294" t="s">
        <v>967</v>
      </c>
      <c r="LGW43" s="294" t="s">
        <v>968</v>
      </c>
      <c r="LGX43" s="294" t="s">
        <v>969</v>
      </c>
      <c r="LGY43" s="59">
        <v>15000000</v>
      </c>
      <c r="LGZ43" s="60" t="s">
        <v>2774</v>
      </c>
      <c r="LHA43" s="287" t="s">
        <v>964</v>
      </c>
      <c r="LHB43" s="287" t="s">
        <v>965</v>
      </c>
      <c r="LHC43" s="294" t="s">
        <v>966</v>
      </c>
      <c r="LHD43" s="294" t="s">
        <v>967</v>
      </c>
      <c r="LHE43" s="294" t="s">
        <v>968</v>
      </c>
      <c r="LHF43" s="294" t="s">
        <v>969</v>
      </c>
      <c r="LHG43" s="59">
        <v>15000000</v>
      </c>
      <c r="LHH43" s="60" t="s">
        <v>2774</v>
      </c>
      <c r="LHI43" s="287" t="s">
        <v>964</v>
      </c>
      <c r="LHJ43" s="287" t="s">
        <v>965</v>
      </c>
      <c r="LHK43" s="294" t="s">
        <v>966</v>
      </c>
      <c r="LHL43" s="294" t="s">
        <v>967</v>
      </c>
      <c r="LHM43" s="294" t="s">
        <v>968</v>
      </c>
      <c r="LHN43" s="294" t="s">
        <v>969</v>
      </c>
      <c r="LHO43" s="59">
        <v>15000000</v>
      </c>
      <c r="LHP43" s="60" t="s">
        <v>2774</v>
      </c>
      <c r="LHQ43" s="287" t="s">
        <v>964</v>
      </c>
      <c r="LHR43" s="287" t="s">
        <v>965</v>
      </c>
      <c r="LHS43" s="294" t="s">
        <v>966</v>
      </c>
      <c r="LHT43" s="294" t="s">
        <v>967</v>
      </c>
      <c r="LHU43" s="294" t="s">
        <v>968</v>
      </c>
      <c r="LHV43" s="294" t="s">
        <v>969</v>
      </c>
      <c r="LHW43" s="59">
        <v>15000000</v>
      </c>
      <c r="LHX43" s="60" t="s">
        <v>2774</v>
      </c>
      <c r="LHY43" s="287" t="s">
        <v>964</v>
      </c>
      <c r="LHZ43" s="287" t="s">
        <v>965</v>
      </c>
      <c r="LIA43" s="294" t="s">
        <v>966</v>
      </c>
      <c r="LIB43" s="294" t="s">
        <v>967</v>
      </c>
      <c r="LIC43" s="294" t="s">
        <v>968</v>
      </c>
      <c r="LID43" s="294" t="s">
        <v>969</v>
      </c>
      <c r="LIE43" s="59">
        <v>15000000</v>
      </c>
      <c r="LIF43" s="60" t="s">
        <v>2774</v>
      </c>
      <c r="LIG43" s="287" t="s">
        <v>964</v>
      </c>
      <c r="LIH43" s="287" t="s">
        <v>965</v>
      </c>
      <c r="LII43" s="294" t="s">
        <v>966</v>
      </c>
      <c r="LIJ43" s="294" t="s">
        <v>967</v>
      </c>
      <c r="LIK43" s="294" t="s">
        <v>968</v>
      </c>
      <c r="LIL43" s="294" t="s">
        <v>969</v>
      </c>
      <c r="LIM43" s="59">
        <v>15000000</v>
      </c>
      <c r="LIN43" s="60" t="s">
        <v>2774</v>
      </c>
      <c r="LIO43" s="287" t="s">
        <v>964</v>
      </c>
      <c r="LIP43" s="287" t="s">
        <v>965</v>
      </c>
      <c r="LIQ43" s="294" t="s">
        <v>966</v>
      </c>
      <c r="LIR43" s="294" t="s">
        <v>967</v>
      </c>
      <c r="LIS43" s="294" t="s">
        <v>968</v>
      </c>
      <c r="LIT43" s="294" t="s">
        <v>969</v>
      </c>
      <c r="LIU43" s="59">
        <v>15000000</v>
      </c>
      <c r="LIV43" s="60" t="s">
        <v>2774</v>
      </c>
      <c r="LIW43" s="287" t="s">
        <v>964</v>
      </c>
      <c r="LIX43" s="287" t="s">
        <v>965</v>
      </c>
      <c r="LIY43" s="294" t="s">
        <v>966</v>
      </c>
      <c r="LIZ43" s="294" t="s">
        <v>967</v>
      </c>
      <c r="LJA43" s="294" t="s">
        <v>968</v>
      </c>
      <c r="LJB43" s="294" t="s">
        <v>969</v>
      </c>
      <c r="LJC43" s="59">
        <v>15000000</v>
      </c>
      <c r="LJD43" s="60" t="s">
        <v>2774</v>
      </c>
      <c r="LJE43" s="287" t="s">
        <v>964</v>
      </c>
      <c r="LJF43" s="287" t="s">
        <v>965</v>
      </c>
      <c r="LJG43" s="294" t="s">
        <v>966</v>
      </c>
      <c r="LJH43" s="294" t="s">
        <v>967</v>
      </c>
      <c r="LJI43" s="294" t="s">
        <v>968</v>
      </c>
      <c r="LJJ43" s="294" t="s">
        <v>969</v>
      </c>
      <c r="LJK43" s="59">
        <v>15000000</v>
      </c>
      <c r="LJL43" s="60" t="s">
        <v>2774</v>
      </c>
      <c r="LJM43" s="287" t="s">
        <v>964</v>
      </c>
      <c r="LJN43" s="287" t="s">
        <v>965</v>
      </c>
      <c r="LJO43" s="294" t="s">
        <v>966</v>
      </c>
      <c r="LJP43" s="294" t="s">
        <v>967</v>
      </c>
      <c r="LJQ43" s="294" t="s">
        <v>968</v>
      </c>
      <c r="LJR43" s="294" t="s">
        <v>969</v>
      </c>
      <c r="LJS43" s="59">
        <v>15000000</v>
      </c>
      <c r="LJT43" s="60" t="s">
        <v>2774</v>
      </c>
      <c r="LJU43" s="287" t="s">
        <v>964</v>
      </c>
      <c r="LJV43" s="287" t="s">
        <v>965</v>
      </c>
      <c r="LJW43" s="294" t="s">
        <v>966</v>
      </c>
      <c r="LJX43" s="294" t="s">
        <v>967</v>
      </c>
      <c r="LJY43" s="294" t="s">
        <v>968</v>
      </c>
      <c r="LJZ43" s="294" t="s">
        <v>969</v>
      </c>
      <c r="LKA43" s="59">
        <v>15000000</v>
      </c>
      <c r="LKB43" s="60" t="s">
        <v>2774</v>
      </c>
      <c r="LKC43" s="287" t="s">
        <v>964</v>
      </c>
      <c r="LKD43" s="287" t="s">
        <v>965</v>
      </c>
      <c r="LKE43" s="294" t="s">
        <v>966</v>
      </c>
      <c r="LKF43" s="294" t="s">
        <v>967</v>
      </c>
      <c r="LKG43" s="294" t="s">
        <v>968</v>
      </c>
      <c r="LKH43" s="294" t="s">
        <v>969</v>
      </c>
      <c r="LKI43" s="59">
        <v>15000000</v>
      </c>
      <c r="LKJ43" s="60" t="s">
        <v>2774</v>
      </c>
      <c r="LKK43" s="287" t="s">
        <v>964</v>
      </c>
      <c r="LKL43" s="287" t="s">
        <v>965</v>
      </c>
      <c r="LKM43" s="294" t="s">
        <v>966</v>
      </c>
      <c r="LKN43" s="294" t="s">
        <v>967</v>
      </c>
      <c r="LKO43" s="294" t="s">
        <v>968</v>
      </c>
      <c r="LKP43" s="294" t="s">
        <v>969</v>
      </c>
      <c r="LKQ43" s="59">
        <v>15000000</v>
      </c>
      <c r="LKR43" s="60" t="s">
        <v>2774</v>
      </c>
      <c r="LKS43" s="287" t="s">
        <v>964</v>
      </c>
      <c r="LKT43" s="287" t="s">
        <v>965</v>
      </c>
      <c r="LKU43" s="294" t="s">
        <v>966</v>
      </c>
      <c r="LKV43" s="294" t="s">
        <v>967</v>
      </c>
      <c r="LKW43" s="294" t="s">
        <v>968</v>
      </c>
      <c r="LKX43" s="294" t="s">
        <v>969</v>
      </c>
      <c r="LKY43" s="59">
        <v>15000000</v>
      </c>
      <c r="LKZ43" s="60" t="s">
        <v>2774</v>
      </c>
      <c r="LLA43" s="287" t="s">
        <v>964</v>
      </c>
      <c r="LLB43" s="287" t="s">
        <v>965</v>
      </c>
      <c r="LLC43" s="294" t="s">
        <v>966</v>
      </c>
      <c r="LLD43" s="294" t="s">
        <v>967</v>
      </c>
      <c r="LLE43" s="294" t="s">
        <v>968</v>
      </c>
      <c r="LLF43" s="294" t="s">
        <v>969</v>
      </c>
      <c r="LLG43" s="59">
        <v>15000000</v>
      </c>
      <c r="LLH43" s="60" t="s">
        <v>2774</v>
      </c>
      <c r="LLI43" s="287" t="s">
        <v>964</v>
      </c>
      <c r="LLJ43" s="287" t="s">
        <v>965</v>
      </c>
      <c r="LLK43" s="294" t="s">
        <v>966</v>
      </c>
      <c r="LLL43" s="294" t="s">
        <v>967</v>
      </c>
      <c r="LLM43" s="294" t="s">
        <v>968</v>
      </c>
      <c r="LLN43" s="294" t="s">
        <v>969</v>
      </c>
      <c r="LLO43" s="59">
        <v>15000000</v>
      </c>
      <c r="LLP43" s="60" t="s">
        <v>2774</v>
      </c>
      <c r="LLQ43" s="287" t="s">
        <v>964</v>
      </c>
      <c r="LLR43" s="287" t="s">
        <v>965</v>
      </c>
      <c r="LLS43" s="294" t="s">
        <v>966</v>
      </c>
      <c r="LLT43" s="294" t="s">
        <v>967</v>
      </c>
      <c r="LLU43" s="294" t="s">
        <v>968</v>
      </c>
      <c r="LLV43" s="294" t="s">
        <v>969</v>
      </c>
      <c r="LLW43" s="59">
        <v>15000000</v>
      </c>
      <c r="LLX43" s="60" t="s">
        <v>2774</v>
      </c>
      <c r="LLY43" s="287" t="s">
        <v>964</v>
      </c>
      <c r="LLZ43" s="287" t="s">
        <v>965</v>
      </c>
      <c r="LMA43" s="294" t="s">
        <v>966</v>
      </c>
      <c r="LMB43" s="294" t="s">
        <v>967</v>
      </c>
      <c r="LMC43" s="294" t="s">
        <v>968</v>
      </c>
      <c r="LMD43" s="294" t="s">
        <v>969</v>
      </c>
      <c r="LME43" s="59">
        <v>15000000</v>
      </c>
      <c r="LMF43" s="60" t="s">
        <v>2774</v>
      </c>
      <c r="LMG43" s="287" t="s">
        <v>964</v>
      </c>
      <c r="LMH43" s="287" t="s">
        <v>965</v>
      </c>
      <c r="LMI43" s="294" t="s">
        <v>966</v>
      </c>
      <c r="LMJ43" s="294" t="s">
        <v>967</v>
      </c>
      <c r="LMK43" s="294" t="s">
        <v>968</v>
      </c>
      <c r="LML43" s="294" t="s">
        <v>969</v>
      </c>
      <c r="LMM43" s="59">
        <v>15000000</v>
      </c>
      <c r="LMN43" s="60" t="s">
        <v>2774</v>
      </c>
      <c r="LMO43" s="287" t="s">
        <v>964</v>
      </c>
      <c r="LMP43" s="287" t="s">
        <v>965</v>
      </c>
      <c r="LMQ43" s="294" t="s">
        <v>966</v>
      </c>
      <c r="LMR43" s="294" t="s">
        <v>967</v>
      </c>
      <c r="LMS43" s="294" t="s">
        <v>968</v>
      </c>
      <c r="LMT43" s="294" t="s">
        <v>969</v>
      </c>
      <c r="LMU43" s="59">
        <v>15000000</v>
      </c>
      <c r="LMV43" s="60" t="s">
        <v>2774</v>
      </c>
      <c r="LMW43" s="287" t="s">
        <v>964</v>
      </c>
      <c r="LMX43" s="287" t="s">
        <v>965</v>
      </c>
      <c r="LMY43" s="294" t="s">
        <v>966</v>
      </c>
      <c r="LMZ43" s="294" t="s">
        <v>967</v>
      </c>
      <c r="LNA43" s="294" t="s">
        <v>968</v>
      </c>
      <c r="LNB43" s="294" t="s">
        <v>969</v>
      </c>
      <c r="LNC43" s="59">
        <v>15000000</v>
      </c>
      <c r="LND43" s="60" t="s">
        <v>2774</v>
      </c>
      <c r="LNE43" s="287" t="s">
        <v>964</v>
      </c>
      <c r="LNF43" s="287" t="s">
        <v>965</v>
      </c>
      <c r="LNG43" s="294" t="s">
        <v>966</v>
      </c>
      <c r="LNH43" s="294" t="s">
        <v>967</v>
      </c>
      <c r="LNI43" s="294" t="s">
        <v>968</v>
      </c>
      <c r="LNJ43" s="294" t="s">
        <v>969</v>
      </c>
      <c r="LNK43" s="59">
        <v>15000000</v>
      </c>
      <c r="LNL43" s="60" t="s">
        <v>2774</v>
      </c>
      <c r="LNM43" s="287" t="s">
        <v>964</v>
      </c>
      <c r="LNN43" s="287" t="s">
        <v>965</v>
      </c>
      <c r="LNO43" s="294" t="s">
        <v>966</v>
      </c>
      <c r="LNP43" s="294" t="s">
        <v>967</v>
      </c>
      <c r="LNQ43" s="294" t="s">
        <v>968</v>
      </c>
      <c r="LNR43" s="294" t="s">
        <v>969</v>
      </c>
      <c r="LNS43" s="59">
        <v>15000000</v>
      </c>
      <c r="LNT43" s="60" t="s">
        <v>2774</v>
      </c>
      <c r="LNU43" s="287" t="s">
        <v>964</v>
      </c>
      <c r="LNV43" s="287" t="s">
        <v>965</v>
      </c>
      <c r="LNW43" s="294" t="s">
        <v>966</v>
      </c>
      <c r="LNX43" s="294" t="s">
        <v>967</v>
      </c>
      <c r="LNY43" s="294" t="s">
        <v>968</v>
      </c>
      <c r="LNZ43" s="294" t="s">
        <v>969</v>
      </c>
      <c r="LOA43" s="59">
        <v>15000000</v>
      </c>
      <c r="LOB43" s="60" t="s">
        <v>2774</v>
      </c>
      <c r="LOC43" s="287" t="s">
        <v>964</v>
      </c>
      <c r="LOD43" s="287" t="s">
        <v>965</v>
      </c>
      <c r="LOE43" s="294" t="s">
        <v>966</v>
      </c>
      <c r="LOF43" s="294" t="s">
        <v>967</v>
      </c>
      <c r="LOG43" s="294" t="s">
        <v>968</v>
      </c>
      <c r="LOH43" s="294" t="s">
        <v>969</v>
      </c>
      <c r="LOI43" s="59">
        <v>15000000</v>
      </c>
      <c r="LOJ43" s="60" t="s">
        <v>2774</v>
      </c>
      <c r="LOK43" s="287" t="s">
        <v>964</v>
      </c>
      <c r="LOL43" s="287" t="s">
        <v>965</v>
      </c>
      <c r="LOM43" s="294" t="s">
        <v>966</v>
      </c>
      <c r="LON43" s="294" t="s">
        <v>967</v>
      </c>
      <c r="LOO43" s="294" t="s">
        <v>968</v>
      </c>
      <c r="LOP43" s="294" t="s">
        <v>969</v>
      </c>
      <c r="LOQ43" s="59">
        <v>15000000</v>
      </c>
      <c r="LOR43" s="60" t="s">
        <v>2774</v>
      </c>
      <c r="LOS43" s="287" t="s">
        <v>964</v>
      </c>
      <c r="LOT43" s="287" t="s">
        <v>965</v>
      </c>
      <c r="LOU43" s="294" t="s">
        <v>966</v>
      </c>
      <c r="LOV43" s="294" t="s">
        <v>967</v>
      </c>
      <c r="LOW43" s="294" t="s">
        <v>968</v>
      </c>
      <c r="LOX43" s="294" t="s">
        <v>969</v>
      </c>
      <c r="LOY43" s="59">
        <v>15000000</v>
      </c>
      <c r="LOZ43" s="60" t="s">
        <v>2774</v>
      </c>
      <c r="LPA43" s="287" t="s">
        <v>964</v>
      </c>
      <c r="LPB43" s="287" t="s">
        <v>965</v>
      </c>
      <c r="LPC43" s="294" t="s">
        <v>966</v>
      </c>
      <c r="LPD43" s="294" t="s">
        <v>967</v>
      </c>
      <c r="LPE43" s="294" t="s">
        <v>968</v>
      </c>
      <c r="LPF43" s="294" t="s">
        <v>969</v>
      </c>
      <c r="LPG43" s="59">
        <v>15000000</v>
      </c>
      <c r="LPH43" s="60" t="s">
        <v>2774</v>
      </c>
      <c r="LPI43" s="287" t="s">
        <v>964</v>
      </c>
      <c r="LPJ43" s="287" t="s">
        <v>965</v>
      </c>
      <c r="LPK43" s="294" t="s">
        <v>966</v>
      </c>
      <c r="LPL43" s="294" t="s">
        <v>967</v>
      </c>
      <c r="LPM43" s="294" t="s">
        <v>968</v>
      </c>
      <c r="LPN43" s="294" t="s">
        <v>969</v>
      </c>
      <c r="LPO43" s="59">
        <v>15000000</v>
      </c>
      <c r="LPP43" s="60" t="s">
        <v>2774</v>
      </c>
      <c r="LPQ43" s="287" t="s">
        <v>964</v>
      </c>
      <c r="LPR43" s="287" t="s">
        <v>965</v>
      </c>
      <c r="LPS43" s="294" t="s">
        <v>966</v>
      </c>
      <c r="LPT43" s="294" t="s">
        <v>967</v>
      </c>
      <c r="LPU43" s="294" t="s">
        <v>968</v>
      </c>
      <c r="LPV43" s="294" t="s">
        <v>969</v>
      </c>
      <c r="LPW43" s="59">
        <v>15000000</v>
      </c>
      <c r="LPX43" s="60" t="s">
        <v>2774</v>
      </c>
      <c r="LPY43" s="287" t="s">
        <v>964</v>
      </c>
      <c r="LPZ43" s="287" t="s">
        <v>965</v>
      </c>
      <c r="LQA43" s="294" t="s">
        <v>966</v>
      </c>
      <c r="LQB43" s="294" t="s">
        <v>967</v>
      </c>
      <c r="LQC43" s="294" t="s">
        <v>968</v>
      </c>
      <c r="LQD43" s="294" t="s">
        <v>969</v>
      </c>
      <c r="LQE43" s="59">
        <v>15000000</v>
      </c>
      <c r="LQF43" s="60" t="s">
        <v>2774</v>
      </c>
      <c r="LQG43" s="287" t="s">
        <v>964</v>
      </c>
      <c r="LQH43" s="287" t="s">
        <v>965</v>
      </c>
      <c r="LQI43" s="294" t="s">
        <v>966</v>
      </c>
      <c r="LQJ43" s="294" t="s">
        <v>967</v>
      </c>
      <c r="LQK43" s="294" t="s">
        <v>968</v>
      </c>
      <c r="LQL43" s="294" t="s">
        <v>969</v>
      </c>
      <c r="LQM43" s="59">
        <v>15000000</v>
      </c>
      <c r="LQN43" s="60" t="s">
        <v>2774</v>
      </c>
      <c r="LQO43" s="287" t="s">
        <v>964</v>
      </c>
      <c r="LQP43" s="287" t="s">
        <v>965</v>
      </c>
      <c r="LQQ43" s="294" t="s">
        <v>966</v>
      </c>
      <c r="LQR43" s="294" t="s">
        <v>967</v>
      </c>
      <c r="LQS43" s="294" t="s">
        <v>968</v>
      </c>
      <c r="LQT43" s="294" t="s">
        <v>969</v>
      </c>
      <c r="LQU43" s="59">
        <v>15000000</v>
      </c>
      <c r="LQV43" s="60" t="s">
        <v>2774</v>
      </c>
      <c r="LQW43" s="287" t="s">
        <v>964</v>
      </c>
      <c r="LQX43" s="287" t="s">
        <v>965</v>
      </c>
      <c r="LQY43" s="294" t="s">
        <v>966</v>
      </c>
      <c r="LQZ43" s="294" t="s">
        <v>967</v>
      </c>
      <c r="LRA43" s="294" t="s">
        <v>968</v>
      </c>
      <c r="LRB43" s="294" t="s">
        <v>969</v>
      </c>
      <c r="LRC43" s="59">
        <v>15000000</v>
      </c>
      <c r="LRD43" s="60" t="s">
        <v>2774</v>
      </c>
      <c r="LRE43" s="287" t="s">
        <v>964</v>
      </c>
      <c r="LRF43" s="287" t="s">
        <v>965</v>
      </c>
      <c r="LRG43" s="294" t="s">
        <v>966</v>
      </c>
      <c r="LRH43" s="294" t="s">
        <v>967</v>
      </c>
      <c r="LRI43" s="294" t="s">
        <v>968</v>
      </c>
      <c r="LRJ43" s="294" t="s">
        <v>969</v>
      </c>
      <c r="LRK43" s="59">
        <v>15000000</v>
      </c>
      <c r="LRL43" s="60" t="s">
        <v>2774</v>
      </c>
      <c r="LRM43" s="287" t="s">
        <v>964</v>
      </c>
      <c r="LRN43" s="287" t="s">
        <v>965</v>
      </c>
      <c r="LRO43" s="294" t="s">
        <v>966</v>
      </c>
      <c r="LRP43" s="294" t="s">
        <v>967</v>
      </c>
      <c r="LRQ43" s="294" t="s">
        <v>968</v>
      </c>
      <c r="LRR43" s="294" t="s">
        <v>969</v>
      </c>
      <c r="LRS43" s="59">
        <v>15000000</v>
      </c>
      <c r="LRT43" s="60" t="s">
        <v>2774</v>
      </c>
      <c r="LRU43" s="287" t="s">
        <v>964</v>
      </c>
      <c r="LRV43" s="287" t="s">
        <v>965</v>
      </c>
      <c r="LRW43" s="294" t="s">
        <v>966</v>
      </c>
      <c r="LRX43" s="294" t="s">
        <v>967</v>
      </c>
      <c r="LRY43" s="294" t="s">
        <v>968</v>
      </c>
      <c r="LRZ43" s="294" t="s">
        <v>969</v>
      </c>
      <c r="LSA43" s="59">
        <v>15000000</v>
      </c>
      <c r="LSB43" s="60" t="s">
        <v>2774</v>
      </c>
      <c r="LSC43" s="287" t="s">
        <v>964</v>
      </c>
      <c r="LSD43" s="287" t="s">
        <v>965</v>
      </c>
      <c r="LSE43" s="294" t="s">
        <v>966</v>
      </c>
      <c r="LSF43" s="294" t="s">
        <v>967</v>
      </c>
      <c r="LSG43" s="294" t="s">
        <v>968</v>
      </c>
      <c r="LSH43" s="294" t="s">
        <v>969</v>
      </c>
      <c r="LSI43" s="59">
        <v>15000000</v>
      </c>
      <c r="LSJ43" s="60" t="s">
        <v>2774</v>
      </c>
      <c r="LSK43" s="287" t="s">
        <v>964</v>
      </c>
      <c r="LSL43" s="287" t="s">
        <v>965</v>
      </c>
      <c r="LSM43" s="294" t="s">
        <v>966</v>
      </c>
      <c r="LSN43" s="294" t="s">
        <v>967</v>
      </c>
      <c r="LSO43" s="294" t="s">
        <v>968</v>
      </c>
      <c r="LSP43" s="294" t="s">
        <v>969</v>
      </c>
      <c r="LSQ43" s="59">
        <v>15000000</v>
      </c>
      <c r="LSR43" s="60" t="s">
        <v>2774</v>
      </c>
      <c r="LSS43" s="287" t="s">
        <v>964</v>
      </c>
      <c r="LST43" s="287" t="s">
        <v>965</v>
      </c>
      <c r="LSU43" s="294" t="s">
        <v>966</v>
      </c>
      <c r="LSV43" s="294" t="s">
        <v>967</v>
      </c>
      <c r="LSW43" s="294" t="s">
        <v>968</v>
      </c>
      <c r="LSX43" s="294" t="s">
        <v>969</v>
      </c>
      <c r="LSY43" s="59">
        <v>15000000</v>
      </c>
      <c r="LSZ43" s="60" t="s">
        <v>2774</v>
      </c>
      <c r="LTA43" s="287" t="s">
        <v>964</v>
      </c>
      <c r="LTB43" s="287" t="s">
        <v>965</v>
      </c>
      <c r="LTC43" s="294" t="s">
        <v>966</v>
      </c>
      <c r="LTD43" s="294" t="s">
        <v>967</v>
      </c>
      <c r="LTE43" s="294" t="s">
        <v>968</v>
      </c>
      <c r="LTF43" s="294" t="s">
        <v>969</v>
      </c>
      <c r="LTG43" s="59">
        <v>15000000</v>
      </c>
      <c r="LTH43" s="60" t="s">
        <v>2774</v>
      </c>
      <c r="LTI43" s="287" t="s">
        <v>964</v>
      </c>
      <c r="LTJ43" s="287" t="s">
        <v>965</v>
      </c>
      <c r="LTK43" s="294" t="s">
        <v>966</v>
      </c>
      <c r="LTL43" s="294" t="s">
        <v>967</v>
      </c>
      <c r="LTM43" s="294" t="s">
        <v>968</v>
      </c>
      <c r="LTN43" s="294" t="s">
        <v>969</v>
      </c>
      <c r="LTO43" s="59">
        <v>15000000</v>
      </c>
      <c r="LTP43" s="60" t="s">
        <v>2774</v>
      </c>
      <c r="LTQ43" s="287" t="s">
        <v>964</v>
      </c>
      <c r="LTR43" s="287" t="s">
        <v>965</v>
      </c>
      <c r="LTS43" s="294" t="s">
        <v>966</v>
      </c>
      <c r="LTT43" s="294" t="s">
        <v>967</v>
      </c>
      <c r="LTU43" s="294" t="s">
        <v>968</v>
      </c>
      <c r="LTV43" s="294" t="s">
        <v>969</v>
      </c>
      <c r="LTW43" s="59">
        <v>15000000</v>
      </c>
      <c r="LTX43" s="60" t="s">
        <v>2774</v>
      </c>
      <c r="LTY43" s="287" t="s">
        <v>964</v>
      </c>
      <c r="LTZ43" s="287" t="s">
        <v>965</v>
      </c>
      <c r="LUA43" s="294" t="s">
        <v>966</v>
      </c>
      <c r="LUB43" s="294" t="s">
        <v>967</v>
      </c>
      <c r="LUC43" s="294" t="s">
        <v>968</v>
      </c>
      <c r="LUD43" s="294" t="s">
        <v>969</v>
      </c>
      <c r="LUE43" s="59">
        <v>15000000</v>
      </c>
      <c r="LUF43" s="60" t="s">
        <v>2774</v>
      </c>
      <c r="LUG43" s="287" t="s">
        <v>964</v>
      </c>
      <c r="LUH43" s="287" t="s">
        <v>965</v>
      </c>
      <c r="LUI43" s="294" t="s">
        <v>966</v>
      </c>
      <c r="LUJ43" s="294" t="s">
        <v>967</v>
      </c>
      <c r="LUK43" s="294" t="s">
        <v>968</v>
      </c>
      <c r="LUL43" s="294" t="s">
        <v>969</v>
      </c>
      <c r="LUM43" s="59">
        <v>15000000</v>
      </c>
      <c r="LUN43" s="60" t="s">
        <v>2774</v>
      </c>
      <c r="LUO43" s="287" t="s">
        <v>964</v>
      </c>
      <c r="LUP43" s="287" t="s">
        <v>965</v>
      </c>
      <c r="LUQ43" s="294" t="s">
        <v>966</v>
      </c>
      <c r="LUR43" s="294" t="s">
        <v>967</v>
      </c>
      <c r="LUS43" s="294" t="s">
        <v>968</v>
      </c>
      <c r="LUT43" s="294" t="s">
        <v>969</v>
      </c>
      <c r="LUU43" s="59">
        <v>15000000</v>
      </c>
      <c r="LUV43" s="60" t="s">
        <v>2774</v>
      </c>
      <c r="LUW43" s="287" t="s">
        <v>964</v>
      </c>
      <c r="LUX43" s="287" t="s">
        <v>965</v>
      </c>
      <c r="LUY43" s="294" t="s">
        <v>966</v>
      </c>
      <c r="LUZ43" s="294" t="s">
        <v>967</v>
      </c>
      <c r="LVA43" s="294" t="s">
        <v>968</v>
      </c>
      <c r="LVB43" s="294" t="s">
        <v>969</v>
      </c>
      <c r="LVC43" s="59">
        <v>15000000</v>
      </c>
      <c r="LVD43" s="60" t="s">
        <v>2774</v>
      </c>
      <c r="LVE43" s="287" t="s">
        <v>964</v>
      </c>
      <c r="LVF43" s="287" t="s">
        <v>965</v>
      </c>
      <c r="LVG43" s="294" t="s">
        <v>966</v>
      </c>
      <c r="LVH43" s="294" t="s">
        <v>967</v>
      </c>
      <c r="LVI43" s="294" t="s">
        <v>968</v>
      </c>
      <c r="LVJ43" s="294" t="s">
        <v>969</v>
      </c>
      <c r="LVK43" s="59">
        <v>15000000</v>
      </c>
      <c r="LVL43" s="60" t="s">
        <v>2774</v>
      </c>
      <c r="LVM43" s="287" t="s">
        <v>964</v>
      </c>
      <c r="LVN43" s="287" t="s">
        <v>965</v>
      </c>
      <c r="LVO43" s="294" t="s">
        <v>966</v>
      </c>
      <c r="LVP43" s="294" t="s">
        <v>967</v>
      </c>
      <c r="LVQ43" s="294" t="s">
        <v>968</v>
      </c>
      <c r="LVR43" s="294" t="s">
        <v>969</v>
      </c>
      <c r="LVS43" s="59">
        <v>15000000</v>
      </c>
      <c r="LVT43" s="60" t="s">
        <v>2774</v>
      </c>
      <c r="LVU43" s="287" t="s">
        <v>964</v>
      </c>
      <c r="LVV43" s="287" t="s">
        <v>965</v>
      </c>
      <c r="LVW43" s="294" t="s">
        <v>966</v>
      </c>
      <c r="LVX43" s="294" t="s">
        <v>967</v>
      </c>
      <c r="LVY43" s="294" t="s">
        <v>968</v>
      </c>
      <c r="LVZ43" s="294" t="s">
        <v>969</v>
      </c>
      <c r="LWA43" s="59">
        <v>15000000</v>
      </c>
      <c r="LWB43" s="60" t="s">
        <v>2774</v>
      </c>
      <c r="LWC43" s="287" t="s">
        <v>964</v>
      </c>
      <c r="LWD43" s="287" t="s">
        <v>965</v>
      </c>
      <c r="LWE43" s="294" t="s">
        <v>966</v>
      </c>
      <c r="LWF43" s="294" t="s">
        <v>967</v>
      </c>
      <c r="LWG43" s="294" t="s">
        <v>968</v>
      </c>
      <c r="LWH43" s="294" t="s">
        <v>969</v>
      </c>
      <c r="LWI43" s="59">
        <v>15000000</v>
      </c>
      <c r="LWJ43" s="60" t="s">
        <v>2774</v>
      </c>
      <c r="LWK43" s="287" t="s">
        <v>964</v>
      </c>
      <c r="LWL43" s="287" t="s">
        <v>965</v>
      </c>
      <c r="LWM43" s="294" t="s">
        <v>966</v>
      </c>
      <c r="LWN43" s="294" t="s">
        <v>967</v>
      </c>
      <c r="LWO43" s="294" t="s">
        <v>968</v>
      </c>
      <c r="LWP43" s="294" t="s">
        <v>969</v>
      </c>
      <c r="LWQ43" s="59">
        <v>15000000</v>
      </c>
      <c r="LWR43" s="60" t="s">
        <v>2774</v>
      </c>
      <c r="LWS43" s="287" t="s">
        <v>964</v>
      </c>
      <c r="LWT43" s="287" t="s">
        <v>965</v>
      </c>
      <c r="LWU43" s="294" t="s">
        <v>966</v>
      </c>
      <c r="LWV43" s="294" t="s">
        <v>967</v>
      </c>
      <c r="LWW43" s="294" t="s">
        <v>968</v>
      </c>
      <c r="LWX43" s="294" t="s">
        <v>969</v>
      </c>
      <c r="LWY43" s="59">
        <v>15000000</v>
      </c>
      <c r="LWZ43" s="60" t="s">
        <v>2774</v>
      </c>
      <c r="LXA43" s="287" t="s">
        <v>964</v>
      </c>
      <c r="LXB43" s="287" t="s">
        <v>965</v>
      </c>
      <c r="LXC43" s="294" t="s">
        <v>966</v>
      </c>
      <c r="LXD43" s="294" t="s">
        <v>967</v>
      </c>
      <c r="LXE43" s="294" t="s">
        <v>968</v>
      </c>
      <c r="LXF43" s="294" t="s">
        <v>969</v>
      </c>
      <c r="LXG43" s="59">
        <v>15000000</v>
      </c>
      <c r="LXH43" s="60" t="s">
        <v>2774</v>
      </c>
      <c r="LXI43" s="287" t="s">
        <v>964</v>
      </c>
      <c r="LXJ43" s="287" t="s">
        <v>965</v>
      </c>
      <c r="LXK43" s="294" t="s">
        <v>966</v>
      </c>
      <c r="LXL43" s="294" t="s">
        <v>967</v>
      </c>
      <c r="LXM43" s="294" t="s">
        <v>968</v>
      </c>
      <c r="LXN43" s="294" t="s">
        <v>969</v>
      </c>
      <c r="LXO43" s="59">
        <v>15000000</v>
      </c>
      <c r="LXP43" s="60" t="s">
        <v>2774</v>
      </c>
      <c r="LXQ43" s="287" t="s">
        <v>964</v>
      </c>
      <c r="LXR43" s="287" t="s">
        <v>965</v>
      </c>
      <c r="LXS43" s="294" t="s">
        <v>966</v>
      </c>
      <c r="LXT43" s="294" t="s">
        <v>967</v>
      </c>
      <c r="LXU43" s="294" t="s">
        <v>968</v>
      </c>
      <c r="LXV43" s="294" t="s">
        <v>969</v>
      </c>
      <c r="LXW43" s="59">
        <v>15000000</v>
      </c>
      <c r="LXX43" s="60" t="s">
        <v>2774</v>
      </c>
      <c r="LXY43" s="287" t="s">
        <v>964</v>
      </c>
      <c r="LXZ43" s="287" t="s">
        <v>965</v>
      </c>
      <c r="LYA43" s="294" t="s">
        <v>966</v>
      </c>
      <c r="LYB43" s="294" t="s">
        <v>967</v>
      </c>
      <c r="LYC43" s="294" t="s">
        <v>968</v>
      </c>
      <c r="LYD43" s="294" t="s">
        <v>969</v>
      </c>
      <c r="LYE43" s="59">
        <v>15000000</v>
      </c>
      <c r="LYF43" s="60" t="s">
        <v>2774</v>
      </c>
      <c r="LYG43" s="287" t="s">
        <v>964</v>
      </c>
      <c r="LYH43" s="287" t="s">
        <v>965</v>
      </c>
      <c r="LYI43" s="294" t="s">
        <v>966</v>
      </c>
      <c r="LYJ43" s="294" t="s">
        <v>967</v>
      </c>
      <c r="LYK43" s="294" t="s">
        <v>968</v>
      </c>
      <c r="LYL43" s="294" t="s">
        <v>969</v>
      </c>
      <c r="LYM43" s="59">
        <v>15000000</v>
      </c>
      <c r="LYN43" s="60" t="s">
        <v>2774</v>
      </c>
      <c r="LYO43" s="287" t="s">
        <v>964</v>
      </c>
      <c r="LYP43" s="287" t="s">
        <v>965</v>
      </c>
      <c r="LYQ43" s="294" t="s">
        <v>966</v>
      </c>
      <c r="LYR43" s="294" t="s">
        <v>967</v>
      </c>
      <c r="LYS43" s="294" t="s">
        <v>968</v>
      </c>
      <c r="LYT43" s="294" t="s">
        <v>969</v>
      </c>
      <c r="LYU43" s="59">
        <v>15000000</v>
      </c>
      <c r="LYV43" s="60" t="s">
        <v>2774</v>
      </c>
      <c r="LYW43" s="287" t="s">
        <v>964</v>
      </c>
      <c r="LYX43" s="287" t="s">
        <v>965</v>
      </c>
      <c r="LYY43" s="294" t="s">
        <v>966</v>
      </c>
      <c r="LYZ43" s="294" t="s">
        <v>967</v>
      </c>
      <c r="LZA43" s="294" t="s">
        <v>968</v>
      </c>
      <c r="LZB43" s="294" t="s">
        <v>969</v>
      </c>
      <c r="LZC43" s="59">
        <v>15000000</v>
      </c>
      <c r="LZD43" s="60" t="s">
        <v>2774</v>
      </c>
      <c r="LZE43" s="287" t="s">
        <v>964</v>
      </c>
      <c r="LZF43" s="287" t="s">
        <v>965</v>
      </c>
      <c r="LZG43" s="294" t="s">
        <v>966</v>
      </c>
      <c r="LZH43" s="294" t="s">
        <v>967</v>
      </c>
      <c r="LZI43" s="294" t="s">
        <v>968</v>
      </c>
      <c r="LZJ43" s="294" t="s">
        <v>969</v>
      </c>
      <c r="LZK43" s="59">
        <v>15000000</v>
      </c>
      <c r="LZL43" s="60" t="s">
        <v>2774</v>
      </c>
      <c r="LZM43" s="287" t="s">
        <v>964</v>
      </c>
      <c r="LZN43" s="287" t="s">
        <v>965</v>
      </c>
      <c r="LZO43" s="294" t="s">
        <v>966</v>
      </c>
      <c r="LZP43" s="294" t="s">
        <v>967</v>
      </c>
      <c r="LZQ43" s="294" t="s">
        <v>968</v>
      </c>
      <c r="LZR43" s="294" t="s">
        <v>969</v>
      </c>
      <c r="LZS43" s="59">
        <v>15000000</v>
      </c>
      <c r="LZT43" s="60" t="s">
        <v>2774</v>
      </c>
      <c r="LZU43" s="287" t="s">
        <v>964</v>
      </c>
      <c r="LZV43" s="287" t="s">
        <v>965</v>
      </c>
      <c r="LZW43" s="294" t="s">
        <v>966</v>
      </c>
      <c r="LZX43" s="294" t="s">
        <v>967</v>
      </c>
      <c r="LZY43" s="294" t="s">
        <v>968</v>
      </c>
      <c r="LZZ43" s="294" t="s">
        <v>969</v>
      </c>
      <c r="MAA43" s="59">
        <v>15000000</v>
      </c>
      <c r="MAB43" s="60" t="s">
        <v>2774</v>
      </c>
      <c r="MAC43" s="287" t="s">
        <v>964</v>
      </c>
      <c r="MAD43" s="287" t="s">
        <v>965</v>
      </c>
      <c r="MAE43" s="294" t="s">
        <v>966</v>
      </c>
      <c r="MAF43" s="294" t="s">
        <v>967</v>
      </c>
      <c r="MAG43" s="294" t="s">
        <v>968</v>
      </c>
      <c r="MAH43" s="294" t="s">
        <v>969</v>
      </c>
      <c r="MAI43" s="59">
        <v>15000000</v>
      </c>
      <c r="MAJ43" s="60" t="s">
        <v>2774</v>
      </c>
      <c r="MAK43" s="287" t="s">
        <v>964</v>
      </c>
      <c r="MAL43" s="287" t="s">
        <v>965</v>
      </c>
      <c r="MAM43" s="294" t="s">
        <v>966</v>
      </c>
      <c r="MAN43" s="294" t="s">
        <v>967</v>
      </c>
      <c r="MAO43" s="294" t="s">
        <v>968</v>
      </c>
      <c r="MAP43" s="294" t="s">
        <v>969</v>
      </c>
      <c r="MAQ43" s="59">
        <v>15000000</v>
      </c>
      <c r="MAR43" s="60" t="s">
        <v>2774</v>
      </c>
      <c r="MAS43" s="287" t="s">
        <v>964</v>
      </c>
      <c r="MAT43" s="287" t="s">
        <v>965</v>
      </c>
      <c r="MAU43" s="294" t="s">
        <v>966</v>
      </c>
      <c r="MAV43" s="294" t="s">
        <v>967</v>
      </c>
      <c r="MAW43" s="294" t="s">
        <v>968</v>
      </c>
      <c r="MAX43" s="294" t="s">
        <v>969</v>
      </c>
      <c r="MAY43" s="59">
        <v>15000000</v>
      </c>
      <c r="MAZ43" s="60" t="s">
        <v>2774</v>
      </c>
      <c r="MBA43" s="287" t="s">
        <v>964</v>
      </c>
      <c r="MBB43" s="287" t="s">
        <v>965</v>
      </c>
      <c r="MBC43" s="294" t="s">
        <v>966</v>
      </c>
      <c r="MBD43" s="294" t="s">
        <v>967</v>
      </c>
      <c r="MBE43" s="294" t="s">
        <v>968</v>
      </c>
      <c r="MBF43" s="294" t="s">
        <v>969</v>
      </c>
      <c r="MBG43" s="59">
        <v>15000000</v>
      </c>
      <c r="MBH43" s="60" t="s">
        <v>2774</v>
      </c>
      <c r="MBI43" s="287" t="s">
        <v>964</v>
      </c>
      <c r="MBJ43" s="287" t="s">
        <v>965</v>
      </c>
      <c r="MBK43" s="294" t="s">
        <v>966</v>
      </c>
      <c r="MBL43" s="294" t="s">
        <v>967</v>
      </c>
      <c r="MBM43" s="294" t="s">
        <v>968</v>
      </c>
      <c r="MBN43" s="294" t="s">
        <v>969</v>
      </c>
      <c r="MBO43" s="59">
        <v>15000000</v>
      </c>
      <c r="MBP43" s="60" t="s">
        <v>2774</v>
      </c>
      <c r="MBQ43" s="287" t="s">
        <v>964</v>
      </c>
      <c r="MBR43" s="287" t="s">
        <v>965</v>
      </c>
      <c r="MBS43" s="294" t="s">
        <v>966</v>
      </c>
      <c r="MBT43" s="294" t="s">
        <v>967</v>
      </c>
      <c r="MBU43" s="294" t="s">
        <v>968</v>
      </c>
      <c r="MBV43" s="294" t="s">
        <v>969</v>
      </c>
      <c r="MBW43" s="59">
        <v>15000000</v>
      </c>
      <c r="MBX43" s="60" t="s">
        <v>2774</v>
      </c>
      <c r="MBY43" s="287" t="s">
        <v>964</v>
      </c>
      <c r="MBZ43" s="287" t="s">
        <v>965</v>
      </c>
      <c r="MCA43" s="294" t="s">
        <v>966</v>
      </c>
      <c r="MCB43" s="294" t="s">
        <v>967</v>
      </c>
      <c r="MCC43" s="294" t="s">
        <v>968</v>
      </c>
      <c r="MCD43" s="294" t="s">
        <v>969</v>
      </c>
      <c r="MCE43" s="59">
        <v>15000000</v>
      </c>
      <c r="MCF43" s="60" t="s">
        <v>2774</v>
      </c>
      <c r="MCG43" s="287" t="s">
        <v>964</v>
      </c>
      <c r="MCH43" s="287" t="s">
        <v>965</v>
      </c>
      <c r="MCI43" s="294" t="s">
        <v>966</v>
      </c>
      <c r="MCJ43" s="294" t="s">
        <v>967</v>
      </c>
      <c r="MCK43" s="294" t="s">
        <v>968</v>
      </c>
      <c r="MCL43" s="294" t="s">
        <v>969</v>
      </c>
      <c r="MCM43" s="59">
        <v>15000000</v>
      </c>
      <c r="MCN43" s="60" t="s">
        <v>2774</v>
      </c>
      <c r="MCO43" s="287" t="s">
        <v>964</v>
      </c>
      <c r="MCP43" s="287" t="s">
        <v>965</v>
      </c>
      <c r="MCQ43" s="294" t="s">
        <v>966</v>
      </c>
      <c r="MCR43" s="294" t="s">
        <v>967</v>
      </c>
      <c r="MCS43" s="294" t="s">
        <v>968</v>
      </c>
      <c r="MCT43" s="294" t="s">
        <v>969</v>
      </c>
      <c r="MCU43" s="59">
        <v>15000000</v>
      </c>
      <c r="MCV43" s="60" t="s">
        <v>2774</v>
      </c>
      <c r="MCW43" s="287" t="s">
        <v>964</v>
      </c>
      <c r="MCX43" s="287" t="s">
        <v>965</v>
      </c>
      <c r="MCY43" s="294" t="s">
        <v>966</v>
      </c>
      <c r="MCZ43" s="294" t="s">
        <v>967</v>
      </c>
      <c r="MDA43" s="294" t="s">
        <v>968</v>
      </c>
      <c r="MDB43" s="294" t="s">
        <v>969</v>
      </c>
      <c r="MDC43" s="59">
        <v>15000000</v>
      </c>
      <c r="MDD43" s="60" t="s">
        <v>2774</v>
      </c>
      <c r="MDE43" s="287" t="s">
        <v>964</v>
      </c>
      <c r="MDF43" s="287" t="s">
        <v>965</v>
      </c>
      <c r="MDG43" s="294" t="s">
        <v>966</v>
      </c>
      <c r="MDH43" s="294" t="s">
        <v>967</v>
      </c>
      <c r="MDI43" s="294" t="s">
        <v>968</v>
      </c>
      <c r="MDJ43" s="294" t="s">
        <v>969</v>
      </c>
      <c r="MDK43" s="59">
        <v>15000000</v>
      </c>
      <c r="MDL43" s="60" t="s">
        <v>2774</v>
      </c>
      <c r="MDM43" s="287" t="s">
        <v>964</v>
      </c>
      <c r="MDN43" s="287" t="s">
        <v>965</v>
      </c>
      <c r="MDO43" s="294" t="s">
        <v>966</v>
      </c>
      <c r="MDP43" s="294" t="s">
        <v>967</v>
      </c>
      <c r="MDQ43" s="294" t="s">
        <v>968</v>
      </c>
      <c r="MDR43" s="294" t="s">
        <v>969</v>
      </c>
      <c r="MDS43" s="59">
        <v>15000000</v>
      </c>
      <c r="MDT43" s="60" t="s">
        <v>2774</v>
      </c>
      <c r="MDU43" s="287" t="s">
        <v>964</v>
      </c>
      <c r="MDV43" s="287" t="s">
        <v>965</v>
      </c>
      <c r="MDW43" s="294" t="s">
        <v>966</v>
      </c>
      <c r="MDX43" s="294" t="s">
        <v>967</v>
      </c>
      <c r="MDY43" s="294" t="s">
        <v>968</v>
      </c>
      <c r="MDZ43" s="294" t="s">
        <v>969</v>
      </c>
      <c r="MEA43" s="59">
        <v>15000000</v>
      </c>
      <c r="MEB43" s="60" t="s">
        <v>2774</v>
      </c>
      <c r="MEC43" s="287" t="s">
        <v>964</v>
      </c>
      <c r="MED43" s="287" t="s">
        <v>965</v>
      </c>
      <c r="MEE43" s="294" t="s">
        <v>966</v>
      </c>
      <c r="MEF43" s="294" t="s">
        <v>967</v>
      </c>
      <c r="MEG43" s="294" t="s">
        <v>968</v>
      </c>
      <c r="MEH43" s="294" t="s">
        <v>969</v>
      </c>
      <c r="MEI43" s="59">
        <v>15000000</v>
      </c>
      <c r="MEJ43" s="60" t="s">
        <v>2774</v>
      </c>
      <c r="MEK43" s="287" t="s">
        <v>964</v>
      </c>
      <c r="MEL43" s="287" t="s">
        <v>965</v>
      </c>
      <c r="MEM43" s="294" t="s">
        <v>966</v>
      </c>
      <c r="MEN43" s="294" t="s">
        <v>967</v>
      </c>
      <c r="MEO43" s="294" t="s">
        <v>968</v>
      </c>
      <c r="MEP43" s="294" t="s">
        <v>969</v>
      </c>
      <c r="MEQ43" s="59">
        <v>15000000</v>
      </c>
      <c r="MER43" s="60" t="s">
        <v>2774</v>
      </c>
      <c r="MES43" s="287" t="s">
        <v>964</v>
      </c>
      <c r="MET43" s="287" t="s">
        <v>965</v>
      </c>
      <c r="MEU43" s="294" t="s">
        <v>966</v>
      </c>
      <c r="MEV43" s="294" t="s">
        <v>967</v>
      </c>
      <c r="MEW43" s="294" t="s">
        <v>968</v>
      </c>
      <c r="MEX43" s="294" t="s">
        <v>969</v>
      </c>
      <c r="MEY43" s="59">
        <v>15000000</v>
      </c>
      <c r="MEZ43" s="60" t="s">
        <v>2774</v>
      </c>
      <c r="MFA43" s="287" t="s">
        <v>964</v>
      </c>
      <c r="MFB43" s="287" t="s">
        <v>965</v>
      </c>
      <c r="MFC43" s="294" t="s">
        <v>966</v>
      </c>
      <c r="MFD43" s="294" t="s">
        <v>967</v>
      </c>
      <c r="MFE43" s="294" t="s">
        <v>968</v>
      </c>
      <c r="MFF43" s="294" t="s">
        <v>969</v>
      </c>
      <c r="MFG43" s="59">
        <v>15000000</v>
      </c>
      <c r="MFH43" s="60" t="s">
        <v>2774</v>
      </c>
      <c r="MFI43" s="287" t="s">
        <v>964</v>
      </c>
      <c r="MFJ43" s="287" t="s">
        <v>965</v>
      </c>
      <c r="MFK43" s="294" t="s">
        <v>966</v>
      </c>
      <c r="MFL43" s="294" t="s">
        <v>967</v>
      </c>
      <c r="MFM43" s="294" t="s">
        <v>968</v>
      </c>
      <c r="MFN43" s="294" t="s">
        <v>969</v>
      </c>
      <c r="MFO43" s="59">
        <v>15000000</v>
      </c>
      <c r="MFP43" s="60" t="s">
        <v>2774</v>
      </c>
      <c r="MFQ43" s="287" t="s">
        <v>964</v>
      </c>
      <c r="MFR43" s="287" t="s">
        <v>965</v>
      </c>
      <c r="MFS43" s="294" t="s">
        <v>966</v>
      </c>
      <c r="MFT43" s="294" t="s">
        <v>967</v>
      </c>
      <c r="MFU43" s="294" t="s">
        <v>968</v>
      </c>
      <c r="MFV43" s="294" t="s">
        <v>969</v>
      </c>
      <c r="MFW43" s="59">
        <v>15000000</v>
      </c>
      <c r="MFX43" s="60" t="s">
        <v>2774</v>
      </c>
      <c r="MFY43" s="287" t="s">
        <v>964</v>
      </c>
      <c r="MFZ43" s="287" t="s">
        <v>965</v>
      </c>
      <c r="MGA43" s="294" t="s">
        <v>966</v>
      </c>
      <c r="MGB43" s="294" t="s">
        <v>967</v>
      </c>
      <c r="MGC43" s="294" t="s">
        <v>968</v>
      </c>
      <c r="MGD43" s="294" t="s">
        <v>969</v>
      </c>
      <c r="MGE43" s="59">
        <v>15000000</v>
      </c>
      <c r="MGF43" s="60" t="s">
        <v>2774</v>
      </c>
      <c r="MGG43" s="287" t="s">
        <v>964</v>
      </c>
      <c r="MGH43" s="287" t="s">
        <v>965</v>
      </c>
      <c r="MGI43" s="294" t="s">
        <v>966</v>
      </c>
      <c r="MGJ43" s="294" t="s">
        <v>967</v>
      </c>
      <c r="MGK43" s="294" t="s">
        <v>968</v>
      </c>
      <c r="MGL43" s="294" t="s">
        <v>969</v>
      </c>
      <c r="MGM43" s="59">
        <v>15000000</v>
      </c>
      <c r="MGN43" s="60" t="s">
        <v>2774</v>
      </c>
      <c r="MGO43" s="287" t="s">
        <v>964</v>
      </c>
      <c r="MGP43" s="287" t="s">
        <v>965</v>
      </c>
      <c r="MGQ43" s="294" t="s">
        <v>966</v>
      </c>
      <c r="MGR43" s="294" t="s">
        <v>967</v>
      </c>
      <c r="MGS43" s="294" t="s">
        <v>968</v>
      </c>
      <c r="MGT43" s="294" t="s">
        <v>969</v>
      </c>
      <c r="MGU43" s="59">
        <v>15000000</v>
      </c>
      <c r="MGV43" s="60" t="s">
        <v>2774</v>
      </c>
      <c r="MGW43" s="287" t="s">
        <v>964</v>
      </c>
      <c r="MGX43" s="287" t="s">
        <v>965</v>
      </c>
      <c r="MGY43" s="294" t="s">
        <v>966</v>
      </c>
      <c r="MGZ43" s="294" t="s">
        <v>967</v>
      </c>
      <c r="MHA43" s="294" t="s">
        <v>968</v>
      </c>
      <c r="MHB43" s="294" t="s">
        <v>969</v>
      </c>
      <c r="MHC43" s="59">
        <v>15000000</v>
      </c>
      <c r="MHD43" s="60" t="s">
        <v>2774</v>
      </c>
      <c r="MHE43" s="287" t="s">
        <v>964</v>
      </c>
      <c r="MHF43" s="287" t="s">
        <v>965</v>
      </c>
      <c r="MHG43" s="294" t="s">
        <v>966</v>
      </c>
      <c r="MHH43" s="294" t="s">
        <v>967</v>
      </c>
      <c r="MHI43" s="294" t="s">
        <v>968</v>
      </c>
      <c r="MHJ43" s="294" t="s">
        <v>969</v>
      </c>
      <c r="MHK43" s="59">
        <v>15000000</v>
      </c>
      <c r="MHL43" s="60" t="s">
        <v>2774</v>
      </c>
      <c r="MHM43" s="287" t="s">
        <v>964</v>
      </c>
      <c r="MHN43" s="287" t="s">
        <v>965</v>
      </c>
      <c r="MHO43" s="294" t="s">
        <v>966</v>
      </c>
      <c r="MHP43" s="294" t="s">
        <v>967</v>
      </c>
      <c r="MHQ43" s="294" t="s">
        <v>968</v>
      </c>
      <c r="MHR43" s="294" t="s">
        <v>969</v>
      </c>
      <c r="MHS43" s="59">
        <v>15000000</v>
      </c>
      <c r="MHT43" s="60" t="s">
        <v>2774</v>
      </c>
      <c r="MHU43" s="287" t="s">
        <v>964</v>
      </c>
      <c r="MHV43" s="287" t="s">
        <v>965</v>
      </c>
      <c r="MHW43" s="294" t="s">
        <v>966</v>
      </c>
      <c r="MHX43" s="294" t="s">
        <v>967</v>
      </c>
      <c r="MHY43" s="294" t="s">
        <v>968</v>
      </c>
      <c r="MHZ43" s="294" t="s">
        <v>969</v>
      </c>
      <c r="MIA43" s="59">
        <v>15000000</v>
      </c>
      <c r="MIB43" s="60" t="s">
        <v>2774</v>
      </c>
      <c r="MIC43" s="287" t="s">
        <v>964</v>
      </c>
      <c r="MID43" s="287" t="s">
        <v>965</v>
      </c>
      <c r="MIE43" s="294" t="s">
        <v>966</v>
      </c>
      <c r="MIF43" s="294" t="s">
        <v>967</v>
      </c>
      <c r="MIG43" s="294" t="s">
        <v>968</v>
      </c>
      <c r="MIH43" s="294" t="s">
        <v>969</v>
      </c>
      <c r="MII43" s="59">
        <v>15000000</v>
      </c>
      <c r="MIJ43" s="60" t="s">
        <v>2774</v>
      </c>
      <c r="MIK43" s="287" t="s">
        <v>964</v>
      </c>
      <c r="MIL43" s="287" t="s">
        <v>965</v>
      </c>
      <c r="MIM43" s="294" t="s">
        <v>966</v>
      </c>
      <c r="MIN43" s="294" t="s">
        <v>967</v>
      </c>
      <c r="MIO43" s="294" t="s">
        <v>968</v>
      </c>
      <c r="MIP43" s="294" t="s">
        <v>969</v>
      </c>
      <c r="MIQ43" s="59">
        <v>15000000</v>
      </c>
      <c r="MIR43" s="60" t="s">
        <v>2774</v>
      </c>
      <c r="MIS43" s="287" t="s">
        <v>964</v>
      </c>
      <c r="MIT43" s="287" t="s">
        <v>965</v>
      </c>
      <c r="MIU43" s="294" t="s">
        <v>966</v>
      </c>
      <c r="MIV43" s="294" t="s">
        <v>967</v>
      </c>
      <c r="MIW43" s="294" t="s">
        <v>968</v>
      </c>
      <c r="MIX43" s="294" t="s">
        <v>969</v>
      </c>
      <c r="MIY43" s="59">
        <v>15000000</v>
      </c>
      <c r="MIZ43" s="60" t="s">
        <v>2774</v>
      </c>
      <c r="MJA43" s="287" t="s">
        <v>964</v>
      </c>
      <c r="MJB43" s="287" t="s">
        <v>965</v>
      </c>
      <c r="MJC43" s="294" t="s">
        <v>966</v>
      </c>
      <c r="MJD43" s="294" t="s">
        <v>967</v>
      </c>
      <c r="MJE43" s="294" t="s">
        <v>968</v>
      </c>
      <c r="MJF43" s="294" t="s">
        <v>969</v>
      </c>
      <c r="MJG43" s="59">
        <v>15000000</v>
      </c>
      <c r="MJH43" s="60" t="s">
        <v>2774</v>
      </c>
      <c r="MJI43" s="287" t="s">
        <v>964</v>
      </c>
      <c r="MJJ43" s="287" t="s">
        <v>965</v>
      </c>
      <c r="MJK43" s="294" t="s">
        <v>966</v>
      </c>
      <c r="MJL43" s="294" t="s">
        <v>967</v>
      </c>
      <c r="MJM43" s="294" t="s">
        <v>968</v>
      </c>
      <c r="MJN43" s="294" t="s">
        <v>969</v>
      </c>
      <c r="MJO43" s="59">
        <v>15000000</v>
      </c>
      <c r="MJP43" s="60" t="s">
        <v>2774</v>
      </c>
      <c r="MJQ43" s="287" t="s">
        <v>964</v>
      </c>
      <c r="MJR43" s="287" t="s">
        <v>965</v>
      </c>
      <c r="MJS43" s="294" t="s">
        <v>966</v>
      </c>
      <c r="MJT43" s="294" t="s">
        <v>967</v>
      </c>
      <c r="MJU43" s="294" t="s">
        <v>968</v>
      </c>
      <c r="MJV43" s="294" t="s">
        <v>969</v>
      </c>
      <c r="MJW43" s="59">
        <v>15000000</v>
      </c>
      <c r="MJX43" s="60" t="s">
        <v>2774</v>
      </c>
      <c r="MJY43" s="287" t="s">
        <v>964</v>
      </c>
      <c r="MJZ43" s="287" t="s">
        <v>965</v>
      </c>
      <c r="MKA43" s="294" t="s">
        <v>966</v>
      </c>
      <c r="MKB43" s="294" t="s">
        <v>967</v>
      </c>
      <c r="MKC43" s="294" t="s">
        <v>968</v>
      </c>
      <c r="MKD43" s="294" t="s">
        <v>969</v>
      </c>
      <c r="MKE43" s="59">
        <v>15000000</v>
      </c>
      <c r="MKF43" s="60" t="s">
        <v>2774</v>
      </c>
      <c r="MKG43" s="287" t="s">
        <v>964</v>
      </c>
      <c r="MKH43" s="287" t="s">
        <v>965</v>
      </c>
      <c r="MKI43" s="294" t="s">
        <v>966</v>
      </c>
      <c r="MKJ43" s="294" t="s">
        <v>967</v>
      </c>
      <c r="MKK43" s="294" t="s">
        <v>968</v>
      </c>
      <c r="MKL43" s="294" t="s">
        <v>969</v>
      </c>
      <c r="MKM43" s="59">
        <v>15000000</v>
      </c>
      <c r="MKN43" s="60" t="s">
        <v>2774</v>
      </c>
      <c r="MKO43" s="287" t="s">
        <v>964</v>
      </c>
      <c r="MKP43" s="287" t="s">
        <v>965</v>
      </c>
      <c r="MKQ43" s="294" t="s">
        <v>966</v>
      </c>
      <c r="MKR43" s="294" t="s">
        <v>967</v>
      </c>
      <c r="MKS43" s="294" t="s">
        <v>968</v>
      </c>
      <c r="MKT43" s="294" t="s">
        <v>969</v>
      </c>
      <c r="MKU43" s="59">
        <v>15000000</v>
      </c>
      <c r="MKV43" s="60" t="s">
        <v>2774</v>
      </c>
      <c r="MKW43" s="287" t="s">
        <v>964</v>
      </c>
      <c r="MKX43" s="287" t="s">
        <v>965</v>
      </c>
      <c r="MKY43" s="294" t="s">
        <v>966</v>
      </c>
      <c r="MKZ43" s="294" t="s">
        <v>967</v>
      </c>
      <c r="MLA43" s="294" t="s">
        <v>968</v>
      </c>
      <c r="MLB43" s="294" t="s">
        <v>969</v>
      </c>
      <c r="MLC43" s="59">
        <v>15000000</v>
      </c>
      <c r="MLD43" s="60" t="s">
        <v>2774</v>
      </c>
      <c r="MLE43" s="287" t="s">
        <v>964</v>
      </c>
      <c r="MLF43" s="287" t="s">
        <v>965</v>
      </c>
      <c r="MLG43" s="294" t="s">
        <v>966</v>
      </c>
      <c r="MLH43" s="294" t="s">
        <v>967</v>
      </c>
      <c r="MLI43" s="294" t="s">
        <v>968</v>
      </c>
      <c r="MLJ43" s="294" t="s">
        <v>969</v>
      </c>
      <c r="MLK43" s="59">
        <v>15000000</v>
      </c>
      <c r="MLL43" s="60" t="s">
        <v>2774</v>
      </c>
      <c r="MLM43" s="287" t="s">
        <v>964</v>
      </c>
      <c r="MLN43" s="287" t="s">
        <v>965</v>
      </c>
      <c r="MLO43" s="294" t="s">
        <v>966</v>
      </c>
      <c r="MLP43" s="294" t="s">
        <v>967</v>
      </c>
      <c r="MLQ43" s="294" t="s">
        <v>968</v>
      </c>
      <c r="MLR43" s="294" t="s">
        <v>969</v>
      </c>
      <c r="MLS43" s="59">
        <v>15000000</v>
      </c>
      <c r="MLT43" s="60" t="s">
        <v>2774</v>
      </c>
      <c r="MLU43" s="287" t="s">
        <v>964</v>
      </c>
      <c r="MLV43" s="287" t="s">
        <v>965</v>
      </c>
      <c r="MLW43" s="294" t="s">
        <v>966</v>
      </c>
      <c r="MLX43" s="294" t="s">
        <v>967</v>
      </c>
      <c r="MLY43" s="294" t="s">
        <v>968</v>
      </c>
      <c r="MLZ43" s="294" t="s">
        <v>969</v>
      </c>
      <c r="MMA43" s="59">
        <v>15000000</v>
      </c>
      <c r="MMB43" s="60" t="s">
        <v>2774</v>
      </c>
      <c r="MMC43" s="287" t="s">
        <v>964</v>
      </c>
      <c r="MMD43" s="287" t="s">
        <v>965</v>
      </c>
      <c r="MME43" s="294" t="s">
        <v>966</v>
      </c>
      <c r="MMF43" s="294" t="s">
        <v>967</v>
      </c>
      <c r="MMG43" s="294" t="s">
        <v>968</v>
      </c>
      <c r="MMH43" s="294" t="s">
        <v>969</v>
      </c>
      <c r="MMI43" s="59">
        <v>15000000</v>
      </c>
      <c r="MMJ43" s="60" t="s">
        <v>2774</v>
      </c>
      <c r="MMK43" s="287" t="s">
        <v>964</v>
      </c>
      <c r="MML43" s="287" t="s">
        <v>965</v>
      </c>
      <c r="MMM43" s="294" t="s">
        <v>966</v>
      </c>
      <c r="MMN43" s="294" t="s">
        <v>967</v>
      </c>
      <c r="MMO43" s="294" t="s">
        <v>968</v>
      </c>
      <c r="MMP43" s="294" t="s">
        <v>969</v>
      </c>
      <c r="MMQ43" s="59">
        <v>15000000</v>
      </c>
      <c r="MMR43" s="60" t="s">
        <v>2774</v>
      </c>
      <c r="MMS43" s="287" t="s">
        <v>964</v>
      </c>
      <c r="MMT43" s="287" t="s">
        <v>965</v>
      </c>
      <c r="MMU43" s="294" t="s">
        <v>966</v>
      </c>
      <c r="MMV43" s="294" t="s">
        <v>967</v>
      </c>
      <c r="MMW43" s="294" t="s">
        <v>968</v>
      </c>
      <c r="MMX43" s="294" t="s">
        <v>969</v>
      </c>
      <c r="MMY43" s="59">
        <v>15000000</v>
      </c>
      <c r="MMZ43" s="60" t="s">
        <v>2774</v>
      </c>
      <c r="MNA43" s="287" t="s">
        <v>964</v>
      </c>
      <c r="MNB43" s="287" t="s">
        <v>965</v>
      </c>
      <c r="MNC43" s="294" t="s">
        <v>966</v>
      </c>
      <c r="MND43" s="294" t="s">
        <v>967</v>
      </c>
      <c r="MNE43" s="294" t="s">
        <v>968</v>
      </c>
      <c r="MNF43" s="294" t="s">
        <v>969</v>
      </c>
      <c r="MNG43" s="59">
        <v>15000000</v>
      </c>
      <c r="MNH43" s="60" t="s">
        <v>2774</v>
      </c>
      <c r="MNI43" s="287" t="s">
        <v>964</v>
      </c>
      <c r="MNJ43" s="287" t="s">
        <v>965</v>
      </c>
      <c r="MNK43" s="294" t="s">
        <v>966</v>
      </c>
      <c r="MNL43" s="294" t="s">
        <v>967</v>
      </c>
      <c r="MNM43" s="294" t="s">
        <v>968</v>
      </c>
      <c r="MNN43" s="294" t="s">
        <v>969</v>
      </c>
      <c r="MNO43" s="59">
        <v>15000000</v>
      </c>
      <c r="MNP43" s="60" t="s">
        <v>2774</v>
      </c>
      <c r="MNQ43" s="287" t="s">
        <v>964</v>
      </c>
      <c r="MNR43" s="287" t="s">
        <v>965</v>
      </c>
      <c r="MNS43" s="294" t="s">
        <v>966</v>
      </c>
      <c r="MNT43" s="294" t="s">
        <v>967</v>
      </c>
      <c r="MNU43" s="294" t="s">
        <v>968</v>
      </c>
      <c r="MNV43" s="294" t="s">
        <v>969</v>
      </c>
      <c r="MNW43" s="59">
        <v>15000000</v>
      </c>
      <c r="MNX43" s="60" t="s">
        <v>2774</v>
      </c>
      <c r="MNY43" s="287" t="s">
        <v>964</v>
      </c>
      <c r="MNZ43" s="287" t="s">
        <v>965</v>
      </c>
      <c r="MOA43" s="294" t="s">
        <v>966</v>
      </c>
      <c r="MOB43" s="294" t="s">
        <v>967</v>
      </c>
      <c r="MOC43" s="294" t="s">
        <v>968</v>
      </c>
      <c r="MOD43" s="294" t="s">
        <v>969</v>
      </c>
      <c r="MOE43" s="59">
        <v>15000000</v>
      </c>
      <c r="MOF43" s="60" t="s">
        <v>2774</v>
      </c>
      <c r="MOG43" s="287" t="s">
        <v>964</v>
      </c>
      <c r="MOH43" s="287" t="s">
        <v>965</v>
      </c>
      <c r="MOI43" s="294" t="s">
        <v>966</v>
      </c>
      <c r="MOJ43" s="294" t="s">
        <v>967</v>
      </c>
      <c r="MOK43" s="294" t="s">
        <v>968</v>
      </c>
      <c r="MOL43" s="294" t="s">
        <v>969</v>
      </c>
      <c r="MOM43" s="59">
        <v>15000000</v>
      </c>
      <c r="MON43" s="60" t="s">
        <v>2774</v>
      </c>
      <c r="MOO43" s="287" t="s">
        <v>964</v>
      </c>
      <c r="MOP43" s="287" t="s">
        <v>965</v>
      </c>
      <c r="MOQ43" s="294" t="s">
        <v>966</v>
      </c>
      <c r="MOR43" s="294" t="s">
        <v>967</v>
      </c>
      <c r="MOS43" s="294" t="s">
        <v>968</v>
      </c>
      <c r="MOT43" s="294" t="s">
        <v>969</v>
      </c>
      <c r="MOU43" s="59">
        <v>15000000</v>
      </c>
      <c r="MOV43" s="60" t="s">
        <v>2774</v>
      </c>
      <c r="MOW43" s="287" t="s">
        <v>964</v>
      </c>
      <c r="MOX43" s="287" t="s">
        <v>965</v>
      </c>
      <c r="MOY43" s="294" t="s">
        <v>966</v>
      </c>
      <c r="MOZ43" s="294" t="s">
        <v>967</v>
      </c>
      <c r="MPA43" s="294" t="s">
        <v>968</v>
      </c>
      <c r="MPB43" s="294" t="s">
        <v>969</v>
      </c>
      <c r="MPC43" s="59">
        <v>15000000</v>
      </c>
      <c r="MPD43" s="60" t="s">
        <v>2774</v>
      </c>
      <c r="MPE43" s="287" t="s">
        <v>964</v>
      </c>
      <c r="MPF43" s="287" t="s">
        <v>965</v>
      </c>
      <c r="MPG43" s="294" t="s">
        <v>966</v>
      </c>
      <c r="MPH43" s="294" t="s">
        <v>967</v>
      </c>
      <c r="MPI43" s="294" t="s">
        <v>968</v>
      </c>
      <c r="MPJ43" s="294" t="s">
        <v>969</v>
      </c>
      <c r="MPK43" s="59">
        <v>15000000</v>
      </c>
      <c r="MPL43" s="60" t="s">
        <v>2774</v>
      </c>
      <c r="MPM43" s="287" t="s">
        <v>964</v>
      </c>
      <c r="MPN43" s="287" t="s">
        <v>965</v>
      </c>
      <c r="MPO43" s="294" t="s">
        <v>966</v>
      </c>
      <c r="MPP43" s="294" t="s">
        <v>967</v>
      </c>
      <c r="MPQ43" s="294" t="s">
        <v>968</v>
      </c>
      <c r="MPR43" s="294" t="s">
        <v>969</v>
      </c>
      <c r="MPS43" s="59">
        <v>15000000</v>
      </c>
      <c r="MPT43" s="60" t="s">
        <v>2774</v>
      </c>
      <c r="MPU43" s="287" t="s">
        <v>964</v>
      </c>
      <c r="MPV43" s="287" t="s">
        <v>965</v>
      </c>
      <c r="MPW43" s="294" t="s">
        <v>966</v>
      </c>
      <c r="MPX43" s="294" t="s">
        <v>967</v>
      </c>
      <c r="MPY43" s="294" t="s">
        <v>968</v>
      </c>
      <c r="MPZ43" s="294" t="s">
        <v>969</v>
      </c>
      <c r="MQA43" s="59">
        <v>15000000</v>
      </c>
      <c r="MQB43" s="60" t="s">
        <v>2774</v>
      </c>
      <c r="MQC43" s="287" t="s">
        <v>964</v>
      </c>
      <c r="MQD43" s="287" t="s">
        <v>965</v>
      </c>
      <c r="MQE43" s="294" t="s">
        <v>966</v>
      </c>
      <c r="MQF43" s="294" t="s">
        <v>967</v>
      </c>
      <c r="MQG43" s="294" t="s">
        <v>968</v>
      </c>
      <c r="MQH43" s="294" t="s">
        <v>969</v>
      </c>
      <c r="MQI43" s="59">
        <v>15000000</v>
      </c>
      <c r="MQJ43" s="60" t="s">
        <v>2774</v>
      </c>
      <c r="MQK43" s="287" t="s">
        <v>964</v>
      </c>
      <c r="MQL43" s="287" t="s">
        <v>965</v>
      </c>
      <c r="MQM43" s="294" t="s">
        <v>966</v>
      </c>
      <c r="MQN43" s="294" t="s">
        <v>967</v>
      </c>
      <c r="MQO43" s="294" t="s">
        <v>968</v>
      </c>
      <c r="MQP43" s="294" t="s">
        <v>969</v>
      </c>
      <c r="MQQ43" s="59">
        <v>15000000</v>
      </c>
      <c r="MQR43" s="60" t="s">
        <v>2774</v>
      </c>
      <c r="MQS43" s="287" t="s">
        <v>964</v>
      </c>
      <c r="MQT43" s="287" t="s">
        <v>965</v>
      </c>
      <c r="MQU43" s="294" t="s">
        <v>966</v>
      </c>
      <c r="MQV43" s="294" t="s">
        <v>967</v>
      </c>
      <c r="MQW43" s="294" t="s">
        <v>968</v>
      </c>
      <c r="MQX43" s="294" t="s">
        <v>969</v>
      </c>
      <c r="MQY43" s="59">
        <v>15000000</v>
      </c>
      <c r="MQZ43" s="60" t="s">
        <v>2774</v>
      </c>
      <c r="MRA43" s="287" t="s">
        <v>964</v>
      </c>
      <c r="MRB43" s="287" t="s">
        <v>965</v>
      </c>
      <c r="MRC43" s="294" t="s">
        <v>966</v>
      </c>
      <c r="MRD43" s="294" t="s">
        <v>967</v>
      </c>
      <c r="MRE43" s="294" t="s">
        <v>968</v>
      </c>
      <c r="MRF43" s="294" t="s">
        <v>969</v>
      </c>
      <c r="MRG43" s="59">
        <v>15000000</v>
      </c>
      <c r="MRH43" s="60" t="s">
        <v>2774</v>
      </c>
      <c r="MRI43" s="287" t="s">
        <v>964</v>
      </c>
      <c r="MRJ43" s="287" t="s">
        <v>965</v>
      </c>
      <c r="MRK43" s="294" t="s">
        <v>966</v>
      </c>
      <c r="MRL43" s="294" t="s">
        <v>967</v>
      </c>
      <c r="MRM43" s="294" t="s">
        <v>968</v>
      </c>
      <c r="MRN43" s="294" t="s">
        <v>969</v>
      </c>
      <c r="MRO43" s="59">
        <v>15000000</v>
      </c>
      <c r="MRP43" s="60" t="s">
        <v>2774</v>
      </c>
      <c r="MRQ43" s="287" t="s">
        <v>964</v>
      </c>
      <c r="MRR43" s="287" t="s">
        <v>965</v>
      </c>
      <c r="MRS43" s="294" t="s">
        <v>966</v>
      </c>
      <c r="MRT43" s="294" t="s">
        <v>967</v>
      </c>
      <c r="MRU43" s="294" t="s">
        <v>968</v>
      </c>
      <c r="MRV43" s="294" t="s">
        <v>969</v>
      </c>
      <c r="MRW43" s="59">
        <v>15000000</v>
      </c>
      <c r="MRX43" s="60" t="s">
        <v>2774</v>
      </c>
      <c r="MRY43" s="287" t="s">
        <v>964</v>
      </c>
      <c r="MRZ43" s="287" t="s">
        <v>965</v>
      </c>
      <c r="MSA43" s="294" t="s">
        <v>966</v>
      </c>
      <c r="MSB43" s="294" t="s">
        <v>967</v>
      </c>
      <c r="MSC43" s="294" t="s">
        <v>968</v>
      </c>
      <c r="MSD43" s="294" t="s">
        <v>969</v>
      </c>
      <c r="MSE43" s="59">
        <v>15000000</v>
      </c>
      <c r="MSF43" s="60" t="s">
        <v>2774</v>
      </c>
      <c r="MSG43" s="287" t="s">
        <v>964</v>
      </c>
      <c r="MSH43" s="287" t="s">
        <v>965</v>
      </c>
      <c r="MSI43" s="294" t="s">
        <v>966</v>
      </c>
      <c r="MSJ43" s="294" t="s">
        <v>967</v>
      </c>
      <c r="MSK43" s="294" t="s">
        <v>968</v>
      </c>
      <c r="MSL43" s="294" t="s">
        <v>969</v>
      </c>
      <c r="MSM43" s="59">
        <v>15000000</v>
      </c>
      <c r="MSN43" s="60" t="s">
        <v>2774</v>
      </c>
      <c r="MSO43" s="287" t="s">
        <v>964</v>
      </c>
      <c r="MSP43" s="287" t="s">
        <v>965</v>
      </c>
      <c r="MSQ43" s="294" t="s">
        <v>966</v>
      </c>
      <c r="MSR43" s="294" t="s">
        <v>967</v>
      </c>
      <c r="MSS43" s="294" t="s">
        <v>968</v>
      </c>
      <c r="MST43" s="294" t="s">
        <v>969</v>
      </c>
      <c r="MSU43" s="59">
        <v>15000000</v>
      </c>
      <c r="MSV43" s="60" t="s">
        <v>2774</v>
      </c>
      <c r="MSW43" s="287" t="s">
        <v>964</v>
      </c>
      <c r="MSX43" s="287" t="s">
        <v>965</v>
      </c>
      <c r="MSY43" s="294" t="s">
        <v>966</v>
      </c>
      <c r="MSZ43" s="294" t="s">
        <v>967</v>
      </c>
      <c r="MTA43" s="294" t="s">
        <v>968</v>
      </c>
      <c r="MTB43" s="294" t="s">
        <v>969</v>
      </c>
      <c r="MTC43" s="59">
        <v>15000000</v>
      </c>
      <c r="MTD43" s="60" t="s">
        <v>2774</v>
      </c>
      <c r="MTE43" s="287" t="s">
        <v>964</v>
      </c>
      <c r="MTF43" s="287" t="s">
        <v>965</v>
      </c>
      <c r="MTG43" s="294" t="s">
        <v>966</v>
      </c>
      <c r="MTH43" s="294" t="s">
        <v>967</v>
      </c>
      <c r="MTI43" s="294" t="s">
        <v>968</v>
      </c>
      <c r="MTJ43" s="294" t="s">
        <v>969</v>
      </c>
      <c r="MTK43" s="59">
        <v>15000000</v>
      </c>
      <c r="MTL43" s="60" t="s">
        <v>2774</v>
      </c>
      <c r="MTM43" s="287" t="s">
        <v>964</v>
      </c>
      <c r="MTN43" s="287" t="s">
        <v>965</v>
      </c>
      <c r="MTO43" s="294" t="s">
        <v>966</v>
      </c>
      <c r="MTP43" s="294" t="s">
        <v>967</v>
      </c>
      <c r="MTQ43" s="294" t="s">
        <v>968</v>
      </c>
      <c r="MTR43" s="294" t="s">
        <v>969</v>
      </c>
      <c r="MTS43" s="59">
        <v>15000000</v>
      </c>
      <c r="MTT43" s="60" t="s">
        <v>2774</v>
      </c>
      <c r="MTU43" s="287" t="s">
        <v>964</v>
      </c>
      <c r="MTV43" s="287" t="s">
        <v>965</v>
      </c>
      <c r="MTW43" s="294" t="s">
        <v>966</v>
      </c>
      <c r="MTX43" s="294" t="s">
        <v>967</v>
      </c>
      <c r="MTY43" s="294" t="s">
        <v>968</v>
      </c>
      <c r="MTZ43" s="294" t="s">
        <v>969</v>
      </c>
      <c r="MUA43" s="59">
        <v>15000000</v>
      </c>
      <c r="MUB43" s="60" t="s">
        <v>2774</v>
      </c>
      <c r="MUC43" s="287" t="s">
        <v>964</v>
      </c>
      <c r="MUD43" s="287" t="s">
        <v>965</v>
      </c>
      <c r="MUE43" s="294" t="s">
        <v>966</v>
      </c>
      <c r="MUF43" s="294" t="s">
        <v>967</v>
      </c>
      <c r="MUG43" s="294" t="s">
        <v>968</v>
      </c>
      <c r="MUH43" s="294" t="s">
        <v>969</v>
      </c>
      <c r="MUI43" s="59">
        <v>15000000</v>
      </c>
      <c r="MUJ43" s="60" t="s">
        <v>2774</v>
      </c>
      <c r="MUK43" s="287" t="s">
        <v>964</v>
      </c>
      <c r="MUL43" s="287" t="s">
        <v>965</v>
      </c>
      <c r="MUM43" s="294" t="s">
        <v>966</v>
      </c>
      <c r="MUN43" s="294" t="s">
        <v>967</v>
      </c>
      <c r="MUO43" s="294" t="s">
        <v>968</v>
      </c>
      <c r="MUP43" s="294" t="s">
        <v>969</v>
      </c>
      <c r="MUQ43" s="59">
        <v>15000000</v>
      </c>
      <c r="MUR43" s="60" t="s">
        <v>2774</v>
      </c>
      <c r="MUS43" s="287" t="s">
        <v>964</v>
      </c>
      <c r="MUT43" s="287" t="s">
        <v>965</v>
      </c>
      <c r="MUU43" s="294" t="s">
        <v>966</v>
      </c>
      <c r="MUV43" s="294" t="s">
        <v>967</v>
      </c>
      <c r="MUW43" s="294" t="s">
        <v>968</v>
      </c>
      <c r="MUX43" s="294" t="s">
        <v>969</v>
      </c>
      <c r="MUY43" s="59">
        <v>15000000</v>
      </c>
      <c r="MUZ43" s="60" t="s">
        <v>2774</v>
      </c>
      <c r="MVA43" s="287" t="s">
        <v>964</v>
      </c>
      <c r="MVB43" s="287" t="s">
        <v>965</v>
      </c>
      <c r="MVC43" s="294" t="s">
        <v>966</v>
      </c>
      <c r="MVD43" s="294" t="s">
        <v>967</v>
      </c>
      <c r="MVE43" s="294" t="s">
        <v>968</v>
      </c>
      <c r="MVF43" s="294" t="s">
        <v>969</v>
      </c>
      <c r="MVG43" s="59">
        <v>15000000</v>
      </c>
      <c r="MVH43" s="60" t="s">
        <v>2774</v>
      </c>
      <c r="MVI43" s="287" t="s">
        <v>964</v>
      </c>
      <c r="MVJ43" s="287" t="s">
        <v>965</v>
      </c>
      <c r="MVK43" s="294" t="s">
        <v>966</v>
      </c>
      <c r="MVL43" s="294" t="s">
        <v>967</v>
      </c>
      <c r="MVM43" s="294" t="s">
        <v>968</v>
      </c>
      <c r="MVN43" s="294" t="s">
        <v>969</v>
      </c>
      <c r="MVO43" s="59">
        <v>15000000</v>
      </c>
      <c r="MVP43" s="60" t="s">
        <v>2774</v>
      </c>
      <c r="MVQ43" s="287" t="s">
        <v>964</v>
      </c>
      <c r="MVR43" s="287" t="s">
        <v>965</v>
      </c>
      <c r="MVS43" s="294" t="s">
        <v>966</v>
      </c>
      <c r="MVT43" s="294" t="s">
        <v>967</v>
      </c>
      <c r="MVU43" s="294" t="s">
        <v>968</v>
      </c>
      <c r="MVV43" s="294" t="s">
        <v>969</v>
      </c>
      <c r="MVW43" s="59">
        <v>15000000</v>
      </c>
      <c r="MVX43" s="60" t="s">
        <v>2774</v>
      </c>
      <c r="MVY43" s="287" t="s">
        <v>964</v>
      </c>
      <c r="MVZ43" s="287" t="s">
        <v>965</v>
      </c>
      <c r="MWA43" s="294" t="s">
        <v>966</v>
      </c>
      <c r="MWB43" s="294" t="s">
        <v>967</v>
      </c>
      <c r="MWC43" s="294" t="s">
        <v>968</v>
      </c>
      <c r="MWD43" s="294" t="s">
        <v>969</v>
      </c>
      <c r="MWE43" s="59">
        <v>15000000</v>
      </c>
      <c r="MWF43" s="60" t="s">
        <v>2774</v>
      </c>
      <c r="MWG43" s="287" t="s">
        <v>964</v>
      </c>
      <c r="MWH43" s="287" t="s">
        <v>965</v>
      </c>
      <c r="MWI43" s="294" t="s">
        <v>966</v>
      </c>
      <c r="MWJ43" s="294" t="s">
        <v>967</v>
      </c>
      <c r="MWK43" s="294" t="s">
        <v>968</v>
      </c>
      <c r="MWL43" s="294" t="s">
        <v>969</v>
      </c>
      <c r="MWM43" s="59">
        <v>15000000</v>
      </c>
      <c r="MWN43" s="60" t="s">
        <v>2774</v>
      </c>
      <c r="MWO43" s="287" t="s">
        <v>964</v>
      </c>
      <c r="MWP43" s="287" t="s">
        <v>965</v>
      </c>
      <c r="MWQ43" s="294" t="s">
        <v>966</v>
      </c>
      <c r="MWR43" s="294" t="s">
        <v>967</v>
      </c>
      <c r="MWS43" s="294" t="s">
        <v>968</v>
      </c>
      <c r="MWT43" s="294" t="s">
        <v>969</v>
      </c>
      <c r="MWU43" s="59">
        <v>15000000</v>
      </c>
      <c r="MWV43" s="60" t="s">
        <v>2774</v>
      </c>
      <c r="MWW43" s="287" t="s">
        <v>964</v>
      </c>
      <c r="MWX43" s="287" t="s">
        <v>965</v>
      </c>
      <c r="MWY43" s="294" t="s">
        <v>966</v>
      </c>
      <c r="MWZ43" s="294" t="s">
        <v>967</v>
      </c>
      <c r="MXA43" s="294" t="s">
        <v>968</v>
      </c>
      <c r="MXB43" s="294" t="s">
        <v>969</v>
      </c>
      <c r="MXC43" s="59">
        <v>15000000</v>
      </c>
      <c r="MXD43" s="60" t="s">
        <v>2774</v>
      </c>
      <c r="MXE43" s="287" t="s">
        <v>964</v>
      </c>
      <c r="MXF43" s="287" t="s">
        <v>965</v>
      </c>
      <c r="MXG43" s="294" t="s">
        <v>966</v>
      </c>
      <c r="MXH43" s="294" t="s">
        <v>967</v>
      </c>
      <c r="MXI43" s="294" t="s">
        <v>968</v>
      </c>
      <c r="MXJ43" s="294" t="s">
        <v>969</v>
      </c>
      <c r="MXK43" s="59">
        <v>15000000</v>
      </c>
      <c r="MXL43" s="60" t="s">
        <v>2774</v>
      </c>
      <c r="MXM43" s="287" t="s">
        <v>964</v>
      </c>
      <c r="MXN43" s="287" t="s">
        <v>965</v>
      </c>
      <c r="MXO43" s="294" t="s">
        <v>966</v>
      </c>
      <c r="MXP43" s="294" t="s">
        <v>967</v>
      </c>
      <c r="MXQ43" s="294" t="s">
        <v>968</v>
      </c>
      <c r="MXR43" s="294" t="s">
        <v>969</v>
      </c>
      <c r="MXS43" s="59">
        <v>15000000</v>
      </c>
      <c r="MXT43" s="60" t="s">
        <v>2774</v>
      </c>
      <c r="MXU43" s="287" t="s">
        <v>964</v>
      </c>
      <c r="MXV43" s="287" t="s">
        <v>965</v>
      </c>
      <c r="MXW43" s="294" t="s">
        <v>966</v>
      </c>
      <c r="MXX43" s="294" t="s">
        <v>967</v>
      </c>
      <c r="MXY43" s="294" t="s">
        <v>968</v>
      </c>
      <c r="MXZ43" s="294" t="s">
        <v>969</v>
      </c>
      <c r="MYA43" s="59">
        <v>15000000</v>
      </c>
      <c r="MYB43" s="60" t="s">
        <v>2774</v>
      </c>
      <c r="MYC43" s="287" t="s">
        <v>964</v>
      </c>
      <c r="MYD43" s="287" t="s">
        <v>965</v>
      </c>
      <c r="MYE43" s="294" t="s">
        <v>966</v>
      </c>
      <c r="MYF43" s="294" t="s">
        <v>967</v>
      </c>
      <c r="MYG43" s="294" t="s">
        <v>968</v>
      </c>
      <c r="MYH43" s="294" t="s">
        <v>969</v>
      </c>
      <c r="MYI43" s="59">
        <v>15000000</v>
      </c>
      <c r="MYJ43" s="60" t="s">
        <v>2774</v>
      </c>
      <c r="MYK43" s="287" t="s">
        <v>964</v>
      </c>
      <c r="MYL43" s="287" t="s">
        <v>965</v>
      </c>
      <c r="MYM43" s="294" t="s">
        <v>966</v>
      </c>
      <c r="MYN43" s="294" t="s">
        <v>967</v>
      </c>
      <c r="MYO43" s="294" t="s">
        <v>968</v>
      </c>
      <c r="MYP43" s="294" t="s">
        <v>969</v>
      </c>
      <c r="MYQ43" s="59">
        <v>15000000</v>
      </c>
      <c r="MYR43" s="60" t="s">
        <v>2774</v>
      </c>
      <c r="MYS43" s="287" t="s">
        <v>964</v>
      </c>
      <c r="MYT43" s="287" t="s">
        <v>965</v>
      </c>
      <c r="MYU43" s="294" t="s">
        <v>966</v>
      </c>
      <c r="MYV43" s="294" t="s">
        <v>967</v>
      </c>
      <c r="MYW43" s="294" t="s">
        <v>968</v>
      </c>
      <c r="MYX43" s="294" t="s">
        <v>969</v>
      </c>
      <c r="MYY43" s="59">
        <v>15000000</v>
      </c>
      <c r="MYZ43" s="60" t="s">
        <v>2774</v>
      </c>
      <c r="MZA43" s="287" t="s">
        <v>964</v>
      </c>
      <c r="MZB43" s="287" t="s">
        <v>965</v>
      </c>
      <c r="MZC43" s="294" t="s">
        <v>966</v>
      </c>
      <c r="MZD43" s="294" t="s">
        <v>967</v>
      </c>
      <c r="MZE43" s="294" t="s">
        <v>968</v>
      </c>
      <c r="MZF43" s="294" t="s">
        <v>969</v>
      </c>
      <c r="MZG43" s="59">
        <v>15000000</v>
      </c>
      <c r="MZH43" s="60" t="s">
        <v>2774</v>
      </c>
      <c r="MZI43" s="287" t="s">
        <v>964</v>
      </c>
      <c r="MZJ43" s="287" t="s">
        <v>965</v>
      </c>
      <c r="MZK43" s="294" t="s">
        <v>966</v>
      </c>
      <c r="MZL43" s="294" t="s">
        <v>967</v>
      </c>
      <c r="MZM43" s="294" t="s">
        <v>968</v>
      </c>
      <c r="MZN43" s="294" t="s">
        <v>969</v>
      </c>
      <c r="MZO43" s="59">
        <v>15000000</v>
      </c>
      <c r="MZP43" s="60" t="s">
        <v>2774</v>
      </c>
      <c r="MZQ43" s="287" t="s">
        <v>964</v>
      </c>
      <c r="MZR43" s="287" t="s">
        <v>965</v>
      </c>
      <c r="MZS43" s="294" t="s">
        <v>966</v>
      </c>
      <c r="MZT43" s="294" t="s">
        <v>967</v>
      </c>
      <c r="MZU43" s="294" t="s">
        <v>968</v>
      </c>
      <c r="MZV43" s="294" t="s">
        <v>969</v>
      </c>
      <c r="MZW43" s="59">
        <v>15000000</v>
      </c>
      <c r="MZX43" s="60" t="s">
        <v>2774</v>
      </c>
      <c r="MZY43" s="287" t="s">
        <v>964</v>
      </c>
      <c r="MZZ43" s="287" t="s">
        <v>965</v>
      </c>
      <c r="NAA43" s="294" t="s">
        <v>966</v>
      </c>
      <c r="NAB43" s="294" t="s">
        <v>967</v>
      </c>
      <c r="NAC43" s="294" t="s">
        <v>968</v>
      </c>
      <c r="NAD43" s="294" t="s">
        <v>969</v>
      </c>
      <c r="NAE43" s="59">
        <v>15000000</v>
      </c>
      <c r="NAF43" s="60" t="s">
        <v>2774</v>
      </c>
      <c r="NAG43" s="287" t="s">
        <v>964</v>
      </c>
      <c r="NAH43" s="287" t="s">
        <v>965</v>
      </c>
      <c r="NAI43" s="294" t="s">
        <v>966</v>
      </c>
      <c r="NAJ43" s="294" t="s">
        <v>967</v>
      </c>
      <c r="NAK43" s="294" t="s">
        <v>968</v>
      </c>
      <c r="NAL43" s="294" t="s">
        <v>969</v>
      </c>
      <c r="NAM43" s="59">
        <v>15000000</v>
      </c>
      <c r="NAN43" s="60" t="s">
        <v>2774</v>
      </c>
      <c r="NAO43" s="287" t="s">
        <v>964</v>
      </c>
      <c r="NAP43" s="287" t="s">
        <v>965</v>
      </c>
      <c r="NAQ43" s="294" t="s">
        <v>966</v>
      </c>
      <c r="NAR43" s="294" t="s">
        <v>967</v>
      </c>
      <c r="NAS43" s="294" t="s">
        <v>968</v>
      </c>
      <c r="NAT43" s="294" t="s">
        <v>969</v>
      </c>
      <c r="NAU43" s="59">
        <v>15000000</v>
      </c>
      <c r="NAV43" s="60" t="s">
        <v>2774</v>
      </c>
      <c r="NAW43" s="287" t="s">
        <v>964</v>
      </c>
      <c r="NAX43" s="287" t="s">
        <v>965</v>
      </c>
      <c r="NAY43" s="294" t="s">
        <v>966</v>
      </c>
      <c r="NAZ43" s="294" t="s">
        <v>967</v>
      </c>
      <c r="NBA43" s="294" t="s">
        <v>968</v>
      </c>
      <c r="NBB43" s="294" t="s">
        <v>969</v>
      </c>
      <c r="NBC43" s="59">
        <v>15000000</v>
      </c>
      <c r="NBD43" s="60" t="s">
        <v>2774</v>
      </c>
      <c r="NBE43" s="287" t="s">
        <v>964</v>
      </c>
      <c r="NBF43" s="287" t="s">
        <v>965</v>
      </c>
      <c r="NBG43" s="294" t="s">
        <v>966</v>
      </c>
      <c r="NBH43" s="294" t="s">
        <v>967</v>
      </c>
      <c r="NBI43" s="294" t="s">
        <v>968</v>
      </c>
      <c r="NBJ43" s="294" t="s">
        <v>969</v>
      </c>
      <c r="NBK43" s="59">
        <v>15000000</v>
      </c>
      <c r="NBL43" s="60" t="s">
        <v>2774</v>
      </c>
      <c r="NBM43" s="287" t="s">
        <v>964</v>
      </c>
      <c r="NBN43" s="287" t="s">
        <v>965</v>
      </c>
      <c r="NBO43" s="294" t="s">
        <v>966</v>
      </c>
      <c r="NBP43" s="294" t="s">
        <v>967</v>
      </c>
      <c r="NBQ43" s="294" t="s">
        <v>968</v>
      </c>
      <c r="NBR43" s="294" t="s">
        <v>969</v>
      </c>
      <c r="NBS43" s="59">
        <v>15000000</v>
      </c>
      <c r="NBT43" s="60" t="s">
        <v>2774</v>
      </c>
      <c r="NBU43" s="287" t="s">
        <v>964</v>
      </c>
      <c r="NBV43" s="287" t="s">
        <v>965</v>
      </c>
      <c r="NBW43" s="294" t="s">
        <v>966</v>
      </c>
      <c r="NBX43" s="294" t="s">
        <v>967</v>
      </c>
      <c r="NBY43" s="294" t="s">
        <v>968</v>
      </c>
      <c r="NBZ43" s="294" t="s">
        <v>969</v>
      </c>
      <c r="NCA43" s="59">
        <v>15000000</v>
      </c>
      <c r="NCB43" s="60" t="s">
        <v>2774</v>
      </c>
      <c r="NCC43" s="287" t="s">
        <v>964</v>
      </c>
      <c r="NCD43" s="287" t="s">
        <v>965</v>
      </c>
      <c r="NCE43" s="294" t="s">
        <v>966</v>
      </c>
      <c r="NCF43" s="294" t="s">
        <v>967</v>
      </c>
      <c r="NCG43" s="294" t="s">
        <v>968</v>
      </c>
      <c r="NCH43" s="294" t="s">
        <v>969</v>
      </c>
      <c r="NCI43" s="59">
        <v>15000000</v>
      </c>
      <c r="NCJ43" s="60" t="s">
        <v>2774</v>
      </c>
      <c r="NCK43" s="287" t="s">
        <v>964</v>
      </c>
      <c r="NCL43" s="287" t="s">
        <v>965</v>
      </c>
      <c r="NCM43" s="294" t="s">
        <v>966</v>
      </c>
      <c r="NCN43" s="294" t="s">
        <v>967</v>
      </c>
      <c r="NCO43" s="294" t="s">
        <v>968</v>
      </c>
      <c r="NCP43" s="294" t="s">
        <v>969</v>
      </c>
      <c r="NCQ43" s="59">
        <v>15000000</v>
      </c>
      <c r="NCR43" s="60" t="s">
        <v>2774</v>
      </c>
      <c r="NCS43" s="287" t="s">
        <v>964</v>
      </c>
      <c r="NCT43" s="287" t="s">
        <v>965</v>
      </c>
      <c r="NCU43" s="294" t="s">
        <v>966</v>
      </c>
      <c r="NCV43" s="294" t="s">
        <v>967</v>
      </c>
      <c r="NCW43" s="294" t="s">
        <v>968</v>
      </c>
      <c r="NCX43" s="294" t="s">
        <v>969</v>
      </c>
      <c r="NCY43" s="59">
        <v>15000000</v>
      </c>
      <c r="NCZ43" s="60" t="s">
        <v>2774</v>
      </c>
      <c r="NDA43" s="287" t="s">
        <v>964</v>
      </c>
      <c r="NDB43" s="287" t="s">
        <v>965</v>
      </c>
      <c r="NDC43" s="294" t="s">
        <v>966</v>
      </c>
      <c r="NDD43" s="294" t="s">
        <v>967</v>
      </c>
      <c r="NDE43" s="294" t="s">
        <v>968</v>
      </c>
      <c r="NDF43" s="294" t="s">
        <v>969</v>
      </c>
      <c r="NDG43" s="59">
        <v>15000000</v>
      </c>
      <c r="NDH43" s="60" t="s">
        <v>2774</v>
      </c>
      <c r="NDI43" s="287" t="s">
        <v>964</v>
      </c>
      <c r="NDJ43" s="287" t="s">
        <v>965</v>
      </c>
      <c r="NDK43" s="294" t="s">
        <v>966</v>
      </c>
      <c r="NDL43" s="294" t="s">
        <v>967</v>
      </c>
      <c r="NDM43" s="294" t="s">
        <v>968</v>
      </c>
      <c r="NDN43" s="294" t="s">
        <v>969</v>
      </c>
      <c r="NDO43" s="59">
        <v>15000000</v>
      </c>
      <c r="NDP43" s="60" t="s">
        <v>2774</v>
      </c>
      <c r="NDQ43" s="287" t="s">
        <v>964</v>
      </c>
      <c r="NDR43" s="287" t="s">
        <v>965</v>
      </c>
      <c r="NDS43" s="294" t="s">
        <v>966</v>
      </c>
      <c r="NDT43" s="294" t="s">
        <v>967</v>
      </c>
      <c r="NDU43" s="294" t="s">
        <v>968</v>
      </c>
      <c r="NDV43" s="294" t="s">
        <v>969</v>
      </c>
      <c r="NDW43" s="59">
        <v>15000000</v>
      </c>
      <c r="NDX43" s="60" t="s">
        <v>2774</v>
      </c>
      <c r="NDY43" s="287" t="s">
        <v>964</v>
      </c>
      <c r="NDZ43" s="287" t="s">
        <v>965</v>
      </c>
      <c r="NEA43" s="294" t="s">
        <v>966</v>
      </c>
      <c r="NEB43" s="294" t="s">
        <v>967</v>
      </c>
      <c r="NEC43" s="294" t="s">
        <v>968</v>
      </c>
      <c r="NED43" s="294" t="s">
        <v>969</v>
      </c>
      <c r="NEE43" s="59">
        <v>15000000</v>
      </c>
      <c r="NEF43" s="60" t="s">
        <v>2774</v>
      </c>
      <c r="NEG43" s="287" t="s">
        <v>964</v>
      </c>
      <c r="NEH43" s="287" t="s">
        <v>965</v>
      </c>
      <c r="NEI43" s="294" t="s">
        <v>966</v>
      </c>
      <c r="NEJ43" s="294" t="s">
        <v>967</v>
      </c>
      <c r="NEK43" s="294" t="s">
        <v>968</v>
      </c>
      <c r="NEL43" s="294" t="s">
        <v>969</v>
      </c>
      <c r="NEM43" s="59">
        <v>15000000</v>
      </c>
      <c r="NEN43" s="60" t="s">
        <v>2774</v>
      </c>
      <c r="NEO43" s="287" t="s">
        <v>964</v>
      </c>
      <c r="NEP43" s="287" t="s">
        <v>965</v>
      </c>
      <c r="NEQ43" s="294" t="s">
        <v>966</v>
      </c>
      <c r="NER43" s="294" t="s">
        <v>967</v>
      </c>
      <c r="NES43" s="294" t="s">
        <v>968</v>
      </c>
      <c r="NET43" s="294" t="s">
        <v>969</v>
      </c>
      <c r="NEU43" s="59">
        <v>15000000</v>
      </c>
      <c r="NEV43" s="60" t="s">
        <v>2774</v>
      </c>
      <c r="NEW43" s="287" t="s">
        <v>964</v>
      </c>
      <c r="NEX43" s="287" t="s">
        <v>965</v>
      </c>
      <c r="NEY43" s="294" t="s">
        <v>966</v>
      </c>
      <c r="NEZ43" s="294" t="s">
        <v>967</v>
      </c>
      <c r="NFA43" s="294" t="s">
        <v>968</v>
      </c>
      <c r="NFB43" s="294" t="s">
        <v>969</v>
      </c>
      <c r="NFC43" s="59">
        <v>15000000</v>
      </c>
      <c r="NFD43" s="60" t="s">
        <v>2774</v>
      </c>
      <c r="NFE43" s="287" t="s">
        <v>964</v>
      </c>
      <c r="NFF43" s="287" t="s">
        <v>965</v>
      </c>
      <c r="NFG43" s="294" t="s">
        <v>966</v>
      </c>
      <c r="NFH43" s="294" t="s">
        <v>967</v>
      </c>
      <c r="NFI43" s="294" t="s">
        <v>968</v>
      </c>
      <c r="NFJ43" s="294" t="s">
        <v>969</v>
      </c>
      <c r="NFK43" s="59">
        <v>15000000</v>
      </c>
      <c r="NFL43" s="60" t="s">
        <v>2774</v>
      </c>
      <c r="NFM43" s="287" t="s">
        <v>964</v>
      </c>
      <c r="NFN43" s="287" t="s">
        <v>965</v>
      </c>
      <c r="NFO43" s="294" t="s">
        <v>966</v>
      </c>
      <c r="NFP43" s="294" t="s">
        <v>967</v>
      </c>
      <c r="NFQ43" s="294" t="s">
        <v>968</v>
      </c>
      <c r="NFR43" s="294" t="s">
        <v>969</v>
      </c>
      <c r="NFS43" s="59">
        <v>15000000</v>
      </c>
      <c r="NFT43" s="60" t="s">
        <v>2774</v>
      </c>
      <c r="NFU43" s="287" t="s">
        <v>964</v>
      </c>
      <c r="NFV43" s="287" t="s">
        <v>965</v>
      </c>
      <c r="NFW43" s="294" t="s">
        <v>966</v>
      </c>
      <c r="NFX43" s="294" t="s">
        <v>967</v>
      </c>
      <c r="NFY43" s="294" t="s">
        <v>968</v>
      </c>
      <c r="NFZ43" s="294" t="s">
        <v>969</v>
      </c>
      <c r="NGA43" s="59">
        <v>15000000</v>
      </c>
      <c r="NGB43" s="60" t="s">
        <v>2774</v>
      </c>
      <c r="NGC43" s="287" t="s">
        <v>964</v>
      </c>
      <c r="NGD43" s="287" t="s">
        <v>965</v>
      </c>
      <c r="NGE43" s="294" t="s">
        <v>966</v>
      </c>
      <c r="NGF43" s="294" t="s">
        <v>967</v>
      </c>
      <c r="NGG43" s="294" t="s">
        <v>968</v>
      </c>
      <c r="NGH43" s="294" t="s">
        <v>969</v>
      </c>
      <c r="NGI43" s="59">
        <v>15000000</v>
      </c>
      <c r="NGJ43" s="60" t="s">
        <v>2774</v>
      </c>
      <c r="NGK43" s="287" t="s">
        <v>964</v>
      </c>
      <c r="NGL43" s="287" t="s">
        <v>965</v>
      </c>
      <c r="NGM43" s="294" t="s">
        <v>966</v>
      </c>
      <c r="NGN43" s="294" t="s">
        <v>967</v>
      </c>
      <c r="NGO43" s="294" t="s">
        <v>968</v>
      </c>
      <c r="NGP43" s="294" t="s">
        <v>969</v>
      </c>
      <c r="NGQ43" s="59">
        <v>15000000</v>
      </c>
      <c r="NGR43" s="60" t="s">
        <v>2774</v>
      </c>
      <c r="NGS43" s="287" t="s">
        <v>964</v>
      </c>
      <c r="NGT43" s="287" t="s">
        <v>965</v>
      </c>
      <c r="NGU43" s="294" t="s">
        <v>966</v>
      </c>
      <c r="NGV43" s="294" t="s">
        <v>967</v>
      </c>
      <c r="NGW43" s="294" t="s">
        <v>968</v>
      </c>
      <c r="NGX43" s="294" t="s">
        <v>969</v>
      </c>
      <c r="NGY43" s="59">
        <v>15000000</v>
      </c>
      <c r="NGZ43" s="60" t="s">
        <v>2774</v>
      </c>
      <c r="NHA43" s="287" t="s">
        <v>964</v>
      </c>
      <c r="NHB43" s="287" t="s">
        <v>965</v>
      </c>
      <c r="NHC43" s="294" t="s">
        <v>966</v>
      </c>
      <c r="NHD43" s="294" t="s">
        <v>967</v>
      </c>
      <c r="NHE43" s="294" t="s">
        <v>968</v>
      </c>
      <c r="NHF43" s="294" t="s">
        <v>969</v>
      </c>
      <c r="NHG43" s="59">
        <v>15000000</v>
      </c>
      <c r="NHH43" s="60" t="s">
        <v>2774</v>
      </c>
      <c r="NHI43" s="287" t="s">
        <v>964</v>
      </c>
      <c r="NHJ43" s="287" t="s">
        <v>965</v>
      </c>
      <c r="NHK43" s="294" t="s">
        <v>966</v>
      </c>
      <c r="NHL43" s="294" t="s">
        <v>967</v>
      </c>
      <c r="NHM43" s="294" t="s">
        <v>968</v>
      </c>
      <c r="NHN43" s="294" t="s">
        <v>969</v>
      </c>
      <c r="NHO43" s="59">
        <v>15000000</v>
      </c>
      <c r="NHP43" s="60" t="s">
        <v>2774</v>
      </c>
      <c r="NHQ43" s="287" t="s">
        <v>964</v>
      </c>
      <c r="NHR43" s="287" t="s">
        <v>965</v>
      </c>
      <c r="NHS43" s="294" t="s">
        <v>966</v>
      </c>
      <c r="NHT43" s="294" t="s">
        <v>967</v>
      </c>
      <c r="NHU43" s="294" t="s">
        <v>968</v>
      </c>
      <c r="NHV43" s="294" t="s">
        <v>969</v>
      </c>
      <c r="NHW43" s="59">
        <v>15000000</v>
      </c>
      <c r="NHX43" s="60" t="s">
        <v>2774</v>
      </c>
      <c r="NHY43" s="287" t="s">
        <v>964</v>
      </c>
      <c r="NHZ43" s="287" t="s">
        <v>965</v>
      </c>
      <c r="NIA43" s="294" t="s">
        <v>966</v>
      </c>
      <c r="NIB43" s="294" t="s">
        <v>967</v>
      </c>
      <c r="NIC43" s="294" t="s">
        <v>968</v>
      </c>
      <c r="NID43" s="294" t="s">
        <v>969</v>
      </c>
      <c r="NIE43" s="59">
        <v>15000000</v>
      </c>
      <c r="NIF43" s="60" t="s">
        <v>2774</v>
      </c>
      <c r="NIG43" s="287" t="s">
        <v>964</v>
      </c>
      <c r="NIH43" s="287" t="s">
        <v>965</v>
      </c>
      <c r="NII43" s="294" t="s">
        <v>966</v>
      </c>
      <c r="NIJ43" s="294" t="s">
        <v>967</v>
      </c>
      <c r="NIK43" s="294" t="s">
        <v>968</v>
      </c>
      <c r="NIL43" s="294" t="s">
        <v>969</v>
      </c>
      <c r="NIM43" s="59">
        <v>15000000</v>
      </c>
      <c r="NIN43" s="60" t="s">
        <v>2774</v>
      </c>
      <c r="NIO43" s="287" t="s">
        <v>964</v>
      </c>
      <c r="NIP43" s="287" t="s">
        <v>965</v>
      </c>
      <c r="NIQ43" s="294" t="s">
        <v>966</v>
      </c>
      <c r="NIR43" s="294" t="s">
        <v>967</v>
      </c>
      <c r="NIS43" s="294" t="s">
        <v>968</v>
      </c>
      <c r="NIT43" s="294" t="s">
        <v>969</v>
      </c>
      <c r="NIU43" s="59">
        <v>15000000</v>
      </c>
      <c r="NIV43" s="60" t="s">
        <v>2774</v>
      </c>
      <c r="NIW43" s="287" t="s">
        <v>964</v>
      </c>
      <c r="NIX43" s="287" t="s">
        <v>965</v>
      </c>
      <c r="NIY43" s="294" t="s">
        <v>966</v>
      </c>
      <c r="NIZ43" s="294" t="s">
        <v>967</v>
      </c>
      <c r="NJA43" s="294" t="s">
        <v>968</v>
      </c>
      <c r="NJB43" s="294" t="s">
        <v>969</v>
      </c>
      <c r="NJC43" s="59">
        <v>15000000</v>
      </c>
      <c r="NJD43" s="60" t="s">
        <v>2774</v>
      </c>
      <c r="NJE43" s="287" t="s">
        <v>964</v>
      </c>
      <c r="NJF43" s="287" t="s">
        <v>965</v>
      </c>
      <c r="NJG43" s="294" t="s">
        <v>966</v>
      </c>
      <c r="NJH43" s="294" t="s">
        <v>967</v>
      </c>
      <c r="NJI43" s="294" t="s">
        <v>968</v>
      </c>
      <c r="NJJ43" s="294" t="s">
        <v>969</v>
      </c>
      <c r="NJK43" s="59">
        <v>15000000</v>
      </c>
      <c r="NJL43" s="60" t="s">
        <v>2774</v>
      </c>
      <c r="NJM43" s="287" t="s">
        <v>964</v>
      </c>
      <c r="NJN43" s="287" t="s">
        <v>965</v>
      </c>
      <c r="NJO43" s="294" t="s">
        <v>966</v>
      </c>
      <c r="NJP43" s="294" t="s">
        <v>967</v>
      </c>
      <c r="NJQ43" s="294" t="s">
        <v>968</v>
      </c>
      <c r="NJR43" s="294" t="s">
        <v>969</v>
      </c>
      <c r="NJS43" s="59">
        <v>15000000</v>
      </c>
      <c r="NJT43" s="60" t="s">
        <v>2774</v>
      </c>
      <c r="NJU43" s="287" t="s">
        <v>964</v>
      </c>
      <c r="NJV43" s="287" t="s">
        <v>965</v>
      </c>
      <c r="NJW43" s="294" t="s">
        <v>966</v>
      </c>
      <c r="NJX43" s="294" t="s">
        <v>967</v>
      </c>
      <c r="NJY43" s="294" t="s">
        <v>968</v>
      </c>
      <c r="NJZ43" s="294" t="s">
        <v>969</v>
      </c>
      <c r="NKA43" s="59">
        <v>15000000</v>
      </c>
      <c r="NKB43" s="60" t="s">
        <v>2774</v>
      </c>
      <c r="NKC43" s="287" t="s">
        <v>964</v>
      </c>
      <c r="NKD43" s="287" t="s">
        <v>965</v>
      </c>
      <c r="NKE43" s="294" t="s">
        <v>966</v>
      </c>
      <c r="NKF43" s="294" t="s">
        <v>967</v>
      </c>
      <c r="NKG43" s="294" t="s">
        <v>968</v>
      </c>
      <c r="NKH43" s="294" t="s">
        <v>969</v>
      </c>
      <c r="NKI43" s="59">
        <v>15000000</v>
      </c>
      <c r="NKJ43" s="60" t="s">
        <v>2774</v>
      </c>
      <c r="NKK43" s="287" t="s">
        <v>964</v>
      </c>
      <c r="NKL43" s="287" t="s">
        <v>965</v>
      </c>
      <c r="NKM43" s="294" t="s">
        <v>966</v>
      </c>
      <c r="NKN43" s="294" t="s">
        <v>967</v>
      </c>
      <c r="NKO43" s="294" t="s">
        <v>968</v>
      </c>
      <c r="NKP43" s="294" t="s">
        <v>969</v>
      </c>
      <c r="NKQ43" s="59">
        <v>15000000</v>
      </c>
      <c r="NKR43" s="60" t="s">
        <v>2774</v>
      </c>
      <c r="NKS43" s="287" t="s">
        <v>964</v>
      </c>
      <c r="NKT43" s="287" t="s">
        <v>965</v>
      </c>
      <c r="NKU43" s="294" t="s">
        <v>966</v>
      </c>
      <c r="NKV43" s="294" t="s">
        <v>967</v>
      </c>
      <c r="NKW43" s="294" t="s">
        <v>968</v>
      </c>
      <c r="NKX43" s="294" t="s">
        <v>969</v>
      </c>
      <c r="NKY43" s="59">
        <v>15000000</v>
      </c>
      <c r="NKZ43" s="60" t="s">
        <v>2774</v>
      </c>
      <c r="NLA43" s="287" t="s">
        <v>964</v>
      </c>
      <c r="NLB43" s="287" t="s">
        <v>965</v>
      </c>
      <c r="NLC43" s="294" t="s">
        <v>966</v>
      </c>
      <c r="NLD43" s="294" t="s">
        <v>967</v>
      </c>
      <c r="NLE43" s="294" t="s">
        <v>968</v>
      </c>
      <c r="NLF43" s="294" t="s">
        <v>969</v>
      </c>
      <c r="NLG43" s="59">
        <v>15000000</v>
      </c>
      <c r="NLH43" s="60" t="s">
        <v>2774</v>
      </c>
      <c r="NLI43" s="287" t="s">
        <v>964</v>
      </c>
      <c r="NLJ43" s="287" t="s">
        <v>965</v>
      </c>
      <c r="NLK43" s="294" t="s">
        <v>966</v>
      </c>
      <c r="NLL43" s="294" t="s">
        <v>967</v>
      </c>
      <c r="NLM43" s="294" t="s">
        <v>968</v>
      </c>
      <c r="NLN43" s="294" t="s">
        <v>969</v>
      </c>
      <c r="NLO43" s="59">
        <v>15000000</v>
      </c>
      <c r="NLP43" s="60" t="s">
        <v>2774</v>
      </c>
      <c r="NLQ43" s="287" t="s">
        <v>964</v>
      </c>
      <c r="NLR43" s="287" t="s">
        <v>965</v>
      </c>
      <c r="NLS43" s="294" t="s">
        <v>966</v>
      </c>
      <c r="NLT43" s="294" t="s">
        <v>967</v>
      </c>
      <c r="NLU43" s="294" t="s">
        <v>968</v>
      </c>
      <c r="NLV43" s="294" t="s">
        <v>969</v>
      </c>
      <c r="NLW43" s="59">
        <v>15000000</v>
      </c>
      <c r="NLX43" s="60" t="s">
        <v>2774</v>
      </c>
      <c r="NLY43" s="287" t="s">
        <v>964</v>
      </c>
      <c r="NLZ43" s="287" t="s">
        <v>965</v>
      </c>
      <c r="NMA43" s="294" t="s">
        <v>966</v>
      </c>
      <c r="NMB43" s="294" t="s">
        <v>967</v>
      </c>
      <c r="NMC43" s="294" t="s">
        <v>968</v>
      </c>
      <c r="NMD43" s="294" t="s">
        <v>969</v>
      </c>
      <c r="NME43" s="59">
        <v>15000000</v>
      </c>
      <c r="NMF43" s="60" t="s">
        <v>2774</v>
      </c>
      <c r="NMG43" s="287" t="s">
        <v>964</v>
      </c>
      <c r="NMH43" s="287" t="s">
        <v>965</v>
      </c>
      <c r="NMI43" s="294" t="s">
        <v>966</v>
      </c>
      <c r="NMJ43" s="294" t="s">
        <v>967</v>
      </c>
      <c r="NMK43" s="294" t="s">
        <v>968</v>
      </c>
      <c r="NML43" s="294" t="s">
        <v>969</v>
      </c>
      <c r="NMM43" s="59">
        <v>15000000</v>
      </c>
      <c r="NMN43" s="60" t="s">
        <v>2774</v>
      </c>
      <c r="NMO43" s="287" t="s">
        <v>964</v>
      </c>
      <c r="NMP43" s="287" t="s">
        <v>965</v>
      </c>
      <c r="NMQ43" s="294" t="s">
        <v>966</v>
      </c>
      <c r="NMR43" s="294" t="s">
        <v>967</v>
      </c>
      <c r="NMS43" s="294" t="s">
        <v>968</v>
      </c>
      <c r="NMT43" s="294" t="s">
        <v>969</v>
      </c>
      <c r="NMU43" s="59">
        <v>15000000</v>
      </c>
      <c r="NMV43" s="60" t="s">
        <v>2774</v>
      </c>
      <c r="NMW43" s="287" t="s">
        <v>964</v>
      </c>
      <c r="NMX43" s="287" t="s">
        <v>965</v>
      </c>
      <c r="NMY43" s="294" t="s">
        <v>966</v>
      </c>
      <c r="NMZ43" s="294" t="s">
        <v>967</v>
      </c>
      <c r="NNA43" s="294" t="s">
        <v>968</v>
      </c>
      <c r="NNB43" s="294" t="s">
        <v>969</v>
      </c>
      <c r="NNC43" s="59">
        <v>15000000</v>
      </c>
      <c r="NND43" s="60" t="s">
        <v>2774</v>
      </c>
      <c r="NNE43" s="287" t="s">
        <v>964</v>
      </c>
      <c r="NNF43" s="287" t="s">
        <v>965</v>
      </c>
      <c r="NNG43" s="294" t="s">
        <v>966</v>
      </c>
      <c r="NNH43" s="294" t="s">
        <v>967</v>
      </c>
      <c r="NNI43" s="294" t="s">
        <v>968</v>
      </c>
      <c r="NNJ43" s="294" t="s">
        <v>969</v>
      </c>
      <c r="NNK43" s="59">
        <v>15000000</v>
      </c>
      <c r="NNL43" s="60" t="s">
        <v>2774</v>
      </c>
      <c r="NNM43" s="287" t="s">
        <v>964</v>
      </c>
      <c r="NNN43" s="287" t="s">
        <v>965</v>
      </c>
      <c r="NNO43" s="294" t="s">
        <v>966</v>
      </c>
      <c r="NNP43" s="294" t="s">
        <v>967</v>
      </c>
      <c r="NNQ43" s="294" t="s">
        <v>968</v>
      </c>
      <c r="NNR43" s="294" t="s">
        <v>969</v>
      </c>
      <c r="NNS43" s="59">
        <v>15000000</v>
      </c>
      <c r="NNT43" s="60" t="s">
        <v>2774</v>
      </c>
      <c r="NNU43" s="287" t="s">
        <v>964</v>
      </c>
      <c r="NNV43" s="287" t="s">
        <v>965</v>
      </c>
      <c r="NNW43" s="294" t="s">
        <v>966</v>
      </c>
      <c r="NNX43" s="294" t="s">
        <v>967</v>
      </c>
      <c r="NNY43" s="294" t="s">
        <v>968</v>
      </c>
      <c r="NNZ43" s="294" t="s">
        <v>969</v>
      </c>
      <c r="NOA43" s="59">
        <v>15000000</v>
      </c>
      <c r="NOB43" s="60" t="s">
        <v>2774</v>
      </c>
      <c r="NOC43" s="287" t="s">
        <v>964</v>
      </c>
      <c r="NOD43" s="287" t="s">
        <v>965</v>
      </c>
      <c r="NOE43" s="294" t="s">
        <v>966</v>
      </c>
      <c r="NOF43" s="294" t="s">
        <v>967</v>
      </c>
      <c r="NOG43" s="294" t="s">
        <v>968</v>
      </c>
      <c r="NOH43" s="294" t="s">
        <v>969</v>
      </c>
      <c r="NOI43" s="59">
        <v>15000000</v>
      </c>
      <c r="NOJ43" s="60" t="s">
        <v>2774</v>
      </c>
      <c r="NOK43" s="287" t="s">
        <v>964</v>
      </c>
      <c r="NOL43" s="287" t="s">
        <v>965</v>
      </c>
      <c r="NOM43" s="294" t="s">
        <v>966</v>
      </c>
      <c r="NON43" s="294" t="s">
        <v>967</v>
      </c>
      <c r="NOO43" s="294" t="s">
        <v>968</v>
      </c>
      <c r="NOP43" s="294" t="s">
        <v>969</v>
      </c>
      <c r="NOQ43" s="59">
        <v>15000000</v>
      </c>
      <c r="NOR43" s="60" t="s">
        <v>2774</v>
      </c>
      <c r="NOS43" s="287" t="s">
        <v>964</v>
      </c>
      <c r="NOT43" s="287" t="s">
        <v>965</v>
      </c>
      <c r="NOU43" s="294" t="s">
        <v>966</v>
      </c>
      <c r="NOV43" s="294" t="s">
        <v>967</v>
      </c>
      <c r="NOW43" s="294" t="s">
        <v>968</v>
      </c>
      <c r="NOX43" s="294" t="s">
        <v>969</v>
      </c>
      <c r="NOY43" s="59">
        <v>15000000</v>
      </c>
      <c r="NOZ43" s="60" t="s">
        <v>2774</v>
      </c>
      <c r="NPA43" s="287" t="s">
        <v>964</v>
      </c>
      <c r="NPB43" s="287" t="s">
        <v>965</v>
      </c>
      <c r="NPC43" s="294" t="s">
        <v>966</v>
      </c>
      <c r="NPD43" s="294" t="s">
        <v>967</v>
      </c>
      <c r="NPE43" s="294" t="s">
        <v>968</v>
      </c>
      <c r="NPF43" s="294" t="s">
        <v>969</v>
      </c>
      <c r="NPG43" s="59">
        <v>15000000</v>
      </c>
      <c r="NPH43" s="60" t="s">
        <v>2774</v>
      </c>
      <c r="NPI43" s="287" t="s">
        <v>964</v>
      </c>
      <c r="NPJ43" s="287" t="s">
        <v>965</v>
      </c>
      <c r="NPK43" s="294" t="s">
        <v>966</v>
      </c>
      <c r="NPL43" s="294" t="s">
        <v>967</v>
      </c>
      <c r="NPM43" s="294" t="s">
        <v>968</v>
      </c>
      <c r="NPN43" s="294" t="s">
        <v>969</v>
      </c>
      <c r="NPO43" s="59">
        <v>15000000</v>
      </c>
      <c r="NPP43" s="60" t="s">
        <v>2774</v>
      </c>
      <c r="NPQ43" s="287" t="s">
        <v>964</v>
      </c>
      <c r="NPR43" s="287" t="s">
        <v>965</v>
      </c>
      <c r="NPS43" s="294" t="s">
        <v>966</v>
      </c>
      <c r="NPT43" s="294" t="s">
        <v>967</v>
      </c>
      <c r="NPU43" s="294" t="s">
        <v>968</v>
      </c>
      <c r="NPV43" s="294" t="s">
        <v>969</v>
      </c>
      <c r="NPW43" s="59">
        <v>15000000</v>
      </c>
      <c r="NPX43" s="60" t="s">
        <v>2774</v>
      </c>
      <c r="NPY43" s="287" t="s">
        <v>964</v>
      </c>
      <c r="NPZ43" s="287" t="s">
        <v>965</v>
      </c>
      <c r="NQA43" s="294" t="s">
        <v>966</v>
      </c>
      <c r="NQB43" s="294" t="s">
        <v>967</v>
      </c>
      <c r="NQC43" s="294" t="s">
        <v>968</v>
      </c>
      <c r="NQD43" s="294" t="s">
        <v>969</v>
      </c>
      <c r="NQE43" s="59">
        <v>15000000</v>
      </c>
      <c r="NQF43" s="60" t="s">
        <v>2774</v>
      </c>
      <c r="NQG43" s="287" t="s">
        <v>964</v>
      </c>
      <c r="NQH43" s="287" t="s">
        <v>965</v>
      </c>
      <c r="NQI43" s="294" t="s">
        <v>966</v>
      </c>
      <c r="NQJ43" s="294" t="s">
        <v>967</v>
      </c>
      <c r="NQK43" s="294" t="s">
        <v>968</v>
      </c>
      <c r="NQL43" s="294" t="s">
        <v>969</v>
      </c>
      <c r="NQM43" s="59">
        <v>15000000</v>
      </c>
      <c r="NQN43" s="60" t="s">
        <v>2774</v>
      </c>
      <c r="NQO43" s="287" t="s">
        <v>964</v>
      </c>
      <c r="NQP43" s="287" t="s">
        <v>965</v>
      </c>
      <c r="NQQ43" s="294" t="s">
        <v>966</v>
      </c>
      <c r="NQR43" s="294" t="s">
        <v>967</v>
      </c>
      <c r="NQS43" s="294" t="s">
        <v>968</v>
      </c>
      <c r="NQT43" s="294" t="s">
        <v>969</v>
      </c>
      <c r="NQU43" s="59">
        <v>15000000</v>
      </c>
      <c r="NQV43" s="60" t="s">
        <v>2774</v>
      </c>
      <c r="NQW43" s="287" t="s">
        <v>964</v>
      </c>
      <c r="NQX43" s="287" t="s">
        <v>965</v>
      </c>
      <c r="NQY43" s="294" t="s">
        <v>966</v>
      </c>
      <c r="NQZ43" s="294" t="s">
        <v>967</v>
      </c>
      <c r="NRA43" s="294" t="s">
        <v>968</v>
      </c>
      <c r="NRB43" s="294" t="s">
        <v>969</v>
      </c>
      <c r="NRC43" s="59">
        <v>15000000</v>
      </c>
      <c r="NRD43" s="60" t="s">
        <v>2774</v>
      </c>
      <c r="NRE43" s="287" t="s">
        <v>964</v>
      </c>
      <c r="NRF43" s="287" t="s">
        <v>965</v>
      </c>
      <c r="NRG43" s="294" t="s">
        <v>966</v>
      </c>
      <c r="NRH43" s="294" t="s">
        <v>967</v>
      </c>
      <c r="NRI43" s="294" t="s">
        <v>968</v>
      </c>
      <c r="NRJ43" s="294" t="s">
        <v>969</v>
      </c>
      <c r="NRK43" s="59">
        <v>15000000</v>
      </c>
      <c r="NRL43" s="60" t="s">
        <v>2774</v>
      </c>
      <c r="NRM43" s="287" t="s">
        <v>964</v>
      </c>
      <c r="NRN43" s="287" t="s">
        <v>965</v>
      </c>
      <c r="NRO43" s="294" t="s">
        <v>966</v>
      </c>
      <c r="NRP43" s="294" t="s">
        <v>967</v>
      </c>
      <c r="NRQ43" s="294" t="s">
        <v>968</v>
      </c>
      <c r="NRR43" s="294" t="s">
        <v>969</v>
      </c>
      <c r="NRS43" s="59">
        <v>15000000</v>
      </c>
      <c r="NRT43" s="60" t="s">
        <v>2774</v>
      </c>
      <c r="NRU43" s="287" t="s">
        <v>964</v>
      </c>
      <c r="NRV43" s="287" t="s">
        <v>965</v>
      </c>
      <c r="NRW43" s="294" t="s">
        <v>966</v>
      </c>
      <c r="NRX43" s="294" t="s">
        <v>967</v>
      </c>
      <c r="NRY43" s="294" t="s">
        <v>968</v>
      </c>
      <c r="NRZ43" s="294" t="s">
        <v>969</v>
      </c>
      <c r="NSA43" s="59">
        <v>15000000</v>
      </c>
      <c r="NSB43" s="60" t="s">
        <v>2774</v>
      </c>
      <c r="NSC43" s="287" t="s">
        <v>964</v>
      </c>
      <c r="NSD43" s="287" t="s">
        <v>965</v>
      </c>
      <c r="NSE43" s="294" t="s">
        <v>966</v>
      </c>
      <c r="NSF43" s="294" t="s">
        <v>967</v>
      </c>
      <c r="NSG43" s="294" t="s">
        <v>968</v>
      </c>
      <c r="NSH43" s="294" t="s">
        <v>969</v>
      </c>
      <c r="NSI43" s="59">
        <v>15000000</v>
      </c>
      <c r="NSJ43" s="60" t="s">
        <v>2774</v>
      </c>
      <c r="NSK43" s="287" t="s">
        <v>964</v>
      </c>
      <c r="NSL43" s="287" t="s">
        <v>965</v>
      </c>
      <c r="NSM43" s="294" t="s">
        <v>966</v>
      </c>
      <c r="NSN43" s="294" t="s">
        <v>967</v>
      </c>
      <c r="NSO43" s="294" t="s">
        <v>968</v>
      </c>
      <c r="NSP43" s="294" t="s">
        <v>969</v>
      </c>
      <c r="NSQ43" s="59">
        <v>15000000</v>
      </c>
      <c r="NSR43" s="60" t="s">
        <v>2774</v>
      </c>
      <c r="NSS43" s="287" t="s">
        <v>964</v>
      </c>
      <c r="NST43" s="287" t="s">
        <v>965</v>
      </c>
      <c r="NSU43" s="294" t="s">
        <v>966</v>
      </c>
      <c r="NSV43" s="294" t="s">
        <v>967</v>
      </c>
      <c r="NSW43" s="294" t="s">
        <v>968</v>
      </c>
      <c r="NSX43" s="294" t="s">
        <v>969</v>
      </c>
      <c r="NSY43" s="59">
        <v>15000000</v>
      </c>
      <c r="NSZ43" s="60" t="s">
        <v>2774</v>
      </c>
      <c r="NTA43" s="287" t="s">
        <v>964</v>
      </c>
      <c r="NTB43" s="287" t="s">
        <v>965</v>
      </c>
      <c r="NTC43" s="294" t="s">
        <v>966</v>
      </c>
      <c r="NTD43" s="294" t="s">
        <v>967</v>
      </c>
      <c r="NTE43" s="294" t="s">
        <v>968</v>
      </c>
      <c r="NTF43" s="294" t="s">
        <v>969</v>
      </c>
      <c r="NTG43" s="59">
        <v>15000000</v>
      </c>
      <c r="NTH43" s="60" t="s">
        <v>2774</v>
      </c>
      <c r="NTI43" s="287" t="s">
        <v>964</v>
      </c>
      <c r="NTJ43" s="287" t="s">
        <v>965</v>
      </c>
      <c r="NTK43" s="294" t="s">
        <v>966</v>
      </c>
      <c r="NTL43" s="294" t="s">
        <v>967</v>
      </c>
      <c r="NTM43" s="294" t="s">
        <v>968</v>
      </c>
      <c r="NTN43" s="294" t="s">
        <v>969</v>
      </c>
      <c r="NTO43" s="59">
        <v>15000000</v>
      </c>
      <c r="NTP43" s="60" t="s">
        <v>2774</v>
      </c>
      <c r="NTQ43" s="287" t="s">
        <v>964</v>
      </c>
      <c r="NTR43" s="287" t="s">
        <v>965</v>
      </c>
      <c r="NTS43" s="294" t="s">
        <v>966</v>
      </c>
      <c r="NTT43" s="294" t="s">
        <v>967</v>
      </c>
      <c r="NTU43" s="294" t="s">
        <v>968</v>
      </c>
      <c r="NTV43" s="294" t="s">
        <v>969</v>
      </c>
      <c r="NTW43" s="59">
        <v>15000000</v>
      </c>
      <c r="NTX43" s="60" t="s">
        <v>2774</v>
      </c>
      <c r="NTY43" s="287" t="s">
        <v>964</v>
      </c>
      <c r="NTZ43" s="287" t="s">
        <v>965</v>
      </c>
      <c r="NUA43" s="294" t="s">
        <v>966</v>
      </c>
      <c r="NUB43" s="294" t="s">
        <v>967</v>
      </c>
      <c r="NUC43" s="294" t="s">
        <v>968</v>
      </c>
      <c r="NUD43" s="294" t="s">
        <v>969</v>
      </c>
      <c r="NUE43" s="59">
        <v>15000000</v>
      </c>
      <c r="NUF43" s="60" t="s">
        <v>2774</v>
      </c>
      <c r="NUG43" s="287" t="s">
        <v>964</v>
      </c>
      <c r="NUH43" s="287" t="s">
        <v>965</v>
      </c>
      <c r="NUI43" s="294" t="s">
        <v>966</v>
      </c>
      <c r="NUJ43" s="294" t="s">
        <v>967</v>
      </c>
      <c r="NUK43" s="294" t="s">
        <v>968</v>
      </c>
      <c r="NUL43" s="294" t="s">
        <v>969</v>
      </c>
      <c r="NUM43" s="59">
        <v>15000000</v>
      </c>
      <c r="NUN43" s="60" t="s">
        <v>2774</v>
      </c>
      <c r="NUO43" s="287" t="s">
        <v>964</v>
      </c>
      <c r="NUP43" s="287" t="s">
        <v>965</v>
      </c>
      <c r="NUQ43" s="294" t="s">
        <v>966</v>
      </c>
      <c r="NUR43" s="294" t="s">
        <v>967</v>
      </c>
      <c r="NUS43" s="294" t="s">
        <v>968</v>
      </c>
      <c r="NUT43" s="294" t="s">
        <v>969</v>
      </c>
      <c r="NUU43" s="59">
        <v>15000000</v>
      </c>
      <c r="NUV43" s="60" t="s">
        <v>2774</v>
      </c>
      <c r="NUW43" s="287" t="s">
        <v>964</v>
      </c>
      <c r="NUX43" s="287" t="s">
        <v>965</v>
      </c>
      <c r="NUY43" s="294" t="s">
        <v>966</v>
      </c>
      <c r="NUZ43" s="294" t="s">
        <v>967</v>
      </c>
      <c r="NVA43" s="294" t="s">
        <v>968</v>
      </c>
      <c r="NVB43" s="294" t="s">
        <v>969</v>
      </c>
      <c r="NVC43" s="59">
        <v>15000000</v>
      </c>
      <c r="NVD43" s="60" t="s">
        <v>2774</v>
      </c>
      <c r="NVE43" s="287" t="s">
        <v>964</v>
      </c>
      <c r="NVF43" s="287" t="s">
        <v>965</v>
      </c>
      <c r="NVG43" s="294" t="s">
        <v>966</v>
      </c>
      <c r="NVH43" s="294" t="s">
        <v>967</v>
      </c>
      <c r="NVI43" s="294" t="s">
        <v>968</v>
      </c>
      <c r="NVJ43" s="294" t="s">
        <v>969</v>
      </c>
      <c r="NVK43" s="59">
        <v>15000000</v>
      </c>
      <c r="NVL43" s="60" t="s">
        <v>2774</v>
      </c>
      <c r="NVM43" s="287" t="s">
        <v>964</v>
      </c>
      <c r="NVN43" s="287" t="s">
        <v>965</v>
      </c>
      <c r="NVO43" s="294" t="s">
        <v>966</v>
      </c>
      <c r="NVP43" s="294" t="s">
        <v>967</v>
      </c>
      <c r="NVQ43" s="294" t="s">
        <v>968</v>
      </c>
      <c r="NVR43" s="294" t="s">
        <v>969</v>
      </c>
      <c r="NVS43" s="59">
        <v>15000000</v>
      </c>
      <c r="NVT43" s="60" t="s">
        <v>2774</v>
      </c>
      <c r="NVU43" s="287" t="s">
        <v>964</v>
      </c>
      <c r="NVV43" s="287" t="s">
        <v>965</v>
      </c>
      <c r="NVW43" s="294" t="s">
        <v>966</v>
      </c>
      <c r="NVX43" s="294" t="s">
        <v>967</v>
      </c>
      <c r="NVY43" s="294" t="s">
        <v>968</v>
      </c>
      <c r="NVZ43" s="294" t="s">
        <v>969</v>
      </c>
      <c r="NWA43" s="59">
        <v>15000000</v>
      </c>
      <c r="NWB43" s="60" t="s">
        <v>2774</v>
      </c>
      <c r="NWC43" s="287" t="s">
        <v>964</v>
      </c>
      <c r="NWD43" s="287" t="s">
        <v>965</v>
      </c>
      <c r="NWE43" s="294" t="s">
        <v>966</v>
      </c>
      <c r="NWF43" s="294" t="s">
        <v>967</v>
      </c>
      <c r="NWG43" s="294" t="s">
        <v>968</v>
      </c>
      <c r="NWH43" s="294" t="s">
        <v>969</v>
      </c>
      <c r="NWI43" s="59">
        <v>15000000</v>
      </c>
      <c r="NWJ43" s="60" t="s">
        <v>2774</v>
      </c>
      <c r="NWK43" s="287" t="s">
        <v>964</v>
      </c>
      <c r="NWL43" s="287" t="s">
        <v>965</v>
      </c>
      <c r="NWM43" s="294" t="s">
        <v>966</v>
      </c>
      <c r="NWN43" s="294" t="s">
        <v>967</v>
      </c>
      <c r="NWO43" s="294" t="s">
        <v>968</v>
      </c>
      <c r="NWP43" s="294" t="s">
        <v>969</v>
      </c>
      <c r="NWQ43" s="59">
        <v>15000000</v>
      </c>
      <c r="NWR43" s="60" t="s">
        <v>2774</v>
      </c>
      <c r="NWS43" s="287" t="s">
        <v>964</v>
      </c>
      <c r="NWT43" s="287" t="s">
        <v>965</v>
      </c>
      <c r="NWU43" s="294" t="s">
        <v>966</v>
      </c>
      <c r="NWV43" s="294" t="s">
        <v>967</v>
      </c>
      <c r="NWW43" s="294" t="s">
        <v>968</v>
      </c>
      <c r="NWX43" s="294" t="s">
        <v>969</v>
      </c>
      <c r="NWY43" s="59">
        <v>15000000</v>
      </c>
      <c r="NWZ43" s="60" t="s">
        <v>2774</v>
      </c>
      <c r="NXA43" s="287" t="s">
        <v>964</v>
      </c>
      <c r="NXB43" s="287" t="s">
        <v>965</v>
      </c>
      <c r="NXC43" s="294" t="s">
        <v>966</v>
      </c>
      <c r="NXD43" s="294" t="s">
        <v>967</v>
      </c>
      <c r="NXE43" s="294" t="s">
        <v>968</v>
      </c>
      <c r="NXF43" s="294" t="s">
        <v>969</v>
      </c>
      <c r="NXG43" s="59">
        <v>15000000</v>
      </c>
      <c r="NXH43" s="60" t="s">
        <v>2774</v>
      </c>
      <c r="NXI43" s="287" t="s">
        <v>964</v>
      </c>
      <c r="NXJ43" s="287" t="s">
        <v>965</v>
      </c>
      <c r="NXK43" s="294" t="s">
        <v>966</v>
      </c>
      <c r="NXL43" s="294" t="s">
        <v>967</v>
      </c>
      <c r="NXM43" s="294" t="s">
        <v>968</v>
      </c>
      <c r="NXN43" s="294" t="s">
        <v>969</v>
      </c>
      <c r="NXO43" s="59">
        <v>15000000</v>
      </c>
      <c r="NXP43" s="60" t="s">
        <v>2774</v>
      </c>
      <c r="NXQ43" s="287" t="s">
        <v>964</v>
      </c>
      <c r="NXR43" s="287" t="s">
        <v>965</v>
      </c>
      <c r="NXS43" s="294" t="s">
        <v>966</v>
      </c>
      <c r="NXT43" s="294" t="s">
        <v>967</v>
      </c>
      <c r="NXU43" s="294" t="s">
        <v>968</v>
      </c>
      <c r="NXV43" s="294" t="s">
        <v>969</v>
      </c>
      <c r="NXW43" s="59">
        <v>15000000</v>
      </c>
      <c r="NXX43" s="60" t="s">
        <v>2774</v>
      </c>
      <c r="NXY43" s="287" t="s">
        <v>964</v>
      </c>
      <c r="NXZ43" s="287" t="s">
        <v>965</v>
      </c>
      <c r="NYA43" s="294" t="s">
        <v>966</v>
      </c>
      <c r="NYB43" s="294" t="s">
        <v>967</v>
      </c>
      <c r="NYC43" s="294" t="s">
        <v>968</v>
      </c>
      <c r="NYD43" s="294" t="s">
        <v>969</v>
      </c>
      <c r="NYE43" s="59">
        <v>15000000</v>
      </c>
      <c r="NYF43" s="60" t="s">
        <v>2774</v>
      </c>
      <c r="NYG43" s="287" t="s">
        <v>964</v>
      </c>
      <c r="NYH43" s="287" t="s">
        <v>965</v>
      </c>
      <c r="NYI43" s="294" t="s">
        <v>966</v>
      </c>
      <c r="NYJ43" s="294" t="s">
        <v>967</v>
      </c>
      <c r="NYK43" s="294" t="s">
        <v>968</v>
      </c>
      <c r="NYL43" s="294" t="s">
        <v>969</v>
      </c>
      <c r="NYM43" s="59">
        <v>15000000</v>
      </c>
      <c r="NYN43" s="60" t="s">
        <v>2774</v>
      </c>
      <c r="NYO43" s="287" t="s">
        <v>964</v>
      </c>
      <c r="NYP43" s="287" t="s">
        <v>965</v>
      </c>
      <c r="NYQ43" s="294" t="s">
        <v>966</v>
      </c>
      <c r="NYR43" s="294" t="s">
        <v>967</v>
      </c>
      <c r="NYS43" s="294" t="s">
        <v>968</v>
      </c>
      <c r="NYT43" s="294" t="s">
        <v>969</v>
      </c>
      <c r="NYU43" s="59">
        <v>15000000</v>
      </c>
      <c r="NYV43" s="60" t="s">
        <v>2774</v>
      </c>
      <c r="NYW43" s="287" t="s">
        <v>964</v>
      </c>
      <c r="NYX43" s="287" t="s">
        <v>965</v>
      </c>
      <c r="NYY43" s="294" t="s">
        <v>966</v>
      </c>
      <c r="NYZ43" s="294" t="s">
        <v>967</v>
      </c>
      <c r="NZA43" s="294" t="s">
        <v>968</v>
      </c>
      <c r="NZB43" s="294" t="s">
        <v>969</v>
      </c>
      <c r="NZC43" s="59">
        <v>15000000</v>
      </c>
      <c r="NZD43" s="60" t="s">
        <v>2774</v>
      </c>
      <c r="NZE43" s="287" t="s">
        <v>964</v>
      </c>
      <c r="NZF43" s="287" t="s">
        <v>965</v>
      </c>
      <c r="NZG43" s="294" t="s">
        <v>966</v>
      </c>
      <c r="NZH43" s="294" t="s">
        <v>967</v>
      </c>
      <c r="NZI43" s="294" t="s">
        <v>968</v>
      </c>
      <c r="NZJ43" s="294" t="s">
        <v>969</v>
      </c>
      <c r="NZK43" s="59">
        <v>15000000</v>
      </c>
      <c r="NZL43" s="60" t="s">
        <v>2774</v>
      </c>
      <c r="NZM43" s="287" t="s">
        <v>964</v>
      </c>
      <c r="NZN43" s="287" t="s">
        <v>965</v>
      </c>
      <c r="NZO43" s="294" t="s">
        <v>966</v>
      </c>
      <c r="NZP43" s="294" t="s">
        <v>967</v>
      </c>
      <c r="NZQ43" s="294" t="s">
        <v>968</v>
      </c>
      <c r="NZR43" s="294" t="s">
        <v>969</v>
      </c>
      <c r="NZS43" s="59">
        <v>15000000</v>
      </c>
      <c r="NZT43" s="60" t="s">
        <v>2774</v>
      </c>
      <c r="NZU43" s="287" t="s">
        <v>964</v>
      </c>
      <c r="NZV43" s="287" t="s">
        <v>965</v>
      </c>
      <c r="NZW43" s="294" t="s">
        <v>966</v>
      </c>
      <c r="NZX43" s="294" t="s">
        <v>967</v>
      </c>
      <c r="NZY43" s="294" t="s">
        <v>968</v>
      </c>
      <c r="NZZ43" s="294" t="s">
        <v>969</v>
      </c>
      <c r="OAA43" s="59">
        <v>15000000</v>
      </c>
      <c r="OAB43" s="60" t="s">
        <v>2774</v>
      </c>
      <c r="OAC43" s="287" t="s">
        <v>964</v>
      </c>
      <c r="OAD43" s="287" t="s">
        <v>965</v>
      </c>
      <c r="OAE43" s="294" t="s">
        <v>966</v>
      </c>
      <c r="OAF43" s="294" t="s">
        <v>967</v>
      </c>
      <c r="OAG43" s="294" t="s">
        <v>968</v>
      </c>
      <c r="OAH43" s="294" t="s">
        <v>969</v>
      </c>
      <c r="OAI43" s="59">
        <v>15000000</v>
      </c>
      <c r="OAJ43" s="60" t="s">
        <v>2774</v>
      </c>
      <c r="OAK43" s="287" t="s">
        <v>964</v>
      </c>
      <c r="OAL43" s="287" t="s">
        <v>965</v>
      </c>
      <c r="OAM43" s="294" t="s">
        <v>966</v>
      </c>
      <c r="OAN43" s="294" t="s">
        <v>967</v>
      </c>
      <c r="OAO43" s="294" t="s">
        <v>968</v>
      </c>
      <c r="OAP43" s="294" t="s">
        <v>969</v>
      </c>
      <c r="OAQ43" s="59">
        <v>15000000</v>
      </c>
      <c r="OAR43" s="60" t="s">
        <v>2774</v>
      </c>
      <c r="OAS43" s="287" t="s">
        <v>964</v>
      </c>
      <c r="OAT43" s="287" t="s">
        <v>965</v>
      </c>
      <c r="OAU43" s="294" t="s">
        <v>966</v>
      </c>
      <c r="OAV43" s="294" t="s">
        <v>967</v>
      </c>
      <c r="OAW43" s="294" t="s">
        <v>968</v>
      </c>
      <c r="OAX43" s="294" t="s">
        <v>969</v>
      </c>
      <c r="OAY43" s="59">
        <v>15000000</v>
      </c>
      <c r="OAZ43" s="60" t="s">
        <v>2774</v>
      </c>
      <c r="OBA43" s="287" t="s">
        <v>964</v>
      </c>
      <c r="OBB43" s="287" t="s">
        <v>965</v>
      </c>
      <c r="OBC43" s="294" t="s">
        <v>966</v>
      </c>
      <c r="OBD43" s="294" t="s">
        <v>967</v>
      </c>
      <c r="OBE43" s="294" t="s">
        <v>968</v>
      </c>
      <c r="OBF43" s="294" t="s">
        <v>969</v>
      </c>
      <c r="OBG43" s="59">
        <v>15000000</v>
      </c>
      <c r="OBH43" s="60" t="s">
        <v>2774</v>
      </c>
      <c r="OBI43" s="287" t="s">
        <v>964</v>
      </c>
      <c r="OBJ43" s="287" t="s">
        <v>965</v>
      </c>
      <c r="OBK43" s="294" t="s">
        <v>966</v>
      </c>
      <c r="OBL43" s="294" t="s">
        <v>967</v>
      </c>
      <c r="OBM43" s="294" t="s">
        <v>968</v>
      </c>
      <c r="OBN43" s="294" t="s">
        <v>969</v>
      </c>
      <c r="OBO43" s="59">
        <v>15000000</v>
      </c>
      <c r="OBP43" s="60" t="s">
        <v>2774</v>
      </c>
      <c r="OBQ43" s="287" t="s">
        <v>964</v>
      </c>
      <c r="OBR43" s="287" t="s">
        <v>965</v>
      </c>
      <c r="OBS43" s="294" t="s">
        <v>966</v>
      </c>
      <c r="OBT43" s="294" t="s">
        <v>967</v>
      </c>
      <c r="OBU43" s="294" t="s">
        <v>968</v>
      </c>
      <c r="OBV43" s="294" t="s">
        <v>969</v>
      </c>
      <c r="OBW43" s="59">
        <v>15000000</v>
      </c>
      <c r="OBX43" s="60" t="s">
        <v>2774</v>
      </c>
      <c r="OBY43" s="287" t="s">
        <v>964</v>
      </c>
      <c r="OBZ43" s="287" t="s">
        <v>965</v>
      </c>
      <c r="OCA43" s="294" t="s">
        <v>966</v>
      </c>
      <c r="OCB43" s="294" t="s">
        <v>967</v>
      </c>
      <c r="OCC43" s="294" t="s">
        <v>968</v>
      </c>
      <c r="OCD43" s="294" t="s">
        <v>969</v>
      </c>
      <c r="OCE43" s="59">
        <v>15000000</v>
      </c>
      <c r="OCF43" s="60" t="s">
        <v>2774</v>
      </c>
      <c r="OCG43" s="287" t="s">
        <v>964</v>
      </c>
      <c r="OCH43" s="287" t="s">
        <v>965</v>
      </c>
      <c r="OCI43" s="294" t="s">
        <v>966</v>
      </c>
      <c r="OCJ43" s="294" t="s">
        <v>967</v>
      </c>
      <c r="OCK43" s="294" t="s">
        <v>968</v>
      </c>
      <c r="OCL43" s="294" t="s">
        <v>969</v>
      </c>
      <c r="OCM43" s="59">
        <v>15000000</v>
      </c>
      <c r="OCN43" s="60" t="s">
        <v>2774</v>
      </c>
      <c r="OCO43" s="287" t="s">
        <v>964</v>
      </c>
      <c r="OCP43" s="287" t="s">
        <v>965</v>
      </c>
      <c r="OCQ43" s="294" t="s">
        <v>966</v>
      </c>
      <c r="OCR43" s="294" t="s">
        <v>967</v>
      </c>
      <c r="OCS43" s="294" t="s">
        <v>968</v>
      </c>
      <c r="OCT43" s="294" t="s">
        <v>969</v>
      </c>
      <c r="OCU43" s="59">
        <v>15000000</v>
      </c>
      <c r="OCV43" s="60" t="s">
        <v>2774</v>
      </c>
      <c r="OCW43" s="287" t="s">
        <v>964</v>
      </c>
      <c r="OCX43" s="287" t="s">
        <v>965</v>
      </c>
      <c r="OCY43" s="294" t="s">
        <v>966</v>
      </c>
      <c r="OCZ43" s="294" t="s">
        <v>967</v>
      </c>
      <c r="ODA43" s="294" t="s">
        <v>968</v>
      </c>
      <c r="ODB43" s="294" t="s">
        <v>969</v>
      </c>
      <c r="ODC43" s="59">
        <v>15000000</v>
      </c>
      <c r="ODD43" s="60" t="s">
        <v>2774</v>
      </c>
      <c r="ODE43" s="287" t="s">
        <v>964</v>
      </c>
      <c r="ODF43" s="287" t="s">
        <v>965</v>
      </c>
      <c r="ODG43" s="294" t="s">
        <v>966</v>
      </c>
      <c r="ODH43" s="294" t="s">
        <v>967</v>
      </c>
      <c r="ODI43" s="294" t="s">
        <v>968</v>
      </c>
      <c r="ODJ43" s="294" t="s">
        <v>969</v>
      </c>
      <c r="ODK43" s="59">
        <v>15000000</v>
      </c>
      <c r="ODL43" s="60" t="s">
        <v>2774</v>
      </c>
      <c r="ODM43" s="287" t="s">
        <v>964</v>
      </c>
      <c r="ODN43" s="287" t="s">
        <v>965</v>
      </c>
      <c r="ODO43" s="294" t="s">
        <v>966</v>
      </c>
      <c r="ODP43" s="294" t="s">
        <v>967</v>
      </c>
      <c r="ODQ43" s="294" t="s">
        <v>968</v>
      </c>
      <c r="ODR43" s="294" t="s">
        <v>969</v>
      </c>
      <c r="ODS43" s="59">
        <v>15000000</v>
      </c>
      <c r="ODT43" s="60" t="s">
        <v>2774</v>
      </c>
      <c r="ODU43" s="287" t="s">
        <v>964</v>
      </c>
      <c r="ODV43" s="287" t="s">
        <v>965</v>
      </c>
      <c r="ODW43" s="294" t="s">
        <v>966</v>
      </c>
      <c r="ODX43" s="294" t="s">
        <v>967</v>
      </c>
      <c r="ODY43" s="294" t="s">
        <v>968</v>
      </c>
      <c r="ODZ43" s="294" t="s">
        <v>969</v>
      </c>
      <c r="OEA43" s="59">
        <v>15000000</v>
      </c>
      <c r="OEB43" s="60" t="s">
        <v>2774</v>
      </c>
      <c r="OEC43" s="287" t="s">
        <v>964</v>
      </c>
      <c r="OED43" s="287" t="s">
        <v>965</v>
      </c>
      <c r="OEE43" s="294" t="s">
        <v>966</v>
      </c>
      <c r="OEF43" s="294" t="s">
        <v>967</v>
      </c>
      <c r="OEG43" s="294" t="s">
        <v>968</v>
      </c>
      <c r="OEH43" s="294" t="s">
        <v>969</v>
      </c>
      <c r="OEI43" s="59">
        <v>15000000</v>
      </c>
      <c r="OEJ43" s="60" t="s">
        <v>2774</v>
      </c>
      <c r="OEK43" s="287" t="s">
        <v>964</v>
      </c>
      <c r="OEL43" s="287" t="s">
        <v>965</v>
      </c>
      <c r="OEM43" s="294" t="s">
        <v>966</v>
      </c>
      <c r="OEN43" s="294" t="s">
        <v>967</v>
      </c>
      <c r="OEO43" s="294" t="s">
        <v>968</v>
      </c>
      <c r="OEP43" s="294" t="s">
        <v>969</v>
      </c>
      <c r="OEQ43" s="59">
        <v>15000000</v>
      </c>
      <c r="OER43" s="60" t="s">
        <v>2774</v>
      </c>
      <c r="OES43" s="287" t="s">
        <v>964</v>
      </c>
      <c r="OET43" s="287" t="s">
        <v>965</v>
      </c>
      <c r="OEU43" s="294" t="s">
        <v>966</v>
      </c>
      <c r="OEV43" s="294" t="s">
        <v>967</v>
      </c>
      <c r="OEW43" s="294" t="s">
        <v>968</v>
      </c>
      <c r="OEX43" s="294" t="s">
        <v>969</v>
      </c>
      <c r="OEY43" s="59">
        <v>15000000</v>
      </c>
      <c r="OEZ43" s="60" t="s">
        <v>2774</v>
      </c>
      <c r="OFA43" s="287" t="s">
        <v>964</v>
      </c>
      <c r="OFB43" s="287" t="s">
        <v>965</v>
      </c>
      <c r="OFC43" s="294" t="s">
        <v>966</v>
      </c>
      <c r="OFD43" s="294" t="s">
        <v>967</v>
      </c>
      <c r="OFE43" s="294" t="s">
        <v>968</v>
      </c>
      <c r="OFF43" s="294" t="s">
        <v>969</v>
      </c>
      <c r="OFG43" s="59">
        <v>15000000</v>
      </c>
      <c r="OFH43" s="60" t="s">
        <v>2774</v>
      </c>
      <c r="OFI43" s="287" t="s">
        <v>964</v>
      </c>
      <c r="OFJ43" s="287" t="s">
        <v>965</v>
      </c>
      <c r="OFK43" s="294" t="s">
        <v>966</v>
      </c>
      <c r="OFL43" s="294" t="s">
        <v>967</v>
      </c>
      <c r="OFM43" s="294" t="s">
        <v>968</v>
      </c>
      <c r="OFN43" s="294" t="s">
        <v>969</v>
      </c>
      <c r="OFO43" s="59">
        <v>15000000</v>
      </c>
      <c r="OFP43" s="60" t="s">
        <v>2774</v>
      </c>
      <c r="OFQ43" s="287" t="s">
        <v>964</v>
      </c>
      <c r="OFR43" s="287" t="s">
        <v>965</v>
      </c>
      <c r="OFS43" s="294" t="s">
        <v>966</v>
      </c>
      <c r="OFT43" s="294" t="s">
        <v>967</v>
      </c>
      <c r="OFU43" s="294" t="s">
        <v>968</v>
      </c>
      <c r="OFV43" s="294" t="s">
        <v>969</v>
      </c>
      <c r="OFW43" s="59">
        <v>15000000</v>
      </c>
      <c r="OFX43" s="60" t="s">
        <v>2774</v>
      </c>
      <c r="OFY43" s="287" t="s">
        <v>964</v>
      </c>
      <c r="OFZ43" s="287" t="s">
        <v>965</v>
      </c>
      <c r="OGA43" s="294" t="s">
        <v>966</v>
      </c>
      <c r="OGB43" s="294" t="s">
        <v>967</v>
      </c>
      <c r="OGC43" s="294" t="s">
        <v>968</v>
      </c>
      <c r="OGD43" s="294" t="s">
        <v>969</v>
      </c>
      <c r="OGE43" s="59">
        <v>15000000</v>
      </c>
      <c r="OGF43" s="60" t="s">
        <v>2774</v>
      </c>
      <c r="OGG43" s="287" t="s">
        <v>964</v>
      </c>
      <c r="OGH43" s="287" t="s">
        <v>965</v>
      </c>
      <c r="OGI43" s="294" t="s">
        <v>966</v>
      </c>
      <c r="OGJ43" s="294" t="s">
        <v>967</v>
      </c>
      <c r="OGK43" s="294" t="s">
        <v>968</v>
      </c>
      <c r="OGL43" s="294" t="s">
        <v>969</v>
      </c>
      <c r="OGM43" s="59">
        <v>15000000</v>
      </c>
      <c r="OGN43" s="60" t="s">
        <v>2774</v>
      </c>
      <c r="OGO43" s="287" t="s">
        <v>964</v>
      </c>
      <c r="OGP43" s="287" t="s">
        <v>965</v>
      </c>
      <c r="OGQ43" s="294" t="s">
        <v>966</v>
      </c>
      <c r="OGR43" s="294" t="s">
        <v>967</v>
      </c>
      <c r="OGS43" s="294" t="s">
        <v>968</v>
      </c>
      <c r="OGT43" s="294" t="s">
        <v>969</v>
      </c>
      <c r="OGU43" s="59">
        <v>15000000</v>
      </c>
      <c r="OGV43" s="60" t="s">
        <v>2774</v>
      </c>
      <c r="OGW43" s="287" t="s">
        <v>964</v>
      </c>
      <c r="OGX43" s="287" t="s">
        <v>965</v>
      </c>
      <c r="OGY43" s="294" t="s">
        <v>966</v>
      </c>
      <c r="OGZ43" s="294" t="s">
        <v>967</v>
      </c>
      <c r="OHA43" s="294" t="s">
        <v>968</v>
      </c>
      <c r="OHB43" s="294" t="s">
        <v>969</v>
      </c>
      <c r="OHC43" s="59">
        <v>15000000</v>
      </c>
      <c r="OHD43" s="60" t="s">
        <v>2774</v>
      </c>
      <c r="OHE43" s="287" t="s">
        <v>964</v>
      </c>
      <c r="OHF43" s="287" t="s">
        <v>965</v>
      </c>
      <c r="OHG43" s="294" t="s">
        <v>966</v>
      </c>
      <c r="OHH43" s="294" t="s">
        <v>967</v>
      </c>
      <c r="OHI43" s="294" t="s">
        <v>968</v>
      </c>
      <c r="OHJ43" s="294" t="s">
        <v>969</v>
      </c>
      <c r="OHK43" s="59">
        <v>15000000</v>
      </c>
      <c r="OHL43" s="60" t="s">
        <v>2774</v>
      </c>
      <c r="OHM43" s="287" t="s">
        <v>964</v>
      </c>
      <c r="OHN43" s="287" t="s">
        <v>965</v>
      </c>
      <c r="OHO43" s="294" t="s">
        <v>966</v>
      </c>
      <c r="OHP43" s="294" t="s">
        <v>967</v>
      </c>
      <c r="OHQ43" s="294" t="s">
        <v>968</v>
      </c>
      <c r="OHR43" s="294" t="s">
        <v>969</v>
      </c>
      <c r="OHS43" s="59">
        <v>15000000</v>
      </c>
      <c r="OHT43" s="60" t="s">
        <v>2774</v>
      </c>
      <c r="OHU43" s="287" t="s">
        <v>964</v>
      </c>
      <c r="OHV43" s="287" t="s">
        <v>965</v>
      </c>
      <c r="OHW43" s="294" t="s">
        <v>966</v>
      </c>
      <c r="OHX43" s="294" t="s">
        <v>967</v>
      </c>
      <c r="OHY43" s="294" t="s">
        <v>968</v>
      </c>
      <c r="OHZ43" s="294" t="s">
        <v>969</v>
      </c>
      <c r="OIA43" s="59">
        <v>15000000</v>
      </c>
      <c r="OIB43" s="60" t="s">
        <v>2774</v>
      </c>
      <c r="OIC43" s="287" t="s">
        <v>964</v>
      </c>
      <c r="OID43" s="287" t="s">
        <v>965</v>
      </c>
      <c r="OIE43" s="294" t="s">
        <v>966</v>
      </c>
      <c r="OIF43" s="294" t="s">
        <v>967</v>
      </c>
      <c r="OIG43" s="294" t="s">
        <v>968</v>
      </c>
      <c r="OIH43" s="294" t="s">
        <v>969</v>
      </c>
      <c r="OII43" s="59">
        <v>15000000</v>
      </c>
      <c r="OIJ43" s="60" t="s">
        <v>2774</v>
      </c>
      <c r="OIK43" s="287" t="s">
        <v>964</v>
      </c>
      <c r="OIL43" s="287" t="s">
        <v>965</v>
      </c>
      <c r="OIM43" s="294" t="s">
        <v>966</v>
      </c>
      <c r="OIN43" s="294" t="s">
        <v>967</v>
      </c>
      <c r="OIO43" s="294" t="s">
        <v>968</v>
      </c>
      <c r="OIP43" s="294" t="s">
        <v>969</v>
      </c>
      <c r="OIQ43" s="59">
        <v>15000000</v>
      </c>
      <c r="OIR43" s="60" t="s">
        <v>2774</v>
      </c>
      <c r="OIS43" s="287" t="s">
        <v>964</v>
      </c>
      <c r="OIT43" s="287" t="s">
        <v>965</v>
      </c>
      <c r="OIU43" s="294" t="s">
        <v>966</v>
      </c>
      <c r="OIV43" s="294" t="s">
        <v>967</v>
      </c>
      <c r="OIW43" s="294" t="s">
        <v>968</v>
      </c>
      <c r="OIX43" s="294" t="s">
        <v>969</v>
      </c>
      <c r="OIY43" s="59">
        <v>15000000</v>
      </c>
      <c r="OIZ43" s="60" t="s">
        <v>2774</v>
      </c>
      <c r="OJA43" s="287" t="s">
        <v>964</v>
      </c>
      <c r="OJB43" s="287" t="s">
        <v>965</v>
      </c>
      <c r="OJC43" s="294" t="s">
        <v>966</v>
      </c>
      <c r="OJD43" s="294" t="s">
        <v>967</v>
      </c>
      <c r="OJE43" s="294" t="s">
        <v>968</v>
      </c>
      <c r="OJF43" s="294" t="s">
        <v>969</v>
      </c>
      <c r="OJG43" s="59">
        <v>15000000</v>
      </c>
      <c r="OJH43" s="60" t="s">
        <v>2774</v>
      </c>
      <c r="OJI43" s="287" t="s">
        <v>964</v>
      </c>
      <c r="OJJ43" s="287" t="s">
        <v>965</v>
      </c>
      <c r="OJK43" s="294" t="s">
        <v>966</v>
      </c>
      <c r="OJL43" s="294" t="s">
        <v>967</v>
      </c>
      <c r="OJM43" s="294" t="s">
        <v>968</v>
      </c>
      <c r="OJN43" s="294" t="s">
        <v>969</v>
      </c>
      <c r="OJO43" s="59">
        <v>15000000</v>
      </c>
      <c r="OJP43" s="60" t="s">
        <v>2774</v>
      </c>
      <c r="OJQ43" s="287" t="s">
        <v>964</v>
      </c>
      <c r="OJR43" s="287" t="s">
        <v>965</v>
      </c>
      <c r="OJS43" s="294" t="s">
        <v>966</v>
      </c>
      <c r="OJT43" s="294" t="s">
        <v>967</v>
      </c>
      <c r="OJU43" s="294" t="s">
        <v>968</v>
      </c>
      <c r="OJV43" s="294" t="s">
        <v>969</v>
      </c>
      <c r="OJW43" s="59">
        <v>15000000</v>
      </c>
      <c r="OJX43" s="60" t="s">
        <v>2774</v>
      </c>
      <c r="OJY43" s="287" t="s">
        <v>964</v>
      </c>
      <c r="OJZ43" s="287" t="s">
        <v>965</v>
      </c>
      <c r="OKA43" s="294" t="s">
        <v>966</v>
      </c>
      <c r="OKB43" s="294" t="s">
        <v>967</v>
      </c>
      <c r="OKC43" s="294" t="s">
        <v>968</v>
      </c>
      <c r="OKD43" s="294" t="s">
        <v>969</v>
      </c>
      <c r="OKE43" s="59">
        <v>15000000</v>
      </c>
      <c r="OKF43" s="60" t="s">
        <v>2774</v>
      </c>
      <c r="OKG43" s="287" t="s">
        <v>964</v>
      </c>
      <c r="OKH43" s="287" t="s">
        <v>965</v>
      </c>
      <c r="OKI43" s="294" t="s">
        <v>966</v>
      </c>
      <c r="OKJ43" s="294" t="s">
        <v>967</v>
      </c>
      <c r="OKK43" s="294" t="s">
        <v>968</v>
      </c>
      <c r="OKL43" s="294" t="s">
        <v>969</v>
      </c>
      <c r="OKM43" s="59">
        <v>15000000</v>
      </c>
      <c r="OKN43" s="60" t="s">
        <v>2774</v>
      </c>
      <c r="OKO43" s="287" t="s">
        <v>964</v>
      </c>
      <c r="OKP43" s="287" t="s">
        <v>965</v>
      </c>
      <c r="OKQ43" s="294" t="s">
        <v>966</v>
      </c>
      <c r="OKR43" s="294" t="s">
        <v>967</v>
      </c>
      <c r="OKS43" s="294" t="s">
        <v>968</v>
      </c>
      <c r="OKT43" s="294" t="s">
        <v>969</v>
      </c>
      <c r="OKU43" s="59">
        <v>15000000</v>
      </c>
      <c r="OKV43" s="60" t="s">
        <v>2774</v>
      </c>
      <c r="OKW43" s="287" t="s">
        <v>964</v>
      </c>
      <c r="OKX43" s="287" t="s">
        <v>965</v>
      </c>
      <c r="OKY43" s="294" t="s">
        <v>966</v>
      </c>
      <c r="OKZ43" s="294" t="s">
        <v>967</v>
      </c>
      <c r="OLA43" s="294" t="s">
        <v>968</v>
      </c>
      <c r="OLB43" s="294" t="s">
        <v>969</v>
      </c>
      <c r="OLC43" s="59">
        <v>15000000</v>
      </c>
      <c r="OLD43" s="60" t="s">
        <v>2774</v>
      </c>
      <c r="OLE43" s="287" t="s">
        <v>964</v>
      </c>
      <c r="OLF43" s="287" t="s">
        <v>965</v>
      </c>
      <c r="OLG43" s="294" t="s">
        <v>966</v>
      </c>
      <c r="OLH43" s="294" t="s">
        <v>967</v>
      </c>
      <c r="OLI43" s="294" t="s">
        <v>968</v>
      </c>
      <c r="OLJ43" s="294" t="s">
        <v>969</v>
      </c>
      <c r="OLK43" s="59">
        <v>15000000</v>
      </c>
      <c r="OLL43" s="60" t="s">
        <v>2774</v>
      </c>
      <c r="OLM43" s="287" t="s">
        <v>964</v>
      </c>
      <c r="OLN43" s="287" t="s">
        <v>965</v>
      </c>
      <c r="OLO43" s="294" t="s">
        <v>966</v>
      </c>
      <c r="OLP43" s="294" t="s">
        <v>967</v>
      </c>
      <c r="OLQ43" s="294" t="s">
        <v>968</v>
      </c>
      <c r="OLR43" s="294" t="s">
        <v>969</v>
      </c>
      <c r="OLS43" s="59">
        <v>15000000</v>
      </c>
      <c r="OLT43" s="60" t="s">
        <v>2774</v>
      </c>
      <c r="OLU43" s="287" t="s">
        <v>964</v>
      </c>
      <c r="OLV43" s="287" t="s">
        <v>965</v>
      </c>
      <c r="OLW43" s="294" t="s">
        <v>966</v>
      </c>
      <c r="OLX43" s="294" t="s">
        <v>967</v>
      </c>
      <c r="OLY43" s="294" t="s">
        <v>968</v>
      </c>
      <c r="OLZ43" s="294" t="s">
        <v>969</v>
      </c>
      <c r="OMA43" s="59">
        <v>15000000</v>
      </c>
      <c r="OMB43" s="60" t="s">
        <v>2774</v>
      </c>
      <c r="OMC43" s="287" t="s">
        <v>964</v>
      </c>
      <c r="OMD43" s="287" t="s">
        <v>965</v>
      </c>
      <c r="OME43" s="294" t="s">
        <v>966</v>
      </c>
      <c r="OMF43" s="294" t="s">
        <v>967</v>
      </c>
      <c r="OMG43" s="294" t="s">
        <v>968</v>
      </c>
      <c r="OMH43" s="294" t="s">
        <v>969</v>
      </c>
      <c r="OMI43" s="59">
        <v>15000000</v>
      </c>
      <c r="OMJ43" s="60" t="s">
        <v>2774</v>
      </c>
      <c r="OMK43" s="287" t="s">
        <v>964</v>
      </c>
      <c r="OML43" s="287" t="s">
        <v>965</v>
      </c>
      <c r="OMM43" s="294" t="s">
        <v>966</v>
      </c>
      <c r="OMN43" s="294" t="s">
        <v>967</v>
      </c>
      <c r="OMO43" s="294" t="s">
        <v>968</v>
      </c>
      <c r="OMP43" s="294" t="s">
        <v>969</v>
      </c>
      <c r="OMQ43" s="59">
        <v>15000000</v>
      </c>
      <c r="OMR43" s="60" t="s">
        <v>2774</v>
      </c>
      <c r="OMS43" s="287" t="s">
        <v>964</v>
      </c>
      <c r="OMT43" s="287" t="s">
        <v>965</v>
      </c>
      <c r="OMU43" s="294" t="s">
        <v>966</v>
      </c>
      <c r="OMV43" s="294" t="s">
        <v>967</v>
      </c>
      <c r="OMW43" s="294" t="s">
        <v>968</v>
      </c>
      <c r="OMX43" s="294" t="s">
        <v>969</v>
      </c>
      <c r="OMY43" s="59">
        <v>15000000</v>
      </c>
      <c r="OMZ43" s="60" t="s">
        <v>2774</v>
      </c>
      <c r="ONA43" s="287" t="s">
        <v>964</v>
      </c>
      <c r="ONB43" s="287" t="s">
        <v>965</v>
      </c>
      <c r="ONC43" s="294" t="s">
        <v>966</v>
      </c>
      <c r="OND43" s="294" t="s">
        <v>967</v>
      </c>
      <c r="ONE43" s="294" t="s">
        <v>968</v>
      </c>
      <c r="ONF43" s="294" t="s">
        <v>969</v>
      </c>
      <c r="ONG43" s="59">
        <v>15000000</v>
      </c>
      <c r="ONH43" s="60" t="s">
        <v>2774</v>
      </c>
      <c r="ONI43" s="287" t="s">
        <v>964</v>
      </c>
      <c r="ONJ43" s="287" t="s">
        <v>965</v>
      </c>
      <c r="ONK43" s="294" t="s">
        <v>966</v>
      </c>
      <c r="ONL43" s="294" t="s">
        <v>967</v>
      </c>
      <c r="ONM43" s="294" t="s">
        <v>968</v>
      </c>
      <c r="ONN43" s="294" t="s">
        <v>969</v>
      </c>
      <c r="ONO43" s="59">
        <v>15000000</v>
      </c>
      <c r="ONP43" s="60" t="s">
        <v>2774</v>
      </c>
      <c r="ONQ43" s="287" t="s">
        <v>964</v>
      </c>
      <c r="ONR43" s="287" t="s">
        <v>965</v>
      </c>
      <c r="ONS43" s="294" t="s">
        <v>966</v>
      </c>
      <c r="ONT43" s="294" t="s">
        <v>967</v>
      </c>
      <c r="ONU43" s="294" t="s">
        <v>968</v>
      </c>
      <c r="ONV43" s="294" t="s">
        <v>969</v>
      </c>
      <c r="ONW43" s="59">
        <v>15000000</v>
      </c>
      <c r="ONX43" s="60" t="s">
        <v>2774</v>
      </c>
      <c r="ONY43" s="287" t="s">
        <v>964</v>
      </c>
      <c r="ONZ43" s="287" t="s">
        <v>965</v>
      </c>
      <c r="OOA43" s="294" t="s">
        <v>966</v>
      </c>
      <c r="OOB43" s="294" t="s">
        <v>967</v>
      </c>
      <c r="OOC43" s="294" t="s">
        <v>968</v>
      </c>
      <c r="OOD43" s="294" t="s">
        <v>969</v>
      </c>
      <c r="OOE43" s="59">
        <v>15000000</v>
      </c>
      <c r="OOF43" s="60" t="s">
        <v>2774</v>
      </c>
      <c r="OOG43" s="287" t="s">
        <v>964</v>
      </c>
      <c r="OOH43" s="287" t="s">
        <v>965</v>
      </c>
      <c r="OOI43" s="294" t="s">
        <v>966</v>
      </c>
      <c r="OOJ43" s="294" t="s">
        <v>967</v>
      </c>
      <c r="OOK43" s="294" t="s">
        <v>968</v>
      </c>
      <c r="OOL43" s="294" t="s">
        <v>969</v>
      </c>
      <c r="OOM43" s="59">
        <v>15000000</v>
      </c>
      <c r="OON43" s="60" t="s">
        <v>2774</v>
      </c>
      <c r="OOO43" s="287" t="s">
        <v>964</v>
      </c>
      <c r="OOP43" s="287" t="s">
        <v>965</v>
      </c>
      <c r="OOQ43" s="294" t="s">
        <v>966</v>
      </c>
      <c r="OOR43" s="294" t="s">
        <v>967</v>
      </c>
      <c r="OOS43" s="294" t="s">
        <v>968</v>
      </c>
      <c r="OOT43" s="294" t="s">
        <v>969</v>
      </c>
      <c r="OOU43" s="59">
        <v>15000000</v>
      </c>
      <c r="OOV43" s="60" t="s">
        <v>2774</v>
      </c>
      <c r="OOW43" s="287" t="s">
        <v>964</v>
      </c>
      <c r="OOX43" s="287" t="s">
        <v>965</v>
      </c>
      <c r="OOY43" s="294" t="s">
        <v>966</v>
      </c>
      <c r="OOZ43" s="294" t="s">
        <v>967</v>
      </c>
      <c r="OPA43" s="294" t="s">
        <v>968</v>
      </c>
      <c r="OPB43" s="294" t="s">
        <v>969</v>
      </c>
      <c r="OPC43" s="59">
        <v>15000000</v>
      </c>
      <c r="OPD43" s="60" t="s">
        <v>2774</v>
      </c>
      <c r="OPE43" s="287" t="s">
        <v>964</v>
      </c>
      <c r="OPF43" s="287" t="s">
        <v>965</v>
      </c>
      <c r="OPG43" s="294" t="s">
        <v>966</v>
      </c>
      <c r="OPH43" s="294" t="s">
        <v>967</v>
      </c>
      <c r="OPI43" s="294" t="s">
        <v>968</v>
      </c>
      <c r="OPJ43" s="294" t="s">
        <v>969</v>
      </c>
      <c r="OPK43" s="59">
        <v>15000000</v>
      </c>
      <c r="OPL43" s="60" t="s">
        <v>2774</v>
      </c>
      <c r="OPM43" s="287" t="s">
        <v>964</v>
      </c>
      <c r="OPN43" s="287" t="s">
        <v>965</v>
      </c>
      <c r="OPO43" s="294" t="s">
        <v>966</v>
      </c>
      <c r="OPP43" s="294" t="s">
        <v>967</v>
      </c>
      <c r="OPQ43" s="294" t="s">
        <v>968</v>
      </c>
      <c r="OPR43" s="294" t="s">
        <v>969</v>
      </c>
      <c r="OPS43" s="59">
        <v>15000000</v>
      </c>
      <c r="OPT43" s="60" t="s">
        <v>2774</v>
      </c>
      <c r="OPU43" s="287" t="s">
        <v>964</v>
      </c>
      <c r="OPV43" s="287" t="s">
        <v>965</v>
      </c>
      <c r="OPW43" s="294" t="s">
        <v>966</v>
      </c>
      <c r="OPX43" s="294" t="s">
        <v>967</v>
      </c>
      <c r="OPY43" s="294" t="s">
        <v>968</v>
      </c>
      <c r="OPZ43" s="294" t="s">
        <v>969</v>
      </c>
      <c r="OQA43" s="59">
        <v>15000000</v>
      </c>
      <c r="OQB43" s="60" t="s">
        <v>2774</v>
      </c>
      <c r="OQC43" s="287" t="s">
        <v>964</v>
      </c>
      <c r="OQD43" s="287" t="s">
        <v>965</v>
      </c>
      <c r="OQE43" s="294" t="s">
        <v>966</v>
      </c>
      <c r="OQF43" s="294" t="s">
        <v>967</v>
      </c>
      <c r="OQG43" s="294" t="s">
        <v>968</v>
      </c>
      <c r="OQH43" s="294" t="s">
        <v>969</v>
      </c>
      <c r="OQI43" s="59">
        <v>15000000</v>
      </c>
      <c r="OQJ43" s="60" t="s">
        <v>2774</v>
      </c>
      <c r="OQK43" s="287" t="s">
        <v>964</v>
      </c>
      <c r="OQL43" s="287" t="s">
        <v>965</v>
      </c>
      <c r="OQM43" s="294" t="s">
        <v>966</v>
      </c>
      <c r="OQN43" s="294" t="s">
        <v>967</v>
      </c>
      <c r="OQO43" s="294" t="s">
        <v>968</v>
      </c>
      <c r="OQP43" s="294" t="s">
        <v>969</v>
      </c>
      <c r="OQQ43" s="59">
        <v>15000000</v>
      </c>
      <c r="OQR43" s="60" t="s">
        <v>2774</v>
      </c>
      <c r="OQS43" s="287" t="s">
        <v>964</v>
      </c>
      <c r="OQT43" s="287" t="s">
        <v>965</v>
      </c>
      <c r="OQU43" s="294" t="s">
        <v>966</v>
      </c>
      <c r="OQV43" s="294" t="s">
        <v>967</v>
      </c>
      <c r="OQW43" s="294" t="s">
        <v>968</v>
      </c>
      <c r="OQX43" s="294" t="s">
        <v>969</v>
      </c>
      <c r="OQY43" s="59">
        <v>15000000</v>
      </c>
      <c r="OQZ43" s="60" t="s">
        <v>2774</v>
      </c>
      <c r="ORA43" s="287" t="s">
        <v>964</v>
      </c>
      <c r="ORB43" s="287" t="s">
        <v>965</v>
      </c>
      <c r="ORC43" s="294" t="s">
        <v>966</v>
      </c>
      <c r="ORD43" s="294" t="s">
        <v>967</v>
      </c>
      <c r="ORE43" s="294" t="s">
        <v>968</v>
      </c>
      <c r="ORF43" s="294" t="s">
        <v>969</v>
      </c>
      <c r="ORG43" s="59">
        <v>15000000</v>
      </c>
      <c r="ORH43" s="60" t="s">
        <v>2774</v>
      </c>
      <c r="ORI43" s="287" t="s">
        <v>964</v>
      </c>
      <c r="ORJ43" s="287" t="s">
        <v>965</v>
      </c>
      <c r="ORK43" s="294" t="s">
        <v>966</v>
      </c>
      <c r="ORL43" s="294" t="s">
        <v>967</v>
      </c>
      <c r="ORM43" s="294" t="s">
        <v>968</v>
      </c>
      <c r="ORN43" s="294" t="s">
        <v>969</v>
      </c>
      <c r="ORO43" s="59">
        <v>15000000</v>
      </c>
      <c r="ORP43" s="60" t="s">
        <v>2774</v>
      </c>
      <c r="ORQ43" s="287" t="s">
        <v>964</v>
      </c>
      <c r="ORR43" s="287" t="s">
        <v>965</v>
      </c>
      <c r="ORS43" s="294" t="s">
        <v>966</v>
      </c>
      <c r="ORT43" s="294" t="s">
        <v>967</v>
      </c>
      <c r="ORU43" s="294" t="s">
        <v>968</v>
      </c>
      <c r="ORV43" s="294" t="s">
        <v>969</v>
      </c>
      <c r="ORW43" s="59">
        <v>15000000</v>
      </c>
      <c r="ORX43" s="60" t="s">
        <v>2774</v>
      </c>
      <c r="ORY43" s="287" t="s">
        <v>964</v>
      </c>
      <c r="ORZ43" s="287" t="s">
        <v>965</v>
      </c>
      <c r="OSA43" s="294" t="s">
        <v>966</v>
      </c>
      <c r="OSB43" s="294" t="s">
        <v>967</v>
      </c>
      <c r="OSC43" s="294" t="s">
        <v>968</v>
      </c>
      <c r="OSD43" s="294" t="s">
        <v>969</v>
      </c>
      <c r="OSE43" s="59">
        <v>15000000</v>
      </c>
      <c r="OSF43" s="60" t="s">
        <v>2774</v>
      </c>
      <c r="OSG43" s="287" t="s">
        <v>964</v>
      </c>
      <c r="OSH43" s="287" t="s">
        <v>965</v>
      </c>
      <c r="OSI43" s="294" t="s">
        <v>966</v>
      </c>
      <c r="OSJ43" s="294" t="s">
        <v>967</v>
      </c>
      <c r="OSK43" s="294" t="s">
        <v>968</v>
      </c>
      <c r="OSL43" s="294" t="s">
        <v>969</v>
      </c>
      <c r="OSM43" s="59">
        <v>15000000</v>
      </c>
      <c r="OSN43" s="60" t="s">
        <v>2774</v>
      </c>
      <c r="OSO43" s="287" t="s">
        <v>964</v>
      </c>
      <c r="OSP43" s="287" t="s">
        <v>965</v>
      </c>
      <c r="OSQ43" s="294" t="s">
        <v>966</v>
      </c>
      <c r="OSR43" s="294" t="s">
        <v>967</v>
      </c>
      <c r="OSS43" s="294" t="s">
        <v>968</v>
      </c>
      <c r="OST43" s="294" t="s">
        <v>969</v>
      </c>
      <c r="OSU43" s="59">
        <v>15000000</v>
      </c>
      <c r="OSV43" s="60" t="s">
        <v>2774</v>
      </c>
      <c r="OSW43" s="287" t="s">
        <v>964</v>
      </c>
      <c r="OSX43" s="287" t="s">
        <v>965</v>
      </c>
      <c r="OSY43" s="294" t="s">
        <v>966</v>
      </c>
      <c r="OSZ43" s="294" t="s">
        <v>967</v>
      </c>
      <c r="OTA43" s="294" t="s">
        <v>968</v>
      </c>
      <c r="OTB43" s="294" t="s">
        <v>969</v>
      </c>
      <c r="OTC43" s="59">
        <v>15000000</v>
      </c>
      <c r="OTD43" s="60" t="s">
        <v>2774</v>
      </c>
      <c r="OTE43" s="287" t="s">
        <v>964</v>
      </c>
      <c r="OTF43" s="287" t="s">
        <v>965</v>
      </c>
      <c r="OTG43" s="294" t="s">
        <v>966</v>
      </c>
      <c r="OTH43" s="294" t="s">
        <v>967</v>
      </c>
      <c r="OTI43" s="294" t="s">
        <v>968</v>
      </c>
      <c r="OTJ43" s="294" t="s">
        <v>969</v>
      </c>
      <c r="OTK43" s="59">
        <v>15000000</v>
      </c>
      <c r="OTL43" s="60" t="s">
        <v>2774</v>
      </c>
      <c r="OTM43" s="287" t="s">
        <v>964</v>
      </c>
      <c r="OTN43" s="287" t="s">
        <v>965</v>
      </c>
      <c r="OTO43" s="294" t="s">
        <v>966</v>
      </c>
      <c r="OTP43" s="294" t="s">
        <v>967</v>
      </c>
      <c r="OTQ43" s="294" t="s">
        <v>968</v>
      </c>
      <c r="OTR43" s="294" t="s">
        <v>969</v>
      </c>
      <c r="OTS43" s="59">
        <v>15000000</v>
      </c>
      <c r="OTT43" s="60" t="s">
        <v>2774</v>
      </c>
      <c r="OTU43" s="287" t="s">
        <v>964</v>
      </c>
      <c r="OTV43" s="287" t="s">
        <v>965</v>
      </c>
      <c r="OTW43" s="294" t="s">
        <v>966</v>
      </c>
      <c r="OTX43" s="294" t="s">
        <v>967</v>
      </c>
      <c r="OTY43" s="294" t="s">
        <v>968</v>
      </c>
      <c r="OTZ43" s="294" t="s">
        <v>969</v>
      </c>
      <c r="OUA43" s="59">
        <v>15000000</v>
      </c>
      <c r="OUB43" s="60" t="s">
        <v>2774</v>
      </c>
      <c r="OUC43" s="287" t="s">
        <v>964</v>
      </c>
      <c r="OUD43" s="287" t="s">
        <v>965</v>
      </c>
      <c r="OUE43" s="294" t="s">
        <v>966</v>
      </c>
      <c r="OUF43" s="294" t="s">
        <v>967</v>
      </c>
      <c r="OUG43" s="294" t="s">
        <v>968</v>
      </c>
      <c r="OUH43" s="294" t="s">
        <v>969</v>
      </c>
      <c r="OUI43" s="59">
        <v>15000000</v>
      </c>
      <c r="OUJ43" s="60" t="s">
        <v>2774</v>
      </c>
      <c r="OUK43" s="287" t="s">
        <v>964</v>
      </c>
      <c r="OUL43" s="287" t="s">
        <v>965</v>
      </c>
      <c r="OUM43" s="294" t="s">
        <v>966</v>
      </c>
      <c r="OUN43" s="294" t="s">
        <v>967</v>
      </c>
      <c r="OUO43" s="294" t="s">
        <v>968</v>
      </c>
      <c r="OUP43" s="294" t="s">
        <v>969</v>
      </c>
      <c r="OUQ43" s="59">
        <v>15000000</v>
      </c>
      <c r="OUR43" s="60" t="s">
        <v>2774</v>
      </c>
      <c r="OUS43" s="287" t="s">
        <v>964</v>
      </c>
      <c r="OUT43" s="287" t="s">
        <v>965</v>
      </c>
      <c r="OUU43" s="294" t="s">
        <v>966</v>
      </c>
      <c r="OUV43" s="294" t="s">
        <v>967</v>
      </c>
      <c r="OUW43" s="294" t="s">
        <v>968</v>
      </c>
      <c r="OUX43" s="294" t="s">
        <v>969</v>
      </c>
      <c r="OUY43" s="59">
        <v>15000000</v>
      </c>
      <c r="OUZ43" s="60" t="s">
        <v>2774</v>
      </c>
      <c r="OVA43" s="287" t="s">
        <v>964</v>
      </c>
      <c r="OVB43" s="287" t="s">
        <v>965</v>
      </c>
      <c r="OVC43" s="294" t="s">
        <v>966</v>
      </c>
      <c r="OVD43" s="294" t="s">
        <v>967</v>
      </c>
      <c r="OVE43" s="294" t="s">
        <v>968</v>
      </c>
      <c r="OVF43" s="294" t="s">
        <v>969</v>
      </c>
      <c r="OVG43" s="59">
        <v>15000000</v>
      </c>
      <c r="OVH43" s="60" t="s">
        <v>2774</v>
      </c>
      <c r="OVI43" s="287" t="s">
        <v>964</v>
      </c>
      <c r="OVJ43" s="287" t="s">
        <v>965</v>
      </c>
      <c r="OVK43" s="294" t="s">
        <v>966</v>
      </c>
      <c r="OVL43" s="294" t="s">
        <v>967</v>
      </c>
      <c r="OVM43" s="294" t="s">
        <v>968</v>
      </c>
      <c r="OVN43" s="294" t="s">
        <v>969</v>
      </c>
      <c r="OVO43" s="59">
        <v>15000000</v>
      </c>
      <c r="OVP43" s="60" t="s">
        <v>2774</v>
      </c>
      <c r="OVQ43" s="287" t="s">
        <v>964</v>
      </c>
      <c r="OVR43" s="287" t="s">
        <v>965</v>
      </c>
      <c r="OVS43" s="294" t="s">
        <v>966</v>
      </c>
      <c r="OVT43" s="294" t="s">
        <v>967</v>
      </c>
      <c r="OVU43" s="294" t="s">
        <v>968</v>
      </c>
      <c r="OVV43" s="294" t="s">
        <v>969</v>
      </c>
      <c r="OVW43" s="59">
        <v>15000000</v>
      </c>
      <c r="OVX43" s="60" t="s">
        <v>2774</v>
      </c>
      <c r="OVY43" s="287" t="s">
        <v>964</v>
      </c>
      <c r="OVZ43" s="287" t="s">
        <v>965</v>
      </c>
      <c r="OWA43" s="294" t="s">
        <v>966</v>
      </c>
      <c r="OWB43" s="294" t="s">
        <v>967</v>
      </c>
      <c r="OWC43" s="294" t="s">
        <v>968</v>
      </c>
      <c r="OWD43" s="294" t="s">
        <v>969</v>
      </c>
      <c r="OWE43" s="59">
        <v>15000000</v>
      </c>
      <c r="OWF43" s="60" t="s">
        <v>2774</v>
      </c>
      <c r="OWG43" s="287" t="s">
        <v>964</v>
      </c>
      <c r="OWH43" s="287" t="s">
        <v>965</v>
      </c>
      <c r="OWI43" s="294" t="s">
        <v>966</v>
      </c>
      <c r="OWJ43" s="294" t="s">
        <v>967</v>
      </c>
      <c r="OWK43" s="294" t="s">
        <v>968</v>
      </c>
      <c r="OWL43" s="294" t="s">
        <v>969</v>
      </c>
      <c r="OWM43" s="59">
        <v>15000000</v>
      </c>
      <c r="OWN43" s="60" t="s">
        <v>2774</v>
      </c>
      <c r="OWO43" s="287" t="s">
        <v>964</v>
      </c>
      <c r="OWP43" s="287" t="s">
        <v>965</v>
      </c>
      <c r="OWQ43" s="294" t="s">
        <v>966</v>
      </c>
      <c r="OWR43" s="294" t="s">
        <v>967</v>
      </c>
      <c r="OWS43" s="294" t="s">
        <v>968</v>
      </c>
      <c r="OWT43" s="294" t="s">
        <v>969</v>
      </c>
      <c r="OWU43" s="59">
        <v>15000000</v>
      </c>
      <c r="OWV43" s="60" t="s">
        <v>2774</v>
      </c>
      <c r="OWW43" s="287" t="s">
        <v>964</v>
      </c>
      <c r="OWX43" s="287" t="s">
        <v>965</v>
      </c>
      <c r="OWY43" s="294" t="s">
        <v>966</v>
      </c>
      <c r="OWZ43" s="294" t="s">
        <v>967</v>
      </c>
      <c r="OXA43" s="294" t="s">
        <v>968</v>
      </c>
      <c r="OXB43" s="294" t="s">
        <v>969</v>
      </c>
      <c r="OXC43" s="59">
        <v>15000000</v>
      </c>
      <c r="OXD43" s="60" t="s">
        <v>2774</v>
      </c>
      <c r="OXE43" s="287" t="s">
        <v>964</v>
      </c>
      <c r="OXF43" s="287" t="s">
        <v>965</v>
      </c>
      <c r="OXG43" s="294" t="s">
        <v>966</v>
      </c>
      <c r="OXH43" s="294" t="s">
        <v>967</v>
      </c>
      <c r="OXI43" s="294" t="s">
        <v>968</v>
      </c>
      <c r="OXJ43" s="294" t="s">
        <v>969</v>
      </c>
      <c r="OXK43" s="59">
        <v>15000000</v>
      </c>
      <c r="OXL43" s="60" t="s">
        <v>2774</v>
      </c>
      <c r="OXM43" s="287" t="s">
        <v>964</v>
      </c>
      <c r="OXN43" s="287" t="s">
        <v>965</v>
      </c>
      <c r="OXO43" s="294" t="s">
        <v>966</v>
      </c>
      <c r="OXP43" s="294" t="s">
        <v>967</v>
      </c>
      <c r="OXQ43" s="294" t="s">
        <v>968</v>
      </c>
      <c r="OXR43" s="294" t="s">
        <v>969</v>
      </c>
      <c r="OXS43" s="59">
        <v>15000000</v>
      </c>
      <c r="OXT43" s="60" t="s">
        <v>2774</v>
      </c>
      <c r="OXU43" s="287" t="s">
        <v>964</v>
      </c>
      <c r="OXV43" s="287" t="s">
        <v>965</v>
      </c>
      <c r="OXW43" s="294" t="s">
        <v>966</v>
      </c>
      <c r="OXX43" s="294" t="s">
        <v>967</v>
      </c>
      <c r="OXY43" s="294" t="s">
        <v>968</v>
      </c>
      <c r="OXZ43" s="294" t="s">
        <v>969</v>
      </c>
      <c r="OYA43" s="59">
        <v>15000000</v>
      </c>
      <c r="OYB43" s="60" t="s">
        <v>2774</v>
      </c>
      <c r="OYC43" s="287" t="s">
        <v>964</v>
      </c>
      <c r="OYD43" s="287" t="s">
        <v>965</v>
      </c>
      <c r="OYE43" s="294" t="s">
        <v>966</v>
      </c>
      <c r="OYF43" s="294" t="s">
        <v>967</v>
      </c>
      <c r="OYG43" s="294" t="s">
        <v>968</v>
      </c>
      <c r="OYH43" s="294" t="s">
        <v>969</v>
      </c>
      <c r="OYI43" s="59">
        <v>15000000</v>
      </c>
      <c r="OYJ43" s="60" t="s">
        <v>2774</v>
      </c>
      <c r="OYK43" s="287" t="s">
        <v>964</v>
      </c>
      <c r="OYL43" s="287" t="s">
        <v>965</v>
      </c>
      <c r="OYM43" s="294" t="s">
        <v>966</v>
      </c>
      <c r="OYN43" s="294" t="s">
        <v>967</v>
      </c>
      <c r="OYO43" s="294" t="s">
        <v>968</v>
      </c>
      <c r="OYP43" s="294" t="s">
        <v>969</v>
      </c>
      <c r="OYQ43" s="59">
        <v>15000000</v>
      </c>
      <c r="OYR43" s="60" t="s">
        <v>2774</v>
      </c>
      <c r="OYS43" s="287" t="s">
        <v>964</v>
      </c>
      <c r="OYT43" s="287" t="s">
        <v>965</v>
      </c>
      <c r="OYU43" s="294" t="s">
        <v>966</v>
      </c>
      <c r="OYV43" s="294" t="s">
        <v>967</v>
      </c>
      <c r="OYW43" s="294" t="s">
        <v>968</v>
      </c>
      <c r="OYX43" s="294" t="s">
        <v>969</v>
      </c>
      <c r="OYY43" s="59">
        <v>15000000</v>
      </c>
      <c r="OYZ43" s="60" t="s">
        <v>2774</v>
      </c>
      <c r="OZA43" s="287" t="s">
        <v>964</v>
      </c>
      <c r="OZB43" s="287" t="s">
        <v>965</v>
      </c>
      <c r="OZC43" s="294" t="s">
        <v>966</v>
      </c>
      <c r="OZD43" s="294" t="s">
        <v>967</v>
      </c>
      <c r="OZE43" s="294" t="s">
        <v>968</v>
      </c>
      <c r="OZF43" s="294" t="s">
        <v>969</v>
      </c>
      <c r="OZG43" s="59">
        <v>15000000</v>
      </c>
      <c r="OZH43" s="60" t="s">
        <v>2774</v>
      </c>
      <c r="OZI43" s="287" t="s">
        <v>964</v>
      </c>
      <c r="OZJ43" s="287" t="s">
        <v>965</v>
      </c>
      <c r="OZK43" s="294" t="s">
        <v>966</v>
      </c>
      <c r="OZL43" s="294" t="s">
        <v>967</v>
      </c>
      <c r="OZM43" s="294" t="s">
        <v>968</v>
      </c>
      <c r="OZN43" s="294" t="s">
        <v>969</v>
      </c>
      <c r="OZO43" s="59">
        <v>15000000</v>
      </c>
      <c r="OZP43" s="60" t="s">
        <v>2774</v>
      </c>
      <c r="OZQ43" s="287" t="s">
        <v>964</v>
      </c>
      <c r="OZR43" s="287" t="s">
        <v>965</v>
      </c>
      <c r="OZS43" s="294" t="s">
        <v>966</v>
      </c>
      <c r="OZT43" s="294" t="s">
        <v>967</v>
      </c>
      <c r="OZU43" s="294" t="s">
        <v>968</v>
      </c>
      <c r="OZV43" s="294" t="s">
        <v>969</v>
      </c>
      <c r="OZW43" s="59">
        <v>15000000</v>
      </c>
      <c r="OZX43" s="60" t="s">
        <v>2774</v>
      </c>
      <c r="OZY43" s="287" t="s">
        <v>964</v>
      </c>
      <c r="OZZ43" s="287" t="s">
        <v>965</v>
      </c>
      <c r="PAA43" s="294" t="s">
        <v>966</v>
      </c>
      <c r="PAB43" s="294" t="s">
        <v>967</v>
      </c>
      <c r="PAC43" s="294" t="s">
        <v>968</v>
      </c>
      <c r="PAD43" s="294" t="s">
        <v>969</v>
      </c>
      <c r="PAE43" s="59">
        <v>15000000</v>
      </c>
      <c r="PAF43" s="60" t="s">
        <v>2774</v>
      </c>
      <c r="PAG43" s="287" t="s">
        <v>964</v>
      </c>
      <c r="PAH43" s="287" t="s">
        <v>965</v>
      </c>
      <c r="PAI43" s="294" t="s">
        <v>966</v>
      </c>
      <c r="PAJ43" s="294" t="s">
        <v>967</v>
      </c>
      <c r="PAK43" s="294" t="s">
        <v>968</v>
      </c>
      <c r="PAL43" s="294" t="s">
        <v>969</v>
      </c>
      <c r="PAM43" s="59">
        <v>15000000</v>
      </c>
      <c r="PAN43" s="60" t="s">
        <v>2774</v>
      </c>
      <c r="PAO43" s="287" t="s">
        <v>964</v>
      </c>
      <c r="PAP43" s="287" t="s">
        <v>965</v>
      </c>
      <c r="PAQ43" s="294" t="s">
        <v>966</v>
      </c>
      <c r="PAR43" s="294" t="s">
        <v>967</v>
      </c>
      <c r="PAS43" s="294" t="s">
        <v>968</v>
      </c>
      <c r="PAT43" s="294" t="s">
        <v>969</v>
      </c>
      <c r="PAU43" s="59">
        <v>15000000</v>
      </c>
      <c r="PAV43" s="60" t="s">
        <v>2774</v>
      </c>
      <c r="PAW43" s="287" t="s">
        <v>964</v>
      </c>
      <c r="PAX43" s="287" t="s">
        <v>965</v>
      </c>
      <c r="PAY43" s="294" t="s">
        <v>966</v>
      </c>
      <c r="PAZ43" s="294" t="s">
        <v>967</v>
      </c>
      <c r="PBA43" s="294" t="s">
        <v>968</v>
      </c>
      <c r="PBB43" s="294" t="s">
        <v>969</v>
      </c>
      <c r="PBC43" s="59">
        <v>15000000</v>
      </c>
      <c r="PBD43" s="60" t="s">
        <v>2774</v>
      </c>
      <c r="PBE43" s="287" t="s">
        <v>964</v>
      </c>
      <c r="PBF43" s="287" t="s">
        <v>965</v>
      </c>
      <c r="PBG43" s="294" t="s">
        <v>966</v>
      </c>
      <c r="PBH43" s="294" t="s">
        <v>967</v>
      </c>
      <c r="PBI43" s="294" t="s">
        <v>968</v>
      </c>
      <c r="PBJ43" s="294" t="s">
        <v>969</v>
      </c>
      <c r="PBK43" s="59">
        <v>15000000</v>
      </c>
      <c r="PBL43" s="60" t="s">
        <v>2774</v>
      </c>
      <c r="PBM43" s="287" t="s">
        <v>964</v>
      </c>
      <c r="PBN43" s="287" t="s">
        <v>965</v>
      </c>
      <c r="PBO43" s="294" t="s">
        <v>966</v>
      </c>
      <c r="PBP43" s="294" t="s">
        <v>967</v>
      </c>
      <c r="PBQ43" s="294" t="s">
        <v>968</v>
      </c>
      <c r="PBR43" s="294" t="s">
        <v>969</v>
      </c>
      <c r="PBS43" s="59">
        <v>15000000</v>
      </c>
      <c r="PBT43" s="60" t="s">
        <v>2774</v>
      </c>
      <c r="PBU43" s="287" t="s">
        <v>964</v>
      </c>
      <c r="PBV43" s="287" t="s">
        <v>965</v>
      </c>
      <c r="PBW43" s="294" t="s">
        <v>966</v>
      </c>
      <c r="PBX43" s="294" t="s">
        <v>967</v>
      </c>
      <c r="PBY43" s="294" t="s">
        <v>968</v>
      </c>
      <c r="PBZ43" s="294" t="s">
        <v>969</v>
      </c>
      <c r="PCA43" s="59">
        <v>15000000</v>
      </c>
      <c r="PCB43" s="60" t="s">
        <v>2774</v>
      </c>
      <c r="PCC43" s="287" t="s">
        <v>964</v>
      </c>
      <c r="PCD43" s="287" t="s">
        <v>965</v>
      </c>
      <c r="PCE43" s="294" t="s">
        <v>966</v>
      </c>
      <c r="PCF43" s="294" t="s">
        <v>967</v>
      </c>
      <c r="PCG43" s="294" t="s">
        <v>968</v>
      </c>
      <c r="PCH43" s="294" t="s">
        <v>969</v>
      </c>
      <c r="PCI43" s="59">
        <v>15000000</v>
      </c>
      <c r="PCJ43" s="60" t="s">
        <v>2774</v>
      </c>
      <c r="PCK43" s="287" t="s">
        <v>964</v>
      </c>
      <c r="PCL43" s="287" t="s">
        <v>965</v>
      </c>
      <c r="PCM43" s="294" t="s">
        <v>966</v>
      </c>
      <c r="PCN43" s="294" t="s">
        <v>967</v>
      </c>
      <c r="PCO43" s="294" t="s">
        <v>968</v>
      </c>
      <c r="PCP43" s="294" t="s">
        <v>969</v>
      </c>
      <c r="PCQ43" s="59">
        <v>15000000</v>
      </c>
      <c r="PCR43" s="60" t="s">
        <v>2774</v>
      </c>
      <c r="PCS43" s="287" t="s">
        <v>964</v>
      </c>
      <c r="PCT43" s="287" t="s">
        <v>965</v>
      </c>
      <c r="PCU43" s="294" t="s">
        <v>966</v>
      </c>
      <c r="PCV43" s="294" t="s">
        <v>967</v>
      </c>
      <c r="PCW43" s="294" t="s">
        <v>968</v>
      </c>
      <c r="PCX43" s="294" t="s">
        <v>969</v>
      </c>
      <c r="PCY43" s="59">
        <v>15000000</v>
      </c>
      <c r="PCZ43" s="60" t="s">
        <v>2774</v>
      </c>
      <c r="PDA43" s="287" t="s">
        <v>964</v>
      </c>
      <c r="PDB43" s="287" t="s">
        <v>965</v>
      </c>
      <c r="PDC43" s="294" t="s">
        <v>966</v>
      </c>
      <c r="PDD43" s="294" t="s">
        <v>967</v>
      </c>
      <c r="PDE43" s="294" t="s">
        <v>968</v>
      </c>
      <c r="PDF43" s="294" t="s">
        <v>969</v>
      </c>
      <c r="PDG43" s="59">
        <v>15000000</v>
      </c>
      <c r="PDH43" s="60" t="s">
        <v>2774</v>
      </c>
      <c r="PDI43" s="287" t="s">
        <v>964</v>
      </c>
      <c r="PDJ43" s="287" t="s">
        <v>965</v>
      </c>
      <c r="PDK43" s="294" t="s">
        <v>966</v>
      </c>
      <c r="PDL43" s="294" t="s">
        <v>967</v>
      </c>
      <c r="PDM43" s="294" t="s">
        <v>968</v>
      </c>
      <c r="PDN43" s="294" t="s">
        <v>969</v>
      </c>
      <c r="PDO43" s="59">
        <v>15000000</v>
      </c>
      <c r="PDP43" s="60" t="s">
        <v>2774</v>
      </c>
      <c r="PDQ43" s="287" t="s">
        <v>964</v>
      </c>
      <c r="PDR43" s="287" t="s">
        <v>965</v>
      </c>
      <c r="PDS43" s="294" t="s">
        <v>966</v>
      </c>
      <c r="PDT43" s="294" t="s">
        <v>967</v>
      </c>
      <c r="PDU43" s="294" t="s">
        <v>968</v>
      </c>
      <c r="PDV43" s="294" t="s">
        <v>969</v>
      </c>
      <c r="PDW43" s="59">
        <v>15000000</v>
      </c>
      <c r="PDX43" s="60" t="s">
        <v>2774</v>
      </c>
      <c r="PDY43" s="287" t="s">
        <v>964</v>
      </c>
      <c r="PDZ43" s="287" t="s">
        <v>965</v>
      </c>
      <c r="PEA43" s="294" t="s">
        <v>966</v>
      </c>
      <c r="PEB43" s="294" t="s">
        <v>967</v>
      </c>
      <c r="PEC43" s="294" t="s">
        <v>968</v>
      </c>
      <c r="PED43" s="294" t="s">
        <v>969</v>
      </c>
      <c r="PEE43" s="59">
        <v>15000000</v>
      </c>
      <c r="PEF43" s="60" t="s">
        <v>2774</v>
      </c>
      <c r="PEG43" s="287" t="s">
        <v>964</v>
      </c>
      <c r="PEH43" s="287" t="s">
        <v>965</v>
      </c>
      <c r="PEI43" s="294" t="s">
        <v>966</v>
      </c>
      <c r="PEJ43" s="294" t="s">
        <v>967</v>
      </c>
      <c r="PEK43" s="294" t="s">
        <v>968</v>
      </c>
      <c r="PEL43" s="294" t="s">
        <v>969</v>
      </c>
      <c r="PEM43" s="59">
        <v>15000000</v>
      </c>
      <c r="PEN43" s="60" t="s">
        <v>2774</v>
      </c>
      <c r="PEO43" s="287" t="s">
        <v>964</v>
      </c>
      <c r="PEP43" s="287" t="s">
        <v>965</v>
      </c>
      <c r="PEQ43" s="294" t="s">
        <v>966</v>
      </c>
      <c r="PER43" s="294" t="s">
        <v>967</v>
      </c>
      <c r="PES43" s="294" t="s">
        <v>968</v>
      </c>
      <c r="PET43" s="294" t="s">
        <v>969</v>
      </c>
      <c r="PEU43" s="59">
        <v>15000000</v>
      </c>
      <c r="PEV43" s="60" t="s">
        <v>2774</v>
      </c>
      <c r="PEW43" s="287" t="s">
        <v>964</v>
      </c>
      <c r="PEX43" s="287" t="s">
        <v>965</v>
      </c>
      <c r="PEY43" s="294" t="s">
        <v>966</v>
      </c>
      <c r="PEZ43" s="294" t="s">
        <v>967</v>
      </c>
      <c r="PFA43" s="294" t="s">
        <v>968</v>
      </c>
      <c r="PFB43" s="294" t="s">
        <v>969</v>
      </c>
      <c r="PFC43" s="59">
        <v>15000000</v>
      </c>
      <c r="PFD43" s="60" t="s">
        <v>2774</v>
      </c>
      <c r="PFE43" s="287" t="s">
        <v>964</v>
      </c>
      <c r="PFF43" s="287" t="s">
        <v>965</v>
      </c>
      <c r="PFG43" s="294" t="s">
        <v>966</v>
      </c>
      <c r="PFH43" s="294" t="s">
        <v>967</v>
      </c>
      <c r="PFI43" s="294" t="s">
        <v>968</v>
      </c>
      <c r="PFJ43" s="294" t="s">
        <v>969</v>
      </c>
      <c r="PFK43" s="59">
        <v>15000000</v>
      </c>
      <c r="PFL43" s="60" t="s">
        <v>2774</v>
      </c>
      <c r="PFM43" s="287" t="s">
        <v>964</v>
      </c>
      <c r="PFN43" s="287" t="s">
        <v>965</v>
      </c>
      <c r="PFO43" s="294" t="s">
        <v>966</v>
      </c>
      <c r="PFP43" s="294" t="s">
        <v>967</v>
      </c>
      <c r="PFQ43" s="294" t="s">
        <v>968</v>
      </c>
      <c r="PFR43" s="294" t="s">
        <v>969</v>
      </c>
      <c r="PFS43" s="59">
        <v>15000000</v>
      </c>
      <c r="PFT43" s="60" t="s">
        <v>2774</v>
      </c>
      <c r="PFU43" s="287" t="s">
        <v>964</v>
      </c>
      <c r="PFV43" s="287" t="s">
        <v>965</v>
      </c>
      <c r="PFW43" s="294" t="s">
        <v>966</v>
      </c>
      <c r="PFX43" s="294" t="s">
        <v>967</v>
      </c>
      <c r="PFY43" s="294" t="s">
        <v>968</v>
      </c>
      <c r="PFZ43" s="294" t="s">
        <v>969</v>
      </c>
      <c r="PGA43" s="59">
        <v>15000000</v>
      </c>
      <c r="PGB43" s="60" t="s">
        <v>2774</v>
      </c>
      <c r="PGC43" s="287" t="s">
        <v>964</v>
      </c>
      <c r="PGD43" s="287" t="s">
        <v>965</v>
      </c>
      <c r="PGE43" s="294" t="s">
        <v>966</v>
      </c>
      <c r="PGF43" s="294" t="s">
        <v>967</v>
      </c>
      <c r="PGG43" s="294" t="s">
        <v>968</v>
      </c>
      <c r="PGH43" s="294" t="s">
        <v>969</v>
      </c>
      <c r="PGI43" s="59">
        <v>15000000</v>
      </c>
      <c r="PGJ43" s="60" t="s">
        <v>2774</v>
      </c>
      <c r="PGK43" s="287" t="s">
        <v>964</v>
      </c>
      <c r="PGL43" s="287" t="s">
        <v>965</v>
      </c>
      <c r="PGM43" s="294" t="s">
        <v>966</v>
      </c>
      <c r="PGN43" s="294" t="s">
        <v>967</v>
      </c>
      <c r="PGO43" s="294" t="s">
        <v>968</v>
      </c>
      <c r="PGP43" s="294" t="s">
        <v>969</v>
      </c>
      <c r="PGQ43" s="59">
        <v>15000000</v>
      </c>
      <c r="PGR43" s="60" t="s">
        <v>2774</v>
      </c>
      <c r="PGS43" s="287" t="s">
        <v>964</v>
      </c>
      <c r="PGT43" s="287" t="s">
        <v>965</v>
      </c>
      <c r="PGU43" s="294" t="s">
        <v>966</v>
      </c>
      <c r="PGV43" s="294" t="s">
        <v>967</v>
      </c>
      <c r="PGW43" s="294" t="s">
        <v>968</v>
      </c>
      <c r="PGX43" s="294" t="s">
        <v>969</v>
      </c>
      <c r="PGY43" s="59">
        <v>15000000</v>
      </c>
      <c r="PGZ43" s="60" t="s">
        <v>2774</v>
      </c>
      <c r="PHA43" s="287" t="s">
        <v>964</v>
      </c>
      <c r="PHB43" s="287" t="s">
        <v>965</v>
      </c>
      <c r="PHC43" s="294" t="s">
        <v>966</v>
      </c>
      <c r="PHD43" s="294" t="s">
        <v>967</v>
      </c>
      <c r="PHE43" s="294" t="s">
        <v>968</v>
      </c>
      <c r="PHF43" s="294" t="s">
        <v>969</v>
      </c>
      <c r="PHG43" s="59">
        <v>15000000</v>
      </c>
      <c r="PHH43" s="60" t="s">
        <v>2774</v>
      </c>
      <c r="PHI43" s="287" t="s">
        <v>964</v>
      </c>
      <c r="PHJ43" s="287" t="s">
        <v>965</v>
      </c>
      <c r="PHK43" s="294" t="s">
        <v>966</v>
      </c>
      <c r="PHL43" s="294" t="s">
        <v>967</v>
      </c>
      <c r="PHM43" s="294" t="s">
        <v>968</v>
      </c>
      <c r="PHN43" s="294" t="s">
        <v>969</v>
      </c>
      <c r="PHO43" s="59">
        <v>15000000</v>
      </c>
      <c r="PHP43" s="60" t="s">
        <v>2774</v>
      </c>
      <c r="PHQ43" s="287" t="s">
        <v>964</v>
      </c>
      <c r="PHR43" s="287" t="s">
        <v>965</v>
      </c>
      <c r="PHS43" s="294" t="s">
        <v>966</v>
      </c>
      <c r="PHT43" s="294" t="s">
        <v>967</v>
      </c>
      <c r="PHU43" s="294" t="s">
        <v>968</v>
      </c>
      <c r="PHV43" s="294" t="s">
        <v>969</v>
      </c>
      <c r="PHW43" s="59">
        <v>15000000</v>
      </c>
      <c r="PHX43" s="60" t="s">
        <v>2774</v>
      </c>
      <c r="PHY43" s="287" t="s">
        <v>964</v>
      </c>
      <c r="PHZ43" s="287" t="s">
        <v>965</v>
      </c>
      <c r="PIA43" s="294" t="s">
        <v>966</v>
      </c>
      <c r="PIB43" s="294" t="s">
        <v>967</v>
      </c>
      <c r="PIC43" s="294" t="s">
        <v>968</v>
      </c>
      <c r="PID43" s="294" t="s">
        <v>969</v>
      </c>
      <c r="PIE43" s="59">
        <v>15000000</v>
      </c>
      <c r="PIF43" s="60" t="s">
        <v>2774</v>
      </c>
      <c r="PIG43" s="287" t="s">
        <v>964</v>
      </c>
      <c r="PIH43" s="287" t="s">
        <v>965</v>
      </c>
      <c r="PII43" s="294" t="s">
        <v>966</v>
      </c>
      <c r="PIJ43" s="294" t="s">
        <v>967</v>
      </c>
      <c r="PIK43" s="294" t="s">
        <v>968</v>
      </c>
      <c r="PIL43" s="294" t="s">
        <v>969</v>
      </c>
      <c r="PIM43" s="59">
        <v>15000000</v>
      </c>
      <c r="PIN43" s="60" t="s">
        <v>2774</v>
      </c>
      <c r="PIO43" s="287" t="s">
        <v>964</v>
      </c>
      <c r="PIP43" s="287" t="s">
        <v>965</v>
      </c>
      <c r="PIQ43" s="294" t="s">
        <v>966</v>
      </c>
      <c r="PIR43" s="294" t="s">
        <v>967</v>
      </c>
      <c r="PIS43" s="294" t="s">
        <v>968</v>
      </c>
      <c r="PIT43" s="294" t="s">
        <v>969</v>
      </c>
      <c r="PIU43" s="59">
        <v>15000000</v>
      </c>
      <c r="PIV43" s="60" t="s">
        <v>2774</v>
      </c>
      <c r="PIW43" s="287" t="s">
        <v>964</v>
      </c>
      <c r="PIX43" s="287" t="s">
        <v>965</v>
      </c>
      <c r="PIY43" s="294" t="s">
        <v>966</v>
      </c>
      <c r="PIZ43" s="294" t="s">
        <v>967</v>
      </c>
      <c r="PJA43" s="294" t="s">
        <v>968</v>
      </c>
      <c r="PJB43" s="294" t="s">
        <v>969</v>
      </c>
      <c r="PJC43" s="59">
        <v>15000000</v>
      </c>
      <c r="PJD43" s="60" t="s">
        <v>2774</v>
      </c>
      <c r="PJE43" s="287" t="s">
        <v>964</v>
      </c>
      <c r="PJF43" s="287" t="s">
        <v>965</v>
      </c>
      <c r="PJG43" s="294" t="s">
        <v>966</v>
      </c>
      <c r="PJH43" s="294" t="s">
        <v>967</v>
      </c>
      <c r="PJI43" s="294" t="s">
        <v>968</v>
      </c>
      <c r="PJJ43" s="294" t="s">
        <v>969</v>
      </c>
      <c r="PJK43" s="59">
        <v>15000000</v>
      </c>
      <c r="PJL43" s="60" t="s">
        <v>2774</v>
      </c>
      <c r="PJM43" s="287" t="s">
        <v>964</v>
      </c>
      <c r="PJN43" s="287" t="s">
        <v>965</v>
      </c>
      <c r="PJO43" s="294" t="s">
        <v>966</v>
      </c>
      <c r="PJP43" s="294" t="s">
        <v>967</v>
      </c>
      <c r="PJQ43" s="294" t="s">
        <v>968</v>
      </c>
      <c r="PJR43" s="294" t="s">
        <v>969</v>
      </c>
      <c r="PJS43" s="59">
        <v>15000000</v>
      </c>
      <c r="PJT43" s="60" t="s">
        <v>2774</v>
      </c>
      <c r="PJU43" s="287" t="s">
        <v>964</v>
      </c>
      <c r="PJV43" s="287" t="s">
        <v>965</v>
      </c>
      <c r="PJW43" s="294" t="s">
        <v>966</v>
      </c>
      <c r="PJX43" s="294" t="s">
        <v>967</v>
      </c>
      <c r="PJY43" s="294" t="s">
        <v>968</v>
      </c>
      <c r="PJZ43" s="294" t="s">
        <v>969</v>
      </c>
      <c r="PKA43" s="59">
        <v>15000000</v>
      </c>
      <c r="PKB43" s="60" t="s">
        <v>2774</v>
      </c>
      <c r="PKC43" s="287" t="s">
        <v>964</v>
      </c>
      <c r="PKD43" s="287" t="s">
        <v>965</v>
      </c>
      <c r="PKE43" s="294" t="s">
        <v>966</v>
      </c>
      <c r="PKF43" s="294" t="s">
        <v>967</v>
      </c>
      <c r="PKG43" s="294" t="s">
        <v>968</v>
      </c>
      <c r="PKH43" s="294" t="s">
        <v>969</v>
      </c>
      <c r="PKI43" s="59">
        <v>15000000</v>
      </c>
      <c r="PKJ43" s="60" t="s">
        <v>2774</v>
      </c>
      <c r="PKK43" s="287" t="s">
        <v>964</v>
      </c>
      <c r="PKL43" s="287" t="s">
        <v>965</v>
      </c>
      <c r="PKM43" s="294" t="s">
        <v>966</v>
      </c>
      <c r="PKN43" s="294" t="s">
        <v>967</v>
      </c>
      <c r="PKO43" s="294" t="s">
        <v>968</v>
      </c>
      <c r="PKP43" s="294" t="s">
        <v>969</v>
      </c>
      <c r="PKQ43" s="59">
        <v>15000000</v>
      </c>
      <c r="PKR43" s="60" t="s">
        <v>2774</v>
      </c>
      <c r="PKS43" s="287" t="s">
        <v>964</v>
      </c>
      <c r="PKT43" s="287" t="s">
        <v>965</v>
      </c>
      <c r="PKU43" s="294" t="s">
        <v>966</v>
      </c>
      <c r="PKV43" s="294" t="s">
        <v>967</v>
      </c>
      <c r="PKW43" s="294" t="s">
        <v>968</v>
      </c>
      <c r="PKX43" s="294" t="s">
        <v>969</v>
      </c>
      <c r="PKY43" s="59">
        <v>15000000</v>
      </c>
      <c r="PKZ43" s="60" t="s">
        <v>2774</v>
      </c>
      <c r="PLA43" s="287" t="s">
        <v>964</v>
      </c>
      <c r="PLB43" s="287" t="s">
        <v>965</v>
      </c>
      <c r="PLC43" s="294" t="s">
        <v>966</v>
      </c>
      <c r="PLD43" s="294" t="s">
        <v>967</v>
      </c>
      <c r="PLE43" s="294" t="s">
        <v>968</v>
      </c>
      <c r="PLF43" s="294" t="s">
        <v>969</v>
      </c>
      <c r="PLG43" s="59">
        <v>15000000</v>
      </c>
      <c r="PLH43" s="60" t="s">
        <v>2774</v>
      </c>
      <c r="PLI43" s="287" t="s">
        <v>964</v>
      </c>
      <c r="PLJ43" s="287" t="s">
        <v>965</v>
      </c>
      <c r="PLK43" s="294" t="s">
        <v>966</v>
      </c>
      <c r="PLL43" s="294" t="s">
        <v>967</v>
      </c>
      <c r="PLM43" s="294" t="s">
        <v>968</v>
      </c>
      <c r="PLN43" s="294" t="s">
        <v>969</v>
      </c>
      <c r="PLO43" s="59">
        <v>15000000</v>
      </c>
      <c r="PLP43" s="60" t="s">
        <v>2774</v>
      </c>
      <c r="PLQ43" s="287" t="s">
        <v>964</v>
      </c>
      <c r="PLR43" s="287" t="s">
        <v>965</v>
      </c>
      <c r="PLS43" s="294" t="s">
        <v>966</v>
      </c>
      <c r="PLT43" s="294" t="s">
        <v>967</v>
      </c>
      <c r="PLU43" s="294" t="s">
        <v>968</v>
      </c>
      <c r="PLV43" s="294" t="s">
        <v>969</v>
      </c>
      <c r="PLW43" s="59">
        <v>15000000</v>
      </c>
      <c r="PLX43" s="60" t="s">
        <v>2774</v>
      </c>
      <c r="PLY43" s="287" t="s">
        <v>964</v>
      </c>
      <c r="PLZ43" s="287" t="s">
        <v>965</v>
      </c>
      <c r="PMA43" s="294" t="s">
        <v>966</v>
      </c>
      <c r="PMB43" s="294" t="s">
        <v>967</v>
      </c>
      <c r="PMC43" s="294" t="s">
        <v>968</v>
      </c>
      <c r="PMD43" s="294" t="s">
        <v>969</v>
      </c>
      <c r="PME43" s="59">
        <v>15000000</v>
      </c>
      <c r="PMF43" s="60" t="s">
        <v>2774</v>
      </c>
      <c r="PMG43" s="287" t="s">
        <v>964</v>
      </c>
      <c r="PMH43" s="287" t="s">
        <v>965</v>
      </c>
      <c r="PMI43" s="294" t="s">
        <v>966</v>
      </c>
      <c r="PMJ43" s="294" t="s">
        <v>967</v>
      </c>
      <c r="PMK43" s="294" t="s">
        <v>968</v>
      </c>
      <c r="PML43" s="294" t="s">
        <v>969</v>
      </c>
      <c r="PMM43" s="59">
        <v>15000000</v>
      </c>
      <c r="PMN43" s="60" t="s">
        <v>2774</v>
      </c>
      <c r="PMO43" s="287" t="s">
        <v>964</v>
      </c>
      <c r="PMP43" s="287" t="s">
        <v>965</v>
      </c>
      <c r="PMQ43" s="294" t="s">
        <v>966</v>
      </c>
      <c r="PMR43" s="294" t="s">
        <v>967</v>
      </c>
      <c r="PMS43" s="294" t="s">
        <v>968</v>
      </c>
      <c r="PMT43" s="294" t="s">
        <v>969</v>
      </c>
      <c r="PMU43" s="59">
        <v>15000000</v>
      </c>
      <c r="PMV43" s="60" t="s">
        <v>2774</v>
      </c>
      <c r="PMW43" s="287" t="s">
        <v>964</v>
      </c>
      <c r="PMX43" s="287" t="s">
        <v>965</v>
      </c>
      <c r="PMY43" s="294" t="s">
        <v>966</v>
      </c>
      <c r="PMZ43" s="294" t="s">
        <v>967</v>
      </c>
      <c r="PNA43" s="294" t="s">
        <v>968</v>
      </c>
      <c r="PNB43" s="294" t="s">
        <v>969</v>
      </c>
      <c r="PNC43" s="59">
        <v>15000000</v>
      </c>
      <c r="PND43" s="60" t="s">
        <v>2774</v>
      </c>
      <c r="PNE43" s="287" t="s">
        <v>964</v>
      </c>
      <c r="PNF43" s="287" t="s">
        <v>965</v>
      </c>
      <c r="PNG43" s="294" t="s">
        <v>966</v>
      </c>
      <c r="PNH43" s="294" t="s">
        <v>967</v>
      </c>
      <c r="PNI43" s="294" t="s">
        <v>968</v>
      </c>
      <c r="PNJ43" s="294" t="s">
        <v>969</v>
      </c>
      <c r="PNK43" s="59">
        <v>15000000</v>
      </c>
      <c r="PNL43" s="60" t="s">
        <v>2774</v>
      </c>
      <c r="PNM43" s="287" t="s">
        <v>964</v>
      </c>
      <c r="PNN43" s="287" t="s">
        <v>965</v>
      </c>
      <c r="PNO43" s="294" t="s">
        <v>966</v>
      </c>
      <c r="PNP43" s="294" t="s">
        <v>967</v>
      </c>
      <c r="PNQ43" s="294" t="s">
        <v>968</v>
      </c>
      <c r="PNR43" s="294" t="s">
        <v>969</v>
      </c>
      <c r="PNS43" s="59">
        <v>15000000</v>
      </c>
      <c r="PNT43" s="60" t="s">
        <v>2774</v>
      </c>
      <c r="PNU43" s="287" t="s">
        <v>964</v>
      </c>
      <c r="PNV43" s="287" t="s">
        <v>965</v>
      </c>
      <c r="PNW43" s="294" t="s">
        <v>966</v>
      </c>
      <c r="PNX43" s="294" t="s">
        <v>967</v>
      </c>
      <c r="PNY43" s="294" t="s">
        <v>968</v>
      </c>
      <c r="PNZ43" s="294" t="s">
        <v>969</v>
      </c>
      <c r="POA43" s="59">
        <v>15000000</v>
      </c>
      <c r="POB43" s="60" t="s">
        <v>2774</v>
      </c>
      <c r="POC43" s="287" t="s">
        <v>964</v>
      </c>
      <c r="POD43" s="287" t="s">
        <v>965</v>
      </c>
      <c r="POE43" s="294" t="s">
        <v>966</v>
      </c>
      <c r="POF43" s="294" t="s">
        <v>967</v>
      </c>
      <c r="POG43" s="294" t="s">
        <v>968</v>
      </c>
      <c r="POH43" s="294" t="s">
        <v>969</v>
      </c>
      <c r="POI43" s="59">
        <v>15000000</v>
      </c>
      <c r="POJ43" s="60" t="s">
        <v>2774</v>
      </c>
      <c r="POK43" s="287" t="s">
        <v>964</v>
      </c>
      <c r="POL43" s="287" t="s">
        <v>965</v>
      </c>
      <c r="POM43" s="294" t="s">
        <v>966</v>
      </c>
      <c r="PON43" s="294" t="s">
        <v>967</v>
      </c>
      <c r="POO43" s="294" t="s">
        <v>968</v>
      </c>
      <c r="POP43" s="294" t="s">
        <v>969</v>
      </c>
      <c r="POQ43" s="59">
        <v>15000000</v>
      </c>
      <c r="POR43" s="60" t="s">
        <v>2774</v>
      </c>
      <c r="POS43" s="287" t="s">
        <v>964</v>
      </c>
      <c r="POT43" s="287" t="s">
        <v>965</v>
      </c>
      <c r="POU43" s="294" t="s">
        <v>966</v>
      </c>
      <c r="POV43" s="294" t="s">
        <v>967</v>
      </c>
      <c r="POW43" s="294" t="s">
        <v>968</v>
      </c>
      <c r="POX43" s="294" t="s">
        <v>969</v>
      </c>
      <c r="POY43" s="59">
        <v>15000000</v>
      </c>
      <c r="POZ43" s="60" t="s">
        <v>2774</v>
      </c>
      <c r="PPA43" s="287" t="s">
        <v>964</v>
      </c>
      <c r="PPB43" s="287" t="s">
        <v>965</v>
      </c>
      <c r="PPC43" s="294" t="s">
        <v>966</v>
      </c>
      <c r="PPD43" s="294" t="s">
        <v>967</v>
      </c>
      <c r="PPE43" s="294" t="s">
        <v>968</v>
      </c>
      <c r="PPF43" s="294" t="s">
        <v>969</v>
      </c>
      <c r="PPG43" s="59">
        <v>15000000</v>
      </c>
      <c r="PPH43" s="60" t="s">
        <v>2774</v>
      </c>
      <c r="PPI43" s="287" t="s">
        <v>964</v>
      </c>
      <c r="PPJ43" s="287" t="s">
        <v>965</v>
      </c>
      <c r="PPK43" s="294" t="s">
        <v>966</v>
      </c>
      <c r="PPL43" s="294" t="s">
        <v>967</v>
      </c>
      <c r="PPM43" s="294" t="s">
        <v>968</v>
      </c>
      <c r="PPN43" s="294" t="s">
        <v>969</v>
      </c>
      <c r="PPO43" s="59">
        <v>15000000</v>
      </c>
      <c r="PPP43" s="60" t="s">
        <v>2774</v>
      </c>
      <c r="PPQ43" s="287" t="s">
        <v>964</v>
      </c>
      <c r="PPR43" s="287" t="s">
        <v>965</v>
      </c>
      <c r="PPS43" s="294" t="s">
        <v>966</v>
      </c>
      <c r="PPT43" s="294" t="s">
        <v>967</v>
      </c>
      <c r="PPU43" s="294" t="s">
        <v>968</v>
      </c>
      <c r="PPV43" s="294" t="s">
        <v>969</v>
      </c>
      <c r="PPW43" s="59">
        <v>15000000</v>
      </c>
      <c r="PPX43" s="60" t="s">
        <v>2774</v>
      </c>
      <c r="PPY43" s="287" t="s">
        <v>964</v>
      </c>
      <c r="PPZ43" s="287" t="s">
        <v>965</v>
      </c>
      <c r="PQA43" s="294" t="s">
        <v>966</v>
      </c>
      <c r="PQB43" s="294" t="s">
        <v>967</v>
      </c>
      <c r="PQC43" s="294" t="s">
        <v>968</v>
      </c>
      <c r="PQD43" s="294" t="s">
        <v>969</v>
      </c>
      <c r="PQE43" s="59">
        <v>15000000</v>
      </c>
      <c r="PQF43" s="60" t="s">
        <v>2774</v>
      </c>
      <c r="PQG43" s="287" t="s">
        <v>964</v>
      </c>
      <c r="PQH43" s="287" t="s">
        <v>965</v>
      </c>
      <c r="PQI43" s="294" t="s">
        <v>966</v>
      </c>
      <c r="PQJ43" s="294" t="s">
        <v>967</v>
      </c>
      <c r="PQK43" s="294" t="s">
        <v>968</v>
      </c>
      <c r="PQL43" s="294" t="s">
        <v>969</v>
      </c>
      <c r="PQM43" s="59">
        <v>15000000</v>
      </c>
      <c r="PQN43" s="60" t="s">
        <v>2774</v>
      </c>
      <c r="PQO43" s="287" t="s">
        <v>964</v>
      </c>
      <c r="PQP43" s="287" t="s">
        <v>965</v>
      </c>
      <c r="PQQ43" s="294" t="s">
        <v>966</v>
      </c>
      <c r="PQR43" s="294" t="s">
        <v>967</v>
      </c>
      <c r="PQS43" s="294" t="s">
        <v>968</v>
      </c>
      <c r="PQT43" s="294" t="s">
        <v>969</v>
      </c>
      <c r="PQU43" s="59">
        <v>15000000</v>
      </c>
      <c r="PQV43" s="60" t="s">
        <v>2774</v>
      </c>
      <c r="PQW43" s="287" t="s">
        <v>964</v>
      </c>
      <c r="PQX43" s="287" t="s">
        <v>965</v>
      </c>
      <c r="PQY43" s="294" t="s">
        <v>966</v>
      </c>
      <c r="PQZ43" s="294" t="s">
        <v>967</v>
      </c>
      <c r="PRA43" s="294" t="s">
        <v>968</v>
      </c>
      <c r="PRB43" s="294" t="s">
        <v>969</v>
      </c>
      <c r="PRC43" s="59">
        <v>15000000</v>
      </c>
      <c r="PRD43" s="60" t="s">
        <v>2774</v>
      </c>
      <c r="PRE43" s="287" t="s">
        <v>964</v>
      </c>
      <c r="PRF43" s="287" t="s">
        <v>965</v>
      </c>
      <c r="PRG43" s="294" t="s">
        <v>966</v>
      </c>
      <c r="PRH43" s="294" t="s">
        <v>967</v>
      </c>
      <c r="PRI43" s="294" t="s">
        <v>968</v>
      </c>
      <c r="PRJ43" s="294" t="s">
        <v>969</v>
      </c>
      <c r="PRK43" s="59">
        <v>15000000</v>
      </c>
      <c r="PRL43" s="60" t="s">
        <v>2774</v>
      </c>
      <c r="PRM43" s="287" t="s">
        <v>964</v>
      </c>
      <c r="PRN43" s="287" t="s">
        <v>965</v>
      </c>
      <c r="PRO43" s="294" t="s">
        <v>966</v>
      </c>
      <c r="PRP43" s="294" t="s">
        <v>967</v>
      </c>
      <c r="PRQ43" s="294" t="s">
        <v>968</v>
      </c>
      <c r="PRR43" s="294" t="s">
        <v>969</v>
      </c>
      <c r="PRS43" s="59">
        <v>15000000</v>
      </c>
      <c r="PRT43" s="60" t="s">
        <v>2774</v>
      </c>
      <c r="PRU43" s="287" t="s">
        <v>964</v>
      </c>
      <c r="PRV43" s="287" t="s">
        <v>965</v>
      </c>
      <c r="PRW43" s="294" t="s">
        <v>966</v>
      </c>
      <c r="PRX43" s="294" t="s">
        <v>967</v>
      </c>
      <c r="PRY43" s="294" t="s">
        <v>968</v>
      </c>
      <c r="PRZ43" s="294" t="s">
        <v>969</v>
      </c>
      <c r="PSA43" s="59">
        <v>15000000</v>
      </c>
      <c r="PSB43" s="60" t="s">
        <v>2774</v>
      </c>
      <c r="PSC43" s="287" t="s">
        <v>964</v>
      </c>
      <c r="PSD43" s="287" t="s">
        <v>965</v>
      </c>
      <c r="PSE43" s="294" t="s">
        <v>966</v>
      </c>
      <c r="PSF43" s="294" t="s">
        <v>967</v>
      </c>
      <c r="PSG43" s="294" t="s">
        <v>968</v>
      </c>
      <c r="PSH43" s="294" t="s">
        <v>969</v>
      </c>
      <c r="PSI43" s="59">
        <v>15000000</v>
      </c>
      <c r="PSJ43" s="60" t="s">
        <v>2774</v>
      </c>
      <c r="PSK43" s="287" t="s">
        <v>964</v>
      </c>
      <c r="PSL43" s="287" t="s">
        <v>965</v>
      </c>
      <c r="PSM43" s="294" t="s">
        <v>966</v>
      </c>
      <c r="PSN43" s="294" t="s">
        <v>967</v>
      </c>
      <c r="PSO43" s="294" t="s">
        <v>968</v>
      </c>
      <c r="PSP43" s="294" t="s">
        <v>969</v>
      </c>
      <c r="PSQ43" s="59">
        <v>15000000</v>
      </c>
      <c r="PSR43" s="60" t="s">
        <v>2774</v>
      </c>
      <c r="PSS43" s="287" t="s">
        <v>964</v>
      </c>
      <c r="PST43" s="287" t="s">
        <v>965</v>
      </c>
      <c r="PSU43" s="294" t="s">
        <v>966</v>
      </c>
      <c r="PSV43" s="294" t="s">
        <v>967</v>
      </c>
      <c r="PSW43" s="294" t="s">
        <v>968</v>
      </c>
      <c r="PSX43" s="294" t="s">
        <v>969</v>
      </c>
      <c r="PSY43" s="59">
        <v>15000000</v>
      </c>
      <c r="PSZ43" s="60" t="s">
        <v>2774</v>
      </c>
      <c r="PTA43" s="287" t="s">
        <v>964</v>
      </c>
      <c r="PTB43" s="287" t="s">
        <v>965</v>
      </c>
      <c r="PTC43" s="294" t="s">
        <v>966</v>
      </c>
      <c r="PTD43" s="294" t="s">
        <v>967</v>
      </c>
      <c r="PTE43" s="294" t="s">
        <v>968</v>
      </c>
      <c r="PTF43" s="294" t="s">
        <v>969</v>
      </c>
      <c r="PTG43" s="59">
        <v>15000000</v>
      </c>
      <c r="PTH43" s="60" t="s">
        <v>2774</v>
      </c>
      <c r="PTI43" s="287" t="s">
        <v>964</v>
      </c>
      <c r="PTJ43" s="287" t="s">
        <v>965</v>
      </c>
      <c r="PTK43" s="294" t="s">
        <v>966</v>
      </c>
      <c r="PTL43" s="294" t="s">
        <v>967</v>
      </c>
      <c r="PTM43" s="294" t="s">
        <v>968</v>
      </c>
      <c r="PTN43" s="294" t="s">
        <v>969</v>
      </c>
      <c r="PTO43" s="59">
        <v>15000000</v>
      </c>
      <c r="PTP43" s="60" t="s">
        <v>2774</v>
      </c>
      <c r="PTQ43" s="287" t="s">
        <v>964</v>
      </c>
      <c r="PTR43" s="287" t="s">
        <v>965</v>
      </c>
      <c r="PTS43" s="294" t="s">
        <v>966</v>
      </c>
      <c r="PTT43" s="294" t="s">
        <v>967</v>
      </c>
      <c r="PTU43" s="294" t="s">
        <v>968</v>
      </c>
      <c r="PTV43" s="294" t="s">
        <v>969</v>
      </c>
      <c r="PTW43" s="59">
        <v>15000000</v>
      </c>
      <c r="PTX43" s="60" t="s">
        <v>2774</v>
      </c>
      <c r="PTY43" s="287" t="s">
        <v>964</v>
      </c>
      <c r="PTZ43" s="287" t="s">
        <v>965</v>
      </c>
      <c r="PUA43" s="294" t="s">
        <v>966</v>
      </c>
      <c r="PUB43" s="294" t="s">
        <v>967</v>
      </c>
      <c r="PUC43" s="294" t="s">
        <v>968</v>
      </c>
      <c r="PUD43" s="294" t="s">
        <v>969</v>
      </c>
      <c r="PUE43" s="59">
        <v>15000000</v>
      </c>
      <c r="PUF43" s="60" t="s">
        <v>2774</v>
      </c>
      <c r="PUG43" s="287" t="s">
        <v>964</v>
      </c>
      <c r="PUH43" s="287" t="s">
        <v>965</v>
      </c>
      <c r="PUI43" s="294" t="s">
        <v>966</v>
      </c>
      <c r="PUJ43" s="294" t="s">
        <v>967</v>
      </c>
      <c r="PUK43" s="294" t="s">
        <v>968</v>
      </c>
      <c r="PUL43" s="294" t="s">
        <v>969</v>
      </c>
      <c r="PUM43" s="59">
        <v>15000000</v>
      </c>
      <c r="PUN43" s="60" t="s">
        <v>2774</v>
      </c>
      <c r="PUO43" s="287" t="s">
        <v>964</v>
      </c>
      <c r="PUP43" s="287" t="s">
        <v>965</v>
      </c>
      <c r="PUQ43" s="294" t="s">
        <v>966</v>
      </c>
      <c r="PUR43" s="294" t="s">
        <v>967</v>
      </c>
      <c r="PUS43" s="294" t="s">
        <v>968</v>
      </c>
      <c r="PUT43" s="294" t="s">
        <v>969</v>
      </c>
      <c r="PUU43" s="59">
        <v>15000000</v>
      </c>
      <c r="PUV43" s="60" t="s">
        <v>2774</v>
      </c>
      <c r="PUW43" s="287" t="s">
        <v>964</v>
      </c>
      <c r="PUX43" s="287" t="s">
        <v>965</v>
      </c>
      <c r="PUY43" s="294" t="s">
        <v>966</v>
      </c>
      <c r="PUZ43" s="294" t="s">
        <v>967</v>
      </c>
      <c r="PVA43" s="294" t="s">
        <v>968</v>
      </c>
      <c r="PVB43" s="294" t="s">
        <v>969</v>
      </c>
      <c r="PVC43" s="59">
        <v>15000000</v>
      </c>
      <c r="PVD43" s="60" t="s">
        <v>2774</v>
      </c>
      <c r="PVE43" s="287" t="s">
        <v>964</v>
      </c>
      <c r="PVF43" s="287" t="s">
        <v>965</v>
      </c>
      <c r="PVG43" s="294" t="s">
        <v>966</v>
      </c>
      <c r="PVH43" s="294" t="s">
        <v>967</v>
      </c>
      <c r="PVI43" s="294" t="s">
        <v>968</v>
      </c>
      <c r="PVJ43" s="294" t="s">
        <v>969</v>
      </c>
      <c r="PVK43" s="59">
        <v>15000000</v>
      </c>
      <c r="PVL43" s="60" t="s">
        <v>2774</v>
      </c>
      <c r="PVM43" s="287" t="s">
        <v>964</v>
      </c>
      <c r="PVN43" s="287" t="s">
        <v>965</v>
      </c>
      <c r="PVO43" s="294" t="s">
        <v>966</v>
      </c>
      <c r="PVP43" s="294" t="s">
        <v>967</v>
      </c>
      <c r="PVQ43" s="294" t="s">
        <v>968</v>
      </c>
      <c r="PVR43" s="294" t="s">
        <v>969</v>
      </c>
      <c r="PVS43" s="59">
        <v>15000000</v>
      </c>
      <c r="PVT43" s="60" t="s">
        <v>2774</v>
      </c>
      <c r="PVU43" s="287" t="s">
        <v>964</v>
      </c>
      <c r="PVV43" s="287" t="s">
        <v>965</v>
      </c>
      <c r="PVW43" s="294" t="s">
        <v>966</v>
      </c>
      <c r="PVX43" s="294" t="s">
        <v>967</v>
      </c>
      <c r="PVY43" s="294" t="s">
        <v>968</v>
      </c>
      <c r="PVZ43" s="294" t="s">
        <v>969</v>
      </c>
      <c r="PWA43" s="59">
        <v>15000000</v>
      </c>
      <c r="PWB43" s="60" t="s">
        <v>2774</v>
      </c>
      <c r="PWC43" s="287" t="s">
        <v>964</v>
      </c>
      <c r="PWD43" s="287" t="s">
        <v>965</v>
      </c>
      <c r="PWE43" s="294" t="s">
        <v>966</v>
      </c>
      <c r="PWF43" s="294" t="s">
        <v>967</v>
      </c>
      <c r="PWG43" s="294" t="s">
        <v>968</v>
      </c>
      <c r="PWH43" s="294" t="s">
        <v>969</v>
      </c>
      <c r="PWI43" s="59">
        <v>15000000</v>
      </c>
      <c r="PWJ43" s="60" t="s">
        <v>2774</v>
      </c>
      <c r="PWK43" s="287" t="s">
        <v>964</v>
      </c>
      <c r="PWL43" s="287" t="s">
        <v>965</v>
      </c>
      <c r="PWM43" s="294" t="s">
        <v>966</v>
      </c>
      <c r="PWN43" s="294" t="s">
        <v>967</v>
      </c>
      <c r="PWO43" s="294" t="s">
        <v>968</v>
      </c>
      <c r="PWP43" s="294" t="s">
        <v>969</v>
      </c>
      <c r="PWQ43" s="59">
        <v>15000000</v>
      </c>
      <c r="PWR43" s="60" t="s">
        <v>2774</v>
      </c>
      <c r="PWS43" s="287" t="s">
        <v>964</v>
      </c>
      <c r="PWT43" s="287" t="s">
        <v>965</v>
      </c>
      <c r="PWU43" s="294" t="s">
        <v>966</v>
      </c>
      <c r="PWV43" s="294" t="s">
        <v>967</v>
      </c>
      <c r="PWW43" s="294" t="s">
        <v>968</v>
      </c>
      <c r="PWX43" s="294" t="s">
        <v>969</v>
      </c>
      <c r="PWY43" s="59">
        <v>15000000</v>
      </c>
      <c r="PWZ43" s="60" t="s">
        <v>2774</v>
      </c>
      <c r="PXA43" s="287" t="s">
        <v>964</v>
      </c>
      <c r="PXB43" s="287" t="s">
        <v>965</v>
      </c>
      <c r="PXC43" s="294" t="s">
        <v>966</v>
      </c>
      <c r="PXD43" s="294" t="s">
        <v>967</v>
      </c>
      <c r="PXE43" s="294" t="s">
        <v>968</v>
      </c>
      <c r="PXF43" s="294" t="s">
        <v>969</v>
      </c>
      <c r="PXG43" s="59">
        <v>15000000</v>
      </c>
      <c r="PXH43" s="60" t="s">
        <v>2774</v>
      </c>
      <c r="PXI43" s="287" t="s">
        <v>964</v>
      </c>
      <c r="PXJ43" s="287" t="s">
        <v>965</v>
      </c>
      <c r="PXK43" s="294" t="s">
        <v>966</v>
      </c>
      <c r="PXL43" s="294" t="s">
        <v>967</v>
      </c>
      <c r="PXM43" s="294" t="s">
        <v>968</v>
      </c>
      <c r="PXN43" s="294" t="s">
        <v>969</v>
      </c>
      <c r="PXO43" s="59">
        <v>15000000</v>
      </c>
      <c r="PXP43" s="60" t="s">
        <v>2774</v>
      </c>
      <c r="PXQ43" s="287" t="s">
        <v>964</v>
      </c>
      <c r="PXR43" s="287" t="s">
        <v>965</v>
      </c>
      <c r="PXS43" s="294" t="s">
        <v>966</v>
      </c>
      <c r="PXT43" s="294" t="s">
        <v>967</v>
      </c>
      <c r="PXU43" s="294" t="s">
        <v>968</v>
      </c>
      <c r="PXV43" s="294" t="s">
        <v>969</v>
      </c>
      <c r="PXW43" s="59">
        <v>15000000</v>
      </c>
      <c r="PXX43" s="60" t="s">
        <v>2774</v>
      </c>
      <c r="PXY43" s="287" t="s">
        <v>964</v>
      </c>
      <c r="PXZ43" s="287" t="s">
        <v>965</v>
      </c>
      <c r="PYA43" s="294" t="s">
        <v>966</v>
      </c>
      <c r="PYB43" s="294" t="s">
        <v>967</v>
      </c>
      <c r="PYC43" s="294" t="s">
        <v>968</v>
      </c>
      <c r="PYD43" s="294" t="s">
        <v>969</v>
      </c>
      <c r="PYE43" s="59">
        <v>15000000</v>
      </c>
      <c r="PYF43" s="60" t="s">
        <v>2774</v>
      </c>
      <c r="PYG43" s="287" t="s">
        <v>964</v>
      </c>
      <c r="PYH43" s="287" t="s">
        <v>965</v>
      </c>
      <c r="PYI43" s="294" t="s">
        <v>966</v>
      </c>
      <c r="PYJ43" s="294" t="s">
        <v>967</v>
      </c>
      <c r="PYK43" s="294" t="s">
        <v>968</v>
      </c>
      <c r="PYL43" s="294" t="s">
        <v>969</v>
      </c>
      <c r="PYM43" s="59">
        <v>15000000</v>
      </c>
      <c r="PYN43" s="60" t="s">
        <v>2774</v>
      </c>
      <c r="PYO43" s="287" t="s">
        <v>964</v>
      </c>
      <c r="PYP43" s="287" t="s">
        <v>965</v>
      </c>
      <c r="PYQ43" s="294" t="s">
        <v>966</v>
      </c>
      <c r="PYR43" s="294" t="s">
        <v>967</v>
      </c>
      <c r="PYS43" s="294" t="s">
        <v>968</v>
      </c>
      <c r="PYT43" s="294" t="s">
        <v>969</v>
      </c>
      <c r="PYU43" s="59">
        <v>15000000</v>
      </c>
      <c r="PYV43" s="60" t="s">
        <v>2774</v>
      </c>
      <c r="PYW43" s="287" t="s">
        <v>964</v>
      </c>
      <c r="PYX43" s="287" t="s">
        <v>965</v>
      </c>
      <c r="PYY43" s="294" t="s">
        <v>966</v>
      </c>
      <c r="PYZ43" s="294" t="s">
        <v>967</v>
      </c>
      <c r="PZA43" s="294" t="s">
        <v>968</v>
      </c>
      <c r="PZB43" s="294" t="s">
        <v>969</v>
      </c>
      <c r="PZC43" s="59">
        <v>15000000</v>
      </c>
      <c r="PZD43" s="60" t="s">
        <v>2774</v>
      </c>
      <c r="PZE43" s="287" t="s">
        <v>964</v>
      </c>
      <c r="PZF43" s="287" t="s">
        <v>965</v>
      </c>
      <c r="PZG43" s="294" t="s">
        <v>966</v>
      </c>
      <c r="PZH43" s="294" t="s">
        <v>967</v>
      </c>
      <c r="PZI43" s="294" t="s">
        <v>968</v>
      </c>
      <c r="PZJ43" s="294" t="s">
        <v>969</v>
      </c>
      <c r="PZK43" s="59">
        <v>15000000</v>
      </c>
      <c r="PZL43" s="60" t="s">
        <v>2774</v>
      </c>
      <c r="PZM43" s="287" t="s">
        <v>964</v>
      </c>
      <c r="PZN43" s="287" t="s">
        <v>965</v>
      </c>
      <c r="PZO43" s="294" t="s">
        <v>966</v>
      </c>
      <c r="PZP43" s="294" t="s">
        <v>967</v>
      </c>
      <c r="PZQ43" s="294" t="s">
        <v>968</v>
      </c>
      <c r="PZR43" s="294" t="s">
        <v>969</v>
      </c>
      <c r="PZS43" s="59">
        <v>15000000</v>
      </c>
      <c r="PZT43" s="60" t="s">
        <v>2774</v>
      </c>
      <c r="PZU43" s="287" t="s">
        <v>964</v>
      </c>
      <c r="PZV43" s="287" t="s">
        <v>965</v>
      </c>
      <c r="PZW43" s="294" t="s">
        <v>966</v>
      </c>
      <c r="PZX43" s="294" t="s">
        <v>967</v>
      </c>
      <c r="PZY43" s="294" t="s">
        <v>968</v>
      </c>
      <c r="PZZ43" s="294" t="s">
        <v>969</v>
      </c>
      <c r="QAA43" s="59">
        <v>15000000</v>
      </c>
      <c r="QAB43" s="60" t="s">
        <v>2774</v>
      </c>
      <c r="QAC43" s="287" t="s">
        <v>964</v>
      </c>
      <c r="QAD43" s="287" t="s">
        <v>965</v>
      </c>
      <c r="QAE43" s="294" t="s">
        <v>966</v>
      </c>
      <c r="QAF43" s="294" t="s">
        <v>967</v>
      </c>
      <c r="QAG43" s="294" t="s">
        <v>968</v>
      </c>
      <c r="QAH43" s="294" t="s">
        <v>969</v>
      </c>
      <c r="QAI43" s="59">
        <v>15000000</v>
      </c>
      <c r="QAJ43" s="60" t="s">
        <v>2774</v>
      </c>
      <c r="QAK43" s="287" t="s">
        <v>964</v>
      </c>
      <c r="QAL43" s="287" t="s">
        <v>965</v>
      </c>
      <c r="QAM43" s="294" t="s">
        <v>966</v>
      </c>
      <c r="QAN43" s="294" t="s">
        <v>967</v>
      </c>
      <c r="QAO43" s="294" t="s">
        <v>968</v>
      </c>
      <c r="QAP43" s="294" t="s">
        <v>969</v>
      </c>
      <c r="QAQ43" s="59">
        <v>15000000</v>
      </c>
      <c r="QAR43" s="60" t="s">
        <v>2774</v>
      </c>
      <c r="QAS43" s="287" t="s">
        <v>964</v>
      </c>
      <c r="QAT43" s="287" t="s">
        <v>965</v>
      </c>
      <c r="QAU43" s="294" t="s">
        <v>966</v>
      </c>
      <c r="QAV43" s="294" t="s">
        <v>967</v>
      </c>
      <c r="QAW43" s="294" t="s">
        <v>968</v>
      </c>
      <c r="QAX43" s="294" t="s">
        <v>969</v>
      </c>
      <c r="QAY43" s="59">
        <v>15000000</v>
      </c>
      <c r="QAZ43" s="60" t="s">
        <v>2774</v>
      </c>
      <c r="QBA43" s="287" t="s">
        <v>964</v>
      </c>
      <c r="QBB43" s="287" t="s">
        <v>965</v>
      </c>
      <c r="QBC43" s="294" t="s">
        <v>966</v>
      </c>
      <c r="QBD43" s="294" t="s">
        <v>967</v>
      </c>
      <c r="QBE43" s="294" t="s">
        <v>968</v>
      </c>
      <c r="QBF43" s="294" t="s">
        <v>969</v>
      </c>
      <c r="QBG43" s="59">
        <v>15000000</v>
      </c>
      <c r="QBH43" s="60" t="s">
        <v>2774</v>
      </c>
      <c r="QBI43" s="287" t="s">
        <v>964</v>
      </c>
      <c r="QBJ43" s="287" t="s">
        <v>965</v>
      </c>
      <c r="QBK43" s="294" t="s">
        <v>966</v>
      </c>
      <c r="QBL43" s="294" t="s">
        <v>967</v>
      </c>
      <c r="QBM43" s="294" t="s">
        <v>968</v>
      </c>
      <c r="QBN43" s="294" t="s">
        <v>969</v>
      </c>
      <c r="QBO43" s="59">
        <v>15000000</v>
      </c>
      <c r="QBP43" s="60" t="s">
        <v>2774</v>
      </c>
      <c r="QBQ43" s="287" t="s">
        <v>964</v>
      </c>
      <c r="QBR43" s="287" t="s">
        <v>965</v>
      </c>
      <c r="QBS43" s="294" t="s">
        <v>966</v>
      </c>
      <c r="QBT43" s="294" t="s">
        <v>967</v>
      </c>
      <c r="QBU43" s="294" t="s">
        <v>968</v>
      </c>
      <c r="QBV43" s="294" t="s">
        <v>969</v>
      </c>
      <c r="QBW43" s="59">
        <v>15000000</v>
      </c>
      <c r="QBX43" s="60" t="s">
        <v>2774</v>
      </c>
      <c r="QBY43" s="287" t="s">
        <v>964</v>
      </c>
      <c r="QBZ43" s="287" t="s">
        <v>965</v>
      </c>
      <c r="QCA43" s="294" t="s">
        <v>966</v>
      </c>
      <c r="QCB43" s="294" t="s">
        <v>967</v>
      </c>
      <c r="QCC43" s="294" t="s">
        <v>968</v>
      </c>
      <c r="QCD43" s="294" t="s">
        <v>969</v>
      </c>
      <c r="QCE43" s="59">
        <v>15000000</v>
      </c>
      <c r="QCF43" s="60" t="s">
        <v>2774</v>
      </c>
      <c r="QCG43" s="287" t="s">
        <v>964</v>
      </c>
      <c r="QCH43" s="287" t="s">
        <v>965</v>
      </c>
      <c r="QCI43" s="294" t="s">
        <v>966</v>
      </c>
      <c r="QCJ43" s="294" t="s">
        <v>967</v>
      </c>
      <c r="QCK43" s="294" t="s">
        <v>968</v>
      </c>
      <c r="QCL43" s="294" t="s">
        <v>969</v>
      </c>
      <c r="QCM43" s="59">
        <v>15000000</v>
      </c>
      <c r="QCN43" s="60" t="s">
        <v>2774</v>
      </c>
      <c r="QCO43" s="287" t="s">
        <v>964</v>
      </c>
      <c r="QCP43" s="287" t="s">
        <v>965</v>
      </c>
      <c r="QCQ43" s="294" t="s">
        <v>966</v>
      </c>
      <c r="QCR43" s="294" t="s">
        <v>967</v>
      </c>
      <c r="QCS43" s="294" t="s">
        <v>968</v>
      </c>
      <c r="QCT43" s="294" t="s">
        <v>969</v>
      </c>
      <c r="QCU43" s="59">
        <v>15000000</v>
      </c>
      <c r="QCV43" s="60" t="s">
        <v>2774</v>
      </c>
      <c r="QCW43" s="287" t="s">
        <v>964</v>
      </c>
      <c r="QCX43" s="287" t="s">
        <v>965</v>
      </c>
      <c r="QCY43" s="294" t="s">
        <v>966</v>
      </c>
      <c r="QCZ43" s="294" t="s">
        <v>967</v>
      </c>
      <c r="QDA43" s="294" t="s">
        <v>968</v>
      </c>
      <c r="QDB43" s="294" t="s">
        <v>969</v>
      </c>
      <c r="QDC43" s="59">
        <v>15000000</v>
      </c>
      <c r="QDD43" s="60" t="s">
        <v>2774</v>
      </c>
      <c r="QDE43" s="287" t="s">
        <v>964</v>
      </c>
      <c r="QDF43" s="287" t="s">
        <v>965</v>
      </c>
      <c r="QDG43" s="294" t="s">
        <v>966</v>
      </c>
      <c r="QDH43" s="294" t="s">
        <v>967</v>
      </c>
      <c r="QDI43" s="294" t="s">
        <v>968</v>
      </c>
      <c r="QDJ43" s="294" t="s">
        <v>969</v>
      </c>
      <c r="QDK43" s="59">
        <v>15000000</v>
      </c>
      <c r="QDL43" s="60" t="s">
        <v>2774</v>
      </c>
      <c r="QDM43" s="287" t="s">
        <v>964</v>
      </c>
      <c r="QDN43" s="287" t="s">
        <v>965</v>
      </c>
      <c r="QDO43" s="294" t="s">
        <v>966</v>
      </c>
      <c r="QDP43" s="294" t="s">
        <v>967</v>
      </c>
      <c r="QDQ43" s="294" t="s">
        <v>968</v>
      </c>
      <c r="QDR43" s="294" t="s">
        <v>969</v>
      </c>
      <c r="QDS43" s="59">
        <v>15000000</v>
      </c>
      <c r="QDT43" s="60" t="s">
        <v>2774</v>
      </c>
      <c r="QDU43" s="287" t="s">
        <v>964</v>
      </c>
      <c r="QDV43" s="287" t="s">
        <v>965</v>
      </c>
      <c r="QDW43" s="294" t="s">
        <v>966</v>
      </c>
      <c r="QDX43" s="294" t="s">
        <v>967</v>
      </c>
      <c r="QDY43" s="294" t="s">
        <v>968</v>
      </c>
      <c r="QDZ43" s="294" t="s">
        <v>969</v>
      </c>
      <c r="QEA43" s="59">
        <v>15000000</v>
      </c>
      <c r="QEB43" s="60" t="s">
        <v>2774</v>
      </c>
      <c r="QEC43" s="287" t="s">
        <v>964</v>
      </c>
      <c r="QED43" s="287" t="s">
        <v>965</v>
      </c>
      <c r="QEE43" s="294" t="s">
        <v>966</v>
      </c>
      <c r="QEF43" s="294" t="s">
        <v>967</v>
      </c>
      <c r="QEG43" s="294" t="s">
        <v>968</v>
      </c>
      <c r="QEH43" s="294" t="s">
        <v>969</v>
      </c>
      <c r="QEI43" s="59">
        <v>15000000</v>
      </c>
      <c r="QEJ43" s="60" t="s">
        <v>2774</v>
      </c>
      <c r="QEK43" s="287" t="s">
        <v>964</v>
      </c>
      <c r="QEL43" s="287" t="s">
        <v>965</v>
      </c>
      <c r="QEM43" s="294" t="s">
        <v>966</v>
      </c>
      <c r="QEN43" s="294" t="s">
        <v>967</v>
      </c>
      <c r="QEO43" s="294" t="s">
        <v>968</v>
      </c>
      <c r="QEP43" s="294" t="s">
        <v>969</v>
      </c>
      <c r="QEQ43" s="59">
        <v>15000000</v>
      </c>
      <c r="QER43" s="60" t="s">
        <v>2774</v>
      </c>
      <c r="QES43" s="287" t="s">
        <v>964</v>
      </c>
      <c r="QET43" s="287" t="s">
        <v>965</v>
      </c>
      <c r="QEU43" s="294" t="s">
        <v>966</v>
      </c>
      <c r="QEV43" s="294" t="s">
        <v>967</v>
      </c>
      <c r="QEW43" s="294" t="s">
        <v>968</v>
      </c>
      <c r="QEX43" s="294" t="s">
        <v>969</v>
      </c>
      <c r="QEY43" s="59">
        <v>15000000</v>
      </c>
      <c r="QEZ43" s="60" t="s">
        <v>2774</v>
      </c>
      <c r="QFA43" s="287" t="s">
        <v>964</v>
      </c>
      <c r="QFB43" s="287" t="s">
        <v>965</v>
      </c>
      <c r="QFC43" s="294" t="s">
        <v>966</v>
      </c>
      <c r="QFD43" s="294" t="s">
        <v>967</v>
      </c>
      <c r="QFE43" s="294" t="s">
        <v>968</v>
      </c>
      <c r="QFF43" s="294" t="s">
        <v>969</v>
      </c>
      <c r="QFG43" s="59">
        <v>15000000</v>
      </c>
      <c r="QFH43" s="60" t="s">
        <v>2774</v>
      </c>
      <c r="QFI43" s="287" t="s">
        <v>964</v>
      </c>
      <c r="QFJ43" s="287" t="s">
        <v>965</v>
      </c>
      <c r="QFK43" s="294" t="s">
        <v>966</v>
      </c>
      <c r="QFL43" s="294" t="s">
        <v>967</v>
      </c>
      <c r="QFM43" s="294" t="s">
        <v>968</v>
      </c>
      <c r="QFN43" s="294" t="s">
        <v>969</v>
      </c>
      <c r="QFO43" s="59">
        <v>15000000</v>
      </c>
      <c r="QFP43" s="60" t="s">
        <v>2774</v>
      </c>
      <c r="QFQ43" s="287" t="s">
        <v>964</v>
      </c>
      <c r="QFR43" s="287" t="s">
        <v>965</v>
      </c>
      <c r="QFS43" s="294" t="s">
        <v>966</v>
      </c>
      <c r="QFT43" s="294" t="s">
        <v>967</v>
      </c>
      <c r="QFU43" s="294" t="s">
        <v>968</v>
      </c>
      <c r="QFV43" s="294" t="s">
        <v>969</v>
      </c>
      <c r="QFW43" s="59">
        <v>15000000</v>
      </c>
      <c r="QFX43" s="60" t="s">
        <v>2774</v>
      </c>
      <c r="QFY43" s="287" t="s">
        <v>964</v>
      </c>
      <c r="QFZ43" s="287" t="s">
        <v>965</v>
      </c>
      <c r="QGA43" s="294" t="s">
        <v>966</v>
      </c>
      <c r="QGB43" s="294" t="s">
        <v>967</v>
      </c>
      <c r="QGC43" s="294" t="s">
        <v>968</v>
      </c>
      <c r="QGD43" s="294" t="s">
        <v>969</v>
      </c>
      <c r="QGE43" s="59">
        <v>15000000</v>
      </c>
      <c r="QGF43" s="60" t="s">
        <v>2774</v>
      </c>
      <c r="QGG43" s="287" t="s">
        <v>964</v>
      </c>
      <c r="QGH43" s="287" t="s">
        <v>965</v>
      </c>
      <c r="QGI43" s="294" t="s">
        <v>966</v>
      </c>
      <c r="QGJ43" s="294" t="s">
        <v>967</v>
      </c>
      <c r="QGK43" s="294" t="s">
        <v>968</v>
      </c>
      <c r="QGL43" s="294" t="s">
        <v>969</v>
      </c>
      <c r="QGM43" s="59">
        <v>15000000</v>
      </c>
      <c r="QGN43" s="60" t="s">
        <v>2774</v>
      </c>
      <c r="QGO43" s="287" t="s">
        <v>964</v>
      </c>
      <c r="QGP43" s="287" t="s">
        <v>965</v>
      </c>
      <c r="QGQ43" s="294" t="s">
        <v>966</v>
      </c>
      <c r="QGR43" s="294" t="s">
        <v>967</v>
      </c>
      <c r="QGS43" s="294" t="s">
        <v>968</v>
      </c>
      <c r="QGT43" s="294" t="s">
        <v>969</v>
      </c>
      <c r="QGU43" s="59">
        <v>15000000</v>
      </c>
      <c r="QGV43" s="60" t="s">
        <v>2774</v>
      </c>
      <c r="QGW43" s="287" t="s">
        <v>964</v>
      </c>
      <c r="QGX43" s="287" t="s">
        <v>965</v>
      </c>
      <c r="QGY43" s="294" t="s">
        <v>966</v>
      </c>
      <c r="QGZ43" s="294" t="s">
        <v>967</v>
      </c>
      <c r="QHA43" s="294" t="s">
        <v>968</v>
      </c>
      <c r="QHB43" s="294" t="s">
        <v>969</v>
      </c>
      <c r="QHC43" s="59">
        <v>15000000</v>
      </c>
      <c r="QHD43" s="60" t="s">
        <v>2774</v>
      </c>
      <c r="QHE43" s="287" t="s">
        <v>964</v>
      </c>
      <c r="QHF43" s="287" t="s">
        <v>965</v>
      </c>
      <c r="QHG43" s="294" t="s">
        <v>966</v>
      </c>
      <c r="QHH43" s="294" t="s">
        <v>967</v>
      </c>
      <c r="QHI43" s="294" t="s">
        <v>968</v>
      </c>
      <c r="QHJ43" s="294" t="s">
        <v>969</v>
      </c>
      <c r="QHK43" s="59">
        <v>15000000</v>
      </c>
      <c r="QHL43" s="60" t="s">
        <v>2774</v>
      </c>
      <c r="QHM43" s="287" t="s">
        <v>964</v>
      </c>
      <c r="QHN43" s="287" t="s">
        <v>965</v>
      </c>
      <c r="QHO43" s="294" t="s">
        <v>966</v>
      </c>
      <c r="QHP43" s="294" t="s">
        <v>967</v>
      </c>
      <c r="QHQ43" s="294" t="s">
        <v>968</v>
      </c>
      <c r="QHR43" s="294" t="s">
        <v>969</v>
      </c>
      <c r="QHS43" s="59">
        <v>15000000</v>
      </c>
      <c r="QHT43" s="60" t="s">
        <v>2774</v>
      </c>
      <c r="QHU43" s="287" t="s">
        <v>964</v>
      </c>
      <c r="QHV43" s="287" t="s">
        <v>965</v>
      </c>
      <c r="QHW43" s="294" t="s">
        <v>966</v>
      </c>
      <c r="QHX43" s="294" t="s">
        <v>967</v>
      </c>
      <c r="QHY43" s="294" t="s">
        <v>968</v>
      </c>
      <c r="QHZ43" s="294" t="s">
        <v>969</v>
      </c>
      <c r="QIA43" s="59">
        <v>15000000</v>
      </c>
      <c r="QIB43" s="60" t="s">
        <v>2774</v>
      </c>
      <c r="QIC43" s="287" t="s">
        <v>964</v>
      </c>
      <c r="QID43" s="287" t="s">
        <v>965</v>
      </c>
      <c r="QIE43" s="294" t="s">
        <v>966</v>
      </c>
      <c r="QIF43" s="294" t="s">
        <v>967</v>
      </c>
      <c r="QIG43" s="294" t="s">
        <v>968</v>
      </c>
      <c r="QIH43" s="294" t="s">
        <v>969</v>
      </c>
      <c r="QII43" s="59">
        <v>15000000</v>
      </c>
      <c r="QIJ43" s="60" t="s">
        <v>2774</v>
      </c>
      <c r="QIK43" s="287" t="s">
        <v>964</v>
      </c>
      <c r="QIL43" s="287" t="s">
        <v>965</v>
      </c>
      <c r="QIM43" s="294" t="s">
        <v>966</v>
      </c>
      <c r="QIN43" s="294" t="s">
        <v>967</v>
      </c>
      <c r="QIO43" s="294" t="s">
        <v>968</v>
      </c>
      <c r="QIP43" s="294" t="s">
        <v>969</v>
      </c>
      <c r="QIQ43" s="59">
        <v>15000000</v>
      </c>
      <c r="QIR43" s="60" t="s">
        <v>2774</v>
      </c>
      <c r="QIS43" s="287" t="s">
        <v>964</v>
      </c>
      <c r="QIT43" s="287" t="s">
        <v>965</v>
      </c>
      <c r="QIU43" s="294" t="s">
        <v>966</v>
      </c>
      <c r="QIV43" s="294" t="s">
        <v>967</v>
      </c>
      <c r="QIW43" s="294" t="s">
        <v>968</v>
      </c>
      <c r="QIX43" s="294" t="s">
        <v>969</v>
      </c>
      <c r="QIY43" s="59">
        <v>15000000</v>
      </c>
      <c r="QIZ43" s="60" t="s">
        <v>2774</v>
      </c>
      <c r="QJA43" s="287" t="s">
        <v>964</v>
      </c>
      <c r="QJB43" s="287" t="s">
        <v>965</v>
      </c>
      <c r="QJC43" s="294" t="s">
        <v>966</v>
      </c>
      <c r="QJD43" s="294" t="s">
        <v>967</v>
      </c>
      <c r="QJE43" s="294" t="s">
        <v>968</v>
      </c>
      <c r="QJF43" s="294" t="s">
        <v>969</v>
      </c>
      <c r="QJG43" s="59">
        <v>15000000</v>
      </c>
      <c r="QJH43" s="60" t="s">
        <v>2774</v>
      </c>
      <c r="QJI43" s="287" t="s">
        <v>964</v>
      </c>
      <c r="QJJ43" s="287" t="s">
        <v>965</v>
      </c>
      <c r="QJK43" s="294" t="s">
        <v>966</v>
      </c>
      <c r="QJL43" s="294" t="s">
        <v>967</v>
      </c>
      <c r="QJM43" s="294" t="s">
        <v>968</v>
      </c>
      <c r="QJN43" s="294" t="s">
        <v>969</v>
      </c>
      <c r="QJO43" s="59">
        <v>15000000</v>
      </c>
      <c r="QJP43" s="60" t="s">
        <v>2774</v>
      </c>
      <c r="QJQ43" s="287" t="s">
        <v>964</v>
      </c>
      <c r="QJR43" s="287" t="s">
        <v>965</v>
      </c>
      <c r="QJS43" s="294" t="s">
        <v>966</v>
      </c>
      <c r="QJT43" s="294" t="s">
        <v>967</v>
      </c>
      <c r="QJU43" s="294" t="s">
        <v>968</v>
      </c>
      <c r="QJV43" s="294" t="s">
        <v>969</v>
      </c>
      <c r="QJW43" s="59">
        <v>15000000</v>
      </c>
      <c r="QJX43" s="60" t="s">
        <v>2774</v>
      </c>
      <c r="QJY43" s="287" t="s">
        <v>964</v>
      </c>
      <c r="QJZ43" s="287" t="s">
        <v>965</v>
      </c>
      <c r="QKA43" s="294" t="s">
        <v>966</v>
      </c>
      <c r="QKB43" s="294" t="s">
        <v>967</v>
      </c>
      <c r="QKC43" s="294" t="s">
        <v>968</v>
      </c>
      <c r="QKD43" s="294" t="s">
        <v>969</v>
      </c>
      <c r="QKE43" s="59">
        <v>15000000</v>
      </c>
      <c r="QKF43" s="60" t="s">
        <v>2774</v>
      </c>
      <c r="QKG43" s="287" t="s">
        <v>964</v>
      </c>
      <c r="QKH43" s="287" t="s">
        <v>965</v>
      </c>
      <c r="QKI43" s="294" t="s">
        <v>966</v>
      </c>
      <c r="QKJ43" s="294" t="s">
        <v>967</v>
      </c>
      <c r="QKK43" s="294" t="s">
        <v>968</v>
      </c>
      <c r="QKL43" s="294" t="s">
        <v>969</v>
      </c>
      <c r="QKM43" s="59">
        <v>15000000</v>
      </c>
      <c r="QKN43" s="60" t="s">
        <v>2774</v>
      </c>
      <c r="QKO43" s="287" t="s">
        <v>964</v>
      </c>
      <c r="QKP43" s="287" t="s">
        <v>965</v>
      </c>
      <c r="QKQ43" s="294" t="s">
        <v>966</v>
      </c>
      <c r="QKR43" s="294" t="s">
        <v>967</v>
      </c>
      <c r="QKS43" s="294" t="s">
        <v>968</v>
      </c>
      <c r="QKT43" s="294" t="s">
        <v>969</v>
      </c>
      <c r="QKU43" s="59">
        <v>15000000</v>
      </c>
      <c r="QKV43" s="60" t="s">
        <v>2774</v>
      </c>
      <c r="QKW43" s="287" t="s">
        <v>964</v>
      </c>
      <c r="QKX43" s="287" t="s">
        <v>965</v>
      </c>
      <c r="QKY43" s="294" t="s">
        <v>966</v>
      </c>
      <c r="QKZ43" s="294" t="s">
        <v>967</v>
      </c>
      <c r="QLA43" s="294" t="s">
        <v>968</v>
      </c>
      <c r="QLB43" s="294" t="s">
        <v>969</v>
      </c>
      <c r="QLC43" s="59">
        <v>15000000</v>
      </c>
      <c r="QLD43" s="60" t="s">
        <v>2774</v>
      </c>
      <c r="QLE43" s="287" t="s">
        <v>964</v>
      </c>
      <c r="QLF43" s="287" t="s">
        <v>965</v>
      </c>
      <c r="QLG43" s="294" t="s">
        <v>966</v>
      </c>
      <c r="QLH43" s="294" t="s">
        <v>967</v>
      </c>
      <c r="QLI43" s="294" t="s">
        <v>968</v>
      </c>
      <c r="QLJ43" s="294" t="s">
        <v>969</v>
      </c>
      <c r="QLK43" s="59">
        <v>15000000</v>
      </c>
      <c r="QLL43" s="60" t="s">
        <v>2774</v>
      </c>
      <c r="QLM43" s="287" t="s">
        <v>964</v>
      </c>
      <c r="QLN43" s="287" t="s">
        <v>965</v>
      </c>
      <c r="QLO43" s="294" t="s">
        <v>966</v>
      </c>
      <c r="QLP43" s="294" t="s">
        <v>967</v>
      </c>
      <c r="QLQ43" s="294" t="s">
        <v>968</v>
      </c>
      <c r="QLR43" s="294" t="s">
        <v>969</v>
      </c>
      <c r="QLS43" s="59">
        <v>15000000</v>
      </c>
      <c r="QLT43" s="60" t="s">
        <v>2774</v>
      </c>
      <c r="QLU43" s="287" t="s">
        <v>964</v>
      </c>
      <c r="QLV43" s="287" t="s">
        <v>965</v>
      </c>
      <c r="QLW43" s="294" t="s">
        <v>966</v>
      </c>
      <c r="QLX43" s="294" t="s">
        <v>967</v>
      </c>
      <c r="QLY43" s="294" t="s">
        <v>968</v>
      </c>
      <c r="QLZ43" s="294" t="s">
        <v>969</v>
      </c>
      <c r="QMA43" s="59">
        <v>15000000</v>
      </c>
      <c r="QMB43" s="60" t="s">
        <v>2774</v>
      </c>
      <c r="QMC43" s="287" t="s">
        <v>964</v>
      </c>
      <c r="QMD43" s="287" t="s">
        <v>965</v>
      </c>
      <c r="QME43" s="294" t="s">
        <v>966</v>
      </c>
      <c r="QMF43" s="294" t="s">
        <v>967</v>
      </c>
      <c r="QMG43" s="294" t="s">
        <v>968</v>
      </c>
      <c r="QMH43" s="294" t="s">
        <v>969</v>
      </c>
      <c r="QMI43" s="59">
        <v>15000000</v>
      </c>
      <c r="QMJ43" s="60" t="s">
        <v>2774</v>
      </c>
      <c r="QMK43" s="287" t="s">
        <v>964</v>
      </c>
      <c r="QML43" s="287" t="s">
        <v>965</v>
      </c>
      <c r="QMM43" s="294" t="s">
        <v>966</v>
      </c>
      <c r="QMN43" s="294" t="s">
        <v>967</v>
      </c>
      <c r="QMO43" s="294" t="s">
        <v>968</v>
      </c>
      <c r="QMP43" s="294" t="s">
        <v>969</v>
      </c>
      <c r="QMQ43" s="59">
        <v>15000000</v>
      </c>
      <c r="QMR43" s="60" t="s">
        <v>2774</v>
      </c>
      <c r="QMS43" s="287" t="s">
        <v>964</v>
      </c>
      <c r="QMT43" s="287" t="s">
        <v>965</v>
      </c>
      <c r="QMU43" s="294" t="s">
        <v>966</v>
      </c>
      <c r="QMV43" s="294" t="s">
        <v>967</v>
      </c>
      <c r="QMW43" s="294" t="s">
        <v>968</v>
      </c>
      <c r="QMX43" s="294" t="s">
        <v>969</v>
      </c>
      <c r="QMY43" s="59">
        <v>15000000</v>
      </c>
      <c r="QMZ43" s="60" t="s">
        <v>2774</v>
      </c>
      <c r="QNA43" s="287" t="s">
        <v>964</v>
      </c>
      <c r="QNB43" s="287" t="s">
        <v>965</v>
      </c>
      <c r="QNC43" s="294" t="s">
        <v>966</v>
      </c>
      <c r="QND43" s="294" t="s">
        <v>967</v>
      </c>
      <c r="QNE43" s="294" t="s">
        <v>968</v>
      </c>
      <c r="QNF43" s="294" t="s">
        <v>969</v>
      </c>
      <c r="QNG43" s="59">
        <v>15000000</v>
      </c>
      <c r="QNH43" s="60" t="s">
        <v>2774</v>
      </c>
      <c r="QNI43" s="287" t="s">
        <v>964</v>
      </c>
      <c r="QNJ43" s="287" t="s">
        <v>965</v>
      </c>
      <c r="QNK43" s="294" t="s">
        <v>966</v>
      </c>
      <c r="QNL43" s="294" t="s">
        <v>967</v>
      </c>
      <c r="QNM43" s="294" t="s">
        <v>968</v>
      </c>
      <c r="QNN43" s="294" t="s">
        <v>969</v>
      </c>
      <c r="QNO43" s="59">
        <v>15000000</v>
      </c>
      <c r="QNP43" s="60" t="s">
        <v>2774</v>
      </c>
      <c r="QNQ43" s="287" t="s">
        <v>964</v>
      </c>
      <c r="QNR43" s="287" t="s">
        <v>965</v>
      </c>
      <c r="QNS43" s="294" t="s">
        <v>966</v>
      </c>
      <c r="QNT43" s="294" t="s">
        <v>967</v>
      </c>
      <c r="QNU43" s="294" t="s">
        <v>968</v>
      </c>
      <c r="QNV43" s="294" t="s">
        <v>969</v>
      </c>
      <c r="QNW43" s="59">
        <v>15000000</v>
      </c>
      <c r="QNX43" s="60" t="s">
        <v>2774</v>
      </c>
      <c r="QNY43" s="287" t="s">
        <v>964</v>
      </c>
      <c r="QNZ43" s="287" t="s">
        <v>965</v>
      </c>
      <c r="QOA43" s="294" t="s">
        <v>966</v>
      </c>
      <c r="QOB43" s="294" t="s">
        <v>967</v>
      </c>
      <c r="QOC43" s="294" t="s">
        <v>968</v>
      </c>
      <c r="QOD43" s="294" t="s">
        <v>969</v>
      </c>
      <c r="QOE43" s="59">
        <v>15000000</v>
      </c>
      <c r="QOF43" s="60" t="s">
        <v>2774</v>
      </c>
      <c r="QOG43" s="287" t="s">
        <v>964</v>
      </c>
      <c r="QOH43" s="287" t="s">
        <v>965</v>
      </c>
      <c r="QOI43" s="294" t="s">
        <v>966</v>
      </c>
      <c r="QOJ43" s="294" t="s">
        <v>967</v>
      </c>
      <c r="QOK43" s="294" t="s">
        <v>968</v>
      </c>
      <c r="QOL43" s="294" t="s">
        <v>969</v>
      </c>
      <c r="QOM43" s="59">
        <v>15000000</v>
      </c>
      <c r="QON43" s="60" t="s">
        <v>2774</v>
      </c>
      <c r="QOO43" s="287" t="s">
        <v>964</v>
      </c>
      <c r="QOP43" s="287" t="s">
        <v>965</v>
      </c>
      <c r="QOQ43" s="294" t="s">
        <v>966</v>
      </c>
      <c r="QOR43" s="294" t="s">
        <v>967</v>
      </c>
      <c r="QOS43" s="294" t="s">
        <v>968</v>
      </c>
      <c r="QOT43" s="294" t="s">
        <v>969</v>
      </c>
      <c r="QOU43" s="59">
        <v>15000000</v>
      </c>
      <c r="QOV43" s="60" t="s">
        <v>2774</v>
      </c>
      <c r="QOW43" s="287" t="s">
        <v>964</v>
      </c>
      <c r="QOX43" s="287" t="s">
        <v>965</v>
      </c>
      <c r="QOY43" s="294" t="s">
        <v>966</v>
      </c>
      <c r="QOZ43" s="294" t="s">
        <v>967</v>
      </c>
      <c r="QPA43" s="294" t="s">
        <v>968</v>
      </c>
      <c r="QPB43" s="294" t="s">
        <v>969</v>
      </c>
      <c r="QPC43" s="59">
        <v>15000000</v>
      </c>
      <c r="QPD43" s="60" t="s">
        <v>2774</v>
      </c>
      <c r="QPE43" s="287" t="s">
        <v>964</v>
      </c>
      <c r="QPF43" s="287" t="s">
        <v>965</v>
      </c>
      <c r="QPG43" s="294" t="s">
        <v>966</v>
      </c>
      <c r="QPH43" s="294" t="s">
        <v>967</v>
      </c>
      <c r="QPI43" s="294" t="s">
        <v>968</v>
      </c>
      <c r="QPJ43" s="294" t="s">
        <v>969</v>
      </c>
      <c r="QPK43" s="59">
        <v>15000000</v>
      </c>
      <c r="QPL43" s="60" t="s">
        <v>2774</v>
      </c>
      <c r="QPM43" s="287" t="s">
        <v>964</v>
      </c>
      <c r="QPN43" s="287" t="s">
        <v>965</v>
      </c>
      <c r="QPO43" s="294" t="s">
        <v>966</v>
      </c>
      <c r="QPP43" s="294" t="s">
        <v>967</v>
      </c>
      <c r="QPQ43" s="294" t="s">
        <v>968</v>
      </c>
      <c r="QPR43" s="294" t="s">
        <v>969</v>
      </c>
      <c r="QPS43" s="59">
        <v>15000000</v>
      </c>
      <c r="QPT43" s="60" t="s">
        <v>2774</v>
      </c>
      <c r="QPU43" s="287" t="s">
        <v>964</v>
      </c>
      <c r="QPV43" s="287" t="s">
        <v>965</v>
      </c>
      <c r="QPW43" s="294" t="s">
        <v>966</v>
      </c>
      <c r="QPX43" s="294" t="s">
        <v>967</v>
      </c>
      <c r="QPY43" s="294" t="s">
        <v>968</v>
      </c>
      <c r="QPZ43" s="294" t="s">
        <v>969</v>
      </c>
      <c r="QQA43" s="59">
        <v>15000000</v>
      </c>
      <c r="QQB43" s="60" t="s">
        <v>2774</v>
      </c>
      <c r="QQC43" s="287" t="s">
        <v>964</v>
      </c>
      <c r="QQD43" s="287" t="s">
        <v>965</v>
      </c>
      <c r="QQE43" s="294" t="s">
        <v>966</v>
      </c>
      <c r="QQF43" s="294" t="s">
        <v>967</v>
      </c>
      <c r="QQG43" s="294" t="s">
        <v>968</v>
      </c>
      <c r="QQH43" s="294" t="s">
        <v>969</v>
      </c>
      <c r="QQI43" s="59">
        <v>15000000</v>
      </c>
      <c r="QQJ43" s="60" t="s">
        <v>2774</v>
      </c>
      <c r="QQK43" s="287" t="s">
        <v>964</v>
      </c>
      <c r="QQL43" s="287" t="s">
        <v>965</v>
      </c>
      <c r="QQM43" s="294" t="s">
        <v>966</v>
      </c>
      <c r="QQN43" s="294" t="s">
        <v>967</v>
      </c>
      <c r="QQO43" s="294" t="s">
        <v>968</v>
      </c>
      <c r="QQP43" s="294" t="s">
        <v>969</v>
      </c>
      <c r="QQQ43" s="59">
        <v>15000000</v>
      </c>
      <c r="QQR43" s="60" t="s">
        <v>2774</v>
      </c>
      <c r="QQS43" s="287" t="s">
        <v>964</v>
      </c>
      <c r="QQT43" s="287" t="s">
        <v>965</v>
      </c>
      <c r="QQU43" s="294" t="s">
        <v>966</v>
      </c>
      <c r="QQV43" s="294" t="s">
        <v>967</v>
      </c>
      <c r="QQW43" s="294" t="s">
        <v>968</v>
      </c>
      <c r="QQX43" s="294" t="s">
        <v>969</v>
      </c>
      <c r="QQY43" s="59">
        <v>15000000</v>
      </c>
      <c r="QQZ43" s="60" t="s">
        <v>2774</v>
      </c>
      <c r="QRA43" s="287" t="s">
        <v>964</v>
      </c>
      <c r="QRB43" s="287" t="s">
        <v>965</v>
      </c>
      <c r="QRC43" s="294" t="s">
        <v>966</v>
      </c>
      <c r="QRD43" s="294" t="s">
        <v>967</v>
      </c>
      <c r="QRE43" s="294" t="s">
        <v>968</v>
      </c>
      <c r="QRF43" s="294" t="s">
        <v>969</v>
      </c>
      <c r="QRG43" s="59">
        <v>15000000</v>
      </c>
      <c r="QRH43" s="60" t="s">
        <v>2774</v>
      </c>
      <c r="QRI43" s="287" t="s">
        <v>964</v>
      </c>
      <c r="QRJ43" s="287" t="s">
        <v>965</v>
      </c>
      <c r="QRK43" s="294" t="s">
        <v>966</v>
      </c>
      <c r="QRL43" s="294" t="s">
        <v>967</v>
      </c>
      <c r="QRM43" s="294" t="s">
        <v>968</v>
      </c>
      <c r="QRN43" s="294" t="s">
        <v>969</v>
      </c>
      <c r="QRO43" s="59">
        <v>15000000</v>
      </c>
      <c r="QRP43" s="60" t="s">
        <v>2774</v>
      </c>
      <c r="QRQ43" s="287" t="s">
        <v>964</v>
      </c>
      <c r="QRR43" s="287" t="s">
        <v>965</v>
      </c>
      <c r="QRS43" s="294" t="s">
        <v>966</v>
      </c>
      <c r="QRT43" s="294" t="s">
        <v>967</v>
      </c>
      <c r="QRU43" s="294" t="s">
        <v>968</v>
      </c>
      <c r="QRV43" s="294" t="s">
        <v>969</v>
      </c>
      <c r="QRW43" s="59">
        <v>15000000</v>
      </c>
      <c r="QRX43" s="60" t="s">
        <v>2774</v>
      </c>
      <c r="QRY43" s="287" t="s">
        <v>964</v>
      </c>
      <c r="QRZ43" s="287" t="s">
        <v>965</v>
      </c>
      <c r="QSA43" s="294" t="s">
        <v>966</v>
      </c>
      <c r="QSB43" s="294" t="s">
        <v>967</v>
      </c>
      <c r="QSC43" s="294" t="s">
        <v>968</v>
      </c>
      <c r="QSD43" s="294" t="s">
        <v>969</v>
      </c>
      <c r="QSE43" s="59">
        <v>15000000</v>
      </c>
      <c r="QSF43" s="60" t="s">
        <v>2774</v>
      </c>
      <c r="QSG43" s="287" t="s">
        <v>964</v>
      </c>
      <c r="QSH43" s="287" t="s">
        <v>965</v>
      </c>
      <c r="QSI43" s="294" t="s">
        <v>966</v>
      </c>
      <c r="QSJ43" s="294" t="s">
        <v>967</v>
      </c>
      <c r="QSK43" s="294" t="s">
        <v>968</v>
      </c>
      <c r="QSL43" s="294" t="s">
        <v>969</v>
      </c>
      <c r="QSM43" s="59">
        <v>15000000</v>
      </c>
      <c r="QSN43" s="60" t="s">
        <v>2774</v>
      </c>
      <c r="QSO43" s="287" t="s">
        <v>964</v>
      </c>
      <c r="QSP43" s="287" t="s">
        <v>965</v>
      </c>
      <c r="QSQ43" s="294" t="s">
        <v>966</v>
      </c>
      <c r="QSR43" s="294" t="s">
        <v>967</v>
      </c>
      <c r="QSS43" s="294" t="s">
        <v>968</v>
      </c>
      <c r="QST43" s="294" t="s">
        <v>969</v>
      </c>
      <c r="QSU43" s="59">
        <v>15000000</v>
      </c>
      <c r="QSV43" s="60" t="s">
        <v>2774</v>
      </c>
      <c r="QSW43" s="287" t="s">
        <v>964</v>
      </c>
      <c r="QSX43" s="287" t="s">
        <v>965</v>
      </c>
      <c r="QSY43" s="294" t="s">
        <v>966</v>
      </c>
      <c r="QSZ43" s="294" t="s">
        <v>967</v>
      </c>
      <c r="QTA43" s="294" t="s">
        <v>968</v>
      </c>
      <c r="QTB43" s="294" t="s">
        <v>969</v>
      </c>
      <c r="QTC43" s="59">
        <v>15000000</v>
      </c>
      <c r="QTD43" s="60" t="s">
        <v>2774</v>
      </c>
      <c r="QTE43" s="287" t="s">
        <v>964</v>
      </c>
      <c r="QTF43" s="287" t="s">
        <v>965</v>
      </c>
      <c r="QTG43" s="294" t="s">
        <v>966</v>
      </c>
      <c r="QTH43" s="294" t="s">
        <v>967</v>
      </c>
      <c r="QTI43" s="294" t="s">
        <v>968</v>
      </c>
      <c r="QTJ43" s="294" t="s">
        <v>969</v>
      </c>
      <c r="QTK43" s="59">
        <v>15000000</v>
      </c>
      <c r="QTL43" s="60" t="s">
        <v>2774</v>
      </c>
      <c r="QTM43" s="287" t="s">
        <v>964</v>
      </c>
      <c r="QTN43" s="287" t="s">
        <v>965</v>
      </c>
      <c r="QTO43" s="294" t="s">
        <v>966</v>
      </c>
      <c r="QTP43" s="294" t="s">
        <v>967</v>
      </c>
      <c r="QTQ43" s="294" t="s">
        <v>968</v>
      </c>
      <c r="QTR43" s="294" t="s">
        <v>969</v>
      </c>
      <c r="QTS43" s="59">
        <v>15000000</v>
      </c>
      <c r="QTT43" s="60" t="s">
        <v>2774</v>
      </c>
      <c r="QTU43" s="287" t="s">
        <v>964</v>
      </c>
      <c r="QTV43" s="287" t="s">
        <v>965</v>
      </c>
      <c r="QTW43" s="294" t="s">
        <v>966</v>
      </c>
      <c r="QTX43" s="294" t="s">
        <v>967</v>
      </c>
      <c r="QTY43" s="294" t="s">
        <v>968</v>
      </c>
      <c r="QTZ43" s="294" t="s">
        <v>969</v>
      </c>
      <c r="QUA43" s="59">
        <v>15000000</v>
      </c>
      <c r="QUB43" s="60" t="s">
        <v>2774</v>
      </c>
      <c r="QUC43" s="287" t="s">
        <v>964</v>
      </c>
      <c r="QUD43" s="287" t="s">
        <v>965</v>
      </c>
      <c r="QUE43" s="294" t="s">
        <v>966</v>
      </c>
      <c r="QUF43" s="294" t="s">
        <v>967</v>
      </c>
      <c r="QUG43" s="294" t="s">
        <v>968</v>
      </c>
      <c r="QUH43" s="294" t="s">
        <v>969</v>
      </c>
      <c r="QUI43" s="59">
        <v>15000000</v>
      </c>
      <c r="QUJ43" s="60" t="s">
        <v>2774</v>
      </c>
      <c r="QUK43" s="287" t="s">
        <v>964</v>
      </c>
      <c r="QUL43" s="287" t="s">
        <v>965</v>
      </c>
      <c r="QUM43" s="294" t="s">
        <v>966</v>
      </c>
      <c r="QUN43" s="294" t="s">
        <v>967</v>
      </c>
      <c r="QUO43" s="294" t="s">
        <v>968</v>
      </c>
      <c r="QUP43" s="294" t="s">
        <v>969</v>
      </c>
      <c r="QUQ43" s="59">
        <v>15000000</v>
      </c>
      <c r="QUR43" s="60" t="s">
        <v>2774</v>
      </c>
      <c r="QUS43" s="287" t="s">
        <v>964</v>
      </c>
      <c r="QUT43" s="287" t="s">
        <v>965</v>
      </c>
      <c r="QUU43" s="294" t="s">
        <v>966</v>
      </c>
      <c r="QUV43" s="294" t="s">
        <v>967</v>
      </c>
      <c r="QUW43" s="294" t="s">
        <v>968</v>
      </c>
      <c r="QUX43" s="294" t="s">
        <v>969</v>
      </c>
      <c r="QUY43" s="59">
        <v>15000000</v>
      </c>
      <c r="QUZ43" s="60" t="s">
        <v>2774</v>
      </c>
      <c r="QVA43" s="287" t="s">
        <v>964</v>
      </c>
      <c r="QVB43" s="287" t="s">
        <v>965</v>
      </c>
      <c r="QVC43" s="294" t="s">
        <v>966</v>
      </c>
      <c r="QVD43" s="294" t="s">
        <v>967</v>
      </c>
      <c r="QVE43" s="294" t="s">
        <v>968</v>
      </c>
      <c r="QVF43" s="294" t="s">
        <v>969</v>
      </c>
      <c r="QVG43" s="59">
        <v>15000000</v>
      </c>
      <c r="QVH43" s="60" t="s">
        <v>2774</v>
      </c>
      <c r="QVI43" s="287" t="s">
        <v>964</v>
      </c>
      <c r="QVJ43" s="287" t="s">
        <v>965</v>
      </c>
      <c r="QVK43" s="294" t="s">
        <v>966</v>
      </c>
      <c r="QVL43" s="294" t="s">
        <v>967</v>
      </c>
      <c r="QVM43" s="294" t="s">
        <v>968</v>
      </c>
      <c r="QVN43" s="294" t="s">
        <v>969</v>
      </c>
      <c r="QVO43" s="59">
        <v>15000000</v>
      </c>
      <c r="QVP43" s="60" t="s">
        <v>2774</v>
      </c>
      <c r="QVQ43" s="287" t="s">
        <v>964</v>
      </c>
      <c r="QVR43" s="287" t="s">
        <v>965</v>
      </c>
      <c r="QVS43" s="294" t="s">
        <v>966</v>
      </c>
      <c r="QVT43" s="294" t="s">
        <v>967</v>
      </c>
      <c r="QVU43" s="294" t="s">
        <v>968</v>
      </c>
      <c r="QVV43" s="294" t="s">
        <v>969</v>
      </c>
      <c r="QVW43" s="59">
        <v>15000000</v>
      </c>
      <c r="QVX43" s="60" t="s">
        <v>2774</v>
      </c>
      <c r="QVY43" s="287" t="s">
        <v>964</v>
      </c>
      <c r="QVZ43" s="287" t="s">
        <v>965</v>
      </c>
      <c r="QWA43" s="294" t="s">
        <v>966</v>
      </c>
      <c r="QWB43" s="294" t="s">
        <v>967</v>
      </c>
      <c r="QWC43" s="294" t="s">
        <v>968</v>
      </c>
      <c r="QWD43" s="294" t="s">
        <v>969</v>
      </c>
      <c r="QWE43" s="59">
        <v>15000000</v>
      </c>
      <c r="QWF43" s="60" t="s">
        <v>2774</v>
      </c>
      <c r="QWG43" s="287" t="s">
        <v>964</v>
      </c>
      <c r="QWH43" s="287" t="s">
        <v>965</v>
      </c>
      <c r="QWI43" s="294" t="s">
        <v>966</v>
      </c>
      <c r="QWJ43" s="294" t="s">
        <v>967</v>
      </c>
      <c r="QWK43" s="294" t="s">
        <v>968</v>
      </c>
      <c r="QWL43" s="294" t="s">
        <v>969</v>
      </c>
      <c r="QWM43" s="59">
        <v>15000000</v>
      </c>
      <c r="QWN43" s="60" t="s">
        <v>2774</v>
      </c>
      <c r="QWO43" s="287" t="s">
        <v>964</v>
      </c>
      <c r="QWP43" s="287" t="s">
        <v>965</v>
      </c>
      <c r="QWQ43" s="294" t="s">
        <v>966</v>
      </c>
      <c r="QWR43" s="294" t="s">
        <v>967</v>
      </c>
      <c r="QWS43" s="294" t="s">
        <v>968</v>
      </c>
      <c r="QWT43" s="294" t="s">
        <v>969</v>
      </c>
      <c r="QWU43" s="59">
        <v>15000000</v>
      </c>
      <c r="QWV43" s="60" t="s">
        <v>2774</v>
      </c>
      <c r="QWW43" s="287" t="s">
        <v>964</v>
      </c>
      <c r="QWX43" s="287" t="s">
        <v>965</v>
      </c>
      <c r="QWY43" s="294" t="s">
        <v>966</v>
      </c>
      <c r="QWZ43" s="294" t="s">
        <v>967</v>
      </c>
      <c r="QXA43" s="294" t="s">
        <v>968</v>
      </c>
      <c r="QXB43" s="294" t="s">
        <v>969</v>
      </c>
      <c r="QXC43" s="59">
        <v>15000000</v>
      </c>
      <c r="QXD43" s="60" t="s">
        <v>2774</v>
      </c>
      <c r="QXE43" s="287" t="s">
        <v>964</v>
      </c>
      <c r="QXF43" s="287" t="s">
        <v>965</v>
      </c>
      <c r="QXG43" s="294" t="s">
        <v>966</v>
      </c>
      <c r="QXH43" s="294" t="s">
        <v>967</v>
      </c>
      <c r="QXI43" s="294" t="s">
        <v>968</v>
      </c>
      <c r="QXJ43" s="294" t="s">
        <v>969</v>
      </c>
      <c r="QXK43" s="59">
        <v>15000000</v>
      </c>
      <c r="QXL43" s="60" t="s">
        <v>2774</v>
      </c>
      <c r="QXM43" s="287" t="s">
        <v>964</v>
      </c>
      <c r="QXN43" s="287" t="s">
        <v>965</v>
      </c>
      <c r="QXO43" s="294" t="s">
        <v>966</v>
      </c>
      <c r="QXP43" s="294" t="s">
        <v>967</v>
      </c>
      <c r="QXQ43" s="294" t="s">
        <v>968</v>
      </c>
      <c r="QXR43" s="294" t="s">
        <v>969</v>
      </c>
      <c r="QXS43" s="59">
        <v>15000000</v>
      </c>
      <c r="QXT43" s="60" t="s">
        <v>2774</v>
      </c>
      <c r="QXU43" s="287" t="s">
        <v>964</v>
      </c>
      <c r="QXV43" s="287" t="s">
        <v>965</v>
      </c>
      <c r="QXW43" s="294" t="s">
        <v>966</v>
      </c>
      <c r="QXX43" s="294" t="s">
        <v>967</v>
      </c>
      <c r="QXY43" s="294" t="s">
        <v>968</v>
      </c>
      <c r="QXZ43" s="294" t="s">
        <v>969</v>
      </c>
      <c r="QYA43" s="59">
        <v>15000000</v>
      </c>
      <c r="QYB43" s="60" t="s">
        <v>2774</v>
      </c>
      <c r="QYC43" s="287" t="s">
        <v>964</v>
      </c>
      <c r="QYD43" s="287" t="s">
        <v>965</v>
      </c>
      <c r="QYE43" s="294" t="s">
        <v>966</v>
      </c>
      <c r="QYF43" s="294" t="s">
        <v>967</v>
      </c>
      <c r="QYG43" s="294" t="s">
        <v>968</v>
      </c>
      <c r="QYH43" s="294" t="s">
        <v>969</v>
      </c>
      <c r="QYI43" s="59">
        <v>15000000</v>
      </c>
      <c r="QYJ43" s="60" t="s">
        <v>2774</v>
      </c>
      <c r="QYK43" s="287" t="s">
        <v>964</v>
      </c>
      <c r="QYL43" s="287" t="s">
        <v>965</v>
      </c>
      <c r="QYM43" s="294" t="s">
        <v>966</v>
      </c>
      <c r="QYN43" s="294" t="s">
        <v>967</v>
      </c>
      <c r="QYO43" s="294" t="s">
        <v>968</v>
      </c>
      <c r="QYP43" s="294" t="s">
        <v>969</v>
      </c>
      <c r="QYQ43" s="59">
        <v>15000000</v>
      </c>
      <c r="QYR43" s="60" t="s">
        <v>2774</v>
      </c>
      <c r="QYS43" s="287" t="s">
        <v>964</v>
      </c>
      <c r="QYT43" s="287" t="s">
        <v>965</v>
      </c>
      <c r="QYU43" s="294" t="s">
        <v>966</v>
      </c>
      <c r="QYV43" s="294" t="s">
        <v>967</v>
      </c>
      <c r="QYW43" s="294" t="s">
        <v>968</v>
      </c>
      <c r="QYX43" s="294" t="s">
        <v>969</v>
      </c>
      <c r="QYY43" s="59">
        <v>15000000</v>
      </c>
      <c r="QYZ43" s="60" t="s">
        <v>2774</v>
      </c>
      <c r="QZA43" s="287" t="s">
        <v>964</v>
      </c>
      <c r="QZB43" s="287" t="s">
        <v>965</v>
      </c>
      <c r="QZC43" s="294" t="s">
        <v>966</v>
      </c>
      <c r="QZD43" s="294" t="s">
        <v>967</v>
      </c>
      <c r="QZE43" s="294" t="s">
        <v>968</v>
      </c>
      <c r="QZF43" s="294" t="s">
        <v>969</v>
      </c>
      <c r="QZG43" s="59">
        <v>15000000</v>
      </c>
      <c r="QZH43" s="60" t="s">
        <v>2774</v>
      </c>
      <c r="QZI43" s="287" t="s">
        <v>964</v>
      </c>
      <c r="QZJ43" s="287" t="s">
        <v>965</v>
      </c>
      <c r="QZK43" s="294" t="s">
        <v>966</v>
      </c>
      <c r="QZL43" s="294" t="s">
        <v>967</v>
      </c>
      <c r="QZM43" s="294" t="s">
        <v>968</v>
      </c>
      <c r="QZN43" s="294" t="s">
        <v>969</v>
      </c>
      <c r="QZO43" s="59">
        <v>15000000</v>
      </c>
      <c r="QZP43" s="60" t="s">
        <v>2774</v>
      </c>
      <c r="QZQ43" s="287" t="s">
        <v>964</v>
      </c>
      <c r="QZR43" s="287" t="s">
        <v>965</v>
      </c>
      <c r="QZS43" s="294" t="s">
        <v>966</v>
      </c>
      <c r="QZT43" s="294" t="s">
        <v>967</v>
      </c>
      <c r="QZU43" s="294" t="s">
        <v>968</v>
      </c>
      <c r="QZV43" s="294" t="s">
        <v>969</v>
      </c>
      <c r="QZW43" s="59">
        <v>15000000</v>
      </c>
      <c r="QZX43" s="60" t="s">
        <v>2774</v>
      </c>
      <c r="QZY43" s="287" t="s">
        <v>964</v>
      </c>
      <c r="QZZ43" s="287" t="s">
        <v>965</v>
      </c>
      <c r="RAA43" s="294" t="s">
        <v>966</v>
      </c>
      <c r="RAB43" s="294" t="s">
        <v>967</v>
      </c>
      <c r="RAC43" s="294" t="s">
        <v>968</v>
      </c>
      <c r="RAD43" s="294" t="s">
        <v>969</v>
      </c>
      <c r="RAE43" s="59">
        <v>15000000</v>
      </c>
      <c r="RAF43" s="60" t="s">
        <v>2774</v>
      </c>
      <c r="RAG43" s="287" t="s">
        <v>964</v>
      </c>
      <c r="RAH43" s="287" t="s">
        <v>965</v>
      </c>
      <c r="RAI43" s="294" t="s">
        <v>966</v>
      </c>
      <c r="RAJ43" s="294" t="s">
        <v>967</v>
      </c>
      <c r="RAK43" s="294" t="s">
        <v>968</v>
      </c>
      <c r="RAL43" s="294" t="s">
        <v>969</v>
      </c>
      <c r="RAM43" s="59">
        <v>15000000</v>
      </c>
      <c r="RAN43" s="60" t="s">
        <v>2774</v>
      </c>
      <c r="RAO43" s="287" t="s">
        <v>964</v>
      </c>
      <c r="RAP43" s="287" t="s">
        <v>965</v>
      </c>
      <c r="RAQ43" s="294" t="s">
        <v>966</v>
      </c>
      <c r="RAR43" s="294" t="s">
        <v>967</v>
      </c>
      <c r="RAS43" s="294" t="s">
        <v>968</v>
      </c>
      <c r="RAT43" s="294" t="s">
        <v>969</v>
      </c>
      <c r="RAU43" s="59">
        <v>15000000</v>
      </c>
      <c r="RAV43" s="60" t="s">
        <v>2774</v>
      </c>
      <c r="RAW43" s="287" t="s">
        <v>964</v>
      </c>
      <c r="RAX43" s="287" t="s">
        <v>965</v>
      </c>
      <c r="RAY43" s="294" t="s">
        <v>966</v>
      </c>
      <c r="RAZ43" s="294" t="s">
        <v>967</v>
      </c>
      <c r="RBA43" s="294" t="s">
        <v>968</v>
      </c>
      <c r="RBB43" s="294" t="s">
        <v>969</v>
      </c>
      <c r="RBC43" s="59">
        <v>15000000</v>
      </c>
      <c r="RBD43" s="60" t="s">
        <v>2774</v>
      </c>
      <c r="RBE43" s="287" t="s">
        <v>964</v>
      </c>
      <c r="RBF43" s="287" t="s">
        <v>965</v>
      </c>
      <c r="RBG43" s="294" t="s">
        <v>966</v>
      </c>
      <c r="RBH43" s="294" t="s">
        <v>967</v>
      </c>
      <c r="RBI43" s="294" t="s">
        <v>968</v>
      </c>
      <c r="RBJ43" s="294" t="s">
        <v>969</v>
      </c>
      <c r="RBK43" s="59">
        <v>15000000</v>
      </c>
      <c r="RBL43" s="60" t="s">
        <v>2774</v>
      </c>
      <c r="RBM43" s="287" t="s">
        <v>964</v>
      </c>
      <c r="RBN43" s="287" t="s">
        <v>965</v>
      </c>
      <c r="RBO43" s="294" t="s">
        <v>966</v>
      </c>
      <c r="RBP43" s="294" t="s">
        <v>967</v>
      </c>
      <c r="RBQ43" s="294" t="s">
        <v>968</v>
      </c>
      <c r="RBR43" s="294" t="s">
        <v>969</v>
      </c>
      <c r="RBS43" s="59">
        <v>15000000</v>
      </c>
      <c r="RBT43" s="60" t="s">
        <v>2774</v>
      </c>
      <c r="RBU43" s="287" t="s">
        <v>964</v>
      </c>
      <c r="RBV43" s="287" t="s">
        <v>965</v>
      </c>
      <c r="RBW43" s="294" t="s">
        <v>966</v>
      </c>
      <c r="RBX43" s="294" t="s">
        <v>967</v>
      </c>
      <c r="RBY43" s="294" t="s">
        <v>968</v>
      </c>
      <c r="RBZ43" s="294" t="s">
        <v>969</v>
      </c>
      <c r="RCA43" s="59">
        <v>15000000</v>
      </c>
      <c r="RCB43" s="60" t="s">
        <v>2774</v>
      </c>
      <c r="RCC43" s="287" t="s">
        <v>964</v>
      </c>
      <c r="RCD43" s="287" t="s">
        <v>965</v>
      </c>
      <c r="RCE43" s="294" t="s">
        <v>966</v>
      </c>
      <c r="RCF43" s="294" t="s">
        <v>967</v>
      </c>
      <c r="RCG43" s="294" t="s">
        <v>968</v>
      </c>
      <c r="RCH43" s="294" t="s">
        <v>969</v>
      </c>
      <c r="RCI43" s="59">
        <v>15000000</v>
      </c>
      <c r="RCJ43" s="60" t="s">
        <v>2774</v>
      </c>
      <c r="RCK43" s="287" t="s">
        <v>964</v>
      </c>
      <c r="RCL43" s="287" t="s">
        <v>965</v>
      </c>
      <c r="RCM43" s="294" t="s">
        <v>966</v>
      </c>
      <c r="RCN43" s="294" t="s">
        <v>967</v>
      </c>
      <c r="RCO43" s="294" t="s">
        <v>968</v>
      </c>
      <c r="RCP43" s="294" t="s">
        <v>969</v>
      </c>
      <c r="RCQ43" s="59">
        <v>15000000</v>
      </c>
      <c r="RCR43" s="60" t="s">
        <v>2774</v>
      </c>
      <c r="RCS43" s="287" t="s">
        <v>964</v>
      </c>
      <c r="RCT43" s="287" t="s">
        <v>965</v>
      </c>
      <c r="RCU43" s="294" t="s">
        <v>966</v>
      </c>
      <c r="RCV43" s="294" t="s">
        <v>967</v>
      </c>
      <c r="RCW43" s="294" t="s">
        <v>968</v>
      </c>
      <c r="RCX43" s="294" t="s">
        <v>969</v>
      </c>
      <c r="RCY43" s="59">
        <v>15000000</v>
      </c>
      <c r="RCZ43" s="60" t="s">
        <v>2774</v>
      </c>
      <c r="RDA43" s="287" t="s">
        <v>964</v>
      </c>
      <c r="RDB43" s="287" t="s">
        <v>965</v>
      </c>
      <c r="RDC43" s="294" t="s">
        <v>966</v>
      </c>
      <c r="RDD43" s="294" t="s">
        <v>967</v>
      </c>
      <c r="RDE43" s="294" t="s">
        <v>968</v>
      </c>
      <c r="RDF43" s="294" t="s">
        <v>969</v>
      </c>
      <c r="RDG43" s="59">
        <v>15000000</v>
      </c>
      <c r="RDH43" s="60" t="s">
        <v>2774</v>
      </c>
      <c r="RDI43" s="287" t="s">
        <v>964</v>
      </c>
      <c r="RDJ43" s="287" t="s">
        <v>965</v>
      </c>
      <c r="RDK43" s="294" t="s">
        <v>966</v>
      </c>
      <c r="RDL43" s="294" t="s">
        <v>967</v>
      </c>
      <c r="RDM43" s="294" t="s">
        <v>968</v>
      </c>
      <c r="RDN43" s="294" t="s">
        <v>969</v>
      </c>
      <c r="RDO43" s="59">
        <v>15000000</v>
      </c>
      <c r="RDP43" s="60" t="s">
        <v>2774</v>
      </c>
      <c r="RDQ43" s="287" t="s">
        <v>964</v>
      </c>
      <c r="RDR43" s="287" t="s">
        <v>965</v>
      </c>
      <c r="RDS43" s="294" t="s">
        <v>966</v>
      </c>
      <c r="RDT43" s="294" t="s">
        <v>967</v>
      </c>
      <c r="RDU43" s="294" t="s">
        <v>968</v>
      </c>
      <c r="RDV43" s="294" t="s">
        <v>969</v>
      </c>
      <c r="RDW43" s="59">
        <v>15000000</v>
      </c>
      <c r="RDX43" s="60" t="s">
        <v>2774</v>
      </c>
      <c r="RDY43" s="287" t="s">
        <v>964</v>
      </c>
      <c r="RDZ43" s="287" t="s">
        <v>965</v>
      </c>
      <c r="REA43" s="294" t="s">
        <v>966</v>
      </c>
      <c r="REB43" s="294" t="s">
        <v>967</v>
      </c>
      <c r="REC43" s="294" t="s">
        <v>968</v>
      </c>
      <c r="RED43" s="294" t="s">
        <v>969</v>
      </c>
      <c r="REE43" s="59">
        <v>15000000</v>
      </c>
      <c r="REF43" s="60" t="s">
        <v>2774</v>
      </c>
      <c r="REG43" s="287" t="s">
        <v>964</v>
      </c>
      <c r="REH43" s="287" t="s">
        <v>965</v>
      </c>
      <c r="REI43" s="294" t="s">
        <v>966</v>
      </c>
      <c r="REJ43" s="294" t="s">
        <v>967</v>
      </c>
      <c r="REK43" s="294" t="s">
        <v>968</v>
      </c>
      <c r="REL43" s="294" t="s">
        <v>969</v>
      </c>
      <c r="REM43" s="59">
        <v>15000000</v>
      </c>
      <c r="REN43" s="60" t="s">
        <v>2774</v>
      </c>
      <c r="REO43" s="287" t="s">
        <v>964</v>
      </c>
      <c r="REP43" s="287" t="s">
        <v>965</v>
      </c>
      <c r="REQ43" s="294" t="s">
        <v>966</v>
      </c>
      <c r="RER43" s="294" t="s">
        <v>967</v>
      </c>
      <c r="RES43" s="294" t="s">
        <v>968</v>
      </c>
      <c r="RET43" s="294" t="s">
        <v>969</v>
      </c>
      <c r="REU43" s="59">
        <v>15000000</v>
      </c>
      <c r="REV43" s="60" t="s">
        <v>2774</v>
      </c>
      <c r="REW43" s="287" t="s">
        <v>964</v>
      </c>
      <c r="REX43" s="287" t="s">
        <v>965</v>
      </c>
      <c r="REY43" s="294" t="s">
        <v>966</v>
      </c>
      <c r="REZ43" s="294" t="s">
        <v>967</v>
      </c>
      <c r="RFA43" s="294" t="s">
        <v>968</v>
      </c>
      <c r="RFB43" s="294" t="s">
        <v>969</v>
      </c>
      <c r="RFC43" s="59">
        <v>15000000</v>
      </c>
      <c r="RFD43" s="60" t="s">
        <v>2774</v>
      </c>
      <c r="RFE43" s="287" t="s">
        <v>964</v>
      </c>
      <c r="RFF43" s="287" t="s">
        <v>965</v>
      </c>
      <c r="RFG43" s="294" t="s">
        <v>966</v>
      </c>
      <c r="RFH43" s="294" t="s">
        <v>967</v>
      </c>
      <c r="RFI43" s="294" t="s">
        <v>968</v>
      </c>
      <c r="RFJ43" s="294" t="s">
        <v>969</v>
      </c>
      <c r="RFK43" s="59">
        <v>15000000</v>
      </c>
      <c r="RFL43" s="60" t="s">
        <v>2774</v>
      </c>
      <c r="RFM43" s="287" t="s">
        <v>964</v>
      </c>
      <c r="RFN43" s="287" t="s">
        <v>965</v>
      </c>
      <c r="RFO43" s="294" t="s">
        <v>966</v>
      </c>
      <c r="RFP43" s="294" t="s">
        <v>967</v>
      </c>
      <c r="RFQ43" s="294" t="s">
        <v>968</v>
      </c>
      <c r="RFR43" s="294" t="s">
        <v>969</v>
      </c>
      <c r="RFS43" s="59">
        <v>15000000</v>
      </c>
      <c r="RFT43" s="60" t="s">
        <v>2774</v>
      </c>
      <c r="RFU43" s="287" t="s">
        <v>964</v>
      </c>
      <c r="RFV43" s="287" t="s">
        <v>965</v>
      </c>
      <c r="RFW43" s="294" t="s">
        <v>966</v>
      </c>
      <c r="RFX43" s="294" t="s">
        <v>967</v>
      </c>
      <c r="RFY43" s="294" t="s">
        <v>968</v>
      </c>
      <c r="RFZ43" s="294" t="s">
        <v>969</v>
      </c>
      <c r="RGA43" s="59">
        <v>15000000</v>
      </c>
      <c r="RGB43" s="60" t="s">
        <v>2774</v>
      </c>
      <c r="RGC43" s="287" t="s">
        <v>964</v>
      </c>
      <c r="RGD43" s="287" t="s">
        <v>965</v>
      </c>
      <c r="RGE43" s="294" t="s">
        <v>966</v>
      </c>
      <c r="RGF43" s="294" t="s">
        <v>967</v>
      </c>
      <c r="RGG43" s="294" t="s">
        <v>968</v>
      </c>
      <c r="RGH43" s="294" t="s">
        <v>969</v>
      </c>
      <c r="RGI43" s="59">
        <v>15000000</v>
      </c>
      <c r="RGJ43" s="60" t="s">
        <v>2774</v>
      </c>
      <c r="RGK43" s="287" t="s">
        <v>964</v>
      </c>
      <c r="RGL43" s="287" t="s">
        <v>965</v>
      </c>
      <c r="RGM43" s="294" t="s">
        <v>966</v>
      </c>
      <c r="RGN43" s="294" t="s">
        <v>967</v>
      </c>
      <c r="RGO43" s="294" t="s">
        <v>968</v>
      </c>
      <c r="RGP43" s="294" t="s">
        <v>969</v>
      </c>
      <c r="RGQ43" s="59">
        <v>15000000</v>
      </c>
      <c r="RGR43" s="60" t="s">
        <v>2774</v>
      </c>
      <c r="RGS43" s="287" t="s">
        <v>964</v>
      </c>
      <c r="RGT43" s="287" t="s">
        <v>965</v>
      </c>
      <c r="RGU43" s="294" t="s">
        <v>966</v>
      </c>
      <c r="RGV43" s="294" t="s">
        <v>967</v>
      </c>
      <c r="RGW43" s="294" t="s">
        <v>968</v>
      </c>
      <c r="RGX43" s="294" t="s">
        <v>969</v>
      </c>
      <c r="RGY43" s="59">
        <v>15000000</v>
      </c>
      <c r="RGZ43" s="60" t="s">
        <v>2774</v>
      </c>
      <c r="RHA43" s="287" t="s">
        <v>964</v>
      </c>
      <c r="RHB43" s="287" t="s">
        <v>965</v>
      </c>
      <c r="RHC43" s="294" t="s">
        <v>966</v>
      </c>
      <c r="RHD43" s="294" t="s">
        <v>967</v>
      </c>
      <c r="RHE43" s="294" t="s">
        <v>968</v>
      </c>
      <c r="RHF43" s="294" t="s">
        <v>969</v>
      </c>
      <c r="RHG43" s="59">
        <v>15000000</v>
      </c>
      <c r="RHH43" s="60" t="s">
        <v>2774</v>
      </c>
      <c r="RHI43" s="287" t="s">
        <v>964</v>
      </c>
      <c r="RHJ43" s="287" t="s">
        <v>965</v>
      </c>
      <c r="RHK43" s="294" t="s">
        <v>966</v>
      </c>
      <c r="RHL43" s="294" t="s">
        <v>967</v>
      </c>
      <c r="RHM43" s="294" t="s">
        <v>968</v>
      </c>
      <c r="RHN43" s="294" t="s">
        <v>969</v>
      </c>
      <c r="RHO43" s="59">
        <v>15000000</v>
      </c>
      <c r="RHP43" s="60" t="s">
        <v>2774</v>
      </c>
      <c r="RHQ43" s="287" t="s">
        <v>964</v>
      </c>
      <c r="RHR43" s="287" t="s">
        <v>965</v>
      </c>
      <c r="RHS43" s="294" t="s">
        <v>966</v>
      </c>
      <c r="RHT43" s="294" t="s">
        <v>967</v>
      </c>
      <c r="RHU43" s="294" t="s">
        <v>968</v>
      </c>
      <c r="RHV43" s="294" t="s">
        <v>969</v>
      </c>
      <c r="RHW43" s="59">
        <v>15000000</v>
      </c>
      <c r="RHX43" s="60" t="s">
        <v>2774</v>
      </c>
      <c r="RHY43" s="287" t="s">
        <v>964</v>
      </c>
      <c r="RHZ43" s="287" t="s">
        <v>965</v>
      </c>
      <c r="RIA43" s="294" t="s">
        <v>966</v>
      </c>
      <c r="RIB43" s="294" t="s">
        <v>967</v>
      </c>
      <c r="RIC43" s="294" t="s">
        <v>968</v>
      </c>
      <c r="RID43" s="294" t="s">
        <v>969</v>
      </c>
      <c r="RIE43" s="59">
        <v>15000000</v>
      </c>
      <c r="RIF43" s="60" t="s">
        <v>2774</v>
      </c>
      <c r="RIG43" s="287" t="s">
        <v>964</v>
      </c>
      <c r="RIH43" s="287" t="s">
        <v>965</v>
      </c>
      <c r="RII43" s="294" t="s">
        <v>966</v>
      </c>
      <c r="RIJ43" s="294" t="s">
        <v>967</v>
      </c>
      <c r="RIK43" s="294" t="s">
        <v>968</v>
      </c>
      <c r="RIL43" s="294" t="s">
        <v>969</v>
      </c>
      <c r="RIM43" s="59">
        <v>15000000</v>
      </c>
      <c r="RIN43" s="60" t="s">
        <v>2774</v>
      </c>
      <c r="RIO43" s="287" t="s">
        <v>964</v>
      </c>
      <c r="RIP43" s="287" t="s">
        <v>965</v>
      </c>
      <c r="RIQ43" s="294" t="s">
        <v>966</v>
      </c>
      <c r="RIR43" s="294" t="s">
        <v>967</v>
      </c>
      <c r="RIS43" s="294" t="s">
        <v>968</v>
      </c>
      <c r="RIT43" s="294" t="s">
        <v>969</v>
      </c>
      <c r="RIU43" s="59">
        <v>15000000</v>
      </c>
      <c r="RIV43" s="60" t="s">
        <v>2774</v>
      </c>
      <c r="RIW43" s="287" t="s">
        <v>964</v>
      </c>
      <c r="RIX43" s="287" t="s">
        <v>965</v>
      </c>
      <c r="RIY43" s="294" t="s">
        <v>966</v>
      </c>
      <c r="RIZ43" s="294" t="s">
        <v>967</v>
      </c>
      <c r="RJA43" s="294" t="s">
        <v>968</v>
      </c>
      <c r="RJB43" s="294" t="s">
        <v>969</v>
      </c>
      <c r="RJC43" s="59">
        <v>15000000</v>
      </c>
      <c r="RJD43" s="60" t="s">
        <v>2774</v>
      </c>
      <c r="RJE43" s="287" t="s">
        <v>964</v>
      </c>
      <c r="RJF43" s="287" t="s">
        <v>965</v>
      </c>
      <c r="RJG43" s="294" t="s">
        <v>966</v>
      </c>
      <c r="RJH43" s="294" t="s">
        <v>967</v>
      </c>
      <c r="RJI43" s="294" t="s">
        <v>968</v>
      </c>
      <c r="RJJ43" s="294" t="s">
        <v>969</v>
      </c>
      <c r="RJK43" s="59">
        <v>15000000</v>
      </c>
      <c r="RJL43" s="60" t="s">
        <v>2774</v>
      </c>
      <c r="RJM43" s="287" t="s">
        <v>964</v>
      </c>
      <c r="RJN43" s="287" t="s">
        <v>965</v>
      </c>
      <c r="RJO43" s="294" t="s">
        <v>966</v>
      </c>
      <c r="RJP43" s="294" t="s">
        <v>967</v>
      </c>
      <c r="RJQ43" s="294" t="s">
        <v>968</v>
      </c>
      <c r="RJR43" s="294" t="s">
        <v>969</v>
      </c>
      <c r="RJS43" s="59">
        <v>15000000</v>
      </c>
      <c r="RJT43" s="60" t="s">
        <v>2774</v>
      </c>
      <c r="RJU43" s="287" t="s">
        <v>964</v>
      </c>
      <c r="RJV43" s="287" t="s">
        <v>965</v>
      </c>
      <c r="RJW43" s="294" t="s">
        <v>966</v>
      </c>
      <c r="RJX43" s="294" t="s">
        <v>967</v>
      </c>
      <c r="RJY43" s="294" t="s">
        <v>968</v>
      </c>
      <c r="RJZ43" s="294" t="s">
        <v>969</v>
      </c>
      <c r="RKA43" s="59">
        <v>15000000</v>
      </c>
      <c r="RKB43" s="60" t="s">
        <v>2774</v>
      </c>
      <c r="RKC43" s="287" t="s">
        <v>964</v>
      </c>
      <c r="RKD43" s="287" t="s">
        <v>965</v>
      </c>
      <c r="RKE43" s="294" t="s">
        <v>966</v>
      </c>
      <c r="RKF43" s="294" t="s">
        <v>967</v>
      </c>
      <c r="RKG43" s="294" t="s">
        <v>968</v>
      </c>
      <c r="RKH43" s="294" t="s">
        <v>969</v>
      </c>
      <c r="RKI43" s="59">
        <v>15000000</v>
      </c>
      <c r="RKJ43" s="60" t="s">
        <v>2774</v>
      </c>
      <c r="RKK43" s="287" t="s">
        <v>964</v>
      </c>
      <c r="RKL43" s="287" t="s">
        <v>965</v>
      </c>
      <c r="RKM43" s="294" t="s">
        <v>966</v>
      </c>
      <c r="RKN43" s="294" t="s">
        <v>967</v>
      </c>
      <c r="RKO43" s="294" t="s">
        <v>968</v>
      </c>
      <c r="RKP43" s="294" t="s">
        <v>969</v>
      </c>
      <c r="RKQ43" s="59">
        <v>15000000</v>
      </c>
      <c r="RKR43" s="60" t="s">
        <v>2774</v>
      </c>
      <c r="RKS43" s="287" t="s">
        <v>964</v>
      </c>
      <c r="RKT43" s="287" t="s">
        <v>965</v>
      </c>
      <c r="RKU43" s="294" t="s">
        <v>966</v>
      </c>
      <c r="RKV43" s="294" t="s">
        <v>967</v>
      </c>
      <c r="RKW43" s="294" t="s">
        <v>968</v>
      </c>
      <c r="RKX43" s="294" t="s">
        <v>969</v>
      </c>
      <c r="RKY43" s="59">
        <v>15000000</v>
      </c>
      <c r="RKZ43" s="60" t="s">
        <v>2774</v>
      </c>
      <c r="RLA43" s="287" t="s">
        <v>964</v>
      </c>
      <c r="RLB43" s="287" t="s">
        <v>965</v>
      </c>
      <c r="RLC43" s="294" t="s">
        <v>966</v>
      </c>
      <c r="RLD43" s="294" t="s">
        <v>967</v>
      </c>
      <c r="RLE43" s="294" t="s">
        <v>968</v>
      </c>
      <c r="RLF43" s="294" t="s">
        <v>969</v>
      </c>
      <c r="RLG43" s="59">
        <v>15000000</v>
      </c>
      <c r="RLH43" s="60" t="s">
        <v>2774</v>
      </c>
      <c r="RLI43" s="287" t="s">
        <v>964</v>
      </c>
      <c r="RLJ43" s="287" t="s">
        <v>965</v>
      </c>
      <c r="RLK43" s="294" t="s">
        <v>966</v>
      </c>
      <c r="RLL43" s="294" t="s">
        <v>967</v>
      </c>
      <c r="RLM43" s="294" t="s">
        <v>968</v>
      </c>
      <c r="RLN43" s="294" t="s">
        <v>969</v>
      </c>
      <c r="RLO43" s="59">
        <v>15000000</v>
      </c>
      <c r="RLP43" s="60" t="s">
        <v>2774</v>
      </c>
      <c r="RLQ43" s="287" t="s">
        <v>964</v>
      </c>
      <c r="RLR43" s="287" t="s">
        <v>965</v>
      </c>
      <c r="RLS43" s="294" t="s">
        <v>966</v>
      </c>
      <c r="RLT43" s="294" t="s">
        <v>967</v>
      </c>
      <c r="RLU43" s="294" t="s">
        <v>968</v>
      </c>
      <c r="RLV43" s="294" t="s">
        <v>969</v>
      </c>
      <c r="RLW43" s="59">
        <v>15000000</v>
      </c>
      <c r="RLX43" s="60" t="s">
        <v>2774</v>
      </c>
      <c r="RLY43" s="287" t="s">
        <v>964</v>
      </c>
      <c r="RLZ43" s="287" t="s">
        <v>965</v>
      </c>
      <c r="RMA43" s="294" t="s">
        <v>966</v>
      </c>
      <c r="RMB43" s="294" t="s">
        <v>967</v>
      </c>
      <c r="RMC43" s="294" t="s">
        <v>968</v>
      </c>
      <c r="RMD43" s="294" t="s">
        <v>969</v>
      </c>
      <c r="RME43" s="59">
        <v>15000000</v>
      </c>
      <c r="RMF43" s="60" t="s">
        <v>2774</v>
      </c>
      <c r="RMG43" s="287" t="s">
        <v>964</v>
      </c>
      <c r="RMH43" s="287" t="s">
        <v>965</v>
      </c>
      <c r="RMI43" s="294" t="s">
        <v>966</v>
      </c>
      <c r="RMJ43" s="294" t="s">
        <v>967</v>
      </c>
      <c r="RMK43" s="294" t="s">
        <v>968</v>
      </c>
      <c r="RML43" s="294" t="s">
        <v>969</v>
      </c>
      <c r="RMM43" s="59">
        <v>15000000</v>
      </c>
      <c r="RMN43" s="60" t="s">
        <v>2774</v>
      </c>
      <c r="RMO43" s="287" t="s">
        <v>964</v>
      </c>
      <c r="RMP43" s="287" t="s">
        <v>965</v>
      </c>
      <c r="RMQ43" s="294" t="s">
        <v>966</v>
      </c>
      <c r="RMR43" s="294" t="s">
        <v>967</v>
      </c>
      <c r="RMS43" s="294" t="s">
        <v>968</v>
      </c>
      <c r="RMT43" s="294" t="s">
        <v>969</v>
      </c>
      <c r="RMU43" s="59">
        <v>15000000</v>
      </c>
      <c r="RMV43" s="60" t="s">
        <v>2774</v>
      </c>
      <c r="RMW43" s="287" t="s">
        <v>964</v>
      </c>
      <c r="RMX43" s="287" t="s">
        <v>965</v>
      </c>
      <c r="RMY43" s="294" t="s">
        <v>966</v>
      </c>
      <c r="RMZ43" s="294" t="s">
        <v>967</v>
      </c>
      <c r="RNA43" s="294" t="s">
        <v>968</v>
      </c>
      <c r="RNB43" s="294" t="s">
        <v>969</v>
      </c>
      <c r="RNC43" s="59">
        <v>15000000</v>
      </c>
      <c r="RND43" s="60" t="s">
        <v>2774</v>
      </c>
      <c r="RNE43" s="287" t="s">
        <v>964</v>
      </c>
      <c r="RNF43" s="287" t="s">
        <v>965</v>
      </c>
      <c r="RNG43" s="294" t="s">
        <v>966</v>
      </c>
      <c r="RNH43" s="294" t="s">
        <v>967</v>
      </c>
      <c r="RNI43" s="294" t="s">
        <v>968</v>
      </c>
      <c r="RNJ43" s="294" t="s">
        <v>969</v>
      </c>
      <c r="RNK43" s="59">
        <v>15000000</v>
      </c>
      <c r="RNL43" s="60" t="s">
        <v>2774</v>
      </c>
      <c r="RNM43" s="287" t="s">
        <v>964</v>
      </c>
      <c r="RNN43" s="287" t="s">
        <v>965</v>
      </c>
      <c r="RNO43" s="294" t="s">
        <v>966</v>
      </c>
      <c r="RNP43" s="294" t="s">
        <v>967</v>
      </c>
      <c r="RNQ43" s="294" t="s">
        <v>968</v>
      </c>
      <c r="RNR43" s="294" t="s">
        <v>969</v>
      </c>
      <c r="RNS43" s="59">
        <v>15000000</v>
      </c>
      <c r="RNT43" s="60" t="s">
        <v>2774</v>
      </c>
      <c r="RNU43" s="287" t="s">
        <v>964</v>
      </c>
      <c r="RNV43" s="287" t="s">
        <v>965</v>
      </c>
      <c r="RNW43" s="294" t="s">
        <v>966</v>
      </c>
      <c r="RNX43" s="294" t="s">
        <v>967</v>
      </c>
      <c r="RNY43" s="294" t="s">
        <v>968</v>
      </c>
      <c r="RNZ43" s="294" t="s">
        <v>969</v>
      </c>
      <c r="ROA43" s="59">
        <v>15000000</v>
      </c>
      <c r="ROB43" s="60" t="s">
        <v>2774</v>
      </c>
      <c r="ROC43" s="287" t="s">
        <v>964</v>
      </c>
      <c r="ROD43" s="287" t="s">
        <v>965</v>
      </c>
      <c r="ROE43" s="294" t="s">
        <v>966</v>
      </c>
      <c r="ROF43" s="294" t="s">
        <v>967</v>
      </c>
      <c r="ROG43" s="294" t="s">
        <v>968</v>
      </c>
      <c r="ROH43" s="294" t="s">
        <v>969</v>
      </c>
      <c r="ROI43" s="59">
        <v>15000000</v>
      </c>
      <c r="ROJ43" s="60" t="s">
        <v>2774</v>
      </c>
      <c r="ROK43" s="287" t="s">
        <v>964</v>
      </c>
      <c r="ROL43" s="287" t="s">
        <v>965</v>
      </c>
      <c r="ROM43" s="294" t="s">
        <v>966</v>
      </c>
      <c r="RON43" s="294" t="s">
        <v>967</v>
      </c>
      <c r="ROO43" s="294" t="s">
        <v>968</v>
      </c>
      <c r="ROP43" s="294" t="s">
        <v>969</v>
      </c>
      <c r="ROQ43" s="59">
        <v>15000000</v>
      </c>
      <c r="ROR43" s="60" t="s">
        <v>2774</v>
      </c>
      <c r="ROS43" s="287" t="s">
        <v>964</v>
      </c>
      <c r="ROT43" s="287" t="s">
        <v>965</v>
      </c>
      <c r="ROU43" s="294" t="s">
        <v>966</v>
      </c>
      <c r="ROV43" s="294" t="s">
        <v>967</v>
      </c>
      <c r="ROW43" s="294" t="s">
        <v>968</v>
      </c>
      <c r="ROX43" s="294" t="s">
        <v>969</v>
      </c>
      <c r="ROY43" s="59">
        <v>15000000</v>
      </c>
      <c r="ROZ43" s="60" t="s">
        <v>2774</v>
      </c>
      <c r="RPA43" s="287" t="s">
        <v>964</v>
      </c>
      <c r="RPB43" s="287" t="s">
        <v>965</v>
      </c>
      <c r="RPC43" s="294" t="s">
        <v>966</v>
      </c>
      <c r="RPD43" s="294" t="s">
        <v>967</v>
      </c>
      <c r="RPE43" s="294" t="s">
        <v>968</v>
      </c>
      <c r="RPF43" s="294" t="s">
        <v>969</v>
      </c>
      <c r="RPG43" s="59">
        <v>15000000</v>
      </c>
      <c r="RPH43" s="60" t="s">
        <v>2774</v>
      </c>
      <c r="RPI43" s="287" t="s">
        <v>964</v>
      </c>
      <c r="RPJ43" s="287" t="s">
        <v>965</v>
      </c>
      <c r="RPK43" s="294" t="s">
        <v>966</v>
      </c>
      <c r="RPL43" s="294" t="s">
        <v>967</v>
      </c>
      <c r="RPM43" s="294" t="s">
        <v>968</v>
      </c>
      <c r="RPN43" s="294" t="s">
        <v>969</v>
      </c>
      <c r="RPO43" s="59">
        <v>15000000</v>
      </c>
      <c r="RPP43" s="60" t="s">
        <v>2774</v>
      </c>
      <c r="RPQ43" s="287" t="s">
        <v>964</v>
      </c>
      <c r="RPR43" s="287" t="s">
        <v>965</v>
      </c>
      <c r="RPS43" s="294" t="s">
        <v>966</v>
      </c>
      <c r="RPT43" s="294" t="s">
        <v>967</v>
      </c>
      <c r="RPU43" s="294" t="s">
        <v>968</v>
      </c>
      <c r="RPV43" s="294" t="s">
        <v>969</v>
      </c>
      <c r="RPW43" s="59">
        <v>15000000</v>
      </c>
      <c r="RPX43" s="60" t="s">
        <v>2774</v>
      </c>
      <c r="RPY43" s="287" t="s">
        <v>964</v>
      </c>
      <c r="RPZ43" s="287" t="s">
        <v>965</v>
      </c>
      <c r="RQA43" s="294" t="s">
        <v>966</v>
      </c>
      <c r="RQB43" s="294" t="s">
        <v>967</v>
      </c>
      <c r="RQC43" s="294" t="s">
        <v>968</v>
      </c>
      <c r="RQD43" s="294" t="s">
        <v>969</v>
      </c>
      <c r="RQE43" s="59">
        <v>15000000</v>
      </c>
      <c r="RQF43" s="60" t="s">
        <v>2774</v>
      </c>
      <c r="RQG43" s="287" t="s">
        <v>964</v>
      </c>
      <c r="RQH43" s="287" t="s">
        <v>965</v>
      </c>
      <c r="RQI43" s="294" t="s">
        <v>966</v>
      </c>
      <c r="RQJ43" s="294" t="s">
        <v>967</v>
      </c>
      <c r="RQK43" s="294" t="s">
        <v>968</v>
      </c>
      <c r="RQL43" s="294" t="s">
        <v>969</v>
      </c>
      <c r="RQM43" s="59">
        <v>15000000</v>
      </c>
      <c r="RQN43" s="60" t="s">
        <v>2774</v>
      </c>
      <c r="RQO43" s="287" t="s">
        <v>964</v>
      </c>
      <c r="RQP43" s="287" t="s">
        <v>965</v>
      </c>
      <c r="RQQ43" s="294" t="s">
        <v>966</v>
      </c>
      <c r="RQR43" s="294" t="s">
        <v>967</v>
      </c>
      <c r="RQS43" s="294" t="s">
        <v>968</v>
      </c>
      <c r="RQT43" s="294" t="s">
        <v>969</v>
      </c>
      <c r="RQU43" s="59">
        <v>15000000</v>
      </c>
      <c r="RQV43" s="60" t="s">
        <v>2774</v>
      </c>
      <c r="RQW43" s="287" t="s">
        <v>964</v>
      </c>
      <c r="RQX43" s="287" t="s">
        <v>965</v>
      </c>
      <c r="RQY43" s="294" t="s">
        <v>966</v>
      </c>
      <c r="RQZ43" s="294" t="s">
        <v>967</v>
      </c>
      <c r="RRA43" s="294" t="s">
        <v>968</v>
      </c>
      <c r="RRB43" s="294" t="s">
        <v>969</v>
      </c>
      <c r="RRC43" s="59">
        <v>15000000</v>
      </c>
      <c r="RRD43" s="60" t="s">
        <v>2774</v>
      </c>
      <c r="RRE43" s="287" t="s">
        <v>964</v>
      </c>
      <c r="RRF43" s="287" t="s">
        <v>965</v>
      </c>
      <c r="RRG43" s="294" t="s">
        <v>966</v>
      </c>
      <c r="RRH43" s="294" t="s">
        <v>967</v>
      </c>
      <c r="RRI43" s="294" t="s">
        <v>968</v>
      </c>
      <c r="RRJ43" s="294" t="s">
        <v>969</v>
      </c>
      <c r="RRK43" s="59">
        <v>15000000</v>
      </c>
      <c r="RRL43" s="60" t="s">
        <v>2774</v>
      </c>
      <c r="RRM43" s="287" t="s">
        <v>964</v>
      </c>
      <c r="RRN43" s="287" t="s">
        <v>965</v>
      </c>
      <c r="RRO43" s="294" t="s">
        <v>966</v>
      </c>
      <c r="RRP43" s="294" t="s">
        <v>967</v>
      </c>
      <c r="RRQ43" s="294" t="s">
        <v>968</v>
      </c>
      <c r="RRR43" s="294" t="s">
        <v>969</v>
      </c>
      <c r="RRS43" s="59">
        <v>15000000</v>
      </c>
      <c r="RRT43" s="60" t="s">
        <v>2774</v>
      </c>
      <c r="RRU43" s="287" t="s">
        <v>964</v>
      </c>
      <c r="RRV43" s="287" t="s">
        <v>965</v>
      </c>
      <c r="RRW43" s="294" t="s">
        <v>966</v>
      </c>
      <c r="RRX43" s="294" t="s">
        <v>967</v>
      </c>
      <c r="RRY43" s="294" t="s">
        <v>968</v>
      </c>
      <c r="RRZ43" s="294" t="s">
        <v>969</v>
      </c>
      <c r="RSA43" s="59">
        <v>15000000</v>
      </c>
      <c r="RSB43" s="60" t="s">
        <v>2774</v>
      </c>
      <c r="RSC43" s="287" t="s">
        <v>964</v>
      </c>
      <c r="RSD43" s="287" t="s">
        <v>965</v>
      </c>
      <c r="RSE43" s="294" t="s">
        <v>966</v>
      </c>
      <c r="RSF43" s="294" t="s">
        <v>967</v>
      </c>
      <c r="RSG43" s="294" t="s">
        <v>968</v>
      </c>
      <c r="RSH43" s="294" t="s">
        <v>969</v>
      </c>
      <c r="RSI43" s="59">
        <v>15000000</v>
      </c>
      <c r="RSJ43" s="60" t="s">
        <v>2774</v>
      </c>
      <c r="RSK43" s="287" t="s">
        <v>964</v>
      </c>
      <c r="RSL43" s="287" t="s">
        <v>965</v>
      </c>
      <c r="RSM43" s="294" t="s">
        <v>966</v>
      </c>
      <c r="RSN43" s="294" t="s">
        <v>967</v>
      </c>
      <c r="RSO43" s="294" t="s">
        <v>968</v>
      </c>
      <c r="RSP43" s="294" t="s">
        <v>969</v>
      </c>
      <c r="RSQ43" s="59">
        <v>15000000</v>
      </c>
      <c r="RSR43" s="60" t="s">
        <v>2774</v>
      </c>
      <c r="RSS43" s="287" t="s">
        <v>964</v>
      </c>
      <c r="RST43" s="287" t="s">
        <v>965</v>
      </c>
      <c r="RSU43" s="294" t="s">
        <v>966</v>
      </c>
      <c r="RSV43" s="294" t="s">
        <v>967</v>
      </c>
      <c r="RSW43" s="294" t="s">
        <v>968</v>
      </c>
      <c r="RSX43" s="294" t="s">
        <v>969</v>
      </c>
      <c r="RSY43" s="59">
        <v>15000000</v>
      </c>
      <c r="RSZ43" s="60" t="s">
        <v>2774</v>
      </c>
      <c r="RTA43" s="287" t="s">
        <v>964</v>
      </c>
      <c r="RTB43" s="287" t="s">
        <v>965</v>
      </c>
      <c r="RTC43" s="294" t="s">
        <v>966</v>
      </c>
      <c r="RTD43" s="294" t="s">
        <v>967</v>
      </c>
      <c r="RTE43" s="294" t="s">
        <v>968</v>
      </c>
      <c r="RTF43" s="294" t="s">
        <v>969</v>
      </c>
      <c r="RTG43" s="59">
        <v>15000000</v>
      </c>
      <c r="RTH43" s="60" t="s">
        <v>2774</v>
      </c>
      <c r="RTI43" s="287" t="s">
        <v>964</v>
      </c>
      <c r="RTJ43" s="287" t="s">
        <v>965</v>
      </c>
      <c r="RTK43" s="294" t="s">
        <v>966</v>
      </c>
      <c r="RTL43" s="294" t="s">
        <v>967</v>
      </c>
      <c r="RTM43" s="294" t="s">
        <v>968</v>
      </c>
      <c r="RTN43" s="294" t="s">
        <v>969</v>
      </c>
      <c r="RTO43" s="59">
        <v>15000000</v>
      </c>
      <c r="RTP43" s="60" t="s">
        <v>2774</v>
      </c>
      <c r="RTQ43" s="287" t="s">
        <v>964</v>
      </c>
      <c r="RTR43" s="287" t="s">
        <v>965</v>
      </c>
      <c r="RTS43" s="294" t="s">
        <v>966</v>
      </c>
      <c r="RTT43" s="294" t="s">
        <v>967</v>
      </c>
      <c r="RTU43" s="294" t="s">
        <v>968</v>
      </c>
      <c r="RTV43" s="294" t="s">
        <v>969</v>
      </c>
      <c r="RTW43" s="59">
        <v>15000000</v>
      </c>
      <c r="RTX43" s="60" t="s">
        <v>2774</v>
      </c>
      <c r="RTY43" s="287" t="s">
        <v>964</v>
      </c>
      <c r="RTZ43" s="287" t="s">
        <v>965</v>
      </c>
      <c r="RUA43" s="294" t="s">
        <v>966</v>
      </c>
      <c r="RUB43" s="294" t="s">
        <v>967</v>
      </c>
      <c r="RUC43" s="294" t="s">
        <v>968</v>
      </c>
      <c r="RUD43" s="294" t="s">
        <v>969</v>
      </c>
      <c r="RUE43" s="59">
        <v>15000000</v>
      </c>
      <c r="RUF43" s="60" t="s">
        <v>2774</v>
      </c>
      <c r="RUG43" s="287" t="s">
        <v>964</v>
      </c>
      <c r="RUH43" s="287" t="s">
        <v>965</v>
      </c>
      <c r="RUI43" s="294" t="s">
        <v>966</v>
      </c>
      <c r="RUJ43" s="294" t="s">
        <v>967</v>
      </c>
      <c r="RUK43" s="294" t="s">
        <v>968</v>
      </c>
      <c r="RUL43" s="294" t="s">
        <v>969</v>
      </c>
      <c r="RUM43" s="59">
        <v>15000000</v>
      </c>
      <c r="RUN43" s="60" t="s">
        <v>2774</v>
      </c>
      <c r="RUO43" s="287" t="s">
        <v>964</v>
      </c>
      <c r="RUP43" s="287" t="s">
        <v>965</v>
      </c>
      <c r="RUQ43" s="294" t="s">
        <v>966</v>
      </c>
      <c r="RUR43" s="294" t="s">
        <v>967</v>
      </c>
      <c r="RUS43" s="294" t="s">
        <v>968</v>
      </c>
      <c r="RUT43" s="294" t="s">
        <v>969</v>
      </c>
      <c r="RUU43" s="59">
        <v>15000000</v>
      </c>
      <c r="RUV43" s="60" t="s">
        <v>2774</v>
      </c>
      <c r="RUW43" s="287" t="s">
        <v>964</v>
      </c>
      <c r="RUX43" s="287" t="s">
        <v>965</v>
      </c>
      <c r="RUY43" s="294" t="s">
        <v>966</v>
      </c>
      <c r="RUZ43" s="294" t="s">
        <v>967</v>
      </c>
      <c r="RVA43" s="294" t="s">
        <v>968</v>
      </c>
      <c r="RVB43" s="294" t="s">
        <v>969</v>
      </c>
      <c r="RVC43" s="59">
        <v>15000000</v>
      </c>
      <c r="RVD43" s="60" t="s">
        <v>2774</v>
      </c>
      <c r="RVE43" s="287" t="s">
        <v>964</v>
      </c>
      <c r="RVF43" s="287" t="s">
        <v>965</v>
      </c>
      <c r="RVG43" s="294" t="s">
        <v>966</v>
      </c>
      <c r="RVH43" s="294" t="s">
        <v>967</v>
      </c>
      <c r="RVI43" s="294" t="s">
        <v>968</v>
      </c>
      <c r="RVJ43" s="294" t="s">
        <v>969</v>
      </c>
      <c r="RVK43" s="59">
        <v>15000000</v>
      </c>
      <c r="RVL43" s="60" t="s">
        <v>2774</v>
      </c>
      <c r="RVM43" s="287" t="s">
        <v>964</v>
      </c>
      <c r="RVN43" s="287" t="s">
        <v>965</v>
      </c>
      <c r="RVO43" s="294" t="s">
        <v>966</v>
      </c>
      <c r="RVP43" s="294" t="s">
        <v>967</v>
      </c>
      <c r="RVQ43" s="294" t="s">
        <v>968</v>
      </c>
      <c r="RVR43" s="294" t="s">
        <v>969</v>
      </c>
      <c r="RVS43" s="59">
        <v>15000000</v>
      </c>
      <c r="RVT43" s="60" t="s">
        <v>2774</v>
      </c>
      <c r="RVU43" s="287" t="s">
        <v>964</v>
      </c>
      <c r="RVV43" s="287" t="s">
        <v>965</v>
      </c>
      <c r="RVW43" s="294" t="s">
        <v>966</v>
      </c>
      <c r="RVX43" s="294" t="s">
        <v>967</v>
      </c>
      <c r="RVY43" s="294" t="s">
        <v>968</v>
      </c>
      <c r="RVZ43" s="294" t="s">
        <v>969</v>
      </c>
      <c r="RWA43" s="59">
        <v>15000000</v>
      </c>
      <c r="RWB43" s="60" t="s">
        <v>2774</v>
      </c>
      <c r="RWC43" s="287" t="s">
        <v>964</v>
      </c>
      <c r="RWD43" s="287" t="s">
        <v>965</v>
      </c>
      <c r="RWE43" s="294" t="s">
        <v>966</v>
      </c>
      <c r="RWF43" s="294" t="s">
        <v>967</v>
      </c>
      <c r="RWG43" s="294" t="s">
        <v>968</v>
      </c>
      <c r="RWH43" s="294" t="s">
        <v>969</v>
      </c>
      <c r="RWI43" s="59">
        <v>15000000</v>
      </c>
      <c r="RWJ43" s="60" t="s">
        <v>2774</v>
      </c>
      <c r="RWK43" s="287" t="s">
        <v>964</v>
      </c>
      <c r="RWL43" s="287" t="s">
        <v>965</v>
      </c>
      <c r="RWM43" s="294" t="s">
        <v>966</v>
      </c>
      <c r="RWN43" s="294" t="s">
        <v>967</v>
      </c>
      <c r="RWO43" s="294" t="s">
        <v>968</v>
      </c>
      <c r="RWP43" s="294" t="s">
        <v>969</v>
      </c>
      <c r="RWQ43" s="59">
        <v>15000000</v>
      </c>
      <c r="RWR43" s="60" t="s">
        <v>2774</v>
      </c>
      <c r="RWS43" s="287" t="s">
        <v>964</v>
      </c>
      <c r="RWT43" s="287" t="s">
        <v>965</v>
      </c>
      <c r="RWU43" s="294" t="s">
        <v>966</v>
      </c>
      <c r="RWV43" s="294" t="s">
        <v>967</v>
      </c>
      <c r="RWW43" s="294" t="s">
        <v>968</v>
      </c>
      <c r="RWX43" s="294" t="s">
        <v>969</v>
      </c>
      <c r="RWY43" s="59">
        <v>15000000</v>
      </c>
      <c r="RWZ43" s="60" t="s">
        <v>2774</v>
      </c>
      <c r="RXA43" s="287" t="s">
        <v>964</v>
      </c>
      <c r="RXB43" s="287" t="s">
        <v>965</v>
      </c>
      <c r="RXC43" s="294" t="s">
        <v>966</v>
      </c>
      <c r="RXD43" s="294" t="s">
        <v>967</v>
      </c>
      <c r="RXE43" s="294" t="s">
        <v>968</v>
      </c>
      <c r="RXF43" s="294" t="s">
        <v>969</v>
      </c>
      <c r="RXG43" s="59">
        <v>15000000</v>
      </c>
      <c r="RXH43" s="60" t="s">
        <v>2774</v>
      </c>
      <c r="RXI43" s="287" t="s">
        <v>964</v>
      </c>
      <c r="RXJ43" s="287" t="s">
        <v>965</v>
      </c>
      <c r="RXK43" s="294" t="s">
        <v>966</v>
      </c>
      <c r="RXL43" s="294" t="s">
        <v>967</v>
      </c>
      <c r="RXM43" s="294" t="s">
        <v>968</v>
      </c>
      <c r="RXN43" s="294" t="s">
        <v>969</v>
      </c>
      <c r="RXO43" s="59">
        <v>15000000</v>
      </c>
      <c r="RXP43" s="60" t="s">
        <v>2774</v>
      </c>
      <c r="RXQ43" s="287" t="s">
        <v>964</v>
      </c>
      <c r="RXR43" s="287" t="s">
        <v>965</v>
      </c>
      <c r="RXS43" s="294" t="s">
        <v>966</v>
      </c>
      <c r="RXT43" s="294" t="s">
        <v>967</v>
      </c>
      <c r="RXU43" s="294" t="s">
        <v>968</v>
      </c>
      <c r="RXV43" s="294" t="s">
        <v>969</v>
      </c>
      <c r="RXW43" s="59">
        <v>15000000</v>
      </c>
      <c r="RXX43" s="60" t="s">
        <v>2774</v>
      </c>
      <c r="RXY43" s="287" t="s">
        <v>964</v>
      </c>
      <c r="RXZ43" s="287" t="s">
        <v>965</v>
      </c>
      <c r="RYA43" s="294" t="s">
        <v>966</v>
      </c>
      <c r="RYB43" s="294" t="s">
        <v>967</v>
      </c>
      <c r="RYC43" s="294" t="s">
        <v>968</v>
      </c>
      <c r="RYD43" s="294" t="s">
        <v>969</v>
      </c>
      <c r="RYE43" s="59">
        <v>15000000</v>
      </c>
      <c r="RYF43" s="60" t="s">
        <v>2774</v>
      </c>
      <c r="RYG43" s="287" t="s">
        <v>964</v>
      </c>
      <c r="RYH43" s="287" t="s">
        <v>965</v>
      </c>
      <c r="RYI43" s="294" t="s">
        <v>966</v>
      </c>
      <c r="RYJ43" s="294" t="s">
        <v>967</v>
      </c>
      <c r="RYK43" s="294" t="s">
        <v>968</v>
      </c>
      <c r="RYL43" s="294" t="s">
        <v>969</v>
      </c>
      <c r="RYM43" s="59">
        <v>15000000</v>
      </c>
      <c r="RYN43" s="60" t="s">
        <v>2774</v>
      </c>
      <c r="RYO43" s="287" t="s">
        <v>964</v>
      </c>
      <c r="RYP43" s="287" t="s">
        <v>965</v>
      </c>
      <c r="RYQ43" s="294" t="s">
        <v>966</v>
      </c>
      <c r="RYR43" s="294" t="s">
        <v>967</v>
      </c>
      <c r="RYS43" s="294" t="s">
        <v>968</v>
      </c>
      <c r="RYT43" s="294" t="s">
        <v>969</v>
      </c>
      <c r="RYU43" s="59">
        <v>15000000</v>
      </c>
      <c r="RYV43" s="60" t="s">
        <v>2774</v>
      </c>
      <c r="RYW43" s="287" t="s">
        <v>964</v>
      </c>
      <c r="RYX43" s="287" t="s">
        <v>965</v>
      </c>
      <c r="RYY43" s="294" t="s">
        <v>966</v>
      </c>
      <c r="RYZ43" s="294" t="s">
        <v>967</v>
      </c>
      <c r="RZA43" s="294" t="s">
        <v>968</v>
      </c>
      <c r="RZB43" s="294" t="s">
        <v>969</v>
      </c>
      <c r="RZC43" s="59">
        <v>15000000</v>
      </c>
      <c r="RZD43" s="60" t="s">
        <v>2774</v>
      </c>
      <c r="RZE43" s="287" t="s">
        <v>964</v>
      </c>
      <c r="RZF43" s="287" t="s">
        <v>965</v>
      </c>
      <c r="RZG43" s="294" t="s">
        <v>966</v>
      </c>
      <c r="RZH43" s="294" t="s">
        <v>967</v>
      </c>
      <c r="RZI43" s="294" t="s">
        <v>968</v>
      </c>
      <c r="RZJ43" s="294" t="s">
        <v>969</v>
      </c>
      <c r="RZK43" s="59">
        <v>15000000</v>
      </c>
      <c r="RZL43" s="60" t="s">
        <v>2774</v>
      </c>
      <c r="RZM43" s="287" t="s">
        <v>964</v>
      </c>
      <c r="RZN43" s="287" t="s">
        <v>965</v>
      </c>
      <c r="RZO43" s="294" t="s">
        <v>966</v>
      </c>
      <c r="RZP43" s="294" t="s">
        <v>967</v>
      </c>
      <c r="RZQ43" s="294" t="s">
        <v>968</v>
      </c>
      <c r="RZR43" s="294" t="s">
        <v>969</v>
      </c>
      <c r="RZS43" s="59">
        <v>15000000</v>
      </c>
      <c r="RZT43" s="60" t="s">
        <v>2774</v>
      </c>
      <c r="RZU43" s="287" t="s">
        <v>964</v>
      </c>
      <c r="RZV43" s="287" t="s">
        <v>965</v>
      </c>
      <c r="RZW43" s="294" t="s">
        <v>966</v>
      </c>
      <c r="RZX43" s="294" t="s">
        <v>967</v>
      </c>
      <c r="RZY43" s="294" t="s">
        <v>968</v>
      </c>
      <c r="RZZ43" s="294" t="s">
        <v>969</v>
      </c>
      <c r="SAA43" s="59">
        <v>15000000</v>
      </c>
      <c r="SAB43" s="60" t="s">
        <v>2774</v>
      </c>
      <c r="SAC43" s="287" t="s">
        <v>964</v>
      </c>
      <c r="SAD43" s="287" t="s">
        <v>965</v>
      </c>
      <c r="SAE43" s="294" t="s">
        <v>966</v>
      </c>
      <c r="SAF43" s="294" t="s">
        <v>967</v>
      </c>
      <c r="SAG43" s="294" t="s">
        <v>968</v>
      </c>
      <c r="SAH43" s="294" t="s">
        <v>969</v>
      </c>
      <c r="SAI43" s="59">
        <v>15000000</v>
      </c>
      <c r="SAJ43" s="60" t="s">
        <v>2774</v>
      </c>
      <c r="SAK43" s="287" t="s">
        <v>964</v>
      </c>
      <c r="SAL43" s="287" t="s">
        <v>965</v>
      </c>
      <c r="SAM43" s="294" t="s">
        <v>966</v>
      </c>
      <c r="SAN43" s="294" t="s">
        <v>967</v>
      </c>
      <c r="SAO43" s="294" t="s">
        <v>968</v>
      </c>
      <c r="SAP43" s="294" t="s">
        <v>969</v>
      </c>
      <c r="SAQ43" s="59">
        <v>15000000</v>
      </c>
      <c r="SAR43" s="60" t="s">
        <v>2774</v>
      </c>
      <c r="SAS43" s="287" t="s">
        <v>964</v>
      </c>
      <c r="SAT43" s="287" t="s">
        <v>965</v>
      </c>
      <c r="SAU43" s="294" t="s">
        <v>966</v>
      </c>
      <c r="SAV43" s="294" t="s">
        <v>967</v>
      </c>
      <c r="SAW43" s="294" t="s">
        <v>968</v>
      </c>
      <c r="SAX43" s="294" t="s">
        <v>969</v>
      </c>
      <c r="SAY43" s="59">
        <v>15000000</v>
      </c>
      <c r="SAZ43" s="60" t="s">
        <v>2774</v>
      </c>
      <c r="SBA43" s="287" t="s">
        <v>964</v>
      </c>
      <c r="SBB43" s="287" t="s">
        <v>965</v>
      </c>
      <c r="SBC43" s="294" t="s">
        <v>966</v>
      </c>
      <c r="SBD43" s="294" t="s">
        <v>967</v>
      </c>
      <c r="SBE43" s="294" t="s">
        <v>968</v>
      </c>
      <c r="SBF43" s="294" t="s">
        <v>969</v>
      </c>
      <c r="SBG43" s="59">
        <v>15000000</v>
      </c>
      <c r="SBH43" s="60" t="s">
        <v>2774</v>
      </c>
      <c r="SBI43" s="287" t="s">
        <v>964</v>
      </c>
      <c r="SBJ43" s="287" t="s">
        <v>965</v>
      </c>
      <c r="SBK43" s="294" t="s">
        <v>966</v>
      </c>
      <c r="SBL43" s="294" t="s">
        <v>967</v>
      </c>
      <c r="SBM43" s="294" t="s">
        <v>968</v>
      </c>
      <c r="SBN43" s="294" t="s">
        <v>969</v>
      </c>
      <c r="SBO43" s="59">
        <v>15000000</v>
      </c>
      <c r="SBP43" s="60" t="s">
        <v>2774</v>
      </c>
      <c r="SBQ43" s="287" t="s">
        <v>964</v>
      </c>
      <c r="SBR43" s="287" t="s">
        <v>965</v>
      </c>
      <c r="SBS43" s="294" t="s">
        <v>966</v>
      </c>
      <c r="SBT43" s="294" t="s">
        <v>967</v>
      </c>
      <c r="SBU43" s="294" t="s">
        <v>968</v>
      </c>
      <c r="SBV43" s="294" t="s">
        <v>969</v>
      </c>
      <c r="SBW43" s="59">
        <v>15000000</v>
      </c>
      <c r="SBX43" s="60" t="s">
        <v>2774</v>
      </c>
      <c r="SBY43" s="287" t="s">
        <v>964</v>
      </c>
      <c r="SBZ43" s="287" t="s">
        <v>965</v>
      </c>
      <c r="SCA43" s="294" t="s">
        <v>966</v>
      </c>
      <c r="SCB43" s="294" t="s">
        <v>967</v>
      </c>
      <c r="SCC43" s="294" t="s">
        <v>968</v>
      </c>
      <c r="SCD43" s="294" t="s">
        <v>969</v>
      </c>
      <c r="SCE43" s="59">
        <v>15000000</v>
      </c>
      <c r="SCF43" s="60" t="s">
        <v>2774</v>
      </c>
      <c r="SCG43" s="287" t="s">
        <v>964</v>
      </c>
      <c r="SCH43" s="287" t="s">
        <v>965</v>
      </c>
      <c r="SCI43" s="294" t="s">
        <v>966</v>
      </c>
      <c r="SCJ43" s="294" t="s">
        <v>967</v>
      </c>
      <c r="SCK43" s="294" t="s">
        <v>968</v>
      </c>
      <c r="SCL43" s="294" t="s">
        <v>969</v>
      </c>
      <c r="SCM43" s="59">
        <v>15000000</v>
      </c>
      <c r="SCN43" s="60" t="s">
        <v>2774</v>
      </c>
      <c r="SCO43" s="287" t="s">
        <v>964</v>
      </c>
      <c r="SCP43" s="287" t="s">
        <v>965</v>
      </c>
      <c r="SCQ43" s="294" t="s">
        <v>966</v>
      </c>
      <c r="SCR43" s="294" t="s">
        <v>967</v>
      </c>
      <c r="SCS43" s="294" t="s">
        <v>968</v>
      </c>
      <c r="SCT43" s="294" t="s">
        <v>969</v>
      </c>
      <c r="SCU43" s="59">
        <v>15000000</v>
      </c>
      <c r="SCV43" s="60" t="s">
        <v>2774</v>
      </c>
      <c r="SCW43" s="287" t="s">
        <v>964</v>
      </c>
      <c r="SCX43" s="287" t="s">
        <v>965</v>
      </c>
      <c r="SCY43" s="294" t="s">
        <v>966</v>
      </c>
      <c r="SCZ43" s="294" t="s">
        <v>967</v>
      </c>
      <c r="SDA43" s="294" t="s">
        <v>968</v>
      </c>
      <c r="SDB43" s="294" t="s">
        <v>969</v>
      </c>
      <c r="SDC43" s="59">
        <v>15000000</v>
      </c>
      <c r="SDD43" s="60" t="s">
        <v>2774</v>
      </c>
      <c r="SDE43" s="287" t="s">
        <v>964</v>
      </c>
      <c r="SDF43" s="287" t="s">
        <v>965</v>
      </c>
      <c r="SDG43" s="294" t="s">
        <v>966</v>
      </c>
      <c r="SDH43" s="294" t="s">
        <v>967</v>
      </c>
      <c r="SDI43" s="294" t="s">
        <v>968</v>
      </c>
      <c r="SDJ43" s="294" t="s">
        <v>969</v>
      </c>
      <c r="SDK43" s="59">
        <v>15000000</v>
      </c>
      <c r="SDL43" s="60" t="s">
        <v>2774</v>
      </c>
      <c r="SDM43" s="287" t="s">
        <v>964</v>
      </c>
      <c r="SDN43" s="287" t="s">
        <v>965</v>
      </c>
      <c r="SDO43" s="294" t="s">
        <v>966</v>
      </c>
      <c r="SDP43" s="294" t="s">
        <v>967</v>
      </c>
      <c r="SDQ43" s="294" t="s">
        <v>968</v>
      </c>
      <c r="SDR43" s="294" t="s">
        <v>969</v>
      </c>
      <c r="SDS43" s="59">
        <v>15000000</v>
      </c>
      <c r="SDT43" s="60" t="s">
        <v>2774</v>
      </c>
      <c r="SDU43" s="287" t="s">
        <v>964</v>
      </c>
      <c r="SDV43" s="287" t="s">
        <v>965</v>
      </c>
      <c r="SDW43" s="294" t="s">
        <v>966</v>
      </c>
      <c r="SDX43" s="294" t="s">
        <v>967</v>
      </c>
      <c r="SDY43" s="294" t="s">
        <v>968</v>
      </c>
      <c r="SDZ43" s="294" t="s">
        <v>969</v>
      </c>
      <c r="SEA43" s="59">
        <v>15000000</v>
      </c>
      <c r="SEB43" s="60" t="s">
        <v>2774</v>
      </c>
      <c r="SEC43" s="287" t="s">
        <v>964</v>
      </c>
      <c r="SED43" s="287" t="s">
        <v>965</v>
      </c>
      <c r="SEE43" s="294" t="s">
        <v>966</v>
      </c>
      <c r="SEF43" s="294" t="s">
        <v>967</v>
      </c>
      <c r="SEG43" s="294" t="s">
        <v>968</v>
      </c>
      <c r="SEH43" s="294" t="s">
        <v>969</v>
      </c>
      <c r="SEI43" s="59">
        <v>15000000</v>
      </c>
      <c r="SEJ43" s="60" t="s">
        <v>2774</v>
      </c>
      <c r="SEK43" s="287" t="s">
        <v>964</v>
      </c>
      <c r="SEL43" s="287" t="s">
        <v>965</v>
      </c>
      <c r="SEM43" s="294" t="s">
        <v>966</v>
      </c>
      <c r="SEN43" s="294" t="s">
        <v>967</v>
      </c>
      <c r="SEO43" s="294" t="s">
        <v>968</v>
      </c>
      <c r="SEP43" s="294" t="s">
        <v>969</v>
      </c>
      <c r="SEQ43" s="59">
        <v>15000000</v>
      </c>
      <c r="SER43" s="60" t="s">
        <v>2774</v>
      </c>
      <c r="SES43" s="287" t="s">
        <v>964</v>
      </c>
      <c r="SET43" s="287" t="s">
        <v>965</v>
      </c>
      <c r="SEU43" s="294" t="s">
        <v>966</v>
      </c>
      <c r="SEV43" s="294" t="s">
        <v>967</v>
      </c>
      <c r="SEW43" s="294" t="s">
        <v>968</v>
      </c>
      <c r="SEX43" s="294" t="s">
        <v>969</v>
      </c>
      <c r="SEY43" s="59">
        <v>15000000</v>
      </c>
      <c r="SEZ43" s="60" t="s">
        <v>2774</v>
      </c>
      <c r="SFA43" s="287" t="s">
        <v>964</v>
      </c>
      <c r="SFB43" s="287" t="s">
        <v>965</v>
      </c>
      <c r="SFC43" s="294" t="s">
        <v>966</v>
      </c>
      <c r="SFD43" s="294" t="s">
        <v>967</v>
      </c>
      <c r="SFE43" s="294" t="s">
        <v>968</v>
      </c>
      <c r="SFF43" s="294" t="s">
        <v>969</v>
      </c>
      <c r="SFG43" s="59">
        <v>15000000</v>
      </c>
      <c r="SFH43" s="60" t="s">
        <v>2774</v>
      </c>
      <c r="SFI43" s="287" t="s">
        <v>964</v>
      </c>
      <c r="SFJ43" s="287" t="s">
        <v>965</v>
      </c>
      <c r="SFK43" s="294" t="s">
        <v>966</v>
      </c>
      <c r="SFL43" s="294" t="s">
        <v>967</v>
      </c>
      <c r="SFM43" s="294" t="s">
        <v>968</v>
      </c>
      <c r="SFN43" s="294" t="s">
        <v>969</v>
      </c>
      <c r="SFO43" s="59">
        <v>15000000</v>
      </c>
      <c r="SFP43" s="60" t="s">
        <v>2774</v>
      </c>
      <c r="SFQ43" s="287" t="s">
        <v>964</v>
      </c>
      <c r="SFR43" s="287" t="s">
        <v>965</v>
      </c>
      <c r="SFS43" s="294" t="s">
        <v>966</v>
      </c>
      <c r="SFT43" s="294" t="s">
        <v>967</v>
      </c>
      <c r="SFU43" s="294" t="s">
        <v>968</v>
      </c>
      <c r="SFV43" s="294" t="s">
        <v>969</v>
      </c>
      <c r="SFW43" s="59">
        <v>15000000</v>
      </c>
      <c r="SFX43" s="60" t="s">
        <v>2774</v>
      </c>
      <c r="SFY43" s="287" t="s">
        <v>964</v>
      </c>
      <c r="SFZ43" s="287" t="s">
        <v>965</v>
      </c>
      <c r="SGA43" s="294" t="s">
        <v>966</v>
      </c>
      <c r="SGB43" s="294" t="s">
        <v>967</v>
      </c>
      <c r="SGC43" s="294" t="s">
        <v>968</v>
      </c>
      <c r="SGD43" s="294" t="s">
        <v>969</v>
      </c>
      <c r="SGE43" s="59">
        <v>15000000</v>
      </c>
      <c r="SGF43" s="60" t="s">
        <v>2774</v>
      </c>
      <c r="SGG43" s="287" t="s">
        <v>964</v>
      </c>
      <c r="SGH43" s="287" t="s">
        <v>965</v>
      </c>
      <c r="SGI43" s="294" t="s">
        <v>966</v>
      </c>
      <c r="SGJ43" s="294" t="s">
        <v>967</v>
      </c>
      <c r="SGK43" s="294" t="s">
        <v>968</v>
      </c>
      <c r="SGL43" s="294" t="s">
        <v>969</v>
      </c>
      <c r="SGM43" s="59">
        <v>15000000</v>
      </c>
      <c r="SGN43" s="60" t="s">
        <v>2774</v>
      </c>
      <c r="SGO43" s="287" t="s">
        <v>964</v>
      </c>
      <c r="SGP43" s="287" t="s">
        <v>965</v>
      </c>
      <c r="SGQ43" s="294" t="s">
        <v>966</v>
      </c>
      <c r="SGR43" s="294" t="s">
        <v>967</v>
      </c>
      <c r="SGS43" s="294" t="s">
        <v>968</v>
      </c>
      <c r="SGT43" s="294" t="s">
        <v>969</v>
      </c>
      <c r="SGU43" s="59">
        <v>15000000</v>
      </c>
      <c r="SGV43" s="60" t="s">
        <v>2774</v>
      </c>
      <c r="SGW43" s="287" t="s">
        <v>964</v>
      </c>
      <c r="SGX43" s="287" t="s">
        <v>965</v>
      </c>
      <c r="SGY43" s="294" t="s">
        <v>966</v>
      </c>
      <c r="SGZ43" s="294" t="s">
        <v>967</v>
      </c>
      <c r="SHA43" s="294" t="s">
        <v>968</v>
      </c>
      <c r="SHB43" s="294" t="s">
        <v>969</v>
      </c>
      <c r="SHC43" s="59">
        <v>15000000</v>
      </c>
      <c r="SHD43" s="60" t="s">
        <v>2774</v>
      </c>
      <c r="SHE43" s="287" t="s">
        <v>964</v>
      </c>
      <c r="SHF43" s="287" t="s">
        <v>965</v>
      </c>
      <c r="SHG43" s="294" t="s">
        <v>966</v>
      </c>
      <c r="SHH43" s="294" t="s">
        <v>967</v>
      </c>
      <c r="SHI43" s="294" t="s">
        <v>968</v>
      </c>
      <c r="SHJ43" s="294" t="s">
        <v>969</v>
      </c>
      <c r="SHK43" s="59">
        <v>15000000</v>
      </c>
      <c r="SHL43" s="60" t="s">
        <v>2774</v>
      </c>
      <c r="SHM43" s="287" t="s">
        <v>964</v>
      </c>
      <c r="SHN43" s="287" t="s">
        <v>965</v>
      </c>
      <c r="SHO43" s="294" t="s">
        <v>966</v>
      </c>
      <c r="SHP43" s="294" t="s">
        <v>967</v>
      </c>
      <c r="SHQ43" s="294" t="s">
        <v>968</v>
      </c>
      <c r="SHR43" s="294" t="s">
        <v>969</v>
      </c>
      <c r="SHS43" s="59">
        <v>15000000</v>
      </c>
      <c r="SHT43" s="60" t="s">
        <v>2774</v>
      </c>
      <c r="SHU43" s="287" t="s">
        <v>964</v>
      </c>
      <c r="SHV43" s="287" t="s">
        <v>965</v>
      </c>
      <c r="SHW43" s="294" t="s">
        <v>966</v>
      </c>
      <c r="SHX43" s="294" t="s">
        <v>967</v>
      </c>
      <c r="SHY43" s="294" t="s">
        <v>968</v>
      </c>
      <c r="SHZ43" s="294" t="s">
        <v>969</v>
      </c>
      <c r="SIA43" s="59">
        <v>15000000</v>
      </c>
      <c r="SIB43" s="60" t="s">
        <v>2774</v>
      </c>
      <c r="SIC43" s="287" t="s">
        <v>964</v>
      </c>
      <c r="SID43" s="287" t="s">
        <v>965</v>
      </c>
      <c r="SIE43" s="294" t="s">
        <v>966</v>
      </c>
      <c r="SIF43" s="294" t="s">
        <v>967</v>
      </c>
      <c r="SIG43" s="294" t="s">
        <v>968</v>
      </c>
      <c r="SIH43" s="294" t="s">
        <v>969</v>
      </c>
      <c r="SII43" s="59">
        <v>15000000</v>
      </c>
      <c r="SIJ43" s="60" t="s">
        <v>2774</v>
      </c>
      <c r="SIK43" s="287" t="s">
        <v>964</v>
      </c>
      <c r="SIL43" s="287" t="s">
        <v>965</v>
      </c>
      <c r="SIM43" s="294" t="s">
        <v>966</v>
      </c>
      <c r="SIN43" s="294" t="s">
        <v>967</v>
      </c>
      <c r="SIO43" s="294" t="s">
        <v>968</v>
      </c>
      <c r="SIP43" s="294" t="s">
        <v>969</v>
      </c>
      <c r="SIQ43" s="59">
        <v>15000000</v>
      </c>
      <c r="SIR43" s="60" t="s">
        <v>2774</v>
      </c>
      <c r="SIS43" s="287" t="s">
        <v>964</v>
      </c>
      <c r="SIT43" s="287" t="s">
        <v>965</v>
      </c>
      <c r="SIU43" s="294" t="s">
        <v>966</v>
      </c>
      <c r="SIV43" s="294" t="s">
        <v>967</v>
      </c>
      <c r="SIW43" s="294" t="s">
        <v>968</v>
      </c>
      <c r="SIX43" s="294" t="s">
        <v>969</v>
      </c>
      <c r="SIY43" s="59">
        <v>15000000</v>
      </c>
      <c r="SIZ43" s="60" t="s">
        <v>2774</v>
      </c>
      <c r="SJA43" s="287" t="s">
        <v>964</v>
      </c>
      <c r="SJB43" s="287" t="s">
        <v>965</v>
      </c>
      <c r="SJC43" s="294" t="s">
        <v>966</v>
      </c>
      <c r="SJD43" s="294" t="s">
        <v>967</v>
      </c>
      <c r="SJE43" s="294" t="s">
        <v>968</v>
      </c>
      <c r="SJF43" s="294" t="s">
        <v>969</v>
      </c>
      <c r="SJG43" s="59">
        <v>15000000</v>
      </c>
      <c r="SJH43" s="60" t="s">
        <v>2774</v>
      </c>
      <c r="SJI43" s="287" t="s">
        <v>964</v>
      </c>
      <c r="SJJ43" s="287" t="s">
        <v>965</v>
      </c>
      <c r="SJK43" s="294" t="s">
        <v>966</v>
      </c>
      <c r="SJL43" s="294" t="s">
        <v>967</v>
      </c>
      <c r="SJM43" s="294" t="s">
        <v>968</v>
      </c>
      <c r="SJN43" s="294" t="s">
        <v>969</v>
      </c>
      <c r="SJO43" s="59">
        <v>15000000</v>
      </c>
      <c r="SJP43" s="60" t="s">
        <v>2774</v>
      </c>
      <c r="SJQ43" s="287" t="s">
        <v>964</v>
      </c>
      <c r="SJR43" s="287" t="s">
        <v>965</v>
      </c>
      <c r="SJS43" s="294" t="s">
        <v>966</v>
      </c>
      <c r="SJT43" s="294" t="s">
        <v>967</v>
      </c>
      <c r="SJU43" s="294" t="s">
        <v>968</v>
      </c>
      <c r="SJV43" s="294" t="s">
        <v>969</v>
      </c>
      <c r="SJW43" s="59">
        <v>15000000</v>
      </c>
      <c r="SJX43" s="60" t="s">
        <v>2774</v>
      </c>
      <c r="SJY43" s="287" t="s">
        <v>964</v>
      </c>
      <c r="SJZ43" s="287" t="s">
        <v>965</v>
      </c>
      <c r="SKA43" s="294" t="s">
        <v>966</v>
      </c>
      <c r="SKB43" s="294" t="s">
        <v>967</v>
      </c>
      <c r="SKC43" s="294" t="s">
        <v>968</v>
      </c>
      <c r="SKD43" s="294" t="s">
        <v>969</v>
      </c>
      <c r="SKE43" s="59">
        <v>15000000</v>
      </c>
      <c r="SKF43" s="60" t="s">
        <v>2774</v>
      </c>
      <c r="SKG43" s="287" t="s">
        <v>964</v>
      </c>
      <c r="SKH43" s="287" t="s">
        <v>965</v>
      </c>
      <c r="SKI43" s="294" t="s">
        <v>966</v>
      </c>
      <c r="SKJ43" s="294" t="s">
        <v>967</v>
      </c>
      <c r="SKK43" s="294" t="s">
        <v>968</v>
      </c>
      <c r="SKL43" s="294" t="s">
        <v>969</v>
      </c>
      <c r="SKM43" s="59">
        <v>15000000</v>
      </c>
      <c r="SKN43" s="60" t="s">
        <v>2774</v>
      </c>
      <c r="SKO43" s="287" t="s">
        <v>964</v>
      </c>
      <c r="SKP43" s="287" t="s">
        <v>965</v>
      </c>
      <c r="SKQ43" s="294" t="s">
        <v>966</v>
      </c>
      <c r="SKR43" s="294" t="s">
        <v>967</v>
      </c>
      <c r="SKS43" s="294" t="s">
        <v>968</v>
      </c>
      <c r="SKT43" s="294" t="s">
        <v>969</v>
      </c>
      <c r="SKU43" s="59">
        <v>15000000</v>
      </c>
      <c r="SKV43" s="60" t="s">
        <v>2774</v>
      </c>
      <c r="SKW43" s="287" t="s">
        <v>964</v>
      </c>
      <c r="SKX43" s="287" t="s">
        <v>965</v>
      </c>
      <c r="SKY43" s="294" t="s">
        <v>966</v>
      </c>
      <c r="SKZ43" s="294" t="s">
        <v>967</v>
      </c>
      <c r="SLA43" s="294" t="s">
        <v>968</v>
      </c>
      <c r="SLB43" s="294" t="s">
        <v>969</v>
      </c>
      <c r="SLC43" s="59">
        <v>15000000</v>
      </c>
      <c r="SLD43" s="60" t="s">
        <v>2774</v>
      </c>
      <c r="SLE43" s="287" t="s">
        <v>964</v>
      </c>
      <c r="SLF43" s="287" t="s">
        <v>965</v>
      </c>
      <c r="SLG43" s="294" t="s">
        <v>966</v>
      </c>
      <c r="SLH43" s="294" t="s">
        <v>967</v>
      </c>
      <c r="SLI43" s="294" t="s">
        <v>968</v>
      </c>
      <c r="SLJ43" s="294" t="s">
        <v>969</v>
      </c>
      <c r="SLK43" s="59">
        <v>15000000</v>
      </c>
      <c r="SLL43" s="60" t="s">
        <v>2774</v>
      </c>
      <c r="SLM43" s="287" t="s">
        <v>964</v>
      </c>
      <c r="SLN43" s="287" t="s">
        <v>965</v>
      </c>
      <c r="SLO43" s="294" t="s">
        <v>966</v>
      </c>
      <c r="SLP43" s="294" t="s">
        <v>967</v>
      </c>
      <c r="SLQ43" s="294" t="s">
        <v>968</v>
      </c>
      <c r="SLR43" s="294" t="s">
        <v>969</v>
      </c>
      <c r="SLS43" s="59">
        <v>15000000</v>
      </c>
      <c r="SLT43" s="60" t="s">
        <v>2774</v>
      </c>
      <c r="SLU43" s="287" t="s">
        <v>964</v>
      </c>
      <c r="SLV43" s="287" t="s">
        <v>965</v>
      </c>
      <c r="SLW43" s="294" t="s">
        <v>966</v>
      </c>
      <c r="SLX43" s="294" t="s">
        <v>967</v>
      </c>
      <c r="SLY43" s="294" t="s">
        <v>968</v>
      </c>
      <c r="SLZ43" s="294" t="s">
        <v>969</v>
      </c>
      <c r="SMA43" s="59">
        <v>15000000</v>
      </c>
      <c r="SMB43" s="60" t="s">
        <v>2774</v>
      </c>
      <c r="SMC43" s="287" t="s">
        <v>964</v>
      </c>
      <c r="SMD43" s="287" t="s">
        <v>965</v>
      </c>
      <c r="SME43" s="294" t="s">
        <v>966</v>
      </c>
      <c r="SMF43" s="294" t="s">
        <v>967</v>
      </c>
      <c r="SMG43" s="294" t="s">
        <v>968</v>
      </c>
      <c r="SMH43" s="294" t="s">
        <v>969</v>
      </c>
      <c r="SMI43" s="59">
        <v>15000000</v>
      </c>
      <c r="SMJ43" s="60" t="s">
        <v>2774</v>
      </c>
      <c r="SMK43" s="287" t="s">
        <v>964</v>
      </c>
      <c r="SML43" s="287" t="s">
        <v>965</v>
      </c>
      <c r="SMM43" s="294" t="s">
        <v>966</v>
      </c>
      <c r="SMN43" s="294" t="s">
        <v>967</v>
      </c>
      <c r="SMO43" s="294" t="s">
        <v>968</v>
      </c>
      <c r="SMP43" s="294" t="s">
        <v>969</v>
      </c>
      <c r="SMQ43" s="59">
        <v>15000000</v>
      </c>
      <c r="SMR43" s="60" t="s">
        <v>2774</v>
      </c>
      <c r="SMS43" s="287" t="s">
        <v>964</v>
      </c>
      <c r="SMT43" s="287" t="s">
        <v>965</v>
      </c>
      <c r="SMU43" s="294" t="s">
        <v>966</v>
      </c>
      <c r="SMV43" s="294" t="s">
        <v>967</v>
      </c>
      <c r="SMW43" s="294" t="s">
        <v>968</v>
      </c>
      <c r="SMX43" s="294" t="s">
        <v>969</v>
      </c>
      <c r="SMY43" s="59">
        <v>15000000</v>
      </c>
      <c r="SMZ43" s="60" t="s">
        <v>2774</v>
      </c>
      <c r="SNA43" s="287" t="s">
        <v>964</v>
      </c>
      <c r="SNB43" s="287" t="s">
        <v>965</v>
      </c>
      <c r="SNC43" s="294" t="s">
        <v>966</v>
      </c>
      <c r="SND43" s="294" t="s">
        <v>967</v>
      </c>
      <c r="SNE43" s="294" t="s">
        <v>968</v>
      </c>
      <c r="SNF43" s="294" t="s">
        <v>969</v>
      </c>
      <c r="SNG43" s="59">
        <v>15000000</v>
      </c>
      <c r="SNH43" s="60" t="s">
        <v>2774</v>
      </c>
      <c r="SNI43" s="287" t="s">
        <v>964</v>
      </c>
      <c r="SNJ43" s="287" t="s">
        <v>965</v>
      </c>
      <c r="SNK43" s="294" t="s">
        <v>966</v>
      </c>
      <c r="SNL43" s="294" t="s">
        <v>967</v>
      </c>
      <c r="SNM43" s="294" t="s">
        <v>968</v>
      </c>
      <c r="SNN43" s="294" t="s">
        <v>969</v>
      </c>
      <c r="SNO43" s="59">
        <v>15000000</v>
      </c>
      <c r="SNP43" s="60" t="s">
        <v>2774</v>
      </c>
      <c r="SNQ43" s="287" t="s">
        <v>964</v>
      </c>
      <c r="SNR43" s="287" t="s">
        <v>965</v>
      </c>
      <c r="SNS43" s="294" t="s">
        <v>966</v>
      </c>
      <c r="SNT43" s="294" t="s">
        <v>967</v>
      </c>
      <c r="SNU43" s="294" t="s">
        <v>968</v>
      </c>
      <c r="SNV43" s="294" t="s">
        <v>969</v>
      </c>
      <c r="SNW43" s="59">
        <v>15000000</v>
      </c>
      <c r="SNX43" s="60" t="s">
        <v>2774</v>
      </c>
      <c r="SNY43" s="287" t="s">
        <v>964</v>
      </c>
      <c r="SNZ43" s="287" t="s">
        <v>965</v>
      </c>
      <c r="SOA43" s="294" t="s">
        <v>966</v>
      </c>
      <c r="SOB43" s="294" t="s">
        <v>967</v>
      </c>
      <c r="SOC43" s="294" t="s">
        <v>968</v>
      </c>
      <c r="SOD43" s="294" t="s">
        <v>969</v>
      </c>
      <c r="SOE43" s="59">
        <v>15000000</v>
      </c>
      <c r="SOF43" s="60" t="s">
        <v>2774</v>
      </c>
      <c r="SOG43" s="287" t="s">
        <v>964</v>
      </c>
      <c r="SOH43" s="287" t="s">
        <v>965</v>
      </c>
      <c r="SOI43" s="294" t="s">
        <v>966</v>
      </c>
      <c r="SOJ43" s="294" t="s">
        <v>967</v>
      </c>
      <c r="SOK43" s="294" t="s">
        <v>968</v>
      </c>
      <c r="SOL43" s="294" t="s">
        <v>969</v>
      </c>
      <c r="SOM43" s="59">
        <v>15000000</v>
      </c>
      <c r="SON43" s="60" t="s">
        <v>2774</v>
      </c>
      <c r="SOO43" s="287" t="s">
        <v>964</v>
      </c>
      <c r="SOP43" s="287" t="s">
        <v>965</v>
      </c>
      <c r="SOQ43" s="294" t="s">
        <v>966</v>
      </c>
      <c r="SOR43" s="294" t="s">
        <v>967</v>
      </c>
      <c r="SOS43" s="294" t="s">
        <v>968</v>
      </c>
      <c r="SOT43" s="294" t="s">
        <v>969</v>
      </c>
      <c r="SOU43" s="59">
        <v>15000000</v>
      </c>
      <c r="SOV43" s="60" t="s">
        <v>2774</v>
      </c>
      <c r="SOW43" s="287" t="s">
        <v>964</v>
      </c>
      <c r="SOX43" s="287" t="s">
        <v>965</v>
      </c>
      <c r="SOY43" s="294" t="s">
        <v>966</v>
      </c>
      <c r="SOZ43" s="294" t="s">
        <v>967</v>
      </c>
      <c r="SPA43" s="294" t="s">
        <v>968</v>
      </c>
      <c r="SPB43" s="294" t="s">
        <v>969</v>
      </c>
      <c r="SPC43" s="59">
        <v>15000000</v>
      </c>
      <c r="SPD43" s="60" t="s">
        <v>2774</v>
      </c>
      <c r="SPE43" s="287" t="s">
        <v>964</v>
      </c>
      <c r="SPF43" s="287" t="s">
        <v>965</v>
      </c>
      <c r="SPG43" s="294" t="s">
        <v>966</v>
      </c>
      <c r="SPH43" s="294" t="s">
        <v>967</v>
      </c>
      <c r="SPI43" s="294" t="s">
        <v>968</v>
      </c>
      <c r="SPJ43" s="294" t="s">
        <v>969</v>
      </c>
      <c r="SPK43" s="59">
        <v>15000000</v>
      </c>
      <c r="SPL43" s="60" t="s">
        <v>2774</v>
      </c>
      <c r="SPM43" s="287" t="s">
        <v>964</v>
      </c>
      <c r="SPN43" s="287" t="s">
        <v>965</v>
      </c>
      <c r="SPO43" s="294" t="s">
        <v>966</v>
      </c>
      <c r="SPP43" s="294" t="s">
        <v>967</v>
      </c>
      <c r="SPQ43" s="294" t="s">
        <v>968</v>
      </c>
      <c r="SPR43" s="294" t="s">
        <v>969</v>
      </c>
      <c r="SPS43" s="59">
        <v>15000000</v>
      </c>
      <c r="SPT43" s="60" t="s">
        <v>2774</v>
      </c>
      <c r="SPU43" s="287" t="s">
        <v>964</v>
      </c>
      <c r="SPV43" s="287" t="s">
        <v>965</v>
      </c>
      <c r="SPW43" s="294" t="s">
        <v>966</v>
      </c>
      <c r="SPX43" s="294" t="s">
        <v>967</v>
      </c>
      <c r="SPY43" s="294" t="s">
        <v>968</v>
      </c>
      <c r="SPZ43" s="294" t="s">
        <v>969</v>
      </c>
      <c r="SQA43" s="59">
        <v>15000000</v>
      </c>
      <c r="SQB43" s="60" t="s">
        <v>2774</v>
      </c>
      <c r="SQC43" s="287" t="s">
        <v>964</v>
      </c>
      <c r="SQD43" s="287" t="s">
        <v>965</v>
      </c>
      <c r="SQE43" s="294" t="s">
        <v>966</v>
      </c>
      <c r="SQF43" s="294" t="s">
        <v>967</v>
      </c>
      <c r="SQG43" s="294" t="s">
        <v>968</v>
      </c>
      <c r="SQH43" s="294" t="s">
        <v>969</v>
      </c>
      <c r="SQI43" s="59">
        <v>15000000</v>
      </c>
      <c r="SQJ43" s="60" t="s">
        <v>2774</v>
      </c>
      <c r="SQK43" s="287" t="s">
        <v>964</v>
      </c>
      <c r="SQL43" s="287" t="s">
        <v>965</v>
      </c>
      <c r="SQM43" s="294" t="s">
        <v>966</v>
      </c>
      <c r="SQN43" s="294" t="s">
        <v>967</v>
      </c>
      <c r="SQO43" s="294" t="s">
        <v>968</v>
      </c>
      <c r="SQP43" s="294" t="s">
        <v>969</v>
      </c>
      <c r="SQQ43" s="59">
        <v>15000000</v>
      </c>
      <c r="SQR43" s="60" t="s">
        <v>2774</v>
      </c>
      <c r="SQS43" s="287" t="s">
        <v>964</v>
      </c>
      <c r="SQT43" s="287" t="s">
        <v>965</v>
      </c>
      <c r="SQU43" s="294" t="s">
        <v>966</v>
      </c>
      <c r="SQV43" s="294" t="s">
        <v>967</v>
      </c>
      <c r="SQW43" s="294" t="s">
        <v>968</v>
      </c>
      <c r="SQX43" s="294" t="s">
        <v>969</v>
      </c>
      <c r="SQY43" s="59">
        <v>15000000</v>
      </c>
      <c r="SQZ43" s="60" t="s">
        <v>2774</v>
      </c>
      <c r="SRA43" s="287" t="s">
        <v>964</v>
      </c>
      <c r="SRB43" s="287" t="s">
        <v>965</v>
      </c>
      <c r="SRC43" s="294" t="s">
        <v>966</v>
      </c>
      <c r="SRD43" s="294" t="s">
        <v>967</v>
      </c>
      <c r="SRE43" s="294" t="s">
        <v>968</v>
      </c>
      <c r="SRF43" s="294" t="s">
        <v>969</v>
      </c>
      <c r="SRG43" s="59">
        <v>15000000</v>
      </c>
      <c r="SRH43" s="60" t="s">
        <v>2774</v>
      </c>
      <c r="SRI43" s="287" t="s">
        <v>964</v>
      </c>
      <c r="SRJ43" s="287" t="s">
        <v>965</v>
      </c>
      <c r="SRK43" s="294" t="s">
        <v>966</v>
      </c>
      <c r="SRL43" s="294" t="s">
        <v>967</v>
      </c>
      <c r="SRM43" s="294" t="s">
        <v>968</v>
      </c>
      <c r="SRN43" s="294" t="s">
        <v>969</v>
      </c>
      <c r="SRO43" s="59">
        <v>15000000</v>
      </c>
      <c r="SRP43" s="60" t="s">
        <v>2774</v>
      </c>
      <c r="SRQ43" s="287" t="s">
        <v>964</v>
      </c>
      <c r="SRR43" s="287" t="s">
        <v>965</v>
      </c>
      <c r="SRS43" s="294" t="s">
        <v>966</v>
      </c>
      <c r="SRT43" s="294" t="s">
        <v>967</v>
      </c>
      <c r="SRU43" s="294" t="s">
        <v>968</v>
      </c>
      <c r="SRV43" s="294" t="s">
        <v>969</v>
      </c>
      <c r="SRW43" s="59">
        <v>15000000</v>
      </c>
      <c r="SRX43" s="60" t="s">
        <v>2774</v>
      </c>
      <c r="SRY43" s="287" t="s">
        <v>964</v>
      </c>
      <c r="SRZ43" s="287" t="s">
        <v>965</v>
      </c>
      <c r="SSA43" s="294" t="s">
        <v>966</v>
      </c>
      <c r="SSB43" s="294" t="s">
        <v>967</v>
      </c>
      <c r="SSC43" s="294" t="s">
        <v>968</v>
      </c>
      <c r="SSD43" s="294" t="s">
        <v>969</v>
      </c>
      <c r="SSE43" s="59">
        <v>15000000</v>
      </c>
      <c r="SSF43" s="60" t="s">
        <v>2774</v>
      </c>
      <c r="SSG43" s="287" t="s">
        <v>964</v>
      </c>
      <c r="SSH43" s="287" t="s">
        <v>965</v>
      </c>
      <c r="SSI43" s="294" t="s">
        <v>966</v>
      </c>
      <c r="SSJ43" s="294" t="s">
        <v>967</v>
      </c>
      <c r="SSK43" s="294" t="s">
        <v>968</v>
      </c>
      <c r="SSL43" s="294" t="s">
        <v>969</v>
      </c>
      <c r="SSM43" s="59">
        <v>15000000</v>
      </c>
      <c r="SSN43" s="60" t="s">
        <v>2774</v>
      </c>
      <c r="SSO43" s="287" t="s">
        <v>964</v>
      </c>
      <c r="SSP43" s="287" t="s">
        <v>965</v>
      </c>
      <c r="SSQ43" s="294" t="s">
        <v>966</v>
      </c>
      <c r="SSR43" s="294" t="s">
        <v>967</v>
      </c>
      <c r="SSS43" s="294" t="s">
        <v>968</v>
      </c>
      <c r="SST43" s="294" t="s">
        <v>969</v>
      </c>
      <c r="SSU43" s="59">
        <v>15000000</v>
      </c>
      <c r="SSV43" s="60" t="s">
        <v>2774</v>
      </c>
      <c r="SSW43" s="287" t="s">
        <v>964</v>
      </c>
      <c r="SSX43" s="287" t="s">
        <v>965</v>
      </c>
      <c r="SSY43" s="294" t="s">
        <v>966</v>
      </c>
      <c r="SSZ43" s="294" t="s">
        <v>967</v>
      </c>
      <c r="STA43" s="294" t="s">
        <v>968</v>
      </c>
      <c r="STB43" s="294" t="s">
        <v>969</v>
      </c>
      <c r="STC43" s="59">
        <v>15000000</v>
      </c>
      <c r="STD43" s="60" t="s">
        <v>2774</v>
      </c>
      <c r="STE43" s="287" t="s">
        <v>964</v>
      </c>
      <c r="STF43" s="287" t="s">
        <v>965</v>
      </c>
      <c r="STG43" s="294" t="s">
        <v>966</v>
      </c>
      <c r="STH43" s="294" t="s">
        <v>967</v>
      </c>
      <c r="STI43" s="294" t="s">
        <v>968</v>
      </c>
      <c r="STJ43" s="294" t="s">
        <v>969</v>
      </c>
      <c r="STK43" s="59">
        <v>15000000</v>
      </c>
      <c r="STL43" s="60" t="s">
        <v>2774</v>
      </c>
      <c r="STM43" s="287" t="s">
        <v>964</v>
      </c>
      <c r="STN43" s="287" t="s">
        <v>965</v>
      </c>
      <c r="STO43" s="294" t="s">
        <v>966</v>
      </c>
      <c r="STP43" s="294" t="s">
        <v>967</v>
      </c>
      <c r="STQ43" s="294" t="s">
        <v>968</v>
      </c>
      <c r="STR43" s="294" t="s">
        <v>969</v>
      </c>
      <c r="STS43" s="59">
        <v>15000000</v>
      </c>
      <c r="STT43" s="60" t="s">
        <v>2774</v>
      </c>
      <c r="STU43" s="287" t="s">
        <v>964</v>
      </c>
      <c r="STV43" s="287" t="s">
        <v>965</v>
      </c>
      <c r="STW43" s="294" t="s">
        <v>966</v>
      </c>
      <c r="STX43" s="294" t="s">
        <v>967</v>
      </c>
      <c r="STY43" s="294" t="s">
        <v>968</v>
      </c>
      <c r="STZ43" s="294" t="s">
        <v>969</v>
      </c>
      <c r="SUA43" s="59">
        <v>15000000</v>
      </c>
      <c r="SUB43" s="60" t="s">
        <v>2774</v>
      </c>
      <c r="SUC43" s="287" t="s">
        <v>964</v>
      </c>
      <c r="SUD43" s="287" t="s">
        <v>965</v>
      </c>
      <c r="SUE43" s="294" t="s">
        <v>966</v>
      </c>
      <c r="SUF43" s="294" t="s">
        <v>967</v>
      </c>
      <c r="SUG43" s="294" t="s">
        <v>968</v>
      </c>
      <c r="SUH43" s="294" t="s">
        <v>969</v>
      </c>
      <c r="SUI43" s="59">
        <v>15000000</v>
      </c>
      <c r="SUJ43" s="60" t="s">
        <v>2774</v>
      </c>
      <c r="SUK43" s="287" t="s">
        <v>964</v>
      </c>
      <c r="SUL43" s="287" t="s">
        <v>965</v>
      </c>
      <c r="SUM43" s="294" t="s">
        <v>966</v>
      </c>
      <c r="SUN43" s="294" t="s">
        <v>967</v>
      </c>
      <c r="SUO43" s="294" t="s">
        <v>968</v>
      </c>
      <c r="SUP43" s="294" t="s">
        <v>969</v>
      </c>
      <c r="SUQ43" s="59">
        <v>15000000</v>
      </c>
      <c r="SUR43" s="60" t="s">
        <v>2774</v>
      </c>
      <c r="SUS43" s="287" t="s">
        <v>964</v>
      </c>
      <c r="SUT43" s="287" t="s">
        <v>965</v>
      </c>
      <c r="SUU43" s="294" t="s">
        <v>966</v>
      </c>
      <c r="SUV43" s="294" t="s">
        <v>967</v>
      </c>
      <c r="SUW43" s="294" t="s">
        <v>968</v>
      </c>
      <c r="SUX43" s="294" t="s">
        <v>969</v>
      </c>
      <c r="SUY43" s="59">
        <v>15000000</v>
      </c>
      <c r="SUZ43" s="60" t="s">
        <v>2774</v>
      </c>
      <c r="SVA43" s="287" t="s">
        <v>964</v>
      </c>
      <c r="SVB43" s="287" t="s">
        <v>965</v>
      </c>
      <c r="SVC43" s="294" t="s">
        <v>966</v>
      </c>
      <c r="SVD43" s="294" t="s">
        <v>967</v>
      </c>
      <c r="SVE43" s="294" t="s">
        <v>968</v>
      </c>
      <c r="SVF43" s="294" t="s">
        <v>969</v>
      </c>
      <c r="SVG43" s="59">
        <v>15000000</v>
      </c>
      <c r="SVH43" s="60" t="s">
        <v>2774</v>
      </c>
      <c r="SVI43" s="287" t="s">
        <v>964</v>
      </c>
      <c r="SVJ43" s="287" t="s">
        <v>965</v>
      </c>
      <c r="SVK43" s="294" t="s">
        <v>966</v>
      </c>
      <c r="SVL43" s="294" t="s">
        <v>967</v>
      </c>
      <c r="SVM43" s="294" t="s">
        <v>968</v>
      </c>
      <c r="SVN43" s="294" t="s">
        <v>969</v>
      </c>
      <c r="SVO43" s="59">
        <v>15000000</v>
      </c>
      <c r="SVP43" s="60" t="s">
        <v>2774</v>
      </c>
      <c r="SVQ43" s="287" t="s">
        <v>964</v>
      </c>
      <c r="SVR43" s="287" t="s">
        <v>965</v>
      </c>
      <c r="SVS43" s="294" t="s">
        <v>966</v>
      </c>
      <c r="SVT43" s="294" t="s">
        <v>967</v>
      </c>
      <c r="SVU43" s="294" t="s">
        <v>968</v>
      </c>
      <c r="SVV43" s="294" t="s">
        <v>969</v>
      </c>
      <c r="SVW43" s="59">
        <v>15000000</v>
      </c>
      <c r="SVX43" s="60" t="s">
        <v>2774</v>
      </c>
      <c r="SVY43" s="287" t="s">
        <v>964</v>
      </c>
      <c r="SVZ43" s="287" t="s">
        <v>965</v>
      </c>
      <c r="SWA43" s="294" t="s">
        <v>966</v>
      </c>
      <c r="SWB43" s="294" t="s">
        <v>967</v>
      </c>
      <c r="SWC43" s="294" t="s">
        <v>968</v>
      </c>
      <c r="SWD43" s="294" t="s">
        <v>969</v>
      </c>
      <c r="SWE43" s="59">
        <v>15000000</v>
      </c>
      <c r="SWF43" s="60" t="s">
        <v>2774</v>
      </c>
      <c r="SWG43" s="287" t="s">
        <v>964</v>
      </c>
      <c r="SWH43" s="287" t="s">
        <v>965</v>
      </c>
      <c r="SWI43" s="294" t="s">
        <v>966</v>
      </c>
      <c r="SWJ43" s="294" t="s">
        <v>967</v>
      </c>
      <c r="SWK43" s="294" t="s">
        <v>968</v>
      </c>
      <c r="SWL43" s="294" t="s">
        <v>969</v>
      </c>
      <c r="SWM43" s="59">
        <v>15000000</v>
      </c>
      <c r="SWN43" s="60" t="s">
        <v>2774</v>
      </c>
      <c r="SWO43" s="287" t="s">
        <v>964</v>
      </c>
      <c r="SWP43" s="287" t="s">
        <v>965</v>
      </c>
      <c r="SWQ43" s="294" t="s">
        <v>966</v>
      </c>
      <c r="SWR43" s="294" t="s">
        <v>967</v>
      </c>
      <c r="SWS43" s="294" t="s">
        <v>968</v>
      </c>
      <c r="SWT43" s="294" t="s">
        <v>969</v>
      </c>
      <c r="SWU43" s="59">
        <v>15000000</v>
      </c>
      <c r="SWV43" s="60" t="s">
        <v>2774</v>
      </c>
      <c r="SWW43" s="287" t="s">
        <v>964</v>
      </c>
      <c r="SWX43" s="287" t="s">
        <v>965</v>
      </c>
      <c r="SWY43" s="294" t="s">
        <v>966</v>
      </c>
      <c r="SWZ43" s="294" t="s">
        <v>967</v>
      </c>
      <c r="SXA43" s="294" t="s">
        <v>968</v>
      </c>
      <c r="SXB43" s="294" t="s">
        <v>969</v>
      </c>
      <c r="SXC43" s="59">
        <v>15000000</v>
      </c>
      <c r="SXD43" s="60" t="s">
        <v>2774</v>
      </c>
      <c r="SXE43" s="287" t="s">
        <v>964</v>
      </c>
      <c r="SXF43" s="287" t="s">
        <v>965</v>
      </c>
      <c r="SXG43" s="294" t="s">
        <v>966</v>
      </c>
      <c r="SXH43" s="294" t="s">
        <v>967</v>
      </c>
      <c r="SXI43" s="294" t="s">
        <v>968</v>
      </c>
      <c r="SXJ43" s="294" t="s">
        <v>969</v>
      </c>
      <c r="SXK43" s="59">
        <v>15000000</v>
      </c>
      <c r="SXL43" s="60" t="s">
        <v>2774</v>
      </c>
      <c r="SXM43" s="287" t="s">
        <v>964</v>
      </c>
      <c r="SXN43" s="287" t="s">
        <v>965</v>
      </c>
      <c r="SXO43" s="294" t="s">
        <v>966</v>
      </c>
      <c r="SXP43" s="294" t="s">
        <v>967</v>
      </c>
      <c r="SXQ43" s="294" t="s">
        <v>968</v>
      </c>
      <c r="SXR43" s="294" t="s">
        <v>969</v>
      </c>
      <c r="SXS43" s="59">
        <v>15000000</v>
      </c>
      <c r="SXT43" s="60" t="s">
        <v>2774</v>
      </c>
      <c r="SXU43" s="287" t="s">
        <v>964</v>
      </c>
      <c r="SXV43" s="287" t="s">
        <v>965</v>
      </c>
      <c r="SXW43" s="294" t="s">
        <v>966</v>
      </c>
      <c r="SXX43" s="294" t="s">
        <v>967</v>
      </c>
      <c r="SXY43" s="294" t="s">
        <v>968</v>
      </c>
      <c r="SXZ43" s="294" t="s">
        <v>969</v>
      </c>
      <c r="SYA43" s="59">
        <v>15000000</v>
      </c>
      <c r="SYB43" s="60" t="s">
        <v>2774</v>
      </c>
      <c r="SYC43" s="287" t="s">
        <v>964</v>
      </c>
      <c r="SYD43" s="287" t="s">
        <v>965</v>
      </c>
      <c r="SYE43" s="294" t="s">
        <v>966</v>
      </c>
      <c r="SYF43" s="294" t="s">
        <v>967</v>
      </c>
      <c r="SYG43" s="294" t="s">
        <v>968</v>
      </c>
      <c r="SYH43" s="294" t="s">
        <v>969</v>
      </c>
      <c r="SYI43" s="59">
        <v>15000000</v>
      </c>
      <c r="SYJ43" s="60" t="s">
        <v>2774</v>
      </c>
      <c r="SYK43" s="287" t="s">
        <v>964</v>
      </c>
      <c r="SYL43" s="287" t="s">
        <v>965</v>
      </c>
      <c r="SYM43" s="294" t="s">
        <v>966</v>
      </c>
      <c r="SYN43" s="294" t="s">
        <v>967</v>
      </c>
      <c r="SYO43" s="294" t="s">
        <v>968</v>
      </c>
      <c r="SYP43" s="294" t="s">
        <v>969</v>
      </c>
      <c r="SYQ43" s="59">
        <v>15000000</v>
      </c>
      <c r="SYR43" s="60" t="s">
        <v>2774</v>
      </c>
      <c r="SYS43" s="287" t="s">
        <v>964</v>
      </c>
      <c r="SYT43" s="287" t="s">
        <v>965</v>
      </c>
      <c r="SYU43" s="294" t="s">
        <v>966</v>
      </c>
      <c r="SYV43" s="294" t="s">
        <v>967</v>
      </c>
      <c r="SYW43" s="294" t="s">
        <v>968</v>
      </c>
      <c r="SYX43" s="294" t="s">
        <v>969</v>
      </c>
      <c r="SYY43" s="59">
        <v>15000000</v>
      </c>
      <c r="SYZ43" s="60" t="s">
        <v>2774</v>
      </c>
      <c r="SZA43" s="287" t="s">
        <v>964</v>
      </c>
      <c r="SZB43" s="287" t="s">
        <v>965</v>
      </c>
      <c r="SZC43" s="294" t="s">
        <v>966</v>
      </c>
      <c r="SZD43" s="294" t="s">
        <v>967</v>
      </c>
      <c r="SZE43" s="294" t="s">
        <v>968</v>
      </c>
      <c r="SZF43" s="294" t="s">
        <v>969</v>
      </c>
      <c r="SZG43" s="59">
        <v>15000000</v>
      </c>
      <c r="SZH43" s="60" t="s">
        <v>2774</v>
      </c>
      <c r="SZI43" s="287" t="s">
        <v>964</v>
      </c>
      <c r="SZJ43" s="287" t="s">
        <v>965</v>
      </c>
      <c r="SZK43" s="294" t="s">
        <v>966</v>
      </c>
      <c r="SZL43" s="294" t="s">
        <v>967</v>
      </c>
      <c r="SZM43" s="294" t="s">
        <v>968</v>
      </c>
      <c r="SZN43" s="294" t="s">
        <v>969</v>
      </c>
      <c r="SZO43" s="59">
        <v>15000000</v>
      </c>
      <c r="SZP43" s="60" t="s">
        <v>2774</v>
      </c>
      <c r="SZQ43" s="287" t="s">
        <v>964</v>
      </c>
      <c r="SZR43" s="287" t="s">
        <v>965</v>
      </c>
      <c r="SZS43" s="294" t="s">
        <v>966</v>
      </c>
      <c r="SZT43" s="294" t="s">
        <v>967</v>
      </c>
      <c r="SZU43" s="294" t="s">
        <v>968</v>
      </c>
      <c r="SZV43" s="294" t="s">
        <v>969</v>
      </c>
      <c r="SZW43" s="59">
        <v>15000000</v>
      </c>
      <c r="SZX43" s="60" t="s">
        <v>2774</v>
      </c>
      <c r="SZY43" s="287" t="s">
        <v>964</v>
      </c>
      <c r="SZZ43" s="287" t="s">
        <v>965</v>
      </c>
      <c r="TAA43" s="294" t="s">
        <v>966</v>
      </c>
      <c r="TAB43" s="294" t="s">
        <v>967</v>
      </c>
      <c r="TAC43" s="294" t="s">
        <v>968</v>
      </c>
      <c r="TAD43" s="294" t="s">
        <v>969</v>
      </c>
      <c r="TAE43" s="59">
        <v>15000000</v>
      </c>
      <c r="TAF43" s="60" t="s">
        <v>2774</v>
      </c>
      <c r="TAG43" s="287" t="s">
        <v>964</v>
      </c>
      <c r="TAH43" s="287" t="s">
        <v>965</v>
      </c>
      <c r="TAI43" s="294" t="s">
        <v>966</v>
      </c>
      <c r="TAJ43" s="294" t="s">
        <v>967</v>
      </c>
      <c r="TAK43" s="294" t="s">
        <v>968</v>
      </c>
      <c r="TAL43" s="294" t="s">
        <v>969</v>
      </c>
      <c r="TAM43" s="59">
        <v>15000000</v>
      </c>
      <c r="TAN43" s="60" t="s">
        <v>2774</v>
      </c>
      <c r="TAO43" s="287" t="s">
        <v>964</v>
      </c>
      <c r="TAP43" s="287" t="s">
        <v>965</v>
      </c>
      <c r="TAQ43" s="294" t="s">
        <v>966</v>
      </c>
      <c r="TAR43" s="294" t="s">
        <v>967</v>
      </c>
      <c r="TAS43" s="294" t="s">
        <v>968</v>
      </c>
      <c r="TAT43" s="294" t="s">
        <v>969</v>
      </c>
      <c r="TAU43" s="59">
        <v>15000000</v>
      </c>
      <c r="TAV43" s="60" t="s">
        <v>2774</v>
      </c>
      <c r="TAW43" s="287" t="s">
        <v>964</v>
      </c>
      <c r="TAX43" s="287" t="s">
        <v>965</v>
      </c>
      <c r="TAY43" s="294" t="s">
        <v>966</v>
      </c>
      <c r="TAZ43" s="294" t="s">
        <v>967</v>
      </c>
      <c r="TBA43" s="294" t="s">
        <v>968</v>
      </c>
      <c r="TBB43" s="294" t="s">
        <v>969</v>
      </c>
      <c r="TBC43" s="59">
        <v>15000000</v>
      </c>
      <c r="TBD43" s="60" t="s">
        <v>2774</v>
      </c>
      <c r="TBE43" s="287" t="s">
        <v>964</v>
      </c>
      <c r="TBF43" s="287" t="s">
        <v>965</v>
      </c>
      <c r="TBG43" s="294" t="s">
        <v>966</v>
      </c>
      <c r="TBH43" s="294" t="s">
        <v>967</v>
      </c>
      <c r="TBI43" s="294" t="s">
        <v>968</v>
      </c>
      <c r="TBJ43" s="294" t="s">
        <v>969</v>
      </c>
      <c r="TBK43" s="59">
        <v>15000000</v>
      </c>
      <c r="TBL43" s="60" t="s">
        <v>2774</v>
      </c>
      <c r="TBM43" s="287" t="s">
        <v>964</v>
      </c>
      <c r="TBN43" s="287" t="s">
        <v>965</v>
      </c>
      <c r="TBO43" s="294" t="s">
        <v>966</v>
      </c>
      <c r="TBP43" s="294" t="s">
        <v>967</v>
      </c>
      <c r="TBQ43" s="294" t="s">
        <v>968</v>
      </c>
      <c r="TBR43" s="294" t="s">
        <v>969</v>
      </c>
      <c r="TBS43" s="59">
        <v>15000000</v>
      </c>
      <c r="TBT43" s="60" t="s">
        <v>2774</v>
      </c>
      <c r="TBU43" s="287" t="s">
        <v>964</v>
      </c>
      <c r="TBV43" s="287" t="s">
        <v>965</v>
      </c>
      <c r="TBW43" s="294" t="s">
        <v>966</v>
      </c>
      <c r="TBX43" s="294" t="s">
        <v>967</v>
      </c>
      <c r="TBY43" s="294" t="s">
        <v>968</v>
      </c>
      <c r="TBZ43" s="294" t="s">
        <v>969</v>
      </c>
      <c r="TCA43" s="59">
        <v>15000000</v>
      </c>
      <c r="TCB43" s="60" t="s">
        <v>2774</v>
      </c>
      <c r="TCC43" s="287" t="s">
        <v>964</v>
      </c>
      <c r="TCD43" s="287" t="s">
        <v>965</v>
      </c>
      <c r="TCE43" s="294" t="s">
        <v>966</v>
      </c>
      <c r="TCF43" s="294" t="s">
        <v>967</v>
      </c>
      <c r="TCG43" s="294" t="s">
        <v>968</v>
      </c>
      <c r="TCH43" s="294" t="s">
        <v>969</v>
      </c>
      <c r="TCI43" s="59">
        <v>15000000</v>
      </c>
      <c r="TCJ43" s="60" t="s">
        <v>2774</v>
      </c>
      <c r="TCK43" s="287" t="s">
        <v>964</v>
      </c>
      <c r="TCL43" s="287" t="s">
        <v>965</v>
      </c>
      <c r="TCM43" s="294" t="s">
        <v>966</v>
      </c>
      <c r="TCN43" s="294" t="s">
        <v>967</v>
      </c>
      <c r="TCO43" s="294" t="s">
        <v>968</v>
      </c>
      <c r="TCP43" s="294" t="s">
        <v>969</v>
      </c>
      <c r="TCQ43" s="59">
        <v>15000000</v>
      </c>
      <c r="TCR43" s="60" t="s">
        <v>2774</v>
      </c>
      <c r="TCS43" s="287" t="s">
        <v>964</v>
      </c>
      <c r="TCT43" s="287" t="s">
        <v>965</v>
      </c>
      <c r="TCU43" s="294" t="s">
        <v>966</v>
      </c>
      <c r="TCV43" s="294" t="s">
        <v>967</v>
      </c>
      <c r="TCW43" s="294" t="s">
        <v>968</v>
      </c>
      <c r="TCX43" s="294" t="s">
        <v>969</v>
      </c>
      <c r="TCY43" s="59">
        <v>15000000</v>
      </c>
      <c r="TCZ43" s="60" t="s">
        <v>2774</v>
      </c>
      <c r="TDA43" s="287" t="s">
        <v>964</v>
      </c>
      <c r="TDB43" s="287" t="s">
        <v>965</v>
      </c>
      <c r="TDC43" s="294" t="s">
        <v>966</v>
      </c>
      <c r="TDD43" s="294" t="s">
        <v>967</v>
      </c>
      <c r="TDE43" s="294" t="s">
        <v>968</v>
      </c>
      <c r="TDF43" s="294" t="s">
        <v>969</v>
      </c>
      <c r="TDG43" s="59">
        <v>15000000</v>
      </c>
      <c r="TDH43" s="60" t="s">
        <v>2774</v>
      </c>
      <c r="TDI43" s="287" t="s">
        <v>964</v>
      </c>
      <c r="TDJ43" s="287" t="s">
        <v>965</v>
      </c>
      <c r="TDK43" s="294" t="s">
        <v>966</v>
      </c>
      <c r="TDL43" s="294" t="s">
        <v>967</v>
      </c>
      <c r="TDM43" s="294" t="s">
        <v>968</v>
      </c>
      <c r="TDN43" s="294" t="s">
        <v>969</v>
      </c>
      <c r="TDO43" s="59">
        <v>15000000</v>
      </c>
      <c r="TDP43" s="60" t="s">
        <v>2774</v>
      </c>
      <c r="TDQ43" s="287" t="s">
        <v>964</v>
      </c>
      <c r="TDR43" s="287" t="s">
        <v>965</v>
      </c>
      <c r="TDS43" s="294" t="s">
        <v>966</v>
      </c>
      <c r="TDT43" s="294" t="s">
        <v>967</v>
      </c>
      <c r="TDU43" s="294" t="s">
        <v>968</v>
      </c>
      <c r="TDV43" s="294" t="s">
        <v>969</v>
      </c>
      <c r="TDW43" s="59">
        <v>15000000</v>
      </c>
      <c r="TDX43" s="60" t="s">
        <v>2774</v>
      </c>
      <c r="TDY43" s="287" t="s">
        <v>964</v>
      </c>
      <c r="TDZ43" s="287" t="s">
        <v>965</v>
      </c>
      <c r="TEA43" s="294" t="s">
        <v>966</v>
      </c>
      <c r="TEB43" s="294" t="s">
        <v>967</v>
      </c>
      <c r="TEC43" s="294" t="s">
        <v>968</v>
      </c>
      <c r="TED43" s="294" t="s">
        <v>969</v>
      </c>
      <c r="TEE43" s="59">
        <v>15000000</v>
      </c>
      <c r="TEF43" s="60" t="s">
        <v>2774</v>
      </c>
      <c r="TEG43" s="287" t="s">
        <v>964</v>
      </c>
      <c r="TEH43" s="287" t="s">
        <v>965</v>
      </c>
      <c r="TEI43" s="294" t="s">
        <v>966</v>
      </c>
      <c r="TEJ43" s="294" t="s">
        <v>967</v>
      </c>
      <c r="TEK43" s="294" t="s">
        <v>968</v>
      </c>
      <c r="TEL43" s="294" t="s">
        <v>969</v>
      </c>
      <c r="TEM43" s="59">
        <v>15000000</v>
      </c>
      <c r="TEN43" s="60" t="s">
        <v>2774</v>
      </c>
      <c r="TEO43" s="287" t="s">
        <v>964</v>
      </c>
      <c r="TEP43" s="287" t="s">
        <v>965</v>
      </c>
      <c r="TEQ43" s="294" t="s">
        <v>966</v>
      </c>
      <c r="TER43" s="294" t="s">
        <v>967</v>
      </c>
      <c r="TES43" s="294" t="s">
        <v>968</v>
      </c>
      <c r="TET43" s="294" t="s">
        <v>969</v>
      </c>
      <c r="TEU43" s="59">
        <v>15000000</v>
      </c>
      <c r="TEV43" s="60" t="s">
        <v>2774</v>
      </c>
      <c r="TEW43" s="287" t="s">
        <v>964</v>
      </c>
      <c r="TEX43" s="287" t="s">
        <v>965</v>
      </c>
      <c r="TEY43" s="294" t="s">
        <v>966</v>
      </c>
      <c r="TEZ43" s="294" t="s">
        <v>967</v>
      </c>
      <c r="TFA43" s="294" t="s">
        <v>968</v>
      </c>
      <c r="TFB43" s="294" t="s">
        <v>969</v>
      </c>
      <c r="TFC43" s="59">
        <v>15000000</v>
      </c>
      <c r="TFD43" s="60" t="s">
        <v>2774</v>
      </c>
      <c r="TFE43" s="287" t="s">
        <v>964</v>
      </c>
      <c r="TFF43" s="287" t="s">
        <v>965</v>
      </c>
      <c r="TFG43" s="294" t="s">
        <v>966</v>
      </c>
      <c r="TFH43" s="294" t="s">
        <v>967</v>
      </c>
      <c r="TFI43" s="294" t="s">
        <v>968</v>
      </c>
      <c r="TFJ43" s="294" t="s">
        <v>969</v>
      </c>
      <c r="TFK43" s="59">
        <v>15000000</v>
      </c>
      <c r="TFL43" s="60" t="s">
        <v>2774</v>
      </c>
      <c r="TFM43" s="287" t="s">
        <v>964</v>
      </c>
      <c r="TFN43" s="287" t="s">
        <v>965</v>
      </c>
      <c r="TFO43" s="294" t="s">
        <v>966</v>
      </c>
      <c r="TFP43" s="294" t="s">
        <v>967</v>
      </c>
      <c r="TFQ43" s="294" t="s">
        <v>968</v>
      </c>
      <c r="TFR43" s="294" t="s">
        <v>969</v>
      </c>
      <c r="TFS43" s="59">
        <v>15000000</v>
      </c>
      <c r="TFT43" s="60" t="s">
        <v>2774</v>
      </c>
      <c r="TFU43" s="287" t="s">
        <v>964</v>
      </c>
      <c r="TFV43" s="287" t="s">
        <v>965</v>
      </c>
      <c r="TFW43" s="294" t="s">
        <v>966</v>
      </c>
      <c r="TFX43" s="294" t="s">
        <v>967</v>
      </c>
      <c r="TFY43" s="294" t="s">
        <v>968</v>
      </c>
      <c r="TFZ43" s="294" t="s">
        <v>969</v>
      </c>
      <c r="TGA43" s="59">
        <v>15000000</v>
      </c>
      <c r="TGB43" s="60" t="s">
        <v>2774</v>
      </c>
      <c r="TGC43" s="287" t="s">
        <v>964</v>
      </c>
      <c r="TGD43" s="287" t="s">
        <v>965</v>
      </c>
      <c r="TGE43" s="294" t="s">
        <v>966</v>
      </c>
      <c r="TGF43" s="294" t="s">
        <v>967</v>
      </c>
      <c r="TGG43" s="294" t="s">
        <v>968</v>
      </c>
      <c r="TGH43" s="294" t="s">
        <v>969</v>
      </c>
      <c r="TGI43" s="59">
        <v>15000000</v>
      </c>
      <c r="TGJ43" s="60" t="s">
        <v>2774</v>
      </c>
      <c r="TGK43" s="287" t="s">
        <v>964</v>
      </c>
      <c r="TGL43" s="287" t="s">
        <v>965</v>
      </c>
      <c r="TGM43" s="294" t="s">
        <v>966</v>
      </c>
      <c r="TGN43" s="294" t="s">
        <v>967</v>
      </c>
      <c r="TGO43" s="294" t="s">
        <v>968</v>
      </c>
      <c r="TGP43" s="294" t="s">
        <v>969</v>
      </c>
      <c r="TGQ43" s="59">
        <v>15000000</v>
      </c>
      <c r="TGR43" s="60" t="s">
        <v>2774</v>
      </c>
      <c r="TGS43" s="287" t="s">
        <v>964</v>
      </c>
      <c r="TGT43" s="287" t="s">
        <v>965</v>
      </c>
      <c r="TGU43" s="294" t="s">
        <v>966</v>
      </c>
      <c r="TGV43" s="294" t="s">
        <v>967</v>
      </c>
      <c r="TGW43" s="294" t="s">
        <v>968</v>
      </c>
      <c r="TGX43" s="294" t="s">
        <v>969</v>
      </c>
      <c r="TGY43" s="59">
        <v>15000000</v>
      </c>
      <c r="TGZ43" s="60" t="s">
        <v>2774</v>
      </c>
      <c r="THA43" s="287" t="s">
        <v>964</v>
      </c>
      <c r="THB43" s="287" t="s">
        <v>965</v>
      </c>
      <c r="THC43" s="294" t="s">
        <v>966</v>
      </c>
      <c r="THD43" s="294" t="s">
        <v>967</v>
      </c>
      <c r="THE43" s="294" t="s">
        <v>968</v>
      </c>
      <c r="THF43" s="294" t="s">
        <v>969</v>
      </c>
      <c r="THG43" s="59">
        <v>15000000</v>
      </c>
      <c r="THH43" s="60" t="s">
        <v>2774</v>
      </c>
      <c r="THI43" s="287" t="s">
        <v>964</v>
      </c>
      <c r="THJ43" s="287" t="s">
        <v>965</v>
      </c>
      <c r="THK43" s="294" t="s">
        <v>966</v>
      </c>
      <c r="THL43" s="294" t="s">
        <v>967</v>
      </c>
      <c r="THM43" s="294" t="s">
        <v>968</v>
      </c>
      <c r="THN43" s="294" t="s">
        <v>969</v>
      </c>
      <c r="THO43" s="59">
        <v>15000000</v>
      </c>
      <c r="THP43" s="60" t="s">
        <v>2774</v>
      </c>
      <c r="THQ43" s="287" t="s">
        <v>964</v>
      </c>
      <c r="THR43" s="287" t="s">
        <v>965</v>
      </c>
      <c r="THS43" s="294" t="s">
        <v>966</v>
      </c>
      <c r="THT43" s="294" t="s">
        <v>967</v>
      </c>
      <c r="THU43" s="294" t="s">
        <v>968</v>
      </c>
      <c r="THV43" s="294" t="s">
        <v>969</v>
      </c>
      <c r="THW43" s="59">
        <v>15000000</v>
      </c>
      <c r="THX43" s="60" t="s">
        <v>2774</v>
      </c>
      <c r="THY43" s="287" t="s">
        <v>964</v>
      </c>
      <c r="THZ43" s="287" t="s">
        <v>965</v>
      </c>
      <c r="TIA43" s="294" t="s">
        <v>966</v>
      </c>
      <c r="TIB43" s="294" t="s">
        <v>967</v>
      </c>
      <c r="TIC43" s="294" t="s">
        <v>968</v>
      </c>
      <c r="TID43" s="294" t="s">
        <v>969</v>
      </c>
      <c r="TIE43" s="59">
        <v>15000000</v>
      </c>
      <c r="TIF43" s="60" t="s">
        <v>2774</v>
      </c>
      <c r="TIG43" s="287" t="s">
        <v>964</v>
      </c>
      <c r="TIH43" s="287" t="s">
        <v>965</v>
      </c>
      <c r="TII43" s="294" t="s">
        <v>966</v>
      </c>
      <c r="TIJ43" s="294" t="s">
        <v>967</v>
      </c>
      <c r="TIK43" s="294" t="s">
        <v>968</v>
      </c>
      <c r="TIL43" s="294" t="s">
        <v>969</v>
      </c>
      <c r="TIM43" s="59">
        <v>15000000</v>
      </c>
      <c r="TIN43" s="60" t="s">
        <v>2774</v>
      </c>
      <c r="TIO43" s="287" t="s">
        <v>964</v>
      </c>
      <c r="TIP43" s="287" t="s">
        <v>965</v>
      </c>
      <c r="TIQ43" s="294" t="s">
        <v>966</v>
      </c>
      <c r="TIR43" s="294" t="s">
        <v>967</v>
      </c>
      <c r="TIS43" s="294" t="s">
        <v>968</v>
      </c>
      <c r="TIT43" s="294" t="s">
        <v>969</v>
      </c>
      <c r="TIU43" s="59">
        <v>15000000</v>
      </c>
      <c r="TIV43" s="60" t="s">
        <v>2774</v>
      </c>
      <c r="TIW43" s="287" t="s">
        <v>964</v>
      </c>
      <c r="TIX43" s="287" t="s">
        <v>965</v>
      </c>
      <c r="TIY43" s="294" t="s">
        <v>966</v>
      </c>
      <c r="TIZ43" s="294" t="s">
        <v>967</v>
      </c>
      <c r="TJA43" s="294" t="s">
        <v>968</v>
      </c>
      <c r="TJB43" s="294" t="s">
        <v>969</v>
      </c>
      <c r="TJC43" s="59">
        <v>15000000</v>
      </c>
      <c r="TJD43" s="60" t="s">
        <v>2774</v>
      </c>
      <c r="TJE43" s="287" t="s">
        <v>964</v>
      </c>
      <c r="TJF43" s="287" t="s">
        <v>965</v>
      </c>
      <c r="TJG43" s="294" t="s">
        <v>966</v>
      </c>
      <c r="TJH43" s="294" t="s">
        <v>967</v>
      </c>
      <c r="TJI43" s="294" t="s">
        <v>968</v>
      </c>
      <c r="TJJ43" s="294" t="s">
        <v>969</v>
      </c>
      <c r="TJK43" s="59">
        <v>15000000</v>
      </c>
      <c r="TJL43" s="60" t="s">
        <v>2774</v>
      </c>
      <c r="TJM43" s="287" t="s">
        <v>964</v>
      </c>
      <c r="TJN43" s="287" t="s">
        <v>965</v>
      </c>
      <c r="TJO43" s="294" t="s">
        <v>966</v>
      </c>
      <c r="TJP43" s="294" t="s">
        <v>967</v>
      </c>
      <c r="TJQ43" s="294" t="s">
        <v>968</v>
      </c>
      <c r="TJR43" s="294" t="s">
        <v>969</v>
      </c>
      <c r="TJS43" s="59">
        <v>15000000</v>
      </c>
      <c r="TJT43" s="60" t="s">
        <v>2774</v>
      </c>
      <c r="TJU43" s="287" t="s">
        <v>964</v>
      </c>
      <c r="TJV43" s="287" t="s">
        <v>965</v>
      </c>
      <c r="TJW43" s="294" t="s">
        <v>966</v>
      </c>
      <c r="TJX43" s="294" t="s">
        <v>967</v>
      </c>
      <c r="TJY43" s="294" t="s">
        <v>968</v>
      </c>
      <c r="TJZ43" s="294" t="s">
        <v>969</v>
      </c>
      <c r="TKA43" s="59">
        <v>15000000</v>
      </c>
      <c r="TKB43" s="60" t="s">
        <v>2774</v>
      </c>
      <c r="TKC43" s="287" t="s">
        <v>964</v>
      </c>
      <c r="TKD43" s="287" t="s">
        <v>965</v>
      </c>
      <c r="TKE43" s="294" t="s">
        <v>966</v>
      </c>
      <c r="TKF43" s="294" t="s">
        <v>967</v>
      </c>
      <c r="TKG43" s="294" t="s">
        <v>968</v>
      </c>
      <c r="TKH43" s="294" t="s">
        <v>969</v>
      </c>
      <c r="TKI43" s="59">
        <v>15000000</v>
      </c>
      <c r="TKJ43" s="60" t="s">
        <v>2774</v>
      </c>
      <c r="TKK43" s="287" t="s">
        <v>964</v>
      </c>
      <c r="TKL43" s="287" t="s">
        <v>965</v>
      </c>
      <c r="TKM43" s="294" t="s">
        <v>966</v>
      </c>
      <c r="TKN43" s="294" t="s">
        <v>967</v>
      </c>
      <c r="TKO43" s="294" t="s">
        <v>968</v>
      </c>
      <c r="TKP43" s="294" t="s">
        <v>969</v>
      </c>
      <c r="TKQ43" s="59">
        <v>15000000</v>
      </c>
      <c r="TKR43" s="60" t="s">
        <v>2774</v>
      </c>
      <c r="TKS43" s="287" t="s">
        <v>964</v>
      </c>
      <c r="TKT43" s="287" t="s">
        <v>965</v>
      </c>
      <c r="TKU43" s="294" t="s">
        <v>966</v>
      </c>
      <c r="TKV43" s="294" t="s">
        <v>967</v>
      </c>
      <c r="TKW43" s="294" t="s">
        <v>968</v>
      </c>
      <c r="TKX43" s="294" t="s">
        <v>969</v>
      </c>
      <c r="TKY43" s="59">
        <v>15000000</v>
      </c>
      <c r="TKZ43" s="60" t="s">
        <v>2774</v>
      </c>
      <c r="TLA43" s="287" t="s">
        <v>964</v>
      </c>
      <c r="TLB43" s="287" t="s">
        <v>965</v>
      </c>
      <c r="TLC43" s="294" t="s">
        <v>966</v>
      </c>
      <c r="TLD43" s="294" t="s">
        <v>967</v>
      </c>
      <c r="TLE43" s="294" t="s">
        <v>968</v>
      </c>
      <c r="TLF43" s="294" t="s">
        <v>969</v>
      </c>
      <c r="TLG43" s="59">
        <v>15000000</v>
      </c>
      <c r="TLH43" s="60" t="s">
        <v>2774</v>
      </c>
      <c r="TLI43" s="287" t="s">
        <v>964</v>
      </c>
      <c r="TLJ43" s="287" t="s">
        <v>965</v>
      </c>
      <c r="TLK43" s="294" t="s">
        <v>966</v>
      </c>
      <c r="TLL43" s="294" t="s">
        <v>967</v>
      </c>
      <c r="TLM43" s="294" t="s">
        <v>968</v>
      </c>
      <c r="TLN43" s="294" t="s">
        <v>969</v>
      </c>
      <c r="TLO43" s="59">
        <v>15000000</v>
      </c>
      <c r="TLP43" s="60" t="s">
        <v>2774</v>
      </c>
      <c r="TLQ43" s="287" t="s">
        <v>964</v>
      </c>
      <c r="TLR43" s="287" t="s">
        <v>965</v>
      </c>
      <c r="TLS43" s="294" t="s">
        <v>966</v>
      </c>
      <c r="TLT43" s="294" t="s">
        <v>967</v>
      </c>
      <c r="TLU43" s="294" t="s">
        <v>968</v>
      </c>
      <c r="TLV43" s="294" t="s">
        <v>969</v>
      </c>
      <c r="TLW43" s="59">
        <v>15000000</v>
      </c>
      <c r="TLX43" s="60" t="s">
        <v>2774</v>
      </c>
      <c r="TLY43" s="287" t="s">
        <v>964</v>
      </c>
      <c r="TLZ43" s="287" t="s">
        <v>965</v>
      </c>
      <c r="TMA43" s="294" t="s">
        <v>966</v>
      </c>
      <c r="TMB43" s="294" t="s">
        <v>967</v>
      </c>
      <c r="TMC43" s="294" t="s">
        <v>968</v>
      </c>
      <c r="TMD43" s="294" t="s">
        <v>969</v>
      </c>
      <c r="TME43" s="59">
        <v>15000000</v>
      </c>
      <c r="TMF43" s="60" t="s">
        <v>2774</v>
      </c>
      <c r="TMG43" s="287" t="s">
        <v>964</v>
      </c>
      <c r="TMH43" s="287" t="s">
        <v>965</v>
      </c>
      <c r="TMI43" s="294" t="s">
        <v>966</v>
      </c>
      <c r="TMJ43" s="294" t="s">
        <v>967</v>
      </c>
      <c r="TMK43" s="294" t="s">
        <v>968</v>
      </c>
      <c r="TML43" s="294" t="s">
        <v>969</v>
      </c>
      <c r="TMM43" s="59">
        <v>15000000</v>
      </c>
      <c r="TMN43" s="60" t="s">
        <v>2774</v>
      </c>
      <c r="TMO43" s="287" t="s">
        <v>964</v>
      </c>
      <c r="TMP43" s="287" t="s">
        <v>965</v>
      </c>
      <c r="TMQ43" s="294" t="s">
        <v>966</v>
      </c>
      <c r="TMR43" s="294" t="s">
        <v>967</v>
      </c>
      <c r="TMS43" s="294" t="s">
        <v>968</v>
      </c>
      <c r="TMT43" s="294" t="s">
        <v>969</v>
      </c>
      <c r="TMU43" s="59">
        <v>15000000</v>
      </c>
      <c r="TMV43" s="60" t="s">
        <v>2774</v>
      </c>
      <c r="TMW43" s="287" t="s">
        <v>964</v>
      </c>
      <c r="TMX43" s="287" t="s">
        <v>965</v>
      </c>
      <c r="TMY43" s="294" t="s">
        <v>966</v>
      </c>
      <c r="TMZ43" s="294" t="s">
        <v>967</v>
      </c>
      <c r="TNA43" s="294" t="s">
        <v>968</v>
      </c>
      <c r="TNB43" s="294" t="s">
        <v>969</v>
      </c>
      <c r="TNC43" s="59">
        <v>15000000</v>
      </c>
      <c r="TND43" s="60" t="s">
        <v>2774</v>
      </c>
      <c r="TNE43" s="287" t="s">
        <v>964</v>
      </c>
      <c r="TNF43" s="287" t="s">
        <v>965</v>
      </c>
      <c r="TNG43" s="294" t="s">
        <v>966</v>
      </c>
      <c r="TNH43" s="294" t="s">
        <v>967</v>
      </c>
      <c r="TNI43" s="294" t="s">
        <v>968</v>
      </c>
      <c r="TNJ43" s="294" t="s">
        <v>969</v>
      </c>
      <c r="TNK43" s="59">
        <v>15000000</v>
      </c>
      <c r="TNL43" s="60" t="s">
        <v>2774</v>
      </c>
      <c r="TNM43" s="287" t="s">
        <v>964</v>
      </c>
      <c r="TNN43" s="287" t="s">
        <v>965</v>
      </c>
      <c r="TNO43" s="294" t="s">
        <v>966</v>
      </c>
      <c r="TNP43" s="294" t="s">
        <v>967</v>
      </c>
      <c r="TNQ43" s="294" t="s">
        <v>968</v>
      </c>
      <c r="TNR43" s="294" t="s">
        <v>969</v>
      </c>
      <c r="TNS43" s="59">
        <v>15000000</v>
      </c>
      <c r="TNT43" s="60" t="s">
        <v>2774</v>
      </c>
      <c r="TNU43" s="287" t="s">
        <v>964</v>
      </c>
      <c r="TNV43" s="287" t="s">
        <v>965</v>
      </c>
      <c r="TNW43" s="294" t="s">
        <v>966</v>
      </c>
      <c r="TNX43" s="294" t="s">
        <v>967</v>
      </c>
      <c r="TNY43" s="294" t="s">
        <v>968</v>
      </c>
      <c r="TNZ43" s="294" t="s">
        <v>969</v>
      </c>
      <c r="TOA43" s="59">
        <v>15000000</v>
      </c>
      <c r="TOB43" s="60" t="s">
        <v>2774</v>
      </c>
      <c r="TOC43" s="287" t="s">
        <v>964</v>
      </c>
      <c r="TOD43" s="287" t="s">
        <v>965</v>
      </c>
      <c r="TOE43" s="294" t="s">
        <v>966</v>
      </c>
      <c r="TOF43" s="294" t="s">
        <v>967</v>
      </c>
      <c r="TOG43" s="294" t="s">
        <v>968</v>
      </c>
      <c r="TOH43" s="294" t="s">
        <v>969</v>
      </c>
      <c r="TOI43" s="59">
        <v>15000000</v>
      </c>
      <c r="TOJ43" s="60" t="s">
        <v>2774</v>
      </c>
      <c r="TOK43" s="287" t="s">
        <v>964</v>
      </c>
      <c r="TOL43" s="287" t="s">
        <v>965</v>
      </c>
      <c r="TOM43" s="294" t="s">
        <v>966</v>
      </c>
      <c r="TON43" s="294" t="s">
        <v>967</v>
      </c>
      <c r="TOO43" s="294" t="s">
        <v>968</v>
      </c>
      <c r="TOP43" s="294" t="s">
        <v>969</v>
      </c>
      <c r="TOQ43" s="59">
        <v>15000000</v>
      </c>
      <c r="TOR43" s="60" t="s">
        <v>2774</v>
      </c>
      <c r="TOS43" s="287" t="s">
        <v>964</v>
      </c>
      <c r="TOT43" s="287" t="s">
        <v>965</v>
      </c>
      <c r="TOU43" s="294" t="s">
        <v>966</v>
      </c>
      <c r="TOV43" s="294" t="s">
        <v>967</v>
      </c>
      <c r="TOW43" s="294" t="s">
        <v>968</v>
      </c>
      <c r="TOX43" s="294" t="s">
        <v>969</v>
      </c>
      <c r="TOY43" s="59">
        <v>15000000</v>
      </c>
      <c r="TOZ43" s="60" t="s">
        <v>2774</v>
      </c>
      <c r="TPA43" s="287" t="s">
        <v>964</v>
      </c>
      <c r="TPB43" s="287" t="s">
        <v>965</v>
      </c>
      <c r="TPC43" s="294" t="s">
        <v>966</v>
      </c>
      <c r="TPD43" s="294" t="s">
        <v>967</v>
      </c>
      <c r="TPE43" s="294" t="s">
        <v>968</v>
      </c>
      <c r="TPF43" s="294" t="s">
        <v>969</v>
      </c>
      <c r="TPG43" s="59">
        <v>15000000</v>
      </c>
      <c r="TPH43" s="60" t="s">
        <v>2774</v>
      </c>
      <c r="TPI43" s="287" t="s">
        <v>964</v>
      </c>
      <c r="TPJ43" s="287" t="s">
        <v>965</v>
      </c>
      <c r="TPK43" s="294" t="s">
        <v>966</v>
      </c>
      <c r="TPL43" s="294" t="s">
        <v>967</v>
      </c>
      <c r="TPM43" s="294" t="s">
        <v>968</v>
      </c>
      <c r="TPN43" s="294" t="s">
        <v>969</v>
      </c>
      <c r="TPO43" s="59">
        <v>15000000</v>
      </c>
      <c r="TPP43" s="60" t="s">
        <v>2774</v>
      </c>
      <c r="TPQ43" s="287" t="s">
        <v>964</v>
      </c>
      <c r="TPR43" s="287" t="s">
        <v>965</v>
      </c>
      <c r="TPS43" s="294" t="s">
        <v>966</v>
      </c>
      <c r="TPT43" s="294" t="s">
        <v>967</v>
      </c>
      <c r="TPU43" s="294" t="s">
        <v>968</v>
      </c>
      <c r="TPV43" s="294" t="s">
        <v>969</v>
      </c>
      <c r="TPW43" s="59">
        <v>15000000</v>
      </c>
      <c r="TPX43" s="60" t="s">
        <v>2774</v>
      </c>
      <c r="TPY43" s="287" t="s">
        <v>964</v>
      </c>
      <c r="TPZ43" s="287" t="s">
        <v>965</v>
      </c>
      <c r="TQA43" s="294" t="s">
        <v>966</v>
      </c>
      <c r="TQB43" s="294" t="s">
        <v>967</v>
      </c>
      <c r="TQC43" s="294" t="s">
        <v>968</v>
      </c>
      <c r="TQD43" s="294" t="s">
        <v>969</v>
      </c>
      <c r="TQE43" s="59">
        <v>15000000</v>
      </c>
      <c r="TQF43" s="60" t="s">
        <v>2774</v>
      </c>
      <c r="TQG43" s="287" t="s">
        <v>964</v>
      </c>
      <c r="TQH43" s="287" t="s">
        <v>965</v>
      </c>
      <c r="TQI43" s="294" t="s">
        <v>966</v>
      </c>
      <c r="TQJ43" s="294" t="s">
        <v>967</v>
      </c>
      <c r="TQK43" s="294" t="s">
        <v>968</v>
      </c>
      <c r="TQL43" s="294" t="s">
        <v>969</v>
      </c>
      <c r="TQM43" s="59">
        <v>15000000</v>
      </c>
      <c r="TQN43" s="60" t="s">
        <v>2774</v>
      </c>
      <c r="TQO43" s="287" t="s">
        <v>964</v>
      </c>
      <c r="TQP43" s="287" t="s">
        <v>965</v>
      </c>
      <c r="TQQ43" s="294" t="s">
        <v>966</v>
      </c>
      <c r="TQR43" s="294" t="s">
        <v>967</v>
      </c>
      <c r="TQS43" s="294" t="s">
        <v>968</v>
      </c>
      <c r="TQT43" s="294" t="s">
        <v>969</v>
      </c>
      <c r="TQU43" s="59">
        <v>15000000</v>
      </c>
      <c r="TQV43" s="60" t="s">
        <v>2774</v>
      </c>
      <c r="TQW43" s="287" t="s">
        <v>964</v>
      </c>
      <c r="TQX43" s="287" t="s">
        <v>965</v>
      </c>
      <c r="TQY43" s="294" t="s">
        <v>966</v>
      </c>
      <c r="TQZ43" s="294" t="s">
        <v>967</v>
      </c>
      <c r="TRA43" s="294" t="s">
        <v>968</v>
      </c>
      <c r="TRB43" s="294" t="s">
        <v>969</v>
      </c>
      <c r="TRC43" s="59">
        <v>15000000</v>
      </c>
      <c r="TRD43" s="60" t="s">
        <v>2774</v>
      </c>
      <c r="TRE43" s="287" t="s">
        <v>964</v>
      </c>
      <c r="TRF43" s="287" t="s">
        <v>965</v>
      </c>
      <c r="TRG43" s="294" t="s">
        <v>966</v>
      </c>
      <c r="TRH43" s="294" t="s">
        <v>967</v>
      </c>
      <c r="TRI43" s="294" t="s">
        <v>968</v>
      </c>
      <c r="TRJ43" s="294" t="s">
        <v>969</v>
      </c>
      <c r="TRK43" s="59">
        <v>15000000</v>
      </c>
      <c r="TRL43" s="60" t="s">
        <v>2774</v>
      </c>
      <c r="TRM43" s="287" t="s">
        <v>964</v>
      </c>
      <c r="TRN43" s="287" t="s">
        <v>965</v>
      </c>
      <c r="TRO43" s="294" t="s">
        <v>966</v>
      </c>
      <c r="TRP43" s="294" t="s">
        <v>967</v>
      </c>
      <c r="TRQ43" s="294" t="s">
        <v>968</v>
      </c>
      <c r="TRR43" s="294" t="s">
        <v>969</v>
      </c>
      <c r="TRS43" s="59">
        <v>15000000</v>
      </c>
      <c r="TRT43" s="60" t="s">
        <v>2774</v>
      </c>
      <c r="TRU43" s="287" t="s">
        <v>964</v>
      </c>
      <c r="TRV43" s="287" t="s">
        <v>965</v>
      </c>
      <c r="TRW43" s="294" t="s">
        <v>966</v>
      </c>
      <c r="TRX43" s="294" t="s">
        <v>967</v>
      </c>
      <c r="TRY43" s="294" t="s">
        <v>968</v>
      </c>
      <c r="TRZ43" s="294" t="s">
        <v>969</v>
      </c>
      <c r="TSA43" s="59">
        <v>15000000</v>
      </c>
      <c r="TSB43" s="60" t="s">
        <v>2774</v>
      </c>
      <c r="TSC43" s="287" t="s">
        <v>964</v>
      </c>
      <c r="TSD43" s="287" t="s">
        <v>965</v>
      </c>
      <c r="TSE43" s="294" t="s">
        <v>966</v>
      </c>
      <c r="TSF43" s="294" t="s">
        <v>967</v>
      </c>
      <c r="TSG43" s="294" t="s">
        <v>968</v>
      </c>
      <c r="TSH43" s="294" t="s">
        <v>969</v>
      </c>
      <c r="TSI43" s="59">
        <v>15000000</v>
      </c>
      <c r="TSJ43" s="60" t="s">
        <v>2774</v>
      </c>
      <c r="TSK43" s="287" t="s">
        <v>964</v>
      </c>
      <c r="TSL43" s="287" t="s">
        <v>965</v>
      </c>
      <c r="TSM43" s="294" t="s">
        <v>966</v>
      </c>
      <c r="TSN43" s="294" t="s">
        <v>967</v>
      </c>
      <c r="TSO43" s="294" t="s">
        <v>968</v>
      </c>
      <c r="TSP43" s="294" t="s">
        <v>969</v>
      </c>
      <c r="TSQ43" s="59">
        <v>15000000</v>
      </c>
      <c r="TSR43" s="60" t="s">
        <v>2774</v>
      </c>
      <c r="TSS43" s="287" t="s">
        <v>964</v>
      </c>
      <c r="TST43" s="287" t="s">
        <v>965</v>
      </c>
      <c r="TSU43" s="294" t="s">
        <v>966</v>
      </c>
      <c r="TSV43" s="294" t="s">
        <v>967</v>
      </c>
      <c r="TSW43" s="294" t="s">
        <v>968</v>
      </c>
      <c r="TSX43" s="294" t="s">
        <v>969</v>
      </c>
      <c r="TSY43" s="59">
        <v>15000000</v>
      </c>
      <c r="TSZ43" s="60" t="s">
        <v>2774</v>
      </c>
      <c r="TTA43" s="287" t="s">
        <v>964</v>
      </c>
      <c r="TTB43" s="287" t="s">
        <v>965</v>
      </c>
      <c r="TTC43" s="294" t="s">
        <v>966</v>
      </c>
      <c r="TTD43" s="294" t="s">
        <v>967</v>
      </c>
      <c r="TTE43" s="294" t="s">
        <v>968</v>
      </c>
      <c r="TTF43" s="294" t="s">
        <v>969</v>
      </c>
      <c r="TTG43" s="59">
        <v>15000000</v>
      </c>
      <c r="TTH43" s="60" t="s">
        <v>2774</v>
      </c>
      <c r="TTI43" s="287" t="s">
        <v>964</v>
      </c>
      <c r="TTJ43" s="287" t="s">
        <v>965</v>
      </c>
      <c r="TTK43" s="294" t="s">
        <v>966</v>
      </c>
      <c r="TTL43" s="294" t="s">
        <v>967</v>
      </c>
      <c r="TTM43" s="294" t="s">
        <v>968</v>
      </c>
      <c r="TTN43" s="294" t="s">
        <v>969</v>
      </c>
      <c r="TTO43" s="59">
        <v>15000000</v>
      </c>
      <c r="TTP43" s="60" t="s">
        <v>2774</v>
      </c>
      <c r="TTQ43" s="287" t="s">
        <v>964</v>
      </c>
      <c r="TTR43" s="287" t="s">
        <v>965</v>
      </c>
      <c r="TTS43" s="294" t="s">
        <v>966</v>
      </c>
      <c r="TTT43" s="294" t="s">
        <v>967</v>
      </c>
      <c r="TTU43" s="294" t="s">
        <v>968</v>
      </c>
      <c r="TTV43" s="294" t="s">
        <v>969</v>
      </c>
      <c r="TTW43" s="59">
        <v>15000000</v>
      </c>
      <c r="TTX43" s="60" t="s">
        <v>2774</v>
      </c>
      <c r="TTY43" s="287" t="s">
        <v>964</v>
      </c>
      <c r="TTZ43" s="287" t="s">
        <v>965</v>
      </c>
      <c r="TUA43" s="294" t="s">
        <v>966</v>
      </c>
      <c r="TUB43" s="294" t="s">
        <v>967</v>
      </c>
      <c r="TUC43" s="294" t="s">
        <v>968</v>
      </c>
      <c r="TUD43" s="294" t="s">
        <v>969</v>
      </c>
      <c r="TUE43" s="59">
        <v>15000000</v>
      </c>
      <c r="TUF43" s="60" t="s">
        <v>2774</v>
      </c>
      <c r="TUG43" s="287" t="s">
        <v>964</v>
      </c>
      <c r="TUH43" s="287" t="s">
        <v>965</v>
      </c>
      <c r="TUI43" s="294" t="s">
        <v>966</v>
      </c>
      <c r="TUJ43" s="294" t="s">
        <v>967</v>
      </c>
      <c r="TUK43" s="294" t="s">
        <v>968</v>
      </c>
      <c r="TUL43" s="294" t="s">
        <v>969</v>
      </c>
      <c r="TUM43" s="59">
        <v>15000000</v>
      </c>
      <c r="TUN43" s="60" t="s">
        <v>2774</v>
      </c>
      <c r="TUO43" s="287" t="s">
        <v>964</v>
      </c>
      <c r="TUP43" s="287" t="s">
        <v>965</v>
      </c>
      <c r="TUQ43" s="294" t="s">
        <v>966</v>
      </c>
      <c r="TUR43" s="294" t="s">
        <v>967</v>
      </c>
      <c r="TUS43" s="294" t="s">
        <v>968</v>
      </c>
      <c r="TUT43" s="294" t="s">
        <v>969</v>
      </c>
      <c r="TUU43" s="59">
        <v>15000000</v>
      </c>
      <c r="TUV43" s="60" t="s">
        <v>2774</v>
      </c>
      <c r="TUW43" s="287" t="s">
        <v>964</v>
      </c>
      <c r="TUX43" s="287" t="s">
        <v>965</v>
      </c>
      <c r="TUY43" s="294" t="s">
        <v>966</v>
      </c>
      <c r="TUZ43" s="294" t="s">
        <v>967</v>
      </c>
      <c r="TVA43" s="294" t="s">
        <v>968</v>
      </c>
      <c r="TVB43" s="294" t="s">
        <v>969</v>
      </c>
      <c r="TVC43" s="59">
        <v>15000000</v>
      </c>
      <c r="TVD43" s="60" t="s">
        <v>2774</v>
      </c>
      <c r="TVE43" s="287" t="s">
        <v>964</v>
      </c>
      <c r="TVF43" s="287" t="s">
        <v>965</v>
      </c>
      <c r="TVG43" s="294" t="s">
        <v>966</v>
      </c>
      <c r="TVH43" s="294" t="s">
        <v>967</v>
      </c>
      <c r="TVI43" s="294" t="s">
        <v>968</v>
      </c>
      <c r="TVJ43" s="294" t="s">
        <v>969</v>
      </c>
      <c r="TVK43" s="59">
        <v>15000000</v>
      </c>
      <c r="TVL43" s="60" t="s">
        <v>2774</v>
      </c>
      <c r="TVM43" s="287" t="s">
        <v>964</v>
      </c>
      <c r="TVN43" s="287" t="s">
        <v>965</v>
      </c>
      <c r="TVO43" s="294" t="s">
        <v>966</v>
      </c>
      <c r="TVP43" s="294" t="s">
        <v>967</v>
      </c>
      <c r="TVQ43" s="294" t="s">
        <v>968</v>
      </c>
      <c r="TVR43" s="294" t="s">
        <v>969</v>
      </c>
      <c r="TVS43" s="59">
        <v>15000000</v>
      </c>
      <c r="TVT43" s="60" t="s">
        <v>2774</v>
      </c>
      <c r="TVU43" s="287" t="s">
        <v>964</v>
      </c>
      <c r="TVV43" s="287" t="s">
        <v>965</v>
      </c>
      <c r="TVW43" s="294" t="s">
        <v>966</v>
      </c>
      <c r="TVX43" s="294" t="s">
        <v>967</v>
      </c>
      <c r="TVY43" s="294" t="s">
        <v>968</v>
      </c>
      <c r="TVZ43" s="294" t="s">
        <v>969</v>
      </c>
      <c r="TWA43" s="59">
        <v>15000000</v>
      </c>
      <c r="TWB43" s="60" t="s">
        <v>2774</v>
      </c>
      <c r="TWC43" s="287" t="s">
        <v>964</v>
      </c>
      <c r="TWD43" s="287" t="s">
        <v>965</v>
      </c>
      <c r="TWE43" s="294" t="s">
        <v>966</v>
      </c>
      <c r="TWF43" s="294" t="s">
        <v>967</v>
      </c>
      <c r="TWG43" s="294" t="s">
        <v>968</v>
      </c>
      <c r="TWH43" s="294" t="s">
        <v>969</v>
      </c>
      <c r="TWI43" s="59">
        <v>15000000</v>
      </c>
      <c r="TWJ43" s="60" t="s">
        <v>2774</v>
      </c>
      <c r="TWK43" s="287" t="s">
        <v>964</v>
      </c>
      <c r="TWL43" s="287" t="s">
        <v>965</v>
      </c>
      <c r="TWM43" s="294" t="s">
        <v>966</v>
      </c>
      <c r="TWN43" s="294" t="s">
        <v>967</v>
      </c>
      <c r="TWO43" s="294" t="s">
        <v>968</v>
      </c>
      <c r="TWP43" s="294" t="s">
        <v>969</v>
      </c>
      <c r="TWQ43" s="59">
        <v>15000000</v>
      </c>
      <c r="TWR43" s="60" t="s">
        <v>2774</v>
      </c>
      <c r="TWS43" s="287" t="s">
        <v>964</v>
      </c>
      <c r="TWT43" s="287" t="s">
        <v>965</v>
      </c>
      <c r="TWU43" s="294" t="s">
        <v>966</v>
      </c>
      <c r="TWV43" s="294" t="s">
        <v>967</v>
      </c>
      <c r="TWW43" s="294" t="s">
        <v>968</v>
      </c>
      <c r="TWX43" s="294" t="s">
        <v>969</v>
      </c>
      <c r="TWY43" s="59">
        <v>15000000</v>
      </c>
      <c r="TWZ43" s="60" t="s">
        <v>2774</v>
      </c>
      <c r="TXA43" s="287" t="s">
        <v>964</v>
      </c>
      <c r="TXB43" s="287" t="s">
        <v>965</v>
      </c>
      <c r="TXC43" s="294" t="s">
        <v>966</v>
      </c>
      <c r="TXD43" s="294" t="s">
        <v>967</v>
      </c>
      <c r="TXE43" s="294" t="s">
        <v>968</v>
      </c>
      <c r="TXF43" s="294" t="s">
        <v>969</v>
      </c>
      <c r="TXG43" s="59">
        <v>15000000</v>
      </c>
      <c r="TXH43" s="60" t="s">
        <v>2774</v>
      </c>
      <c r="TXI43" s="287" t="s">
        <v>964</v>
      </c>
      <c r="TXJ43" s="287" t="s">
        <v>965</v>
      </c>
      <c r="TXK43" s="294" t="s">
        <v>966</v>
      </c>
      <c r="TXL43" s="294" t="s">
        <v>967</v>
      </c>
      <c r="TXM43" s="294" t="s">
        <v>968</v>
      </c>
      <c r="TXN43" s="294" t="s">
        <v>969</v>
      </c>
      <c r="TXO43" s="59">
        <v>15000000</v>
      </c>
      <c r="TXP43" s="60" t="s">
        <v>2774</v>
      </c>
      <c r="TXQ43" s="287" t="s">
        <v>964</v>
      </c>
      <c r="TXR43" s="287" t="s">
        <v>965</v>
      </c>
      <c r="TXS43" s="294" t="s">
        <v>966</v>
      </c>
      <c r="TXT43" s="294" t="s">
        <v>967</v>
      </c>
      <c r="TXU43" s="294" t="s">
        <v>968</v>
      </c>
      <c r="TXV43" s="294" t="s">
        <v>969</v>
      </c>
      <c r="TXW43" s="59">
        <v>15000000</v>
      </c>
      <c r="TXX43" s="60" t="s">
        <v>2774</v>
      </c>
      <c r="TXY43" s="287" t="s">
        <v>964</v>
      </c>
      <c r="TXZ43" s="287" t="s">
        <v>965</v>
      </c>
      <c r="TYA43" s="294" t="s">
        <v>966</v>
      </c>
      <c r="TYB43" s="294" t="s">
        <v>967</v>
      </c>
      <c r="TYC43" s="294" t="s">
        <v>968</v>
      </c>
      <c r="TYD43" s="294" t="s">
        <v>969</v>
      </c>
      <c r="TYE43" s="59">
        <v>15000000</v>
      </c>
      <c r="TYF43" s="60" t="s">
        <v>2774</v>
      </c>
      <c r="TYG43" s="287" t="s">
        <v>964</v>
      </c>
      <c r="TYH43" s="287" t="s">
        <v>965</v>
      </c>
      <c r="TYI43" s="294" t="s">
        <v>966</v>
      </c>
      <c r="TYJ43" s="294" t="s">
        <v>967</v>
      </c>
      <c r="TYK43" s="294" t="s">
        <v>968</v>
      </c>
      <c r="TYL43" s="294" t="s">
        <v>969</v>
      </c>
      <c r="TYM43" s="59">
        <v>15000000</v>
      </c>
      <c r="TYN43" s="60" t="s">
        <v>2774</v>
      </c>
      <c r="TYO43" s="287" t="s">
        <v>964</v>
      </c>
      <c r="TYP43" s="287" t="s">
        <v>965</v>
      </c>
      <c r="TYQ43" s="294" t="s">
        <v>966</v>
      </c>
      <c r="TYR43" s="294" t="s">
        <v>967</v>
      </c>
      <c r="TYS43" s="294" t="s">
        <v>968</v>
      </c>
      <c r="TYT43" s="294" t="s">
        <v>969</v>
      </c>
      <c r="TYU43" s="59">
        <v>15000000</v>
      </c>
      <c r="TYV43" s="60" t="s">
        <v>2774</v>
      </c>
      <c r="TYW43" s="287" t="s">
        <v>964</v>
      </c>
      <c r="TYX43" s="287" t="s">
        <v>965</v>
      </c>
      <c r="TYY43" s="294" t="s">
        <v>966</v>
      </c>
      <c r="TYZ43" s="294" t="s">
        <v>967</v>
      </c>
      <c r="TZA43" s="294" t="s">
        <v>968</v>
      </c>
      <c r="TZB43" s="294" t="s">
        <v>969</v>
      </c>
      <c r="TZC43" s="59">
        <v>15000000</v>
      </c>
      <c r="TZD43" s="60" t="s">
        <v>2774</v>
      </c>
      <c r="TZE43" s="287" t="s">
        <v>964</v>
      </c>
      <c r="TZF43" s="287" t="s">
        <v>965</v>
      </c>
      <c r="TZG43" s="294" t="s">
        <v>966</v>
      </c>
      <c r="TZH43" s="294" t="s">
        <v>967</v>
      </c>
      <c r="TZI43" s="294" t="s">
        <v>968</v>
      </c>
      <c r="TZJ43" s="294" t="s">
        <v>969</v>
      </c>
      <c r="TZK43" s="59">
        <v>15000000</v>
      </c>
      <c r="TZL43" s="60" t="s">
        <v>2774</v>
      </c>
      <c r="TZM43" s="287" t="s">
        <v>964</v>
      </c>
      <c r="TZN43" s="287" t="s">
        <v>965</v>
      </c>
      <c r="TZO43" s="294" t="s">
        <v>966</v>
      </c>
      <c r="TZP43" s="294" t="s">
        <v>967</v>
      </c>
      <c r="TZQ43" s="294" t="s">
        <v>968</v>
      </c>
      <c r="TZR43" s="294" t="s">
        <v>969</v>
      </c>
      <c r="TZS43" s="59">
        <v>15000000</v>
      </c>
      <c r="TZT43" s="60" t="s">
        <v>2774</v>
      </c>
      <c r="TZU43" s="287" t="s">
        <v>964</v>
      </c>
      <c r="TZV43" s="287" t="s">
        <v>965</v>
      </c>
      <c r="TZW43" s="294" t="s">
        <v>966</v>
      </c>
      <c r="TZX43" s="294" t="s">
        <v>967</v>
      </c>
      <c r="TZY43" s="294" t="s">
        <v>968</v>
      </c>
      <c r="TZZ43" s="294" t="s">
        <v>969</v>
      </c>
      <c r="UAA43" s="59">
        <v>15000000</v>
      </c>
      <c r="UAB43" s="60" t="s">
        <v>2774</v>
      </c>
      <c r="UAC43" s="287" t="s">
        <v>964</v>
      </c>
      <c r="UAD43" s="287" t="s">
        <v>965</v>
      </c>
      <c r="UAE43" s="294" t="s">
        <v>966</v>
      </c>
      <c r="UAF43" s="294" t="s">
        <v>967</v>
      </c>
      <c r="UAG43" s="294" t="s">
        <v>968</v>
      </c>
      <c r="UAH43" s="294" t="s">
        <v>969</v>
      </c>
      <c r="UAI43" s="59">
        <v>15000000</v>
      </c>
      <c r="UAJ43" s="60" t="s">
        <v>2774</v>
      </c>
      <c r="UAK43" s="287" t="s">
        <v>964</v>
      </c>
      <c r="UAL43" s="287" t="s">
        <v>965</v>
      </c>
      <c r="UAM43" s="294" t="s">
        <v>966</v>
      </c>
      <c r="UAN43" s="294" t="s">
        <v>967</v>
      </c>
      <c r="UAO43" s="294" t="s">
        <v>968</v>
      </c>
      <c r="UAP43" s="294" t="s">
        <v>969</v>
      </c>
      <c r="UAQ43" s="59">
        <v>15000000</v>
      </c>
      <c r="UAR43" s="60" t="s">
        <v>2774</v>
      </c>
      <c r="UAS43" s="287" t="s">
        <v>964</v>
      </c>
      <c r="UAT43" s="287" t="s">
        <v>965</v>
      </c>
      <c r="UAU43" s="294" t="s">
        <v>966</v>
      </c>
      <c r="UAV43" s="294" t="s">
        <v>967</v>
      </c>
      <c r="UAW43" s="294" t="s">
        <v>968</v>
      </c>
      <c r="UAX43" s="294" t="s">
        <v>969</v>
      </c>
      <c r="UAY43" s="59">
        <v>15000000</v>
      </c>
      <c r="UAZ43" s="60" t="s">
        <v>2774</v>
      </c>
      <c r="UBA43" s="287" t="s">
        <v>964</v>
      </c>
      <c r="UBB43" s="287" t="s">
        <v>965</v>
      </c>
      <c r="UBC43" s="294" t="s">
        <v>966</v>
      </c>
      <c r="UBD43" s="294" t="s">
        <v>967</v>
      </c>
      <c r="UBE43" s="294" t="s">
        <v>968</v>
      </c>
      <c r="UBF43" s="294" t="s">
        <v>969</v>
      </c>
      <c r="UBG43" s="59">
        <v>15000000</v>
      </c>
      <c r="UBH43" s="60" t="s">
        <v>2774</v>
      </c>
      <c r="UBI43" s="287" t="s">
        <v>964</v>
      </c>
      <c r="UBJ43" s="287" t="s">
        <v>965</v>
      </c>
      <c r="UBK43" s="294" t="s">
        <v>966</v>
      </c>
      <c r="UBL43" s="294" t="s">
        <v>967</v>
      </c>
      <c r="UBM43" s="294" t="s">
        <v>968</v>
      </c>
      <c r="UBN43" s="294" t="s">
        <v>969</v>
      </c>
      <c r="UBO43" s="59">
        <v>15000000</v>
      </c>
      <c r="UBP43" s="60" t="s">
        <v>2774</v>
      </c>
      <c r="UBQ43" s="287" t="s">
        <v>964</v>
      </c>
      <c r="UBR43" s="287" t="s">
        <v>965</v>
      </c>
      <c r="UBS43" s="294" t="s">
        <v>966</v>
      </c>
      <c r="UBT43" s="294" t="s">
        <v>967</v>
      </c>
      <c r="UBU43" s="294" t="s">
        <v>968</v>
      </c>
      <c r="UBV43" s="294" t="s">
        <v>969</v>
      </c>
      <c r="UBW43" s="59">
        <v>15000000</v>
      </c>
      <c r="UBX43" s="60" t="s">
        <v>2774</v>
      </c>
      <c r="UBY43" s="287" t="s">
        <v>964</v>
      </c>
      <c r="UBZ43" s="287" t="s">
        <v>965</v>
      </c>
      <c r="UCA43" s="294" t="s">
        <v>966</v>
      </c>
      <c r="UCB43" s="294" t="s">
        <v>967</v>
      </c>
      <c r="UCC43" s="294" t="s">
        <v>968</v>
      </c>
      <c r="UCD43" s="294" t="s">
        <v>969</v>
      </c>
      <c r="UCE43" s="59">
        <v>15000000</v>
      </c>
      <c r="UCF43" s="60" t="s">
        <v>2774</v>
      </c>
      <c r="UCG43" s="287" t="s">
        <v>964</v>
      </c>
      <c r="UCH43" s="287" t="s">
        <v>965</v>
      </c>
      <c r="UCI43" s="294" t="s">
        <v>966</v>
      </c>
      <c r="UCJ43" s="294" t="s">
        <v>967</v>
      </c>
      <c r="UCK43" s="294" t="s">
        <v>968</v>
      </c>
      <c r="UCL43" s="294" t="s">
        <v>969</v>
      </c>
      <c r="UCM43" s="59">
        <v>15000000</v>
      </c>
      <c r="UCN43" s="60" t="s">
        <v>2774</v>
      </c>
      <c r="UCO43" s="287" t="s">
        <v>964</v>
      </c>
      <c r="UCP43" s="287" t="s">
        <v>965</v>
      </c>
      <c r="UCQ43" s="294" t="s">
        <v>966</v>
      </c>
      <c r="UCR43" s="294" t="s">
        <v>967</v>
      </c>
      <c r="UCS43" s="294" t="s">
        <v>968</v>
      </c>
      <c r="UCT43" s="294" t="s">
        <v>969</v>
      </c>
      <c r="UCU43" s="59">
        <v>15000000</v>
      </c>
      <c r="UCV43" s="60" t="s">
        <v>2774</v>
      </c>
      <c r="UCW43" s="287" t="s">
        <v>964</v>
      </c>
      <c r="UCX43" s="287" t="s">
        <v>965</v>
      </c>
      <c r="UCY43" s="294" t="s">
        <v>966</v>
      </c>
      <c r="UCZ43" s="294" t="s">
        <v>967</v>
      </c>
      <c r="UDA43" s="294" t="s">
        <v>968</v>
      </c>
      <c r="UDB43" s="294" t="s">
        <v>969</v>
      </c>
      <c r="UDC43" s="59">
        <v>15000000</v>
      </c>
      <c r="UDD43" s="60" t="s">
        <v>2774</v>
      </c>
      <c r="UDE43" s="287" t="s">
        <v>964</v>
      </c>
      <c r="UDF43" s="287" t="s">
        <v>965</v>
      </c>
      <c r="UDG43" s="294" t="s">
        <v>966</v>
      </c>
      <c r="UDH43" s="294" t="s">
        <v>967</v>
      </c>
      <c r="UDI43" s="294" t="s">
        <v>968</v>
      </c>
      <c r="UDJ43" s="294" t="s">
        <v>969</v>
      </c>
      <c r="UDK43" s="59">
        <v>15000000</v>
      </c>
      <c r="UDL43" s="60" t="s">
        <v>2774</v>
      </c>
      <c r="UDM43" s="287" t="s">
        <v>964</v>
      </c>
      <c r="UDN43" s="287" t="s">
        <v>965</v>
      </c>
      <c r="UDO43" s="294" t="s">
        <v>966</v>
      </c>
      <c r="UDP43" s="294" t="s">
        <v>967</v>
      </c>
      <c r="UDQ43" s="294" t="s">
        <v>968</v>
      </c>
      <c r="UDR43" s="294" t="s">
        <v>969</v>
      </c>
      <c r="UDS43" s="59">
        <v>15000000</v>
      </c>
      <c r="UDT43" s="60" t="s">
        <v>2774</v>
      </c>
      <c r="UDU43" s="287" t="s">
        <v>964</v>
      </c>
      <c r="UDV43" s="287" t="s">
        <v>965</v>
      </c>
      <c r="UDW43" s="294" t="s">
        <v>966</v>
      </c>
      <c r="UDX43" s="294" t="s">
        <v>967</v>
      </c>
      <c r="UDY43" s="294" t="s">
        <v>968</v>
      </c>
      <c r="UDZ43" s="294" t="s">
        <v>969</v>
      </c>
      <c r="UEA43" s="59">
        <v>15000000</v>
      </c>
      <c r="UEB43" s="60" t="s">
        <v>2774</v>
      </c>
      <c r="UEC43" s="287" t="s">
        <v>964</v>
      </c>
      <c r="UED43" s="287" t="s">
        <v>965</v>
      </c>
      <c r="UEE43" s="294" t="s">
        <v>966</v>
      </c>
      <c r="UEF43" s="294" t="s">
        <v>967</v>
      </c>
      <c r="UEG43" s="294" t="s">
        <v>968</v>
      </c>
      <c r="UEH43" s="294" t="s">
        <v>969</v>
      </c>
      <c r="UEI43" s="59">
        <v>15000000</v>
      </c>
      <c r="UEJ43" s="60" t="s">
        <v>2774</v>
      </c>
      <c r="UEK43" s="287" t="s">
        <v>964</v>
      </c>
      <c r="UEL43" s="287" t="s">
        <v>965</v>
      </c>
      <c r="UEM43" s="294" t="s">
        <v>966</v>
      </c>
      <c r="UEN43" s="294" t="s">
        <v>967</v>
      </c>
      <c r="UEO43" s="294" t="s">
        <v>968</v>
      </c>
      <c r="UEP43" s="294" t="s">
        <v>969</v>
      </c>
      <c r="UEQ43" s="59">
        <v>15000000</v>
      </c>
      <c r="UER43" s="60" t="s">
        <v>2774</v>
      </c>
      <c r="UES43" s="287" t="s">
        <v>964</v>
      </c>
      <c r="UET43" s="287" t="s">
        <v>965</v>
      </c>
      <c r="UEU43" s="294" t="s">
        <v>966</v>
      </c>
      <c r="UEV43" s="294" t="s">
        <v>967</v>
      </c>
      <c r="UEW43" s="294" t="s">
        <v>968</v>
      </c>
      <c r="UEX43" s="294" t="s">
        <v>969</v>
      </c>
      <c r="UEY43" s="59">
        <v>15000000</v>
      </c>
      <c r="UEZ43" s="60" t="s">
        <v>2774</v>
      </c>
      <c r="UFA43" s="287" t="s">
        <v>964</v>
      </c>
      <c r="UFB43" s="287" t="s">
        <v>965</v>
      </c>
      <c r="UFC43" s="294" t="s">
        <v>966</v>
      </c>
      <c r="UFD43" s="294" t="s">
        <v>967</v>
      </c>
      <c r="UFE43" s="294" t="s">
        <v>968</v>
      </c>
      <c r="UFF43" s="294" t="s">
        <v>969</v>
      </c>
      <c r="UFG43" s="59">
        <v>15000000</v>
      </c>
      <c r="UFH43" s="60" t="s">
        <v>2774</v>
      </c>
      <c r="UFI43" s="287" t="s">
        <v>964</v>
      </c>
      <c r="UFJ43" s="287" t="s">
        <v>965</v>
      </c>
      <c r="UFK43" s="294" t="s">
        <v>966</v>
      </c>
      <c r="UFL43" s="294" t="s">
        <v>967</v>
      </c>
      <c r="UFM43" s="294" t="s">
        <v>968</v>
      </c>
      <c r="UFN43" s="294" t="s">
        <v>969</v>
      </c>
      <c r="UFO43" s="59">
        <v>15000000</v>
      </c>
      <c r="UFP43" s="60" t="s">
        <v>2774</v>
      </c>
      <c r="UFQ43" s="287" t="s">
        <v>964</v>
      </c>
      <c r="UFR43" s="287" t="s">
        <v>965</v>
      </c>
      <c r="UFS43" s="294" t="s">
        <v>966</v>
      </c>
      <c r="UFT43" s="294" t="s">
        <v>967</v>
      </c>
      <c r="UFU43" s="294" t="s">
        <v>968</v>
      </c>
      <c r="UFV43" s="294" t="s">
        <v>969</v>
      </c>
      <c r="UFW43" s="59">
        <v>15000000</v>
      </c>
      <c r="UFX43" s="60" t="s">
        <v>2774</v>
      </c>
      <c r="UFY43" s="287" t="s">
        <v>964</v>
      </c>
      <c r="UFZ43" s="287" t="s">
        <v>965</v>
      </c>
      <c r="UGA43" s="294" t="s">
        <v>966</v>
      </c>
      <c r="UGB43" s="294" t="s">
        <v>967</v>
      </c>
      <c r="UGC43" s="294" t="s">
        <v>968</v>
      </c>
      <c r="UGD43" s="294" t="s">
        <v>969</v>
      </c>
      <c r="UGE43" s="59">
        <v>15000000</v>
      </c>
      <c r="UGF43" s="60" t="s">
        <v>2774</v>
      </c>
      <c r="UGG43" s="287" t="s">
        <v>964</v>
      </c>
      <c r="UGH43" s="287" t="s">
        <v>965</v>
      </c>
      <c r="UGI43" s="294" t="s">
        <v>966</v>
      </c>
      <c r="UGJ43" s="294" t="s">
        <v>967</v>
      </c>
      <c r="UGK43" s="294" t="s">
        <v>968</v>
      </c>
      <c r="UGL43" s="294" t="s">
        <v>969</v>
      </c>
      <c r="UGM43" s="59">
        <v>15000000</v>
      </c>
      <c r="UGN43" s="60" t="s">
        <v>2774</v>
      </c>
      <c r="UGO43" s="287" t="s">
        <v>964</v>
      </c>
      <c r="UGP43" s="287" t="s">
        <v>965</v>
      </c>
      <c r="UGQ43" s="294" t="s">
        <v>966</v>
      </c>
      <c r="UGR43" s="294" t="s">
        <v>967</v>
      </c>
      <c r="UGS43" s="294" t="s">
        <v>968</v>
      </c>
      <c r="UGT43" s="294" t="s">
        <v>969</v>
      </c>
      <c r="UGU43" s="59">
        <v>15000000</v>
      </c>
      <c r="UGV43" s="60" t="s">
        <v>2774</v>
      </c>
      <c r="UGW43" s="287" t="s">
        <v>964</v>
      </c>
      <c r="UGX43" s="287" t="s">
        <v>965</v>
      </c>
      <c r="UGY43" s="294" t="s">
        <v>966</v>
      </c>
      <c r="UGZ43" s="294" t="s">
        <v>967</v>
      </c>
      <c r="UHA43" s="294" t="s">
        <v>968</v>
      </c>
      <c r="UHB43" s="294" t="s">
        <v>969</v>
      </c>
      <c r="UHC43" s="59">
        <v>15000000</v>
      </c>
      <c r="UHD43" s="60" t="s">
        <v>2774</v>
      </c>
      <c r="UHE43" s="287" t="s">
        <v>964</v>
      </c>
      <c r="UHF43" s="287" t="s">
        <v>965</v>
      </c>
      <c r="UHG43" s="294" t="s">
        <v>966</v>
      </c>
      <c r="UHH43" s="294" t="s">
        <v>967</v>
      </c>
      <c r="UHI43" s="294" t="s">
        <v>968</v>
      </c>
      <c r="UHJ43" s="294" t="s">
        <v>969</v>
      </c>
      <c r="UHK43" s="59">
        <v>15000000</v>
      </c>
      <c r="UHL43" s="60" t="s">
        <v>2774</v>
      </c>
      <c r="UHM43" s="287" t="s">
        <v>964</v>
      </c>
      <c r="UHN43" s="287" t="s">
        <v>965</v>
      </c>
      <c r="UHO43" s="294" t="s">
        <v>966</v>
      </c>
      <c r="UHP43" s="294" t="s">
        <v>967</v>
      </c>
      <c r="UHQ43" s="294" t="s">
        <v>968</v>
      </c>
      <c r="UHR43" s="294" t="s">
        <v>969</v>
      </c>
      <c r="UHS43" s="59">
        <v>15000000</v>
      </c>
      <c r="UHT43" s="60" t="s">
        <v>2774</v>
      </c>
      <c r="UHU43" s="287" t="s">
        <v>964</v>
      </c>
      <c r="UHV43" s="287" t="s">
        <v>965</v>
      </c>
      <c r="UHW43" s="294" t="s">
        <v>966</v>
      </c>
      <c r="UHX43" s="294" t="s">
        <v>967</v>
      </c>
      <c r="UHY43" s="294" t="s">
        <v>968</v>
      </c>
      <c r="UHZ43" s="294" t="s">
        <v>969</v>
      </c>
      <c r="UIA43" s="59">
        <v>15000000</v>
      </c>
      <c r="UIB43" s="60" t="s">
        <v>2774</v>
      </c>
      <c r="UIC43" s="287" t="s">
        <v>964</v>
      </c>
      <c r="UID43" s="287" t="s">
        <v>965</v>
      </c>
      <c r="UIE43" s="294" t="s">
        <v>966</v>
      </c>
      <c r="UIF43" s="294" t="s">
        <v>967</v>
      </c>
      <c r="UIG43" s="294" t="s">
        <v>968</v>
      </c>
      <c r="UIH43" s="294" t="s">
        <v>969</v>
      </c>
      <c r="UII43" s="59">
        <v>15000000</v>
      </c>
      <c r="UIJ43" s="60" t="s">
        <v>2774</v>
      </c>
      <c r="UIK43" s="287" t="s">
        <v>964</v>
      </c>
      <c r="UIL43" s="287" t="s">
        <v>965</v>
      </c>
      <c r="UIM43" s="294" t="s">
        <v>966</v>
      </c>
      <c r="UIN43" s="294" t="s">
        <v>967</v>
      </c>
      <c r="UIO43" s="294" t="s">
        <v>968</v>
      </c>
      <c r="UIP43" s="294" t="s">
        <v>969</v>
      </c>
      <c r="UIQ43" s="59">
        <v>15000000</v>
      </c>
      <c r="UIR43" s="60" t="s">
        <v>2774</v>
      </c>
      <c r="UIS43" s="287" t="s">
        <v>964</v>
      </c>
      <c r="UIT43" s="287" t="s">
        <v>965</v>
      </c>
      <c r="UIU43" s="294" t="s">
        <v>966</v>
      </c>
      <c r="UIV43" s="294" t="s">
        <v>967</v>
      </c>
      <c r="UIW43" s="294" t="s">
        <v>968</v>
      </c>
      <c r="UIX43" s="294" t="s">
        <v>969</v>
      </c>
      <c r="UIY43" s="59">
        <v>15000000</v>
      </c>
      <c r="UIZ43" s="60" t="s">
        <v>2774</v>
      </c>
      <c r="UJA43" s="287" t="s">
        <v>964</v>
      </c>
      <c r="UJB43" s="287" t="s">
        <v>965</v>
      </c>
      <c r="UJC43" s="294" t="s">
        <v>966</v>
      </c>
      <c r="UJD43" s="294" t="s">
        <v>967</v>
      </c>
      <c r="UJE43" s="294" t="s">
        <v>968</v>
      </c>
      <c r="UJF43" s="294" t="s">
        <v>969</v>
      </c>
      <c r="UJG43" s="59">
        <v>15000000</v>
      </c>
      <c r="UJH43" s="60" t="s">
        <v>2774</v>
      </c>
      <c r="UJI43" s="287" t="s">
        <v>964</v>
      </c>
      <c r="UJJ43" s="287" t="s">
        <v>965</v>
      </c>
      <c r="UJK43" s="294" t="s">
        <v>966</v>
      </c>
      <c r="UJL43" s="294" t="s">
        <v>967</v>
      </c>
      <c r="UJM43" s="294" t="s">
        <v>968</v>
      </c>
      <c r="UJN43" s="294" t="s">
        <v>969</v>
      </c>
      <c r="UJO43" s="59">
        <v>15000000</v>
      </c>
      <c r="UJP43" s="60" t="s">
        <v>2774</v>
      </c>
      <c r="UJQ43" s="287" t="s">
        <v>964</v>
      </c>
      <c r="UJR43" s="287" t="s">
        <v>965</v>
      </c>
      <c r="UJS43" s="294" t="s">
        <v>966</v>
      </c>
      <c r="UJT43" s="294" t="s">
        <v>967</v>
      </c>
      <c r="UJU43" s="294" t="s">
        <v>968</v>
      </c>
      <c r="UJV43" s="294" t="s">
        <v>969</v>
      </c>
      <c r="UJW43" s="59">
        <v>15000000</v>
      </c>
      <c r="UJX43" s="60" t="s">
        <v>2774</v>
      </c>
      <c r="UJY43" s="287" t="s">
        <v>964</v>
      </c>
      <c r="UJZ43" s="287" t="s">
        <v>965</v>
      </c>
      <c r="UKA43" s="294" t="s">
        <v>966</v>
      </c>
      <c r="UKB43" s="294" t="s">
        <v>967</v>
      </c>
      <c r="UKC43" s="294" t="s">
        <v>968</v>
      </c>
      <c r="UKD43" s="294" t="s">
        <v>969</v>
      </c>
      <c r="UKE43" s="59">
        <v>15000000</v>
      </c>
      <c r="UKF43" s="60" t="s">
        <v>2774</v>
      </c>
      <c r="UKG43" s="287" t="s">
        <v>964</v>
      </c>
      <c r="UKH43" s="287" t="s">
        <v>965</v>
      </c>
      <c r="UKI43" s="294" t="s">
        <v>966</v>
      </c>
      <c r="UKJ43" s="294" t="s">
        <v>967</v>
      </c>
      <c r="UKK43" s="294" t="s">
        <v>968</v>
      </c>
      <c r="UKL43" s="294" t="s">
        <v>969</v>
      </c>
      <c r="UKM43" s="59">
        <v>15000000</v>
      </c>
      <c r="UKN43" s="60" t="s">
        <v>2774</v>
      </c>
      <c r="UKO43" s="287" t="s">
        <v>964</v>
      </c>
      <c r="UKP43" s="287" t="s">
        <v>965</v>
      </c>
      <c r="UKQ43" s="294" t="s">
        <v>966</v>
      </c>
      <c r="UKR43" s="294" t="s">
        <v>967</v>
      </c>
      <c r="UKS43" s="294" t="s">
        <v>968</v>
      </c>
      <c r="UKT43" s="294" t="s">
        <v>969</v>
      </c>
      <c r="UKU43" s="59">
        <v>15000000</v>
      </c>
      <c r="UKV43" s="60" t="s">
        <v>2774</v>
      </c>
      <c r="UKW43" s="287" t="s">
        <v>964</v>
      </c>
      <c r="UKX43" s="287" t="s">
        <v>965</v>
      </c>
      <c r="UKY43" s="294" t="s">
        <v>966</v>
      </c>
      <c r="UKZ43" s="294" t="s">
        <v>967</v>
      </c>
      <c r="ULA43" s="294" t="s">
        <v>968</v>
      </c>
      <c r="ULB43" s="294" t="s">
        <v>969</v>
      </c>
      <c r="ULC43" s="59">
        <v>15000000</v>
      </c>
      <c r="ULD43" s="60" t="s">
        <v>2774</v>
      </c>
      <c r="ULE43" s="287" t="s">
        <v>964</v>
      </c>
      <c r="ULF43" s="287" t="s">
        <v>965</v>
      </c>
      <c r="ULG43" s="294" t="s">
        <v>966</v>
      </c>
      <c r="ULH43" s="294" t="s">
        <v>967</v>
      </c>
      <c r="ULI43" s="294" t="s">
        <v>968</v>
      </c>
      <c r="ULJ43" s="294" t="s">
        <v>969</v>
      </c>
      <c r="ULK43" s="59">
        <v>15000000</v>
      </c>
      <c r="ULL43" s="60" t="s">
        <v>2774</v>
      </c>
      <c r="ULM43" s="287" t="s">
        <v>964</v>
      </c>
      <c r="ULN43" s="287" t="s">
        <v>965</v>
      </c>
      <c r="ULO43" s="294" t="s">
        <v>966</v>
      </c>
      <c r="ULP43" s="294" t="s">
        <v>967</v>
      </c>
      <c r="ULQ43" s="294" t="s">
        <v>968</v>
      </c>
      <c r="ULR43" s="294" t="s">
        <v>969</v>
      </c>
      <c r="ULS43" s="59">
        <v>15000000</v>
      </c>
      <c r="ULT43" s="60" t="s">
        <v>2774</v>
      </c>
      <c r="ULU43" s="287" t="s">
        <v>964</v>
      </c>
      <c r="ULV43" s="287" t="s">
        <v>965</v>
      </c>
      <c r="ULW43" s="294" t="s">
        <v>966</v>
      </c>
      <c r="ULX43" s="294" t="s">
        <v>967</v>
      </c>
      <c r="ULY43" s="294" t="s">
        <v>968</v>
      </c>
      <c r="ULZ43" s="294" t="s">
        <v>969</v>
      </c>
      <c r="UMA43" s="59">
        <v>15000000</v>
      </c>
      <c r="UMB43" s="60" t="s">
        <v>2774</v>
      </c>
      <c r="UMC43" s="287" t="s">
        <v>964</v>
      </c>
      <c r="UMD43" s="287" t="s">
        <v>965</v>
      </c>
      <c r="UME43" s="294" t="s">
        <v>966</v>
      </c>
      <c r="UMF43" s="294" t="s">
        <v>967</v>
      </c>
      <c r="UMG43" s="294" t="s">
        <v>968</v>
      </c>
      <c r="UMH43" s="294" t="s">
        <v>969</v>
      </c>
      <c r="UMI43" s="59">
        <v>15000000</v>
      </c>
      <c r="UMJ43" s="60" t="s">
        <v>2774</v>
      </c>
      <c r="UMK43" s="287" t="s">
        <v>964</v>
      </c>
      <c r="UML43" s="287" t="s">
        <v>965</v>
      </c>
      <c r="UMM43" s="294" t="s">
        <v>966</v>
      </c>
      <c r="UMN43" s="294" t="s">
        <v>967</v>
      </c>
      <c r="UMO43" s="294" t="s">
        <v>968</v>
      </c>
      <c r="UMP43" s="294" t="s">
        <v>969</v>
      </c>
      <c r="UMQ43" s="59">
        <v>15000000</v>
      </c>
      <c r="UMR43" s="60" t="s">
        <v>2774</v>
      </c>
      <c r="UMS43" s="287" t="s">
        <v>964</v>
      </c>
      <c r="UMT43" s="287" t="s">
        <v>965</v>
      </c>
      <c r="UMU43" s="294" t="s">
        <v>966</v>
      </c>
      <c r="UMV43" s="294" t="s">
        <v>967</v>
      </c>
      <c r="UMW43" s="294" t="s">
        <v>968</v>
      </c>
      <c r="UMX43" s="294" t="s">
        <v>969</v>
      </c>
      <c r="UMY43" s="59">
        <v>15000000</v>
      </c>
      <c r="UMZ43" s="60" t="s">
        <v>2774</v>
      </c>
      <c r="UNA43" s="287" t="s">
        <v>964</v>
      </c>
      <c r="UNB43" s="287" t="s">
        <v>965</v>
      </c>
      <c r="UNC43" s="294" t="s">
        <v>966</v>
      </c>
      <c r="UND43" s="294" t="s">
        <v>967</v>
      </c>
      <c r="UNE43" s="294" t="s">
        <v>968</v>
      </c>
      <c r="UNF43" s="294" t="s">
        <v>969</v>
      </c>
      <c r="UNG43" s="59">
        <v>15000000</v>
      </c>
      <c r="UNH43" s="60" t="s">
        <v>2774</v>
      </c>
      <c r="UNI43" s="287" t="s">
        <v>964</v>
      </c>
      <c r="UNJ43" s="287" t="s">
        <v>965</v>
      </c>
      <c r="UNK43" s="294" t="s">
        <v>966</v>
      </c>
      <c r="UNL43" s="294" t="s">
        <v>967</v>
      </c>
      <c r="UNM43" s="294" t="s">
        <v>968</v>
      </c>
      <c r="UNN43" s="294" t="s">
        <v>969</v>
      </c>
      <c r="UNO43" s="59">
        <v>15000000</v>
      </c>
      <c r="UNP43" s="60" t="s">
        <v>2774</v>
      </c>
      <c r="UNQ43" s="287" t="s">
        <v>964</v>
      </c>
      <c r="UNR43" s="287" t="s">
        <v>965</v>
      </c>
      <c r="UNS43" s="294" t="s">
        <v>966</v>
      </c>
      <c r="UNT43" s="294" t="s">
        <v>967</v>
      </c>
      <c r="UNU43" s="294" t="s">
        <v>968</v>
      </c>
      <c r="UNV43" s="294" t="s">
        <v>969</v>
      </c>
      <c r="UNW43" s="59">
        <v>15000000</v>
      </c>
      <c r="UNX43" s="60" t="s">
        <v>2774</v>
      </c>
      <c r="UNY43" s="287" t="s">
        <v>964</v>
      </c>
      <c r="UNZ43" s="287" t="s">
        <v>965</v>
      </c>
      <c r="UOA43" s="294" t="s">
        <v>966</v>
      </c>
      <c r="UOB43" s="294" t="s">
        <v>967</v>
      </c>
      <c r="UOC43" s="294" t="s">
        <v>968</v>
      </c>
      <c r="UOD43" s="294" t="s">
        <v>969</v>
      </c>
      <c r="UOE43" s="59">
        <v>15000000</v>
      </c>
      <c r="UOF43" s="60" t="s">
        <v>2774</v>
      </c>
      <c r="UOG43" s="287" t="s">
        <v>964</v>
      </c>
      <c r="UOH43" s="287" t="s">
        <v>965</v>
      </c>
      <c r="UOI43" s="294" t="s">
        <v>966</v>
      </c>
      <c r="UOJ43" s="294" t="s">
        <v>967</v>
      </c>
      <c r="UOK43" s="294" t="s">
        <v>968</v>
      </c>
      <c r="UOL43" s="294" t="s">
        <v>969</v>
      </c>
      <c r="UOM43" s="59">
        <v>15000000</v>
      </c>
      <c r="UON43" s="60" t="s">
        <v>2774</v>
      </c>
      <c r="UOO43" s="287" t="s">
        <v>964</v>
      </c>
      <c r="UOP43" s="287" t="s">
        <v>965</v>
      </c>
      <c r="UOQ43" s="294" t="s">
        <v>966</v>
      </c>
      <c r="UOR43" s="294" t="s">
        <v>967</v>
      </c>
      <c r="UOS43" s="294" t="s">
        <v>968</v>
      </c>
      <c r="UOT43" s="294" t="s">
        <v>969</v>
      </c>
      <c r="UOU43" s="59">
        <v>15000000</v>
      </c>
      <c r="UOV43" s="60" t="s">
        <v>2774</v>
      </c>
      <c r="UOW43" s="287" t="s">
        <v>964</v>
      </c>
      <c r="UOX43" s="287" t="s">
        <v>965</v>
      </c>
      <c r="UOY43" s="294" t="s">
        <v>966</v>
      </c>
      <c r="UOZ43" s="294" t="s">
        <v>967</v>
      </c>
      <c r="UPA43" s="294" t="s">
        <v>968</v>
      </c>
      <c r="UPB43" s="294" t="s">
        <v>969</v>
      </c>
      <c r="UPC43" s="59">
        <v>15000000</v>
      </c>
      <c r="UPD43" s="60" t="s">
        <v>2774</v>
      </c>
      <c r="UPE43" s="287" t="s">
        <v>964</v>
      </c>
      <c r="UPF43" s="287" t="s">
        <v>965</v>
      </c>
      <c r="UPG43" s="294" t="s">
        <v>966</v>
      </c>
      <c r="UPH43" s="294" t="s">
        <v>967</v>
      </c>
      <c r="UPI43" s="294" t="s">
        <v>968</v>
      </c>
      <c r="UPJ43" s="294" t="s">
        <v>969</v>
      </c>
      <c r="UPK43" s="59">
        <v>15000000</v>
      </c>
      <c r="UPL43" s="60" t="s">
        <v>2774</v>
      </c>
      <c r="UPM43" s="287" t="s">
        <v>964</v>
      </c>
      <c r="UPN43" s="287" t="s">
        <v>965</v>
      </c>
      <c r="UPO43" s="294" t="s">
        <v>966</v>
      </c>
      <c r="UPP43" s="294" t="s">
        <v>967</v>
      </c>
      <c r="UPQ43" s="294" t="s">
        <v>968</v>
      </c>
      <c r="UPR43" s="294" t="s">
        <v>969</v>
      </c>
      <c r="UPS43" s="59">
        <v>15000000</v>
      </c>
      <c r="UPT43" s="60" t="s">
        <v>2774</v>
      </c>
      <c r="UPU43" s="287" t="s">
        <v>964</v>
      </c>
      <c r="UPV43" s="287" t="s">
        <v>965</v>
      </c>
      <c r="UPW43" s="294" t="s">
        <v>966</v>
      </c>
      <c r="UPX43" s="294" t="s">
        <v>967</v>
      </c>
      <c r="UPY43" s="294" t="s">
        <v>968</v>
      </c>
      <c r="UPZ43" s="294" t="s">
        <v>969</v>
      </c>
      <c r="UQA43" s="59">
        <v>15000000</v>
      </c>
      <c r="UQB43" s="60" t="s">
        <v>2774</v>
      </c>
      <c r="UQC43" s="287" t="s">
        <v>964</v>
      </c>
      <c r="UQD43" s="287" t="s">
        <v>965</v>
      </c>
      <c r="UQE43" s="294" t="s">
        <v>966</v>
      </c>
      <c r="UQF43" s="294" t="s">
        <v>967</v>
      </c>
      <c r="UQG43" s="294" t="s">
        <v>968</v>
      </c>
      <c r="UQH43" s="294" t="s">
        <v>969</v>
      </c>
      <c r="UQI43" s="59">
        <v>15000000</v>
      </c>
      <c r="UQJ43" s="60" t="s">
        <v>2774</v>
      </c>
      <c r="UQK43" s="287" t="s">
        <v>964</v>
      </c>
      <c r="UQL43" s="287" t="s">
        <v>965</v>
      </c>
      <c r="UQM43" s="294" t="s">
        <v>966</v>
      </c>
      <c r="UQN43" s="294" t="s">
        <v>967</v>
      </c>
      <c r="UQO43" s="294" t="s">
        <v>968</v>
      </c>
      <c r="UQP43" s="294" t="s">
        <v>969</v>
      </c>
      <c r="UQQ43" s="59">
        <v>15000000</v>
      </c>
      <c r="UQR43" s="60" t="s">
        <v>2774</v>
      </c>
      <c r="UQS43" s="287" t="s">
        <v>964</v>
      </c>
      <c r="UQT43" s="287" t="s">
        <v>965</v>
      </c>
      <c r="UQU43" s="294" t="s">
        <v>966</v>
      </c>
      <c r="UQV43" s="294" t="s">
        <v>967</v>
      </c>
      <c r="UQW43" s="294" t="s">
        <v>968</v>
      </c>
      <c r="UQX43" s="294" t="s">
        <v>969</v>
      </c>
      <c r="UQY43" s="59">
        <v>15000000</v>
      </c>
      <c r="UQZ43" s="60" t="s">
        <v>2774</v>
      </c>
      <c r="URA43" s="287" t="s">
        <v>964</v>
      </c>
      <c r="URB43" s="287" t="s">
        <v>965</v>
      </c>
      <c r="URC43" s="294" t="s">
        <v>966</v>
      </c>
      <c r="URD43" s="294" t="s">
        <v>967</v>
      </c>
      <c r="URE43" s="294" t="s">
        <v>968</v>
      </c>
      <c r="URF43" s="294" t="s">
        <v>969</v>
      </c>
      <c r="URG43" s="59">
        <v>15000000</v>
      </c>
      <c r="URH43" s="60" t="s">
        <v>2774</v>
      </c>
      <c r="URI43" s="287" t="s">
        <v>964</v>
      </c>
      <c r="URJ43" s="287" t="s">
        <v>965</v>
      </c>
      <c r="URK43" s="294" t="s">
        <v>966</v>
      </c>
      <c r="URL43" s="294" t="s">
        <v>967</v>
      </c>
      <c r="URM43" s="294" t="s">
        <v>968</v>
      </c>
      <c r="URN43" s="294" t="s">
        <v>969</v>
      </c>
      <c r="URO43" s="59">
        <v>15000000</v>
      </c>
      <c r="URP43" s="60" t="s">
        <v>2774</v>
      </c>
      <c r="URQ43" s="287" t="s">
        <v>964</v>
      </c>
      <c r="URR43" s="287" t="s">
        <v>965</v>
      </c>
      <c r="URS43" s="294" t="s">
        <v>966</v>
      </c>
      <c r="URT43" s="294" t="s">
        <v>967</v>
      </c>
      <c r="URU43" s="294" t="s">
        <v>968</v>
      </c>
      <c r="URV43" s="294" t="s">
        <v>969</v>
      </c>
      <c r="URW43" s="59">
        <v>15000000</v>
      </c>
      <c r="URX43" s="60" t="s">
        <v>2774</v>
      </c>
      <c r="URY43" s="287" t="s">
        <v>964</v>
      </c>
      <c r="URZ43" s="287" t="s">
        <v>965</v>
      </c>
      <c r="USA43" s="294" t="s">
        <v>966</v>
      </c>
      <c r="USB43" s="294" t="s">
        <v>967</v>
      </c>
      <c r="USC43" s="294" t="s">
        <v>968</v>
      </c>
      <c r="USD43" s="294" t="s">
        <v>969</v>
      </c>
      <c r="USE43" s="59">
        <v>15000000</v>
      </c>
      <c r="USF43" s="60" t="s">
        <v>2774</v>
      </c>
      <c r="USG43" s="287" t="s">
        <v>964</v>
      </c>
      <c r="USH43" s="287" t="s">
        <v>965</v>
      </c>
      <c r="USI43" s="294" t="s">
        <v>966</v>
      </c>
      <c r="USJ43" s="294" t="s">
        <v>967</v>
      </c>
      <c r="USK43" s="294" t="s">
        <v>968</v>
      </c>
      <c r="USL43" s="294" t="s">
        <v>969</v>
      </c>
      <c r="USM43" s="59">
        <v>15000000</v>
      </c>
      <c r="USN43" s="60" t="s">
        <v>2774</v>
      </c>
      <c r="USO43" s="287" t="s">
        <v>964</v>
      </c>
      <c r="USP43" s="287" t="s">
        <v>965</v>
      </c>
      <c r="USQ43" s="294" t="s">
        <v>966</v>
      </c>
      <c r="USR43" s="294" t="s">
        <v>967</v>
      </c>
      <c r="USS43" s="294" t="s">
        <v>968</v>
      </c>
      <c r="UST43" s="294" t="s">
        <v>969</v>
      </c>
      <c r="USU43" s="59">
        <v>15000000</v>
      </c>
      <c r="USV43" s="60" t="s">
        <v>2774</v>
      </c>
      <c r="USW43" s="287" t="s">
        <v>964</v>
      </c>
      <c r="USX43" s="287" t="s">
        <v>965</v>
      </c>
      <c r="USY43" s="294" t="s">
        <v>966</v>
      </c>
      <c r="USZ43" s="294" t="s">
        <v>967</v>
      </c>
      <c r="UTA43" s="294" t="s">
        <v>968</v>
      </c>
      <c r="UTB43" s="294" t="s">
        <v>969</v>
      </c>
      <c r="UTC43" s="59">
        <v>15000000</v>
      </c>
      <c r="UTD43" s="60" t="s">
        <v>2774</v>
      </c>
      <c r="UTE43" s="287" t="s">
        <v>964</v>
      </c>
      <c r="UTF43" s="287" t="s">
        <v>965</v>
      </c>
      <c r="UTG43" s="294" t="s">
        <v>966</v>
      </c>
      <c r="UTH43" s="294" t="s">
        <v>967</v>
      </c>
      <c r="UTI43" s="294" t="s">
        <v>968</v>
      </c>
      <c r="UTJ43" s="294" t="s">
        <v>969</v>
      </c>
      <c r="UTK43" s="59">
        <v>15000000</v>
      </c>
      <c r="UTL43" s="60" t="s">
        <v>2774</v>
      </c>
      <c r="UTM43" s="287" t="s">
        <v>964</v>
      </c>
      <c r="UTN43" s="287" t="s">
        <v>965</v>
      </c>
      <c r="UTO43" s="294" t="s">
        <v>966</v>
      </c>
      <c r="UTP43" s="294" t="s">
        <v>967</v>
      </c>
      <c r="UTQ43" s="294" t="s">
        <v>968</v>
      </c>
      <c r="UTR43" s="294" t="s">
        <v>969</v>
      </c>
      <c r="UTS43" s="59">
        <v>15000000</v>
      </c>
      <c r="UTT43" s="60" t="s">
        <v>2774</v>
      </c>
      <c r="UTU43" s="287" t="s">
        <v>964</v>
      </c>
      <c r="UTV43" s="287" t="s">
        <v>965</v>
      </c>
      <c r="UTW43" s="294" t="s">
        <v>966</v>
      </c>
      <c r="UTX43" s="294" t="s">
        <v>967</v>
      </c>
      <c r="UTY43" s="294" t="s">
        <v>968</v>
      </c>
      <c r="UTZ43" s="294" t="s">
        <v>969</v>
      </c>
      <c r="UUA43" s="59">
        <v>15000000</v>
      </c>
      <c r="UUB43" s="60" t="s">
        <v>2774</v>
      </c>
      <c r="UUC43" s="287" t="s">
        <v>964</v>
      </c>
      <c r="UUD43" s="287" t="s">
        <v>965</v>
      </c>
      <c r="UUE43" s="294" t="s">
        <v>966</v>
      </c>
      <c r="UUF43" s="294" t="s">
        <v>967</v>
      </c>
      <c r="UUG43" s="294" t="s">
        <v>968</v>
      </c>
      <c r="UUH43" s="294" t="s">
        <v>969</v>
      </c>
      <c r="UUI43" s="59">
        <v>15000000</v>
      </c>
      <c r="UUJ43" s="60" t="s">
        <v>2774</v>
      </c>
      <c r="UUK43" s="287" t="s">
        <v>964</v>
      </c>
      <c r="UUL43" s="287" t="s">
        <v>965</v>
      </c>
      <c r="UUM43" s="294" t="s">
        <v>966</v>
      </c>
      <c r="UUN43" s="294" t="s">
        <v>967</v>
      </c>
      <c r="UUO43" s="294" t="s">
        <v>968</v>
      </c>
      <c r="UUP43" s="294" t="s">
        <v>969</v>
      </c>
      <c r="UUQ43" s="59">
        <v>15000000</v>
      </c>
      <c r="UUR43" s="60" t="s">
        <v>2774</v>
      </c>
      <c r="UUS43" s="287" t="s">
        <v>964</v>
      </c>
      <c r="UUT43" s="287" t="s">
        <v>965</v>
      </c>
      <c r="UUU43" s="294" t="s">
        <v>966</v>
      </c>
      <c r="UUV43" s="294" t="s">
        <v>967</v>
      </c>
      <c r="UUW43" s="294" t="s">
        <v>968</v>
      </c>
      <c r="UUX43" s="294" t="s">
        <v>969</v>
      </c>
      <c r="UUY43" s="59">
        <v>15000000</v>
      </c>
      <c r="UUZ43" s="60" t="s">
        <v>2774</v>
      </c>
      <c r="UVA43" s="287" t="s">
        <v>964</v>
      </c>
      <c r="UVB43" s="287" t="s">
        <v>965</v>
      </c>
      <c r="UVC43" s="294" t="s">
        <v>966</v>
      </c>
      <c r="UVD43" s="294" t="s">
        <v>967</v>
      </c>
      <c r="UVE43" s="294" t="s">
        <v>968</v>
      </c>
      <c r="UVF43" s="294" t="s">
        <v>969</v>
      </c>
      <c r="UVG43" s="59">
        <v>15000000</v>
      </c>
      <c r="UVH43" s="60" t="s">
        <v>2774</v>
      </c>
      <c r="UVI43" s="287" t="s">
        <v>964</v>
      </c>
      <c r="UVJ43" s="287" t="s">
        <v>965</v>
      </c>
      <c r="UVK43" s="294" t="s">
        <v>966</v>
      </c>
      <c r="UVL43" s="294" t="s">
        <v>967</v>
      </c>
      <c r="UVM43" s="294" t="s">
        <v>968</v>
      </c>
      <c r="UVN43" s="294" t="s">
        <v>969</v>
      </c>
      <c r="UVO43" s="59">
        <v>15000000</v>
      </c>
      <c r="UVP43" s="60" t="s">
        <v>2774</v>
      </c>
      <c r="UVQ43" s="287" t="s">
        <v>964</v>
      </c>
      <c r="UVR43" s="287" t="s">
        <v>965</v>
      </c>
      <c r="UVS43" s="294" t="s">
        <v>966</v>
      </c>
      <c r="UVT43" s="294" t="s">
        <v>967</v>
      </c>
      <c r="UVU43" s="294" t="s">
        <v>968</v>
      </c>
      <c r="UVV43" s="294" t="s">
        <v>969</v>
      </c>
      <c r="UVW43" s="59">
        <v>15000000</v>
      </c>
      <c r="UVX43" s="60" t="s">
        <v>2774</v>
      </c>
      <c r="UVY43" s="287" t="s">
        <v>964</v>
      </c>
      <c r="UVZ43" s="287" t="s">
        <v>965</v>
      </c>
      <c r="UWA43" s="294" t="s">
        <v>966</v>
      </c>
      <c r="UWB43" s="294" t="s">
        <v>967</v>
      </c>
      <c r="UWC43" s="294" t="s">
        <v>968</v>
      </c>
      <c r="UWD43" s="294" t="s">
        <v>969</v>
      </c>
      <c r="UWE43" s="59">
        <v>15000000</v>
      </c>
      <c r="UWF43" s="60" t="s">
        <v>2774</v>
      </c>
      <c r="UWG43" s="287" t="s">
        <v>964</v>
      </c>
      <c r="UWH43" s="287" t="s">
        <v>965</v>
      </c>
      <c r="UWI43" s="294" t="s">
        <v>966</v>
      </c>
      <c r="UWJ43" s="294" t="s">
        <v>967</v>
      </c>
      <c r="UWK43" s="294" t="s">
        <v>968</v>
      </c>
      <c r="UWL43" s="294" t="s">
        <v>969</v>
      </c>
      <c r="UWM43" s="59">
        <v>15000000</v>
      </c>
      <c r="UWN43" s="60" t="s">
        <v>2774</v>
      </c>
      <c r="UWO43" s="287" t="s">
        <v>964</v>
      </c>
      <c r="UWP43" s="287" t="s">
        <v>965</v>
      </c>
      <c r="UWQ43" s="294" t="s">
        <v>966</v>
      </c>
      <c r="UWR43" s="294" t="s">
        <v>967</v>
      </c>
      <c r="UWS43" s="294" t="s">
        <v>968</v>
      </c>
      <c r="UWT43" s="294" t="s">
        <v>969</v>
      </c>
      <c r="UWU43" s="59">
        <v>15000000</v>
      </c>
      <c r="UWV43" s="60" t="s">
        <v>2774</v>
      </c>
      <c r="UWW43" s="287" t="s">
        <v>964</v>
      </c>
      <c r="UWX43" s="287" t="s">
        <v>965</v>
      </c>
      <c r="UWY43" s="294" t="s">
        <v>966</v>
      </c>
      <c r="UWZ43" s="294" t="s">
        <v>967</v>
      </c>
      <c r="UXA43" s="294" t="s">
        <v>968</v>
      </c>
      <c r="UXB43" s="294" t="s">
        <v>969</v>
      </c>
      <c r="UXC43" s="59">
        <v>15000000</v>
      </c>
      <c r="UXD43" s="60" t="s">
        <v>2774</v>
      </c>
      <c r="UXE43" s="287" t="s">
        <v>964</v>
      </c>
      <c r="UXF43" s="287" t="s">
        <v>965</v>
      </c>
      <c r="UXG43" s="294" t="s">
        <v>966</v>
      </c>
      <c r="UXH43" s="294" t="s">
        <v>967</v>
      </c>
      <c r="UXI43" s="294" t="s">
        <v>968</v>
      </c>
      <c r="UXJ43" s="294" t="s">
        <v>969</v>
      </c>
      <c r="UXK43" s="59">
        <v>15000000</v>
      </c>
      <c r="UXL43" s="60" t="s">
        <v>2774</v>
      </c>
      <c r="UXM43" s="287" t="s">
        <v>964</v>
      </c>
      <c r="UXN43" s="287" t="s">
        <v>965</v>
      </c>
      <c r="UXO43" s="294" t="s">
        <v>966</v>
      </c>
      <c r="UXP43" s="294" t="s">
        <v>967</v>
      </c>
      <c r="UXQ43" s="294" t="s">
        <v>968</v>
      </c>
      <c r="UXR43" s="294" t="s">
        <v>969</v>
      </c>
      <c r="UXS43" s="59">
        <v>15000000</v>
      </c>
      <c r="UXT43" s="60" t="s">
        <v>2774</v>
      </c>
      <c r="UXU43" s="287" t="s">
        <v>964</v>
      </c>
      <c r="UXV43" s="287" t="s">
        <v>965</v>
      </c>
      <c r="UXW43" s="294" t="s">
        <v>966</v>
      </c>
      <c r="UXX43" s="294" t="s">
        <v>967</v>
      </c>
      <c r="UXY43" s="294" t="s">
        <v>968</v>
      </c>
      <c r="UXZ43" s="294" t="s">
        <v>969</v>
      </c>
      <c r="UYA43" s="59">
        <v>15000000</v>
      </c>
      <c r="UYB43" s="60" t="s">
        <v>2774</v>
      </c>
      <c r="UYC43" s="287" t="s">
        <v>964</v>
      </c>
      <c r="UYD43" s="287" t="s">
        <v>965</v>
      </c>
      <c r="UYE43" s="294" t="s">
        <v>966</v>
      </c>
      <c r="UYF43" s="294" t="s">
        <v>967</v>
      </c>
      <c r="UYG43" s="294" t="s">
        <v>968</v>
      </c>
      <c r="UYH43" s="294" t="s">
        <v>969</v>
      </c>
      <c r="UYI43" s="59">
        <v>15000000</v>
      </c>
      <c r="UYJ43" s="60" t="s">
        <v>2774</v>
      </c>
      <c r="UYK43" s="287" t="s">
        <v>964</v>
      </c>
      <c r="UYL43" s="287" t="s">
        <v>965</v>
      </c>
      <c r="UYM43" s="294" t="s">
        <v>966</v>
      </c>
      <c r="UYN43" s="294" t="s">
        <v>967</v>
      </c>
      <c r="UYO43" s="294" t="s">
        <v>968</v>
      </c>
      <c r="UYP43" s="294" t="s">
        <v>969</v>
      </c>
      <c r="UYQ43" s="59">
        <v>15000000</v>
      </c>
      <c r="UYR43" s="60" t="s">
        <v>2774</v>
      </c>
      <c r="UYS43" s="287" t="s">
        <v>964</v>
      </c>
      <c r="UYT43" s="287" t="s">
        <v>965</v>
      </c>
      <c r="UYU43" s="294" t="s">
        <v>966</v>
      </c>
      <c r="UYV43" s="294" t="s">
        <v>967</v>
      </c>
      <c r="UYW43" s="294" t="s">
        <v>968</v>
      </c>
      <c r="UYX43" s="294" t="s">
        <v>969</v>
      </c>
      <c r="UYY43" s="59">
        <v>15000000</v>
      </c>
      <c r="UYZ43" s="60" t="s">
        <v>2774</v>
      </c>
      <c r="UZA43" s="287" t="s">
        <v>964</v>
      </c>
      <c r="UZB43" s="287" t="s">
        <v>965</v>
      </c>
      <c r="UZC43" s="294" t="s">
        <v>966</v>
      </c>
      <c r="UZD43" s="294" t="s">
        <v>967</v>
      </c>
      <c r="UZE43" s="294" t="s">
        <v>968</v>
      </c>
      <c r="UZF43" s="294" t="s">
        <v>969</v>
      </c>
      <c r="UZG43" s="59">
        <v>15000000</v>
      </c>
      <c r="UZH43" s="60" t="s">
        <v>2774</v>
      </c>
      <c r="UZI43" s="287" t="s">
        <v>964</v>
      </c>
      <c r="UZJ43" s="287" t="s">
        <v>965</v>
      </c>
      <c r="UZK43" s="294" t="s">
        <v>966</v>
      </c>
      <c r="UZL43" s="294" t="s">
        <v>967</v>
      </c>
      <c r="UZM43" s="294" t="s">
        <v>968</v>
      </c>
      <c r="UZN43" s="294" t="s">
        <v>969</v>
      </c>
      <c r="UZO43" s="59">
        <v>15000000</v>
      </c>
      <c r="UZP43" s="60" t="s">
        <v>2774</v>
      </c>
      <c r="UZQ43" s="287" t="s">
        <v>964</v>
      </c>
      <c r="UZR43" s="287" t="s">
        <v>965</v>
      </c>
      <c r="UZS43" s="294" t="s">
        <v>966</v>
      </c>
      <c r="UZT43" s="294" t="s">
        <v>967</v>
      </c>
      <c r="UZU43" s="294" t="s">
        <v>968</v>
      </c>
      <c r="UZV43" s="294" t="s">
        <v>969</v>
      </c>
      <c r="UZW43" s="59">
        <v>15000000</v>
      </c>
      <c r="UZX43" s="60" t="s">
        <v>2774</v>
      </c>
      <c r="UZY43" s="287" t="s">
        <v>964</v>
      </c>
      <c r="UZZ43" s="287" t="s">
        <v>965</v>
      </c>
      <c r="VAA43" s="294" t="s">
        <v>966</v>
      </c>
      <c r="VAB43" s="294" t="s">
        <v>967</v>
      </c>
      <c r="VAC43" s="294" t="s">
        <v>968</v>
      </c>
      <c r="VAD43" s="294" t="s">
        <v>969</v>
      </c>
      <c r="VAE43" s="59">
        <v>15000000</v>
      </c>
      <c r="VAF43" s="60" t="s">
        <v>2774</v>
      </c>
      <c r="VAG43" s="287" t="s">
        <v>964</v>
      </c>
      <c r="VAH43" s="287" t="s">
        <v>965</v>
      </c>
      <c r="VAI43" s="294" t="s">
        <v>966</v>
      </c>
      <c r="VAJ43" s="294" t="s">
        <v>967</v>
      </c>
      <c r="VAK43" s="294" t="s">
        <v>968</v>
      </c>
      <c r="VAL43" s="294" t="s">
        <v>969</v>
      </c>
      <c r="VAM43" s="59">
        <v>15000000</v>
      </c>
      <c r="VAN43" s="60" t="s">
        <v>2774</v>
      </c>
      <c r="VAO43" s="287" t="s">
        <v>964</v>
      </c>
      <c r="VAP43" s="287" t="s">
        <v>965</v>
      </c>
      <c r="VAQ43" s="294" t="s">
        <v>966</v>
      </c>
      <c r="VAR43" s="294" t="s">
        <v>967</v>
      </c>
      <c r="VAS43" s="294" t="s">
        <v>968</v>
      </c>
      <c r="VAT43" s="294" t="s">
        <v>969</v>
      </c>
      <c r="VAU43" s="59">
        <v>15000000</v>
      </c>
      <c r="VAV43" s="60" t="s">
        <v>2774</v>
      </c>
      <c r="VAW43" s="287" t="s">
        <v>964</v>
      </c>
      <c r="VAX43" s="287" t="s">
        <v>965</v>
      </c>
      <c r="VAY43" s="294" t="s">
        <v>966</v>
      </c>
      <c r="VAZ43" s="294" t="s">
        <v>967</v>
      </c>
      <c r="VBA43" s="294" t="s">
        <v>968</v>
      </c>
      <c r="VBB43" s="294" t="s">
        <v>969</v>
      </c>
      <c r="VBC43" s="59">
        <v>15000000</v>
      </c>
      <c r="VBD43" s="60" t="s">
        <v>2774</v>
      </c>
      <c r="VBE43" s="287" t="s">
        <v>964</v>
      </c>
      <c r="VBF43" s="287" t="s">
        <v>965</v>
      </c>
      <c r="VBG43" s="294" t="s">
        <v>966</v>
      </c>
      <c r="VBH43" s="294" t="s">
        <v>967</v>
      </c>
      <c r="VBI43" s="294" t="s">
        <v>968</v>
      </c>
      <c r="VBJ43" s="294" t="s">
        <v>969</v>
      </c>
      <c r="VBK43" s="59">
        <v>15000000</v>
      </c>
      <c r="VBL43" s="60" t="s">
        <v>2774</v>
      </c>
      <c r="VBM43" s="287" t="s">
        <v>964</v>
      </c>
      <c r="VBN43" s="287" t="s">
        <v>965</v>
      </c>
      <c r="VBO43" s="294" t="s">
        <v>966</v>
      </c>
      <c r="VBP43" s="294" t="s">
        <v>967</v>
      </c>
      <c r="VBQ43" s="294" t="s">
        <v>968</v>
      </c>
      <c r="VBR43" s="294" t="s">
        <v>969</v>
      </c>
      <c r="VBS43" s="59">
        <v>15000000</v>
      </c>
      <c r="VBT43" s="60" t="s">
        <v>2774</v>
      </c>
      <c r="VBU43" s="287" t="s">
        <v>964</v>
      </c>
      <c r="VBV43" s="287" t="s">
        <v>965</v>
      </c>
      <c r="VBW43" s="294" t="s">
        <v>966</v>
      </c>
      <c r="VBX43" s="294" t="s">
        <v>967</v>
      </c>
      <c r="VBY43" s="294" t="s">
        <v>968</v>
      </c>
      <c r="VBZ43" s="294" t="s">
        <v>969</v>
      </c>
      <c r="VCA43" s="59">
        <v>15000000</v>
      </c>
      <c r="VCB43" s="60" t="s">
        <v>2774</v>
      </c>
      <c r="VCC43" s="287" t="s">
        <v>964</v>
      </c>
      <c r="VCD43" s="287" t="s">
        <v>965</v>
      </c>
      <c r="VCE43" s="294" t="s">
        <v>966</v>
      </c>
      <c r="VCF43" s="294" t="s">
        <v>967</v>
      </c>
      <c r="VCG43" s="294" t="s">
        <v>968</v>
      </c>
      <c r="VCH43" s="294" t="s">
        <v>969</v>
      </c>
      <c r="VCI43" s="59">
        <v>15000000</v>
      </c>
      <c r="VCJ43" s="60" t="s">
        <v>2774</v>
      </c>
      <c r="VCK43" s="287" t="s">
        <v>964</v>
      </c>
      <c r="VCL43" s="287" t="s">
        <v>965</v>
      </c>
      <c r="VCM43" s="294" t="s">
        <v>966</v>
      </c>
      <c r="VCN43" s="294" t="s">
        <v>967</v>
      </c>
      <c r="VCO43" s="294" t="s">
        <v>968</v>
      </c>
      <c r="VCP43" s="294" t="s">
        <v>969</v>
      </c>
      <c r="VCQ43" s="59">
        <v>15000000</v>
      </c>
      <c r="VCR43" s="60" t="s">
        <v>2774</v>
      </c>
      <c r="VCS43" s="287" t="s">
        <v>964</v>
      </c>
      <c r="VCT43" s="287" t="s">
        <v>965</v>
      </c>
      <c r="VCU43" s="294" t="s">
        <v>966</v>
      </c>
      <c r="VCV43" s="294" t="s">
        <v>967</v>
      </c>
      <c r="VCW43" s="294" t="s">
        <v>968</v>
      </c>
      <c r="VCX43" s="294" t="s">
        <v>969</v>
      </c>
      <c r="VCY43" s="59">
        <v>15000000</v>
      </c>
      <c r="VCZ43" s="60" t="s">
        <v>2774</v>
      </c>
      <c r="VDA43" s="287" t="s">
        <v>964</v>
      </c>
      <c r="VDB43" s="287" t="s">
        <v>965</v>
      </c>
      <c r="VDC43" s="294" t="s">
        <v>966</v>
      </c>
      <c r="VDD43" s="294" t="s">
        <v>967</v>
      </c>
      <c r="VDE43" s="294" t="s">
        <v>968</v>
      </c>
      <c r="VDF43" s="294" t="s">
        <v>969</v>
      </c>
      <c r="VDG43" s="59">
        <v>15000000</v>
      </c>
      <c r="VDH43" s="60" t="s">
        <v>2774</v>
      </c>
      <c r="VDI43" s="287" t="s">
        <v>964</v>
      </c>
      <c r="VDJ43" s="287" t="s">
        <v>965</v>
      </c>
      <c r="VDK43" s="294" t="s">
        <v>966</v>
      </c>
      <c r="VDL43" s="294" t="s">
        <v>967</v>
      </c>
      <c r="VDM43" s="294" t="s">
        <v>968</v>
      </c>
      <c r="VDN43" s="294" t="s">
        <v>969</v>
      </c>
      <c r="VDO43" s="59">
        <v>15000000</v>
      </c>
      <c r="VDP43" s="60" t="s">
        <v>2774</v>
      </c>
      <c r="VDQ43" s="287" t="s">
        <v>964</v>
      </c>
      <c r="VDR43" s="287" t="s">
        <v>965</v>
      </c>
      <c r="VDS43" s="294" t="s">
        <v>966</v>
      </c>
      <c r="VDT43" s="294" t="s">
        <v>967</v>
      </c>
      <c r="VDU43" s="294" t="s">
        <v>968</v>
      </c>
      <c r="VDV43" s="294" t="s">
        <v>969</v>
      </c>
      <c r="VDW43" s="59">
        <v>15000000</v>
      </c>
      <c r="VDX43" s="60" t="s">
        <v>2774</v>
      </c>
      <c r="VDY43" s="287" t="s">
        <v>964</v>
      </c>
      <c r="VDZ43" s="287" t="s">
        <v>965</v>
      </c>
      <c r="VEA43" s="294" t="s">
        <v>966</v>
      </c>
      <c r="VEB43" s="294" t="s">
        <v>967</v>
      </c>
      <c r="VEC43" s="294" t="s">
        <v>968</v>
      </c>
      <c r="VED43" s="294" t="s">
        <v>969</v>
      </c>
      <c r="VEE43" s="59">
        <v>15000000</v>
      </c>
      <c r="VEF43" s="60" t="s">
        <v>2774</v>
      </c>
      <c r="VEG43" s="287" t="s">
        <v>964</v>
      </c>
      <c r="VEH43" s="287" t="s">
        <v>965</v>
      </c>
      <c r="VEI43" s="294" t="s">
        <v>966</v>
      </c>
      <c r="VEJ43" s="294" t="s">
        <v>967</v>
      </c>
      <c r="VEK43" s="294" t="s">
        <v>968</v>
      </c>
      <c r="VEL43" s="294" t="s">
        <v>969</v>
      </c>
      <c r="VEM43" s="59">
        <v>15000000</v>
      </c>
      <c r="VEN43" s="60" t="s">
        <v>2774</v>
      </c>
      <c r="VEO43" s="287" t="s">
        <v>964</v>
      </c>
      <c r="VEP43" s="287" t="s">
        <v>965</v>
      </c>
      <c r="VEQ43" s="294" t="s">
        <v>966</v>
      </c>
      <c r="VER43" s="294" t="s">
        <v>967</v>
      </c>
      <c r="VES43" s="294" t="s">
        <v>968</v>
      </c>
      <c r="VET43" s="294" t="s">
        <v>969</v>
      </c>
      <c r="VEU43" s="59">
        <v>15000000</v>
      </c>
      <c r="VEV43" s="60" t="s">
        <v>2774</v>
      </c>
      <c r="VEW43" s="287" t="s">
        <v>964</v>
      </c>
      <c r="VEX43" s="287" t="s">
        <v>965</v>
      </c>
      <c r="VEY43" s="294" t="s">
        <v>966</v>
      </c>
      <c r="VEZ43" s="294" t="s">
        <v>967</v>
      </c>
      <c r="VFA43" s="294" t="s">
        <v>968</v>
      </c>
      <c r="VFB43" s="294" t="s">
        <v>969</v>
      </c>
      <c r="VFC43" s="59">
        <v>15000000</v>
      </c>
      <c r="VFD43" s="60" t="s">
        <v>2774</v>
      </c>
      <c r="VFE43" s="287" t="s">
        <v>964</v>
      </c>
      <c r="VFF43" s="287" t="s">
        <v>965</v>
      </c>
      <c r="VFG43" s="294" t="s">
        <v>966</v>
      </c>
      <c r="VFH43" s="294" t="s">
        <v>967</v>
      </c>
      <c r="VFI43" s="294" t="s">
        <v>968</v>
      </c>
      <c r="VFJ43" s="294" t="s">
        <v>969</v>
      </c>
      <c r="VFK43" s="59">
        <v>15000000</v>
      </c>
      <c r="VFL43" s="60" t="s">
        <v>2774</v>
      </c>
      <c r="VFM43" s="287" t="s">
        <v>964</v>
      </c>
      <c r="VFN43" s="287" t="s">
        <v>965</v>
      </c>
      <c r="VFO43" s="294" t="s">
        <v>966</v>
      </c>
      <c r="VFP43" s="294" t="s">
        <v>967</v>
      </c>
      <c r="VFQ43" s="294" t="s">
        <v>968</v>
      </c>
      <c r="VFR43" s="294" t="s">
        <v>969</v>
      </c>
      <c r="VFS43" s="59">
        <v>15000000</v>
      </c>
      <c r="VFT43" s="60" t="s">
        <v>2774</v>
      </c>
      <c r="VFU43" s="287" t="s">
        <v>964</v>
      </c>
      <c r="VFV43" s="287" t="s">
        <v>965</v>
      </c>
      <c r="VFW43" s="294" t="s">
        <v>966</v>
      </c>
      <c r="VFX43" s="294" t="s">
        <v>967</v>
      </c>
      <c r="VFY43" s="294" t="s">
        <v>968</v>
      </c>
      <c r="VFZ43" s="294" t="s">
        <v>969</v>
      </c>
      <c r="VGA43" s="59">
        <v>15000000</v>
      </c>
      <c r="VGB43" s="60" t="s">
        <v>2774</v>
      </c>
      <c r="VGC43" s="287" t="s">
        <v>964</v>
      </c>
      <c r="VGD43" s="287" t="s">
        <v>965</v>
      </c>
      <c r="VGE43" s="294" t="s">
        <v>966</v>
      </c>
      <c r="VGF43" s="294" t="s">
        <v>967</v>
      </c>
      <c r="VGG43" s="294" t="s">
        <v>968</v>
      </c>
      <c r="VGH43" s="294" t="s">
        <v>969</v>
      </c>
      <c r="VGI43" s="59">
        <v>15000000</v>
      </c>
      <c r="VGJ43" s="60" t="s">
        <v>2774</v>
      </c>
      <c r="VGK43" s="287" t="s">
        <v>964</v>
      </c>
      <c r="VGL43" s="287" t="s">
        <v>965</v>
      </c>
      <c r="VGM43" s="294" t="s">
        <v>966</v>
      </c>
      <c r="VGN43" s="294" t="s">
        <v>967</v>
      </c>
      <c r="VGO43" s="294" t="s">
        <v>968</v>
      </c>
      <c r="VGP43" s="294" t="s">
        <v>969</v>
      </c>
      <c r="VGQ43" s="59">
        <v>15000000</v>
      </c>
      <c r="VGR43" s="60" t="s">
        <v>2774</v>
      </c>
      <c r="VGS43" s="287" t="s">
        <v>964</v>
      </c>
      <c r="VGT43" s="287" t="s">
        <v>965</v>
      </c>
      <c r="VGU43" s="294" t="s">
        <v>966</v>
      </c>
      <c r="VGV43" s="294" t="s">
        <v>967</v>
      </c>
      <c r="VGW43" s="294" t="s">
        <v>968</v>
      </c>
      <c r="VGX43" s="294" t="s">
        <v>969</v>
      </c>
      <c r="VGY43" s="59">
        <v>15000000</v>
      </c>
      <c r="VGZ43" s="60" t="s">
        <v>2774</v>
      </c>
      <c r="VHA43" s="287" t="s">
        <v>964</v>
      </c>
      <c r="VHB43" s="287" t="s">
        <v>965</v>
      </c>
      <c r="VHC43" s="294" t="s">
        <v>966</v>
      </c>
      <c r="VHD43" s="294" t="s">
        <v>967</v>
      </c>
      <c r="VHE43" s="294" t="s">
        <v>968</v>
      </c>
      <c r="VHF43" s="294" t="s">
        <v>969</v>
      </c>
      <c r="VHG43" s="59">
        <v>15000000</v>
      </c>
      <c r="VHH43" s="60" t="s">
        <v>2774</v>
      </c>
      <c r="VHI43" s="287" t="s">
        <v>964</v>
      </c>
      <c r="VHJ43" s="287" t="s">
        <v>965</v>
      </c>
      <c r="VHK43" s="294" t="s">
        <v>966</v>
      </c>
      <c r="VHL43" s="294" t="s">
        <v>967</v>
      </c>
      <c r="VHM43" s="294" t="s">
        <v>968</v>
      </c>
      <c r="VHN43" s="294" t="s">
        <v>969</v>
      </c>
      <c r="VHO43" s="59">
        <v>15000000</v>
      </c>
      <c r="VHP43" s="60" t="s">
        <v>2774</v>
      </c>
      <c r="VHQ43" s="287" t="s">
        <v>964</v>
      </c>
      <c r="VHR43" s="287" t="s">
        <v>965</v>
      </c>
      <c r="VHS43" s="294" t="s">
        <v>966</v>
      </c>
      <c r="VHT43" s="294" t="s">
        <v>967</v>
      </c>
      <c r="VHU43" s="294" t="s">
        <v>968</v>
      </c>
      <c r="VHV43" s="294" t="s">
        <v>969</v>
      </c>
      <c r="VHW43" s="59">
        <v>15000000</v>
      </c>
      <c r="VHX43" s="60" t="s">
        <v>2774</v>
      </c>
      <c r="VHY43" s="287" t="s">
        <v>964</v>
      </c>
      <c r="VHZ43" s="287" t="s">
        <v>965</v>
      </c>
      <c r="VIA43" s="294" t="s">
        <v>966</v>
      </c>
      <c r="VIB43" s="294" t="s">
        <v>967</v>
      </c>
      <c r="VIC43" s="294" t="s">
        <v>968</v>
      </c>
      <c r="VID43" s="294" t="s">
        <v>969</v>
      </c>
      <c r="VIE43" s="59">
        <v>15000000</v>
      </c>
      <c r="VIF43" s="60" t="s">
        <v>2774</v>
      </c>
      <c r="VIG43" s="287" t="s">
        <v>964</v>
      </c>
      <c r="VIH43" s="287" t="s">
        <v>965</v>
      </c>
      <c r="VII43" s="294" t="s">
        <v>966</v>
      </c>
      <c r="VIJ43" s="294" t="s">
        <v>967</v>
      </c>
      <c r="VIK43" s="294" t="s">
        <v>968</v>
      </c>
      <c r="VIL43" s="294" t="s">
        <v>969</v>
      </c>
      <c r="VIM43" s="59">
        <v>15000000</v>
      </c>
      <c r="VIN43" s="60" t="s">
        <v>2774</v>
      </c>
      <c r="VIO43" s="287" t="s">
        <v>964</v>
      </c>
      <c r="VIP43" s="287" t="s">
        <v>965</v>
      </c>
      <c r="VIQ43" s="294" t="s">
        <v>966</v>
      </c>
      <c r="VIR43" s="294" t="s">
        <v>967</v>
      </c>
      <c r="VIS43" s="294" t="s">
        <v>968</v>
      </c>
      <c r="VIT43" s="294" t="s">
        <v>969</v>
      </c>
      <c r="VIU43" s="59">
        <v>15000000</v>
      </c>
      <c r="VIV43" s="60" t="s">
        <v>2774</v>
      </c>
      <c r="VIW43" s="287" t="s">
        <v>964</v>
      </c>
      <c r="VIX43" s="287" t="s">
        <v>965</v>
      </c>
      <c r="VIY43" s="294" t="s">
        <v>966</v>
      </c>
      <c r="VIZ43" s="294" t="s">
        <v>967</v>
      </c>
      <c r="VJA43" s="294" t="s">
        <v>968</v>
      </c>
      <c r="VJB43" s="294" t="s">
        <v>969</v>
      </c>
      <c r="VJC43" s="59">
        <v>15000000</v>
      </c>
      <c r="VJD43" s="60" t="s">
        <v>2774</v>
      </c>
      <c r="VJE43" s="287" t="s">
        <v>964</v>
      </c>
      <c r="VJF43" s="287" t="s">
        <v>965</v>
      </c>
      <c r="VJG43" s="294" t="s">
        <v>966</v>
      </c>
      <c r="VJH43" s="294" t="s">
        <v>967</v>
      </c>
      <c r="VJI43" s="294" t="s">
        <v>968</v>
      </c>
      <c r="VJJ43" s="294" t="s">
        <v>969</v>
      </c>
      <c r="VJK43" s="59">
        <v>15000000</v>
      </c>
      <c r="VJL43" s="60" t="s">
        <v>2774</v>
      </c>
      <c r="VJM43" s="287" t="s">
        <v>964</v>
      </c>
      <c r="VJN43" s="287" t="s">
        <v>965</v>
      </c>
      <c r="VJO43" s="294" t="s">
        <v>966</v>
      </c>
      <c r="VJP43" s="294" t="s">
        <v>967</v>
      </c>
      <c r="VJQ43" s="294" t="s">
        <v>968</v>
      </c>
      <c r="VJR43" s="294" t="s">
        <v>969</v>
      </c>
      <c r="VJS43" s="59">
        <v>15000000</v>
      </c>
      <c r="VJT43" s="60" t="s">
        <v>2774</v>
      </c>
      <c r="VJU43" s="287" t="s">
        <v>964</v>
      </c>
      <c r="VJV43" s="287" t="s">
        <v>965</v>
      </c>
      <c r="VJW43" s="294" t="s">
        <v>966</v>
      </c>
      <c r="VJX43" s="294" t="s">
        <v>967</v>
      </c>
      <c r="VJY43" s="294" t="s">
        <v>968</v>
      </c>
      <c r="VJZ43" s="294" t="s">
        <v>969</v>
      </c>
      <c r="VKA43" s="59">
        <v>15000000</v>
      </c>
      <c r="VKB43" s="60" t="s">
        <v>2774</v>
      </c>
      <c r="VKC43" s="287" t="s">
        <v>964</v>
      </c>
      <c r="VKD43" s="287" t="s">
        <v>965</v>
      </c>
      <c r="VKE43" s="294" t="s">
        <v>966</v>
      </c>
      <c r="VKF43" s="294" t="s">
        <v>967</v>
      </c>
      <c r="VKG43" s="294" t="s">
        <v>968</v>
      </c>
      <c r="VKH43" s="294" t="s">
        <v>969</v>
      </c>
      <c r="VKI43" s="59">
        <v>15000000</v>
      </c>
      <c r="VKJ43" s="60" t="s">
        <v>2774</v>
      </c>
      <c r="VKK43" s="287" t="s">
        <v>964</v>
      </c>
      <c r="VKL43" s="287" t="s">
        <v>965</v>
      </c>
      <c r="VKM43" s="294" t="s">
        <v>966</v>
      </c>
      <c r="VKN43" s="294" t="s">
        <v>967</v>
      </c>
      <c r="VKO43" s="294" t="s">
        <v>968</v>
      </c>
      <c r="VKP43" s="294" t="s">
        <v>969</v>
      </c>
      <c r="VKQ43" s="59">
        <v>15000000</v>
      </c>
      <c r="VKR43" s="60" t="s">
        <v>2774</v>
      </c>
      <c r="VKS43" s="287" t="s">
        <v>964</v>
      </c>
      <c r="VKT43" s="287" t="s">
        <v>965</v>
      </c>
      <c r="VKU43" s="294" t="s">
        <v>966</v>
      </c>
      <c r="VKV43" s="294" t="s">
        <v>967</v>
      </c>
      <c r="VKW43" s="294" t="s">
        <v>968</v>
      </c>
      <c r="VKX43" s="294" t="s">
        <v>969</v>
      </c>
      <c r="VKY43" s="59">
        <v>15000000</v>
      </c>
      <c r="VKZ43" s="60" t="s">
        <v>2774</v>
      </c>
      <c r="VLA43" s="287" t="s">
        <v>964</v>
      </c>
      <c r="VLB43" s="287" t="s">
        <v>965</v>
      </c>
      <c r="VLC43" s="294" t="s">
        <v>966</v>
      </c>
      <c r="VLD43" s="294" t="s">
        <v>967</v>
      </c>
      <c r="VLE43" s="294" t="s">
        <v>968</v>
      </c>
      <c r="VLF43" s="294" t="s">
        <v>969</v>
      </c>
      <c r="VLG43" s="59">
        <v>15000000</v>
      </c>
      <c r="VLH43" s="60" t="s">
        <v>2774</v>
      </c>
      <c r="VLI43" s="287" t="s">
        <v>964</v>
      </c>
      <c r="VLJ43" s="287" t="s">
        <v>965</v>
      </c>
      <c r="VLK43" s="294" t="s">
        <v>966</v>
      </c>
      <c r="VLL43" s="294" t="s">
        <v>967</v>
      </c>
      <c r="VLM43" s="294" t="s">
        <v>968</v>
      </c>
      <c r="VLN43" s="294" t="s">
        <v>969</v>
      </c>
      <c r="VLO43" s="59">
        <v>15000000</v>
      </c>
      <c r="VLP43" s="60" t="s">
        <v>2774</v>
      </c>
      <c r="VLQ43" s="287" t="s">
        <v>964</v>
      </c>
      <c r="VLR43" s="287" t="s">
        <v>965</v>
      </c>
      <c r="VLS43" s="294" t="s">
        <v>966</v>
      </c>
      <c r="VLT43" s="294" t="s">
        <v>967</v>
      </c>
      <c r="VLU43" s="294" t="s">
        <v>968</v>
      </c>
      <c r="VLV43" s="294" t="s">
        <v>969</v>
      </c>
      <c r="VLW43" s="59">
        <v>15000000</v>
      </c>
      <c r="VLX43" s="60" t="s">
        <v>2774</v>
      </c>
      <c r="VLY43" s="287" t="s">
        <v>964</v>
      </c>
      <c r="VLZ43" s="287" t="s">
        <v>965</v>
      </c>
      <c r="VMA43" s="294" t="s">
        <v>966</v>
      </c>
      <c r="VMB43" s="294" t="s">
        <v>967</v>
      </c>
      <c r="VMC43" s="294" t="s">
        <v>968</v>
      </c>
      <c r="VMD43" s="294" t="s">
        <v>969</v>
      </c>
      <c r="VME43" s="59">
        <v>15000000</v>
      </c>
      <c r="VMF43" s="60" t="s">
        <v>2774</v>
      </c>
      <c r="VMG43" s="287" t="s">
        <v>964</v>
      </c>
      <c r="VMH43" s="287" t="s">
        <v>965</v>
      </c>
      <c r="VMI43" s="294" t="s">
        <v>966</v>
      </c>
      <c r="VMJ43" s="294" t="s">
        <v>967</v>
      </c>
      <c r="VMK43" s="294" t="s">
        <v>968</v>
      </c>
      <c r="VML43" s="294" t="s">
        <v>969</v>
      </c>
      <c r="VMM43" s="59">
        <v>15000000</v>
      </c>
      <c r="VMN43" s="60" t="s">
        <v>2774</v>
      </c>
      <c r="VMO43" s="287" t="s">
        <v>964</v>
      </c>
      <c r="VMP43" s="287" t="s">
        <v>965</v>
      </c>
      <c r="VMQ43" s="294" t="s">
        <v>966</v>
      </c>
      <c r="VMR43" s="294" t="s">
        <v>967</v>
      </c>
      <c r="VMS43" s="294" t="s">
        <v>968</v>
      </c>
      <c r="VMT43" s="294" t="s">
        <v>969</v>
      </c>
      <c r="VMU43" s="59">
        <v>15000000</v>
      </c>
      <c r="VMV43" s="60" t="s">
        <v>2774</v>
      </c>
      <c r="VMW43" s="287" t="s">
        <v>964</v>
      </c>
      <c r="VMX43" s="287" t="s">
        <v>965</v>
      </c>
      <c r="VMY43" s="294" t="s">
        <v>966</v>
      </c>
      <c r="VMZ43" s="294" t="s">
        <v>967</v>
      </c>
      <c r="VNA43" s="294" t="s">
        <v>968</v>
      </c>
      <c r="VNB43" s="294" t="s">
        <v>969</v>
      </c>
      <c r="VNC43" s="59">
        <v>15000000</v>
      </c>
      <c r="VND43" s="60" t="s">
        <v>2774</v>
      </c>
      <c r="VNE43" s="287" t="s">
        <v>964</v>
      </c>
      <c r="VNF43" s="287" t="s">
        <v>965</v>
      </c>
      <c r="VNG43" s="294" t="s">
        <v>966</v>
      </c>
      <c r="VNH43" s="294" t="s">
        <v>967</v>
      </c>
      <c r="VNI43" s="294" t="s">
        <v>968</v>
      </c>
      <c r="VNJ43" s="294" t="s">
        <v>969</v>
      </c>
      <c r="VNK43" s="59">
        <v>15000000</v>
      </c>
      <c r="VNL43" s="60" t="s">
        <v>2774</v>
      </c>
      <c r="VNM43" s="287" t="s">
        <v>964</v>
      </c>
      <c r="VNN43" s="287" t="s">
        <v>965</v>
      </c>
      <c r="VNO43" s="294" t="s">
        <v>966</v>
      </c>
      <c r="VNP43" s="294" t="s">
        <v>967</v>
      </c>
      <c r="VNQ43" s="294" t="s">
        <v>968</v>
      </c>
      <c r="VNR43" s="294" t="s">
        <v>969</v>
      </c>
      <c r="VNS43" s="59">
        <v>15000000</v>
      </c>
      <c r="VNT43" s="60" t="s">
        <v>2774</v>
      </c>
      <c r="VNU43" s="287" t="s">
        <v>964</v>
      </c>
      <c r="VNV43" s="287" t="s">
        <v>965</v>
      </c>
      <c r="VNW43" s="294" t="s">
        <v>966</v>
      </c>
      <c r="VNX43" s="294" t="s">
        <v>967</v>
      </c>
      <c r="VNY43" s="294" t="s">
        <v>968</v>
      </c>
      <c r="VNZ43" s="294" t="s">
        <v>969</v>
      </c>
      <c r="VOA43" s="59">
        <v>15000000</v>
      </c>
      <c r="VOB43" s="60" t="s">
        <v>2774</v>
      </c>
      <c r="VOC43" s="287" t="s">
        <v>964</v>
      </c>
      <c r="VOD43" s="287" t="s">
        <v>965</v>
      </c>
      <c r="VOE43" s="294" t="s">
        <v>966</v>
      </c>
      <c r="VOF43" s="294" t="s">
        <v>967</v>
      </c>
      <c r="VOG43" s="294" t="s">
        <v>968</v>
      </c>
      <c r="VOH43" s="294" t="s">
        <v>969</v>
      </c>
      <c r="VOI43" s="59">
        <v>15000000</v>
      </c>
      <c r="VOJ43" s="60" t="s">
        <v>2774</v>
      </c>
      <c r="VOK43" s="287" t="s">
        <v>964</v>
      </c>
      <c r="VOL43" s="287" t="s">
        <v>965</v>
      </c>
      <c r="VOM43" s="294" t="s">
        <v>966</v>
      </c>
      <c r="VON43" s="294" t="s">
        <v>967</v>
      </c>
      <c r="VOO43" s="294" t="s">
        <v>968</v>
      </c>
      <c r="VOP43" s="294" t="s">
        <v>969</v>
      </c>
      <c r="VOQ43" s="59">
        <v>15000000</v>
      </c>
      <c r="VOR43" s="60" t="s">
        <v>2774</v>
      </c>
      <c r="VOS43" s="287" t="s">
        <v>964</v>
      </c>
      <c r="VOT43" s="287" t="s">
        <v>965</v>
      </c>
      <c r="VOU43" s="294" t="s">
        <v>966</v>
      </c>
      <c r="VOV43" s="294" t="s">
        <v>967</v>
      </c>
      <c r="VOW43" s="294" t="s">
        <v>968</v>
      </c>
      <c r="VOX43" s="294" t="s">
        <v>969</v>
      </c>
      <c r="VOY43" s="59">
        <v>15000000</v>
      </c>
      <c r="VOZ43" s="60" t="s">
        <v>2774</v>
      </c>
      <c r="VPA43" s="287" t="s">
        <v>964</v>
      </c>
      <c r="VPB43" s="287" t="s">
        <v>965</v>
      </c>
      <c r="VPC43" s="294" t="s">
        <v>966</v>
      </c>
      <c r="VPD43" s="294" t="s">
        <v>967</v>
      </c>
      <c r="VPE43" s="294" t="s">
        <v>968</v>
      </c>
      <c r="VPF43" s="294" t="s">
        <v>969</v>
      </c>
      <c r="VPG43" s="59">
        <v>15000000</v>
      </c>
      <c r="VPH43" s="60" t="s">
        <v>2774</v>
      </c>
      <c r="VPI43" s="287" t="s">
        <v>964</v>
      </c>
      <c r="VPJ43" s="287" t="s">
        <v>965</v>
      </c>
      <c r="VPK43" s="294" t="s">
        <v>966</v>
      </c>
      <c r="VPL43" s="294" t="s">
        <v>967</v>
      </c>
      <c r="VPM43" s="294" t="s">
        <v>968</v>
      </c>
      <c r="VPN43" s="294" t="s">
        <v>969</v>
      </c>
      <c r="VPO43" s="59">
        <v>15000000</v>
      </c>
      <c r="VPP43" s="60" t="s">
        <v>2774</v>
      </c>
      <c r="VPQ43" s="287" t="s">
        <v>964</v>
      </c>
      <c r="VPR43" s="287" t="s">
        <v>965</v>
      </c>
      <c r="VPS43" s="294" t="s">
        <v>966</v>
      </c>
      <c r="VPT43" s="294" t="s">
        <v>967</v>
      </c>
      <c r="VPU43" s="294" t="s">
        <v>968</v>
      </c>
      <c r="VPV43" s="294" t="s">
        <v>969</v>
      </c>
      <c r="VPW43" s="59">
        <v>15000000</v>
      </c>
      <c r="VPX43" s="60" t="s">
        <v>2774</v>
      </c>
      <c r="VPY43" s="287" t="s">
        <v>964</v>
      </c>
      <c r="VPZ43" s="287" t="s">
        <v>965</v>
      </c>
      <c r="VQA43" s="294" t="s">
        <v>966</v>
      </c>
      <c r="VQB43" s="294" t="s">
        <v>967</v>
      </c>
      <c r="VQC43" s="294" t="s">
        <v>968</v>
      </c>
      <c r="VQD43" s="294" t="s">
        <v>969</v>
      </c>
      <c r="VQE43" s="59">
        <v>15000000</v>
      </c>
      <c r="VQF43" s="60" t="s">
        <v>2774</v>
      </c>
      <c r="VQG43" s="287" t="s">
        <v>964</v>
      </c>
      <c r="VQH43" s="287" t="s">
        <v>965</v>
      </c>
      <c r="VQI43" s="294" t="s">
        <v>966</v>
      </c>
      <c r="VQJ43" s="294" t="s">
        <v>967</v>
      </c>
      <c r="VQK43" s="294" t="s">
        <v>968</v>
      </c>
      <c r="VQL43" s="294" t="s">
        <v>969</v>
      </c>
      <c r="VQM43" s="59">
        <v>15000000</v>
      </c>
      <c r="VQN43" s="60" t="s">
        <v>2774</v>
      </c>
      <c r="VQO43" s="287" t="s">
        <v>964</v>
      </c>
      <c r="VQP43" s="287" t="s">
        <v>965</v>
      </c>
      <c r="VQQ43" s="294" t="s">
        <v>966</v>
      </c>
      <c r="VQR43" s="294" t="s">
        <v>967</v>
      </c>
      <c r="VQS43" s="294" t="s">
        <v>968</v>
      </c>
      <c r="VQT43" s="294" t="s">
        <v>969</v>
      </c>
      <c r="VQU43" s="59">
        <v>15000000</v>
      </c>
      <c r="VQV43" s="60" t="s">
        <v>2774</v>
      </c>
      <c r="VQW43" s="287" t="s">
        <v>964</v>
      </c>
      <c r="VQX43" s="287" t="s">
        <v>965</v>
      </c>
      <c r="VQY43" s="294" t="s">
        <v>966</v>
      </c>
      <c r="VQZ43" s="294" t="s">
        <v>967</v>
      </c>
      <c r="VRA43" s="294" t="s">
        <v>968</v>
      </c>
      <c r="VRB43" s="294" t="s">
        <v>969</v>
      </c>
      <c r="VRC43" s="59">
        <v>15000000</v>
      </c>
      <c r="VRD43" s="60" t="s">
        <v>2774</v>
      </c>
      <c r="VRE43" s="287" t="s">
        <v>964</v>
      </c>
      <c r="VRF43" s="287" t="s">
        <v>965</v>
      </c>
      <c r="VRG43" s="294" t="s">
        <v>966</v>
      </c>
      <c r="VRH43" s="294" t="s">
        <v>967</v>
      </c>
      <c r="VRI43" s="294" t="s">
        <v>968</v>
      </c>
      <c r="VRJ43" s="294" t="s">
        <v>969</v>
      </c>
      <c r="VRK43" s="59">
        <v>15000000</v>
      </c>
      <c r="VRL43" s="60" t="s">
        <v>2774</v>
      </c>
      <c r="VRM43" s="287" t="s">
        <v>964</v>
      </c>
      <c r="VRN43" s="287" t="s">
        <v>965</v>
      </c>
      <c r="VRO43" s="294" t="s">
        <v>966</v>
      </c>
      <c r="VRP43" s="294" t="s">
        <v>967</v>
      </c>
      <c r="VRQ43" s="294" t="s">
        <v>968</v>
      </c>
      <c r="VRR43" s="294" t="s">
        <v>969</v>
      </c>
      <c r="VRS43" s="59">
        <v>15000000</v>
      </c>
      <c r="VRT43" s="60" t="s">
        <v>2774</v>
      </c>
      <c r="VRU43" s="287" t="s">
        <v>964</v>
      </c>
      <c r="VRV43" s="287" t="s">
        <v>965</v>
      </c>
      <c r="VRW43" s="294" t="s">
        <v>966</v>
      </c>
      <c r="VRX43" s="294" t="s">
        <v>967</v>
      </c>
      <c r="VRY43" s="294" t="s">
        <v>968</v>
      </c>
      <c r="VRZ43" s="294" t="s">
        <v>969</v>
      </c>
      <c r="VSA43" s="59">
        <v>15000000</v>
      </c>
      <c r="VSB43" s="60" t="s">
        <v>2774</v>
      </c>
      <c r="VSC43" s="287" t="s">
        <v>964</v>
      </c>
      <c r="VSD43" s="287" t="s">
        <v>965</v>
      </c>
      <c r="VSE43" s="294" t="s">
        <v>966</v>
      </c>
      <c r="VSF43" s="294" t="s">
        <v>967</v>
      </c>
      <c r="VSG43" s="294" t="s">
        <v>968</v>
      </c>
      <c r="VSH43" s="294" t="s">
        <v>969</v>
      </c>
      <c r="VSI43" s="59">
        <v>15000000</v>
      </c>
      <c r="VSJ43" s="60" t="s">
        <v>2774</v>
      </c>
      <c r="VSK43" s="287" t="s">
        <v>964</v>
      </c>
      <c r="VSL43" s="287" t="s">
        <v>965</v>
      </c>
      <c r="VSM43" s="294" t="s">
        <v>966</v>
      </c>
      <c r="VSN43" s="294" t="s">
        <v>967</v>
      </c>
      <c r="VSO43" s="294" t="s">
        <v>968</v>
      </c>
      <c r="VSP43" s="294" t="s">
        <v>969</v>
      </c>
      <c r="VSQ43" s="59">
        <v>15000000</v>
      </c>
      <c r="VSR43" s="60" t="s">
        <v>2774</v>
      </c>
      <c r="VSS43" s="287" t="s">
        <v>964</v>
      </c>
      <c r="VST43" s="287" t="s">
        <v>965</v>
      </c>
      <c r="VSU43" s="294" t="s">
        <v>966</v>
      </c>
      <c r="VSV43" s="294" t="s">
        <v>967</v>
      </c>
      <c r="VSW43" s="294" t="s">
        <v>968</v>
      </c>
      <c r="VSX43" s="294" t="s">
        <v>969</v>
      </c>
      <c r="VSY43" s="59">
        <v>15000000</v>
      </c>
      <c r="VSZ43" s="60" t="s">
        <v>2774</v>
      </c>
      <c r="VTA43" s="287" t="s">
        <v>964</v>
      </c>
      <c r="VTB43" s="287" t="s">
        <v>965</v>
      </c>
      <c r="VTC43" s="294" t="s">
        <v>966</v>
      </c>
      <c r="VTD43" s="294" t="s">
        <v>967</v>
      </c>
      <c r="VTE43" s="294" t="s">
        <v>968</v>
      </c>
      <c r="VTF43" s="294" t="s">
        <v>969</v>
      </c>
      <c r="VTG43" s="59">
        <v>15000000</v>
      </c>
      <c r="VTH43" s="60" t="s">
        <v>2774</v>
      </c>
      <c r="VTI43" s="287" t="s">
        <v>964</v>
      </c>
      <c r="VTJ43" s="287" t="s">
        <v>965</v>
      </c>
      <c r="VTK43" s="294" t="s">
        <v>966</v>
      </c>
      <c r="VTL43" s="294" t="s">
        <v>967</v>
      </c>
      <c r="VTM43" s="294" t="s">
        <v>968</v>
      </c>
      <c r="VTN43" s="294" t="s">
        <v>969</v>
      </c>
      <c r="VTO43" s="59">
        <v>15000000</v>
      </c>
      <c r="VTP43" s="60" t="s">
        <v>2774</v>
      </c>
      <c r="VTQ43" s="287" t="s">
        <v>964</v>
      </c>
      <c r="VTR43" s="287" t="s">
        <v>965</v>
      </c>
      <c r="VTS43" s="294" t="s">
        <v>966</v>
      </c>
      <c r="VTT43" s="294" t="s">
        <v>967</v>
      </c>
      <c r="VTU43" s="294" t="s">
        <v>968</v>
      </c>
      <c r="VTV43" s="294" t="s">
        <v>969</v>
      </c>
      <c r="VTW43" s="59">
        <v>15000000</v>
      </c>
      <c r="VTX43" s="60" t="s">
        <v>2774</v>
      </c>
      <c r="VTY43" s="287" t="s">
        <v>964</v>
      </c>
      <c r="VTZ43" s="287" t="s">
        <v>965</v>
      </c>
      <c r="VUA43" s="294" t="s">
        <v>966</v>
      </c>
      <c r="VUB43" s="294" t="s">
        <v>967</v>
      </c>
      <c r="VUC43" s="294" t="s">
        <v>968</v>
      </c>
      <c r="VUD43" s="294" t="s">
        <v>969</v>
      </c>
      <c r="VUE43" s="59">
        <v>15000000</v>
      </c>
      <c r="VUF43" s="60" t="s">
        <v>2774</v>
      </c>
      <c r="VUG43" s="287" t="s">
        <v>964</v>
      </c>
      <c r="VUH43" s="287" t="s">
        <v>965</v>
      </c>
      <c r="VUI43" s="294" t="s">
        <v>966</v>
      </c>
      <c r="VUJ43" s="294" t="s">
        <v>967</v>
      </c>
      <c r="VUK43" s="294" t="s">
        <v>968</v>
      </c>
      <c r="VUL43" s="294" t="s">
        <v>969</v>
      </c>
      <c r="VUM43" s="59">
        <v>15000000</v>
      </c>
      <c r="VUN43" s="60" t="s">
        <v>2774</v>
      </c>
      <c r="VUO43" s="287" t="s">
        <v>964</v>
      </c>
      <c r="VUP43" s="287" t="s">
        <v>965</v>
      </c>
      <c r="VUQ43" s="294" t="s">
        <v>966</v>
      </c>
      <c r="VUR43" s="294" t="s">
        <v>967</v>
      </c>
      <c r="VUS43" s="294" t="s">
        <v>968</v>
      </c>
      <c r="VUT43" s="294" t="s">
        <v>969</v>
      </c>
      <c r="VUU43" s="59">
        <v>15000000</v>
      </c>
      <c r="VUV43" s="60" t="s">
        <v>2774</v>
      </c>
      <c r="VUW43" s="287" t="s">
        <v>964</v>
      </c>
      <c r="VUX43" s="287" t="s">
        <v>965</v>
      </c>
      <c r="VUY43" s="294" t="s">
        <v>966</v>
      </c>
      <c r="VUZ43" s="294" t="s">
        <v>967</v>
      </c>
      <c r="VVA43" s="294" t="s">
        <v>968</v>
      </c>
      <c r="VVB43" s="294" t="s">
        <v>969</v>
      </c>
      <c r="VVC43" s="59">
        <v>15000000</v>
      </c>
      <c r="VVD43" s="60" t="s">
        <v>2774</v>
      </c>
      <c r="VVE43" s="287" t="s">
        <v>964</v>
      </c>
      <c r="VVF43" s="287" t="s">
        <v>965</v>
      </c>
      <c r="VVG43" s="294" t="s">
        <v>966</v>
      </c>
      <c r="VVH43" s="294" t="s">
        <v>967</v>
      </c>
      <c r="VVI43" s="294" t="s">
        <v>968</v>
      </c>
      <c r="VVJ43" s="294" t="s">
        <v>969</v>
      </c>
      <c r="VVK43" s="59">
        <v>15000000</v>
      </c>
      <c r="VVL43" s="60" t="s">
        <v>2774</v>
      </c>
      <c r="VVM43" s="287" t="s">
        <v>964</v>
      </c>
      <c r="VVN43" s="287" t="s">
        <v>965</v>
      </c>
      <c r="VVO43" s="294" t="s">
        <v>966</v>
      </c>
      <c r="VVP43" s="294" t="s">
        <v>967</v>
      </c>
      <c r="VVQ43" s="294" t="s">
        <v>968</v>
      </c>
      <c r="VVR43" s="294" t="s">
        <v>969</v>
      </c>
      <c r="VVS43" s="59">
        <v>15000000</v>
      </c>
      <c r="VVT43" s="60" t="s">
        <v>2774</v>
      </c>
      <c r="VVU43" s="287" t="s">
        <v>964</v>
      </c>
      <c r="VVV43" s="287" t="s">
        <v>965</v>
      </c>
      <c r="VVW43" s="294" t="s">
        <v>966</v>
      </c>
      <c r="VVX43" s="294" t="s">
        <v>967</v>
      </c>
      <c r="VVY43" s="294" t="s">
        <v>968</v>
      </c>
      <c r="VVZ43" s="294" t="s">
        <v>969</v>
      </c>
      <c r="VWA43" s="59">
        <v>15000000</v>
      </c>
      <c r="VWB43" s="60" t="s">
        <v>2774</v>
      </c>
      <c r="VWC43" s="287" t="s">
        <v>964</v>
      </c>
      <c r="VWD43" s="287" t="s">
        <v>965</v>
      </c>
      <c r="VWE43" s="294" t="s">
        <v>966</v>
      </c>
      <c r="VWF43" s="294" t="s">
        <v>967</v>
      </c>
      <c r="VWG43" s="294" t="s">
        <v>968</v>
      </c>
      <c r="VWH43" s="294" t="s">
        <v>969</v>
      </c>
      <c r="VWI43" s="59">
        <v>15000000</v>
      </c>
      <c r="VWJ43" s="60" t="s">
        <v>2774</v>
      </c>
      <c r="VWK43" s="287" t="s">
        <v>964</v>
      </c>
      <c r="VWL43" s="287" t="s">
        <v>965</v>
      </c>
      <c r="VWM43" s="294" t="s">
        <v>966</v>
      </c>
      <c r="VWN43" s="294" t="s">
        <v>967</v>
      </c>
      <c r="VWO43" s="294" t="s">
        <v>968</v>
      </c>
      <c r="VWP43" s="294" t="s">
        <v>969</v>
      </c>
      <c r="VWQ43" s="59">
        <v>15000000</v>
      </c>
      <c r="VWR43" s="60" t="s">
        <v>2774</v>
      </c>
      <c r="VWS43" s="287" t="s">
        <v>964</v>
      </c>
      <c r="VWT43" s="287" t="s">
        <v>965</v>
      </c>
      <c r="VWU43" s="294" t="s">
        <v>966</v>
      </c>
      <c r="VWV43" s="294" t="s">
        <v>967</v>
      </c>
      <c r="VWW43" s="294" t="s">
        <v>968</v>
      </c>
      <c r="VWX43" s="294" t="s">
        <v>969</v>
      </c>
      <c r="VWY43" s="59">
        <v>15000000</v>
      </c>
      <c r="VWZ43" s="60" t="s">
        <v>2774</v>
      </c>
      <c r="VXA43" s="287" t="s">
        <v>964</v>
      </c>
      <c r="VXB43" s="287" t="s">
        <v>965</v>
      </c>
      <c r="VXC43" s="294" t="s">
        <v>966</v>
      </c>
      <c r="VXD43" s="294" t="s">
        <v>967</v>
      </c>
      <c r="VXE43" s="294" t="s">
        <v>968</v>
      </c>
      <c r="VXF43" s="294" t="s">
        <v>969</v>
      </c>
      <c r="VXG43" s="59">
        <v>15000000</v>
      </c>
      <c r="VXH43" s="60" t="s">
        <v>2774</v>
      </c>
      <c r="VXI43" s="287" t="s">
        <v>964</v>
      </c>
      <c r="VXJ43" s="287" t="s">
        <v>965</v>
      </c>
      <c r="VXK43" s="294" t="s">
        <v>966</v>
      </c>
      <c r="VXL43" s="294" t="s">
        <v>967</v>
      </c>
      <c r="VXM43" s="294" t="s">
        <v>968</v>
      </c>
      <c r="VXN43" s="294" t="s">
        <v>969</v>
      </c>
      <c r="VXO43" s="59">
        <v>15000000</v>
      </c>
      <c r="VXP43" s="60" t="s">
        <v>2774</v>
      </c>
      <c r="VXQ43" s="287" t="s">
        <v>964</v>
      </c>
      <c r="VXR43" s="287" t="s">
        <v>965</v>
      </c>
      <c r="VXS43" s="294" t="s">
        <v>966</v>
      </c>
      <c r="VXT43" s="294" t="s">
        <v>967</v>
      </c>
      <c r="VXU43" s="294" t="s">
        <v>968</v>
      </c>
      <c r="VXV43" s="294" t="s">
        <v>969</v>
      </c>
      <c r="VXW43" s="59">
        <v>15000000</v>
      </c>
      <c r="VXX43" s="60" t="s">
        <v>2774</v>
      </c>
      <c r="VXY43" s="287" t="s">
        <v>964</v>
      </c>
      <c r="VXZ43" s="287" t="s">
        <v>965</v>
      </c>
      <c r="VYA43" s="294" t="s">
        <v>966</v>
      </c>
      <c r="VYB43" s="294" t="s">
        <v>967</v>
      </c>
      <c r="VYC43" s="294" t="s">
        <v>968</v>
      </c>
      <c r="VYD43" s="294" t="s">
        <v>969</v>
      </c>
      <c r="VYE43" s="59">
        <v>15000000</v>
      </c>
      <c r="VYF43" s="60" t="s">
        <v>2774</v>
      </c>
      <c r="VYG43" s="287" t="s">
        <v>964</v>
      </c>
      <c r="VYH43" s="287" t="s">
        <v>965</v>
      </c>
      <c r="VYI43" s="294" t="s">
        <v>966</v>
      </c>
      <c r="VYJ43" s="294" t="s">
        <v>967</v>
      </c>
      <c r="VYK43" s="294" t="s">
        <v>968</v>
      </c>
      <c r="VYL43" s="294" t="s">
        <v>969</v>
      </c>
      <c r="VYM43" s="59">
        <v>15000000</v>
      </c>
      <c r="VYN43" s="60" t="s">
        <v>2774</v>
      </c>
      <c r="VYO43" s="287" t="s">
        <v>964</v>
      </c>
      <c r="VYP43" s="287" t="s">
        <v>965</v>
      </c>
      <c r="VYQ43" s="294" t="s">
        <v>966</v>
      </c>
      <c r="VYR43" s="294" t="s">
        <v>967</v>
      </c>
      <c r="VYS43" s="294" t="s">
        <v>968</v>
      </c>
      <c r="VYT43" s="294" t="s">
        <v>969</v>
      </c>
      <c r="VYU43" s="59">
        <v>15000000</v>
      </c>
      <c r="VYV43" s="60" t="s">
        <v>2774</v>
      </c>
      <c r="VYW43" s="287" t="s">
        <v>964</v>
      </c>
      <c r="VYX43" s="287" t="s">
        <v>965</v>
      </c>
      <c r="VYY43" s="294" t="s">
        <v>966</v>
      </c>
      <c r="VYZ43" s="294" t="s">
        <v>967</v>
      </c>
      <c r="VZA43" s="294" t="s">
        <v>968</v>
      </c>
      <c r="VZB43" s="294" t="s">
        <v>969</v>
      </c>
      <c r="VZC43" s="59">
        <v>15000000</v>
      </c>
      <c r="VZD43" s="60" t="s">
        <v>2774</v>
      </c>
      <c r="VZE43" s="287" t="s">
        <v>964</v>
      </c>
      <c r="VZF43" s="287" t="s">
        <v>965</v>
      </c>
      <c r="VZG43" s="294" t="s">
        <v>966</v>
      </c>
      <c r="VZH43" s="294" t="s">
        <v>967</v>
      </c>
      <c r="VZI43" s="294" t="s">
        <v>968</v>
      </c>
      <c r="VZJ43" s="294" t="s">
        <v>969</v>
      </c>
      <c r="VZK43" s="59">
        <v>15000000</v>
      </c>
      <c r="VZL43" s="60" t="s">
        <v>2774</v>
      </c>
      <c r="VZM43" s="287" t="s">
        <v>964</v>
      </c>
      <c r="VZN43" s="287" t="s">
        <v>965</v>
      </c>
      <c r="VZO43" s="294" t="s">
        <v>966</v>
      </c>
      <c r="VZP43" s="294" t="s">
        <v>967</v>
      </c>
      <c r="VZQ43" s="294" t="s">
        <v>968</v>
      </c>
      <c r="VZR43" s="294" t="s">
        <v>969</v>
      </c>
      <c r="VZS43" s="59">
        <v>15000000</v>
      </c>
      <c r="VZT43" s="60" t="s">
        <v>2774</v>
      </c>
      <c r="VZU43" s="287" t="s">
        <v>964</v>
      </c>
      <c r="VZV43" s="287" t="s">
        <v>965</v>
      </c>
      <c r="VZW43" s="294" t="s">
        <v>966</v>
      </c>
      <c r="VZX43" s="294" t="s">
        <v>967</v>
      </c>
      <c r="VZY43" s="294" t="s">
        <v>968</v>
      </c>
      <c r="VZZ43" s="294" t="s">
        <v>969</v>
      </c>
      <c r="WAA43" s="59">
        <v>15000000</v>
      </c>
      <c r="WAB43" s="60" t="s">
        <v>2774</v>
      </c>
      <c r="WAC43" s="287" t="s">
        <v>964</v>
      </c>
      <c r="WAD43" s="287" t="s">
        <v>965</v>
      </c>
      <c r="WAE43" s="294" t="s">
        <v>966</v>
      </c>
      <c r="WAF43" s="294" t="s">
        <v>967</v>
      </c>
      <c r="WAG43" s="294" t="s">
        <v>968</v>
      </c>
      <c r="WAH43" s="294" t="s">
        <v>969</v>
      </c>
      <c r="WAI43" s="59">
        <v>15000000</v>
      </c>
      <c r="WAJ43" s="60" t="s">
        <v>2774</v>
      </c>
      <c r="WAK43" s="287" t="s">
        <v>964</v>
      </c>
      <c r="WAL43" s="287" t="s">
        <v>965</v>
      </c>
      <c r="WAM43" s="294" t="s">
        <v>966</v>
      </c>
      <c r="WAN43" s="294" t="s">
        <v>967</v>
      </c>
      <c r="WAO43" s="294" t="s">
        <v>968</v>
      </c>
      <c r="WAP43" s="294" t="s">
        <v>969</v>
      </c>
      <c r="WAQ43" s="59">
        <v>15000000</v>
      </c>
      <c r="WAR43" s="60" t="s">
        <v>2774</v>
      </c>
      <c r="WAS43" s="287" t="s">
        <v>964</v>
      </c>
      <c r="WAT43" s="287" t="s">
        <v>965</v>
      </c>
      <c r="WAU43" s="294" t="s">
        <v>966</v>
      </c>
      <c r="WAV43" s="294" t="s">
        <v>967</v>
      </c>
      <c r="WAW43" s="294" t="s">
        <v>968</v>
      </c>
      <c r="WAX43" s="294" t="s">
        <v>969</v>
      </c>
      <c r="WAY43" s="59">
        <v>15000000</v>
      </c>
      <c r="WAZ43" s="60" t="s">
        <v>2774</v>
      </c>
      <c r="WBA43" s="287" t="s">
        <v>964</v>
      </c>
      <c r="WBB43" s="287" t="s">
        <v>965</v>
      </c>
      <c r="WBC43" s="294" t="s">
        <v>966</v>
      </c>
      <c r="WBD43" s="294" t="s">
        <v>967</v>
      </c>
      <c r="WBE43" s="294" t="s">
        <v>968</v>
      </c>
      <c r="WBF43" s="294" t="s">
        <v>969</v>
      </c>
      <c r="WBG43" s="59">
        <v>15000000</v>
      </c>
      <c r="WBH43" s="60" t="s">
        <v>2774</v>
      </c>
      <c r="WBI43" s="287" t="s">
        <v>964</v>
      </c>
      <c r="WBJ43" s="287" t="s">
        <v>965</v>
      </c>
      <c r="WBK43" s="294" t="s">
        <v>966</v>
      </c>
      <c r="WBL43" s="294" t="s">
        <v>967</v>
      </c>
      <c r="WBM43" s="294" t="s">
        <v>968</v>
      </c>
      <c r="WBN43" s="294" t="s">
        <v>969</v>
      </c>
      <c r="WBO43" s="59">
        <v>15000000</v>
      </c>
      <c r="WBP43" s="60" t="s">
        <v>2774</v>
      </c>
      <c r="WBQ43" s="287" t="s">
        <v>964</v>
      </c>
      <c r="WBR43" s="287" t="s">
        <v>965</v>
      </c>
      <c r="WBS43" s="294" t="s">
        <v>966</v>
      </c>
      <c r="WBT43" s="294" t="s">
        <v>967</v>
      </c>
      <c r="WBU43" s="294" t="s">
        <v>968</v>
      </c>
      <c r="WBV43" s="294" t="s">
        <v>969</v>
      </c>
      <c r="WBW43" s="59">
        <v>15000000</v>
      </c>
      <c r="WBX43" s="60" t="s">
        <v>2774</v>
      </c>
      <c r="WBY43" s="287" t="s">
        <v>964</v>
      </c>
      <c r="WBZ43" s="287" t="s">
        <v>965</v>
      </c>
      <c r="WCA43" s="294" t="s">
        <v>966</v>
      </c>
      <c r="WCB43" s="294" t="s">
        <v>967</v>
      </c>
      <c r="WCC43" s="294" t="s">
        <v>968</v>
      </c>
      <c r="WCD43" s="294" t="s">
        <v>969</v>
      </c>
      <c r="WCE43" s="59">
        <v>15000000</v>
      </c>
      <c r="WCF43" s="60" t="s">
        <v>2774</v>
      </c>
      <c r="WCG43" s="287" t="s">
        <v>964</v>
      </c>
      <c r="WCH43" s="287" t="s">
        <v>965</v>
      </c>
      <c r="WCI43" s="294" t="s">
        <v>966</v>
      </c>
      <c r="WCJ43" s="294" t="s">
        <v>967</v>
      </c>
      <c r="WCK43" s="294" t="s">
        <v>968</v>
      </c>
      <c r="WCL43" s="294" t="s">
        <v>969</v>
      </c>
      <c r="WCM43" s="59">
        <v>15000000</v>
      </c>
      <c r="WCN43" s="60" t="s">
        <v>2774</v>
      </c>
      <c r="WCO43" s="287" t="s">
        <v>964</v>
      </c>
      <c r="WCP43" s="287" t="s">
        <v>965</v>
      </c>
      <c r="WCQ43" s="294" t="s">
        <v>966</v>
      </c>
      <c r="WCR43" s="294" t="s">
        <v>967</v>
      </c>
      <c r="WCS43" s="294" t="s">
        <v>968</v>
      </c>
      <c r="WCT43" s="294" t="s">
        <v>969</v>
      </c>
      <c r="WCU43" s="59">
        <v>15000000</v>
      </c>
      <c r="WCV43" s="60" t="s">
        <v>2774</v>
      </c>
      <c r="WCW43" s="287" t="s">
        <v>964</v>
      </c>
      <c r="WCX43" s="287" t="s">
        <v>965</v>
      </c>
      <c r="WCY43" s="294" t="s">
        <v>966</v>
      </c>
      <c r="WCZ43" s="294" t="s">
        <v>967</v>
      </c>
      <c r="WDA43" s="294" t="s">
        <v>968</v>
      </c>
      <c r="WDB43" s="294" t="s">
        <v>969</v>
      </c>
      <c r="WDC43" s="59">
        <v>15000000</v>
      </c>
      <c r="WDD43" s="60" t="s">
        <v>2774</v>
      </c>
      <c r="WDE43" s="287" t="s">
        <v>964</v>
      </c>
      <c r="WDF43" s="287" t="s">
        <v>965</v>
      </c>
      <c r="WDG43" s="294" t="s">
        <v>966</v>
      </c>
      <c r="WDH43" s="294" t="s">
        <v>967</v>
      </c>
      <c r="WDI43" s="294" t="s">
        <v>968</v>
      </c>
      <c r="WDJ43" s="294" t="s">
        <v>969</v>
      </c>
      <c r="WDK43" s="59">
        <v>15000000</v>
      </c>
      <c r="WDL43" s="60" t="s">
        <v>2774</v>
      </c>
      <c r="WDM43" s="287" t="s">
        <v>964</v>
      </c>
      <c r="WDN43" s="287" t="s">
        <v>965</v>
      </c>
      <c r="WDO43" s="294" t="s">
        <v>966</v>
      </c>
      <c r="WDP43" s="294" t="s">
        <v>967</v>
      </c>
      <c r="WDQ43" s="294" t="s">
        <v>968</v>
      </c>
      <c r="WDR43" s="294" t="s">
        <v>969</v>
      </c>
      <c r="WDS43" s="59">
        <v>15000000</v>
      </c>
      <c r="WDT43" s="60" t="s">
        <v>2774</v>
      </c>
      <c r="WDU43" s="287" t="s">
        <v>964</v>
      </c>
      <c r="WDV43" s="287" t="s">
        <v>965</v>
      </c>
      <c r="WDW43" s="294" t="s">
        <v>966</v>
      </c>
      <c r="WDX43" s="294" t="s">
        <v>967</v>
      </c>
      <c r="WDY43" s="294" t="s">
        <v>968</v>
      </c>
      <c r="WDZ43" s="294" t="s">
        <v>969</v>
      </c>
      <c r="WEA43" s="59">
        <v>15000000</v>
      </c>
      <c r="WEB43" s="60" t="s">
        <v>2774</v>
      </c>
      <c r="WEC43" s="287" t="s">
        <v>964</v>
      </c>
      <c r="WED43" s="287" t="s">
        <v>965</v>
      </c>
      <c r="WEE43" s="294" t="s">
        <v>966</v>
      </c>
      <c r="WEF43" s="294" t="s">
        <v>967</v>
      </c>
      <c r="WEG43" s="294" t="s">
        <v>968</v>
      </c>
      <c r="WEH43" s="294" t="s">
        <v>969</v>
      </c>
      <c r="WEI43" s="59">
        <v>15000000</v>
      </c>
      <c r="WEJ43" s="60" t="s">
        <v>2774</v>
      </c>
      <c r="WEK43" s="287" t="s">
        <v>964</v>
      </c>
      <c r="WEL43" s="287" t="s">
        <v>965</v>
      </c>
      <c r="WEM43" s="294" t="s">
        <v>966</v>
      </c>
      <c r="WEN43" s="294" t="s">
        <v>967</v>
      </c>
      <c r="WEO43" s="294" t="s">
        <v>968</v>
      </c>
      <c r="WEP43" s="294" t="s">
        <v>969</v>
      </c>
      <c r="WEQ43" s="59">
        <v>15000000</v>
      </c>
      <c r="WER43" s="60" t="s">
        <v>2774</v>
      </c>
      <c r="WES43" s="287" t="s">
        <v>964</v>
      </c>
      <c r="WET43" s="287" t="s">
        <v>965</v>
      </c>
      <c r="WEU43" s="294" t="s">
        <v>966</v>
      </c>
      <c r="WEV43" s="294" t="s">
        <v>967</v>
      </c>
      <c r="WEW43" s="294" t="s">
        <v>968</v>
      </c>
      <c r="WEX43" s="294" t="s">
        <v>969</v>
      </c>
      <c r="WEY43" s="59">
        <v>15000000</v>
      </c>
      <c r="WEZ43" s="60" t="s">
        <v>2774</v>
      </c>
      <c r="WFA43" s="287" t="s">
        <v>964</v>
      </c>
      <c r="WFB43" s="287" t="s">
        <v>965</v>
      </c>
      <c r="WFC43" s="294" t="s">
        <v>966</v>
      </c>
      <c r="WFD43" s="294" t="s">
        <v>967</v>
      </c>
      <c r="WFE43" s="294" t="s">
        <v>968</v>
      </c>
      <c r="WFF43" s="294" t="s">
        <v>969</v>
      </c>
      <c r="WFG43" s="59">
        <v>15000000</v>
      </c>
      <c r="WFH43" s="60" t="s">
        <v>2774</v>
      </c>
      <c r="WFI43" s="287" t="s">
        <v>964</v>
      </c>
      <c r="WFJ43" s="287" t="s">
        <v>965</v>
      </c>
      <c r="WFK43" s="294" t="s">
        <v>966</v>
      </c>
      <c r="WFL43" s="294" t="s">
        <v>967</v>
      </c>
      <c r="WFM43" s="294" t="s">
        <v>968</v>
      </c>
      <c r="WFN43" s="294" t="s">
        <v>969</v>
      </c>
      <c r="WFO43" s="59">
        <v>15000000</v>
      </c>
      <c r="WFP43" s="60" t="s">
        <v>2774</v>
      </c>
      <c r="WFQ43" s="287" t="s">
        <v>964</v>
      </c>
      <c r="WFR43" s="287" t="s">
        <v>965</v>
      </c>
      <c r="WFS43" s="294" t="s">
        <v>966</v>
      </c>
      <c r="WFT43" s="294" t="s">
        <v>967</v>
      </c>
      <c r="WFU43" s="294" t="s">
        <v>968</v>
      </c>
      <c r="WFV43" s="294" t="s">
        <v>969</v>
      </c>
      <c r="WFW43" s="59">
        <v>15000000</v>
      </c>
      <c r="WFX43" s="60" t="s">
        <v>2774</v>
      </c>
      <c r="WFY43" s="287" t="s">
        <v>964</v>
      </c>
      <c r="WFZ43" s="287" t="s">
        <v>965</v>
      </c>
      <c r="WGA43" s="294" t="s">
        <v>966</v>
      </c>
      <c r="WGB43" s="294" t="s">
        <v>967</v>
      </c>
      <c r="WGC43" s="294" t="s">
        <v>968</v>
      </c>
      <c r="WGD43" s="294" t="s">
        <v>969</v>
      </c>
      <c r="WGE43" s="59">
        <v>15000000</v>
      </c>
      <c r="WGF43" s="60" t="s">
        <v>2774</v>
      </c>
      <c r="WGG43" s="287" t="s">
        <v>964</v>
      </c>
      <c r="WGH43" s="287" t="s">
        <v>965</v>
      </c>
      <c r="WGI43" s="294" t="s">
        <v>966</v>
      </c>
      <c r="WGJ43" s="294" t="s">
        <v>967</v>
      </c>
      <c r="WGK43" s="294" t="s">
        <v>968</v>
      </c>
      <c r="WGL43" s="294" t="s">
        <v>969</v>
      </c>
      <c r="WGM43" s="59">
        <v>15000000</v>
      </c>
      <c r="WGN43" s="60" t="s">
        <v>2774</v>
      </c>
      <c r="WGO43" s="287" t="s">
        <v>964</v>
      </c>
      <c r="WGP43" s="287" t="s">
        <v>965</v>
      </c>
      <c r="WGQ43" s="294" t="s">
        <v>966</v>
      </c>
      <c r="WGR43" s="294" t="s">
        <v>967</v>
      </c>
      <c r="WGS43" s="294" t="s">
        <v>968</v>
      </c>
      <c r="WGT43" s="294" t="s">
        <v>969</v>
      </c>
      <c r="WGU43" s="59">
        <v>15000000</v>
      </c>
      <c r="WGV43" s="60" t="s">
        <v>2774</v>
      </c>
      <c r="WGW43" s="287" t="s">
        <v>964</v>
      </c>
      <c r="WGX43" s="287" t="s">
        <v>965</v>
      </c>
      <c r="WGY43" s="294" t="s">
        <v>966</v>
      </c>
      <c r="WGZ43" s="294" t="s">
        <v>967</v>
      </c>
      <c r="WHA43" s="294" t="s">
        <v>968</v>
      </c>
      <c r="WHB43" s="294" t="s">
        <v>969</v>
      </c>
      <c r="WHC43" s="59">
        <v>15000000</v>
      </c>
      <c r="WHD43" s="60" t="s">
        <v>2774</v>
      </c>
      <c r="WHE43" s="287" t="s">
        <v>964</v>
      </c>
      <c r="WHF43" s="287" t="s">
        <v>965</v>
      </c>
      <c r="WHG43" s="294" t="s">
        <v>966</v>
      </c>
      <c r="WHH43" s="294" t="s">
        <v>967</v>
      </c>
      <c r="WHI43" s="294" t="s">
        <v>968</v>
      </c>
      <c r="WHJ43" s="294" t="s">
        <v>969</v>
      </c>
      <c r="WHK43" s="59">
        <v>15000000</v>
      </c>
      <c r="WHL43" s="60" t="s">
        <v>2774</v>
      </c>
      <c r="WHM43" s="287" t="s">
        <v>964</v>
      </c>
      <c r="WHN43" s="287" t="s">
        <v>965</v>
      </c>
      <c r="WHO43" s="294" t="s">
        <v>966</v>
      </c>
      <c r="WHP43" s="294" t="s">
        <v>967</v>
      </c>
      <c r="WHQ43" s="294" t="s">
        <v>968</v>
      </c>
      <c r="WHR43" s="294" t="s">
        <v>969</v>
      </c>
      <c r="WHS43" s="59">
        <v>15000000</v>
      </c>
      <c r="WHT43" s="60" t="s">
        <v>2774</v>
      </c>
      <c r="WHU43" s="287" t="s">
        <v>964</v>
      </c>
      <c r="WHV43" s="287" t="s">
        <v>965</v>
      </c>
      <c r="WHW43" s="294" t="s">
        <v>966</v>
      </c>
      <c r="WHX43" s="294" t="s">
        <v>967</v>
      </c>
      <c r="WHY43" s="294" t="s">
        <v>968</v>
      </c>
      <c r="WHZ43" s="294" t="s">
        <v>969</v>
      </c>
      <c r="WIA43" s="59">
        <v>15000000</v>
      </c>
      <c r="WIB43" s="60" t="s">
        <v>2774</v>
      </c>
      <c r="WIC43" s="287" t="s">
        <v>964</v>
      </c>
      <c r="WID43" s="287" t="s">
        <v>965</v>
      </c>
      <c r="WIE43" s="294" t="s">
        <v>966</v>
      </c>
      <c r="WIF43" s="294" t="s">
        <v>967</v>
      </c>
      <c r="WIG43" s="294" t="s">
        <v>968</v>
      </c>
      <c r="WIH43" s="294" t="s">
        <v>969</v>
      </c>
      <c r="WII43" s="59">
        <v>15000000</v>
      </c>
      <c r="WIJ43" s="60" t="s">
        <v>2774</v>
      </c>
      <c r="WIK43" s="287" t="s">
        <v>964</v>
      </c>
      <c r="WIL43" s="287" t="s">
        <v>965</v>
      </c>
      <c r="WIM43" s="294" t="s">
        <v>966</v>
      </c>
      <c r="WIN43" s="294" t="s">
        <v>967</v>
      </c>
      <c r="WIO43" s="294" t="s">
        <v>968</v>
      </c>
      <c r="WIP43" s="294" t="s">
        <v>969</v>
      </c>
      <c r="WIQ43" s="59">
        <v>15000000</v>
      </c>
      <c r="WIR43" s="60" t="s">
        <v>2774</v>
      </c>
      <c r="WIS43" s="287" t="s">
        <v>964</v>
      </c>
      <c r="WIT43" s="287" t="s">
        <v>965</v>
      </c>
      <c r="WIU43" s="294" t="s">
        <v>966</v>
      </c>
      <c r="WIV43" s="294" t="s">
        <v>967</v>
      </c>
      <c r="WIW43" s="294" t="s">
        <v>968</v>
      </c>
      <c r="WIX43" s="294" t="s">
        <v>969</v>
      </c>
      <c r="WIY43" s="59">
        <v>15000000</v>
      </c>
      <c r="WIZ43" s="60" t="s">
        <v>2774</v>
      </c>
      <c r="WJA43" s="287" t="s">
        <v>964</v>
      </c>
      <c r="WJB43" s="287" t="s">
        <v>965</v>
      </c>
      <c r="WJC43" s="294" t="s">
        <v>966</v>
      </c>
      <c r="WJD43" s="294" t="s">
        <v>967</v>
      </c>
      <c r="WJE43" s="294" t="s">
        <v>968</v>
      </c>
      <c r="WJF43" s="294" t="s">
        <v>969</v>
      </c>
      <c r="WJG43" s="59">
        <v>15000000</v>
      </c>
      <c r="WJH43" s="60" t="s">
        <v>2774</v>
      </c>
      <c r="WJI43" s="287" t="s">
        <v>964</v>
      </c>
      <c r="WJJ43" s="287" t="s">
        <v>965</v>
      </c>
      <c r="WJK43" s="294" t="s">
        <v>966</v>
      </c>
      <c r="WJL43" s="294" t="s">
        <v>967</v>
      </c>
      <c r="WJM43" s="294" t="s">
        <v>968</v>
      </c>
      <c r="WJN43" s="294" t="s">
        <v>969</v>
      </c>
      <c r="WJO43" s="59">
        <v>15000000</v>
      </c>
      <c r="WJP43" s="60" t="s">
        <v>2774</v>
      </c>
      <c r="WJQ43" s="287" t="s">
        <v>964</v>
      </c>
      <c r="WJR43" s="287" t="s">
        <v>965</v>
      </c>
      <c r="WJS43" s="294" t="s">
        <v>966</v>
      </c>
      <c r="WJT43" s="294" t="s">
        <v>967</v>
      </c>
      <c r="WJU43" s="294" t="s">
        <v>968</v>
      </c>
      <c r="WJV43" s="294" t="s">
        <v>969</v>
      </c>
      <c r="WJW43" s="59">
        <v>15000000</v>
      </c>
      <c r="WJX43" s="60" t="s">
        <v>2774</v>
      </c>
      <c r="WJY43" s="287" t="s">
        <v>964</v>
      </c>
      <c r="WJZ43" s="287" t="s">
        <v>965</v>
      </c>
      <c r="WKA43" s="294" t="s">
        <v>966</v>
      </c>
      <c r="WKB43" s="294" t="s">
        <v>967</v>
      </c>
      <c r="WKC43" s="294" t="s">
        <v>968</v>
      </c>
      <c r="WKD43" s="294" t="s">
        <v>969</v>
      </c>
      <c r="WKE43" s="59">
        <v>15000000</v>
      </c>
      <c r="WKF43" s="60" t="s">
        <v>2774</v>
      </c>
      <c r="WKG43" s="287" t="s">
        <v>964</v>
      </c>
      <c r="WKH43" s="287" t="s">
        <v>965</v>
      </c>
      <c r="WKI43" s="294" t="s">
        <v>966</v>
      </c>
      <c r="WKJ43" s="294" t="s">
        <v>967</v>
      </c>
      <c r="WKK43" s="294" t="s">
        <v>968</v>
      </c>
      <c r="WKL43" s="294" t="s">
        <v>969</v>
      </c>
      <c r="WKM43" s="59">
        <v>15000000</v>
      </c>
      <c r="WKN43" s="60" t="s">
        <v>2774</v>
      </c>
      <c r="WKO43" s="287" t="s">
        <v>964</v>
      </c>
      <c r="WKP43" s="287" t="s">
        <v>965</v>
      </c>
      <c r="WKQ43" s="294" t="s">
        <v>966</v>
      </c>
      <c r="WKR43" s="294" t="s">
        <v>967</v>
      </c>
      <c r="WKS43" s="294" t="s">
        <v>968</v>
      </c>
      <c r="WKT43" s="294" t="s">
        <v>969</v>
      </c>
      <c r="WKU43" s="59">
        <v>15000000</v>
      </c>
      <c r="WKV43" s="60" t="s">
        <v>2774</v>
      </c>
      <c r="WKW43" s="287" t="s">
        <v>964</v>
      </c>
      <c r="WKX43" s="287" t="s">
        <v>965</v>
      </c>
      <c r="WKY43" s="294" t="s">
        <v>966</v>
      </c>
      <c r="WKZ43" s="294" t="s">
        <v>967</v>
      </c>
      <c r="WLA43" s="294" t="s">
        <v>968</v>
      </c>
      <c r="WLB43" s="294" t="s">
        <v>969</v>
      </c>
      <c r="WLC43" s="59">
        <v>15000000</v>
      </c>
      <c r="WLD43" s="60" t="s">
        <v>2774</v>
      </c>
      <c r="WLE43" s="287" t="s">
        <v>964</v>
      </c>
      <c r="WLF43" s="287" t="s">
        <v>965</v>
      </c>
      <c r="WLG43" s="294" t="s">
        <v>966</v>
      </c>
      <c r="WLH43" s="294" t="s">
        <v>967</v>
      </c>
      <c r="WLI43" s="294" t="s">
        <v>968</v>
      </c>
      <c r="WLJ43" s="294" t="s">
        <v>969</v>
      </c>
      <c r="WLK43" s="59">
        <v>15000000</v>
      </c>
      <c r="WLL43" s="60" t="s">
        <v>2774</v>
      </c>
      <c r="WLM43" s="287" t="s">
        <v>964</v>
      </c>
      <c r="WLN43" s="287" t="s">
        <v>965</v>
      </c>
      <c r="WLO43" s="294" t="s">
        <v>966</v>
      </c>
      <c r="WLP43" s="294" t="s">
        <v>967</v>
      </c>
      <c r="WLQ43" s="294" t="s">
        <v>968</v>
      </c>
      <c r="WLR43" s="294" t="s">
        <v>969</v>
      </c>
      <c r="WLS43" s="59">
        <v>15000000</v>
      </c>
      <c r="WLT43" s="60" t="s">
        <v>2774</v>
      </c>
      <c r="WLU43" s="287" t="s">
        <v>964</v>
      </c>
      <c r="WLV43" s="287" t="s">
        <v>965</v>
      </c>
      <c r="WLW43" s="294" t="s">
        <v>966</v>
      </c>
      <c r="WLX43" s="294" t="s">
        <v>967</v>
      </c>
      <c r="WLY43" s="294" t="s">
        <v>968</v>
      </c>
      <c r="WLZ43" s="294" t="s">
        <v>969</v>
      </c>
      <c r="WMA43" s="59">
        <v>15000000</v>
      </c>
      <c r="WMB43" s="60" t="s">
        <v>2774</v>
      </c>
      <c r="WMC43" s="287" t="s">
        <v>964</v>
      </c>
      <c r="WMD43" s="287" t="s">
        <v>965</v>
      </c>
      <c r="WME43" s="294" t="s">
        <v>966</v>
      </c>
      <c r="WMF43" s="294" t="s">
        <v>967</v>
      </c>
      <c r="WMG43" s="294" t="s">
        <v>968</v>
      </c>
      <c r="WMH43" s="294" t="s">
        <v>969</v>
      </c>
      <c r="WMI43" s="59">
        <v>15000000</v>
      </c>
      <c r="WMJ43" s="60" t="s">
        <v>2774</v>
      </c>
      <c r="WMK43" s="287" t="s">
        <v>964</v>
      </c>
      <c r="WML43" s="287" t="s">
        <v>965</v>
      </c>
      <c r="WMM43" s="294" t="s">
        <v>966</v>
      </c>
      <c r="WMN43" s="294" t="s">
        <v>967</v>
      </c>
      <c r="WMO43" s="294" t="s">
        <v>968</v>
      </c>
      <c r="WMP43" s="294" t="s">
        <v>969</v>
      </c>
      <c r="WMQ43" s="59">
        <v>15000000</v>
      </c>
      <c r="WMR43" s="60" t="s">
        <v>2774</v>
      </c>
      <c r="WMS43" s="287" t="s">
        <v>964</v>
      </c>
      <c r="WMT43" s="287" t="s">
        <v>965</v>
      </c>
      <c r="WMU43" s="294" t="s">
        <v>966</v>
      </c>
      <c r="WMV43" s="294" t="s">
        <v>967</v>
      </c>
      <c r="WMW43" s="294" t="s">
        <v>968</v>
      </c>
      <c r="WMX43" s="294" t="s">
        <v>969</v>
      </c>
      <c r="WMY43" s="59">
        <v>15000000</v>
      </c>
      <c r="WMZ43" s="60" t="s">
        <v>2774</v>
      </c>
      <c r="WNA43" s="287" t="s">
        <v>964</v>
      </c>
      <c r="WNB43" s="287" t="s">
        <v>965</v>
      </c>
      <c r="WNC43" s="294" t="s">
        <v>966</v>
      </c>
      <c r="WND43" s="294" t="s">
        <v>967</v>
      </c>
      <c r="WNE43" s="294" t="s">
        <v>968</v>
      </c>
      <c r="WNF43" s="294" t="s">
        <v>969</v>
      </c>
      <c r="WNG43" s="59">
        <v>15000000</v>
      </c>
      <c r="WNH43" s="60" t="s">
        <v>2774</v>
      </c>
      <c r="WNI43" s="287" t="s">
        <v>964</v>
      </c>
      <c r="WNJ43" s="287" t="s">
        <v>965</v>
      </c>
      <c r="WNK43" s="294" t="s">
        <v>966</v>
      </c>
      <c r="WNL43" s="294" t="s">
        <v>967</v>
      </c>
      <c r="WNM43" s="294" t="s">
        <v>968</v>
      </c>
      <c r="WNN43" s="294" t="s">
        <v>969</v>
      </c>
      <c r="WNO43" s="59">
        <v>15000000</v>
      </c>
      <c r="WNP43" s="60" t="s">
        <v>2774</v>
      </c>
      <c r="WNQ43" s="287" t="s">
        <v>964</v>
      </c>
      <c r="WNR43" s="287" t="s">
        <v>965</v>
      </c>
      <c r="WNS43" s="294" t="s">
        <v>966</v>
      </c>
      <c r="WNT43" s="294" t="s">
        <v>967</v>
      </c>
      <c r="WNU43" s="294" t="s">
        <v>968</v>
      </c>
      <c r="WNV43" s="294" t="s">
        <v>969</v>
      </c>
      <c r="WNW43" s="59">
        <v>15000000</v>
      </c>
      <c r="WNX43" s="60" t="s">
        <v>2774</v>
      </c>
      <c r="WNY43" s="287" t="s">
        <v>964</v>
      </c>
      <c r="WNZ43" s="287" t="s">
        <v>965</v>
      </c>
      <c r="WOA43" s="294" t="s">
        <v>966</v>
      </c>
      <c r="WOB43" s="294" t="s">
        <v>967</v>
      </c>
      <c r="WOC43" s="294" t="s">
        <v>968</v>
      </c>
      <c r="WOD43" s="294" t="s">
        <v>969</v>
      </c>
      <c r="WOE43" s="59">
        <v>15000000</v>
      </c>
      <c r="WOF43" s="60" t="s">
        <v>2774</v>
      </c>
      <c r="WOG43" s="287" t="s">
        <v>964</v>
      </c>
      <c r="WOH43" s="287" t="s">
        <v>965</v>
      </c>
      <c r="WOI43" s="294" t="s">
        <v>966</v>
      </c>
      <c r="WOJ43" s="294" t="s">
        <v>967</v>
      </c>
      <c r="WOK43" s="294" t="s">
        <v>968</v>
      </c>
      <c r="WOL43" s="294" t="s">
        <v>969</v>
      </c>
      <c r="WOM43" s="59">
        <v>15000000</v>
      </c>
      <c r="WON43" s="60" t="s">
        <v>2774</v>
      </c>
      <c r="WOO43" s="287" t="s">
        <v>964</v>
      </c>
      <c r="WOP43" s="287" t="s">
        <v>965</v>
      </c>
      <c r="WOQ43" s="294" t="s">
        <v>966</v>
      </c>
      <c r="WOR43" s="294" t="s">
        <v>967</v>
      </c>
      <c r="WOS43" s="294" t="s">
        <v>968</v>
      </c>
      <c r="WOT43" s="294" t="s">
        <v>969</v>
      </c>
      <c r="WOU43" s="59">
        <v>15000000</v>
      </c>
      <c r="WOV43" s="60" t="s">
        <v>2774</v>
      </c>
      <c r="WOW43" s="287" t="s">
        <v>964</v>
      </c>
      <c r="WOX43" s="287" t="s">
        <v>965</v>
      </c>
      <c r="WOY43" s="294" t="s">
        <v>966</v>
      </c>
      <c r="WOZ43" s="294" t="s">
        <v>967</v>
      </c>
      <c r="WPA43" s="294" t="s">
        <v>968</v>
      </c>
      <c r="WPB43" s="294" t="s">
        <v>969</v>
      </c>
      <c r="WPC43" s="59">
        <v>15000000</v>
      </c>
      <c r="WPD43" s="60" t="s">
        <v>2774</v>
      </c>
      <c r="WPE43" s="287" t="s">
        <v>964</v>
      </c>
      <c r="WPF43" s="287" t="s">
        <v>965</v>
      </c>
      <c r="WPG43" s="294" t="s">
        <v>966</v>
      </c>
      <c r="WPH43" s="294" t="s">
        <v>967</v>
      </c>
      <c r="WPI43" s="294" t="s">
        <v>968</v>
      </c>
      <c r="WPJ43" s="294" t="s">
        <v>969</v>
      </c>
      <c r="WPK43" s="59">
        <v>15000000</v>
      </c>
      <c r="WPL43" s="60" t="s">
        <v>2774</v>
      </c>
      <c r="WPM43" s="287" t="s">
        <v>964</v>
      </c>
      <c r="WPN43" s="287" t="s">
        <v>965</v>
      </c>
      <c r="WPO43" s="294" t="s">
        <v>966</v>
      </c>
      <c r="WPP43" s="294" t="s">
        <v>967</v>
      </c>
      <c r="WPQ43" s="294" t="s">
        <v>968</v>
      </c>
      <c r="WPR43" s="294" t="s">
        <v>969</v>
      </c>
      <c r="WPS43" s="59">
        <v>15000000</v>
      </c>
      <c r="WPT43" s="60" t="s">
        <v>2774</v>
      </c>
      <c r="WPU43" s="287" t="s">
        <v>964</v>
      </c>
      <c r="WPV43" s="287" t="s">
        <v>965</v>
      </c>
      <c r="WPW43" s="294" t="s">
        <v>966</v>
      </c>
      <c r="WPX43" s="294" t="s">
        <v>967</v>
      </c>
      <c r="WPY43" s="294" t="s">
        <v>968</v>
      </c>
      <c r="WPZ43" s="294" t="s">
        <v>969</v>
      </c>
      <c r="WQA43" s="59">
        <v>15000000</v>
      </c>
      <c r="WQB43" s="60" t="s">
        <v>2774</v>
      </c>
      <c r="WQC43" s="287" t="s">
        <v>964</v>
      </c>
      <c r="WQD43" s="287" t="s">
        <v>965</v>
      </c>
      <c r="WQE43" s="294" t="s">
        <v>966</v>
      </c>
      <c r="WQF43" s="294" t="s">
        <v>967</v>
      </c>
      <c r="WQG43" s="294" t="s">
        <v>968</v>
      </c>
      <c r="WQH43" s="294" t="s">
        <v>969</v>
      </c>
      <c r="WQI43" s="59">
        <v>15000000</v>
      </c>
      <c r="WQJ43" s="60" t="s">
        <v>2774</v>
      </c>
      <c r="WQK43" s="287" t="s">
        <v>964</v>
      </c>
      <c r="WQL43" s="287" t="s">
        <v>965</v>
      </c>
      <c r="WQM43" s="294" t="s">
        <v>966</v>
      </c>
      <c r="WQN43" s="294" t="s">
        <v>967</v>
      </c>
      <c r="WQO43" s="294" t="s">
        <v>968</v>
      </c>
      <c r="WQP43" s="294" t="s">
        <v>969</v>
      </c>
      <c r="WQQ43" s="59">
        <v>15000000</v>
      </c>
      <c r="WQR43" s="60" t="s">
        <v>2774</v>
      </c>
      <c r="WQS43" s="287" t="s">
        <v>964</v>
      </c>
      <c r="WQT43" s="287" t="s">
        <v>965</v>
      </c>
      <c r="WQU43" s="294" t="s">
        <v>966</v>
      </c>
      <c r="WQV43" s="294" t="s">
        <v>967</v>
      </c>
      <c r="WQW43" s="294" t="s">
        <v>968</v>
      </c>
      <c r="WQX43" s="294" t="s">
        <v>969</v>
      </c>
      <c r="WQY43" s="59">
        <v>15000000</v>
      </c>
      <c r="WQZ43" s="60" t="s">
        <v>2774</v>
      </c>
      <c r="WRA43" s="287" t="s">
        <v>964</v>
      </c>
      <c r="WRB43" s="287" t="s">
        <v>965</v>
      </c>
      <c r="WRC43" s="294" t="s">
        <v>966</v>
      </c>
      <c r="WRD43" s="294" t="s">
        <v>967</v>
      </c>
      <c r="WRE43" s="294" t="s">
        <v>968</v>
      </c>
      <c r="WRF43" s="294" t="s">
        <v>969</v>
      </c>
      <c r="WRG43" s="59">
        <v>15000000</v>
      </c>
      <c r="WRH43" s="60" t="s">
        <v>2774</v>
      </c>
      <c r="WRI43" s="287" t="s">
        <v>964</v>
      </c>
      <c r="WRJ43" s="287" t="s">
        <v>965</v>
      </c>
      <c r="WRK43" s="294" t="s">
        <v>966</v>
      </c>
      <c r="WRL43" s="294" t="s">
        <v>967</v>
      </c>
      <c r="WRM43" s="294" t="s">
        <v>968</v>
      </c>
      <c r="WRN43" s="294" t="s">
        <v>969</v>
      </c>
      <c r="WRO43" s="59">
        <v>15000000</v>
      </c>
      <c r="WRP43" s="60" t="s">
        <v>2774</v>
      </c>
      <c r="WRQ43" s="287" t="s">
        <v>964</v>
      </c>
      <c r="WRR43" s="287" t="s">
        <v>965</v>
      </c>
      <c r="WRS43" s="294" t="s">
        <v>966</v>
      </c>
      <c r="WRT43" s="294" t="s">
        <v>967</v>
      </c>
      <c r="WRU43" s="294" t="s">
        <v>968</v>
      </c>
      <c r="WRV43" s="294" t="s">
        <v>969</v>
      </c>
      <c r="WRW43" s="59">
        <v>15000000</v>
      </c>
      <c r="WRX43" s="60" t="s">
        <v>2774</v>
      </c>
      <c r="WRY43" s="287" t="s">
        <v>964</v>
      </c>
      <c r="WRZ43" s="287" t="s">
        <v>965</v>
      </c>
      <c r="WSA43" s="294" t="s">
        <v>966</v>
      </c>
      <c r="WSB43" s="294" t="s">
        <v>967</v>
      </c>
      <c r="WSC43" s="294" t="s">
        <v>968</v>
      </c>
      <c r="WSD43" s="294" t="s">
        <v>969</v>
      </c>
      <c r="WSE43" s="59">
        <v>15000000</v>
      </c>
      <c r="WSF43" s="60" t="s">
        <v>2774</v>
      </c>
      <c r="WSG43" s="287" t="s">
        <v>964</v>
      </c>
      <c r="WSH43" s="287" t="s">
        <v>965</v>
      </c>
      <c r="WSI43" s="294" t="s">
        <v>966</v>
      </c>
      <c r="WSJ43" s="294" t="s">
        <v>967</v>
      </c>
      <c r="WSK43" s="294" t="s">
        <v>968</v>
      </c>
      <c r="WSL43" s="294" t="s">
        <v>969</v>
      </c>
      <c r="WSM43" s="59">
        <v>15000000</v>
      </c>
      <c r="WSN43" s="60" t="s">
        <v>2774</v>
      </c>
      <c r="WSO43" s="287" t="s">
        <v>964</v>
      </c>
      <c r="WSP43" s="287" t="s">
        <v>965</v>
      </c>
      <c r="WSQ43" s="294" t="s">
        <v>966</v>
      </c>
      <c r="WSR43" s="294" t="s">
        <v>967</v>
      </c>
      <c r="WSS43" s="294" t="s">
        <v>968</v>
      </c>
      <c r="WST43" s="294" t="s">
        <v>969</v>
      </c>
      <c r="WSU43" s="59">
        <v>15000000</v>
      </c>
      <c r="WSV43" s="60" t="s">
        <v>2774</v>
      </c>
      <c r="WSW43" s="287" t="s">
        <v>964</v>
      </c>
      <c r="WSX43" s="287" t="s">
        <v>965</v>
      </c>
      <c r="WSY43" s="294" t="s">
        <v>966</v>
      </c>
      <c r="WSZ43" s="294" t="s">
        <v>967</v>
      </c>
      <c r="WTA43" s="294" t="s">
        <v>968</v>
      </c>
      <c r="WTB43" s="294" t="s">
        <v>969</v>
      </c>
      <c r="WTC43" s="59">
        <v>15000000</v>
      </c>
      <c r="WTD43" s="60" t="s">
        <v>2774</v>
      </c>
      <c r="WTE43" s="287" t="s">
        <v>964</v>
      </c>
      <c r="WTF43" s="287" t="s">
        <v>965</v>
      </c>
      <c r="WTG43" s="294" t="s">
        <v>966</v>
      </c>
      <c r="WTH43" s="294" t="s">
        <v>967</v>
      </c>
      <c r="WTI43" s="294" t="s">
        <v>968</v>
      </c>
      <c r="WTJ43" s="294" t="s">
        <v>969</v>
      </c>
      <c r="WTK43" s="59">
        <v>15000000</v>
      </c>
      <c r="WTL43" s="60" t="s">
        <v>2774</v>
      </c>
      <c r="WTM43" s="287" t="s">
        <v>964</v>
      </c>
      <c r="WTN43" s="287" t="s">
        <v>965</v>
      </c>
      <c r="WTO43" s="294" t="s">
        <v>966</v>
      </c>
      <c r="WTP43" s="294" t="s">
        <v>967</v>
      </c>
      <c r="WTQ43" s="294" t="s">
        <v>968</v>
      </c>
      <c r="WTR43" s="294" t="s">
        <v>969</v>
      </c>
      <c r="WTS43" s="59">
        <v>15000000</v>
      </c>
      <c r="WTT43" s="60" t="s">
        <v>2774</v>
      </c>
      <c r="WTU43" s="287" t="s">
        <v>964</v>
      </c>
      <c r="WTV43" s="287" t="s">
        <v>965</v>
      </c>
      <c r="WTW43" s="294" t="s">
        <v>966</v>
      </c>
      <c r="WTX43" s="294" t="s">
        <v>967</v>
      </c>
      <c r="WTY43" s="294" t="s">
        <v>968</v>
      </c>
      <c r="WTZ43" s="294" t="s">
        <v>969</v>
      </c>
      <c r="WUA43" s="59">
        <v>15000000</v>
      </c>
      <c r="WUB43" s="60" t="s">
        <v>2774</v>
      </c>
      <c r="WUC43" s="287" t="s">
        <v>964</v>
      </c>
      <c r="WUD43" s="287" t="s">
        <v>965</v>
      </c>
      <c r="WUE43" s="294" t="s">
        <v>966</v>
      </c>
      <c r="WUF43" s="294" t="s">
        <v>967</v>
      </c>
      <c r="WUG43" s="294" t="s">
        <v>968</v>
      </c>
      <c r="WUH43" s="294" t="s">
        <v>969</v>
      </c>
      <c r="WUI43" s="59">
        <v>15000000</v>
      </c>
      <c r="WUJ43" s="60" t="s">
        <v>2774</v>
      </c>
      <c r="WUK43" s="287" t="s">
        <v>964</v>
      </c>
      <c r="WUL43" s="287" t="s">
        <v>965</v>
      </c>
      <c r="WUM43" s="294" t="s">
        <v>966</v>
      </c>
      <c r="WUN43" s="294" t="s">
        <v>967</v>
      </c>
      <c r="WUO43" s="294" t="s">
        <v>968</v>
      </c>
      <c r="WUP43" s="294" t="s">
        <v>969</v>
      </c>
      <c r="WUQ43" s="59">
        <v>15000000</v>
      </c>
      <c r="WUR43" s="60" t="s">
        <v>2774</v>
      </c>
      <c r="WUS43" s="287" t="s">
        <v>964</v>
      </c>
      <c r="WUT43" s="287" t="s">
        <v>965</v>
      </c>
      <c r="WUU43" s="294" t="s">
        <v>966</v>
      </c>
      <c r="WUV43" s="294" t="s">
        <v>967</v>
      </c>
      <c r="WUW43" s="294" t="s">
        <v>968</v>
      </c>
      <c r="WUX43" s="294" t="s">
        <v>969</v>
      </c>
      <c r="WUY43" s="59">
        <v>15000000</v>
      </c>
      <c r="WUZ43" s="60" t="s">
        <v>2774</v>
      </c>
      <c r="WVA43" s="287" t="s">
        <v>964</v>
      </c>
      <c r="WVB43" s="287" t="s">
        <v>965</v>
      </c>
      <c r="WVC43" s="294" t="s">
        <v>966</v>
      </c>
      <c r="WVD43" s="294" t="s">
        <v>967</v>
      </c>
      <c r="WVE43" s="294" t="s">
        <v>968</v>
      </c>
      <c r="WVF43" s="294" t="s">
        <v>969</v>
      </c>
      <c r="WVG43" s="59">
        <v>15000000</v>
      </c>
      <c r="WVH43" s="60" t="s">
        <v>2774</v>
      </c>
      <c r="WVI43" s="287" t="s">
        <v>964</v>
      </c>
      <c r="WVJ43" s="287" t="s">
        <v>965</v>
      </c>
      <c r="WVK43" s="294" t="s">
        <v>966</v>
      </c>
      <c r="WVL43" s="294" t="s">
        <v>967</v>
      </c>
      <c r="WVM43" s="294" t="s">
        <v>968</v>
      </c>
      <c r="WVN43" s="294" t="s">
        <v>969</v>
      </c>
      <c r="WVO43" s="59">
        <v>15000000</v>
      </c>
      <c r="WVP43" s="60" t="s">
        <v>2774</v>
      </c>
      <c r="WVQ43" s="287" t="s">
        <v>964</v>
      </c>
      <c r="WVR43" s="287" t="s">
        <v>965</v>
      </c>
      <c r="WVS43" s="294" t="s">
        <v>966</v>
      </c>
      <c r="WVT43" s="294" t="s">
        <v>967</v>
      </c>
      <c r="WVU43" s="294" t="s">
        <v>968</v>
      </c>
      <c r="WVV43" s="294" t="s">
        <v>969</v>
      </c>
      <c r="WVW43" s="59">
        <v>15000000</v>
      </c>
      <c r="WVX43" s="60" t="s">
        <v>2774</v>
      </c>
      <c r="WVY43" s="287" t="s">
        <v>964</v>
      </c>
      <c r="WVZ43" s="287" t="s">
        <v>965</v>
      </c>
      <c r="WWA43" s="294" t="s">
        <v>966</v>
      </c>
      <c r="WWB43" s="294" t="s">
        <v>967</v>
      </c>
      <c r="WWC43" s="294" t="s">
        <v>968</v>
      </c>
      <c r="WWD43" s="294" t="s">
        <v>969</v>
      </c>
      <c r="WWE43" s="59">
        <v>15000000</v>
      </c>
      <c r="WWF43" s="60" t="s">
        <v>2774</v>
      </c>
      <c r="WWG43" s="287" t="s">
        <v>964</v>
      </c>
      <c r="WWH43" s="287" t="s">
        <v>965</v>
      </c>
      <c r="WWI43" s="294" t="s">
        <v>966</v>
      </c>
      <c r="WWJ43" s="294" t="s">
        <v>967</v>
      </c>
      <c r="WWK43" s="294" t="s">
        <v>968</v>
      </c>
      <c r="WWL43" s="294" t="s">
        <v>969</v>
      </c>
      <c r="WWM43" s="59">
        <v>15000000</v>
      </c>
      <c r="WWN43" s="60" t="s">
        <v>2774</v>
      </c>
      <c r="WWO43" s="287" t="s">
        <v>964</v>
      </c>
      <c r="WWP43" s="287" t="s">
        <v>965</v>
      </c>
      <c r="WWQ43" s="294" t="s">
        <v>966</v>
      </c>
      <c r="WWR43" s="294" t="s">
        <v>967</v>
      </c>
      <c r="WWS43" s="294" t="s">
        <v>968</v>
      </c>
      <c r="WWT43" s="294" t="s">
        <v>969</v>
      </c>
      <c r="WWU43" s="59">
        <v>15000000</v>
      </c>
      <c r="WWV43" s="60" t="s">
        <v>2774</v>
      </c>
      <c r="WWW43" s="287" t="s">
        <v>964</v>
      </c>
      <c r="WWX43" s="287" t="s">
        <v>965</v>
      </c>
      <c r="WWY43" s="294" t="s">
        <v>966</v>
      </c>
      <c r="WWZ43" s="294" t="s">
        <v>967</v>
      </c>
      <c r="WXA43" s="294" t="s">
        <v>968</v>
      </c>
      <c r="WXB43" s="294" t="s">
        <v>969</v>
      </c>
      <c r="WXC43" s="59">
        <v>15000000</v>
      </c>
      <c r="WXD43" s="60" t="s">
        <v>2774</v>
      </c>
      <c r="WXE43" s="287" t="s">
        <v>964</v>
      </c>
      <c r="WXF43" s="287" t="s">
        <v>965</v>
      </c>
      <c r="WXG43" s="294" t="s">
        <v>966</v>
      </c>
      <c r="WXH43" s="294" t="s">
        <v>967</v>
      </c>
      <c r="WXI43" s="294" t="s">
        <v>968</v>
      </c>
      <c r="WXJ43" s="294" t="s">
        <v>969</v>
      </c>
      <c r="WXK43" s="59">
        <v>15000000</v>
      </c>
      <c r="WXL43" s="60" t="s">
        <v>2774</v>
      </c>
      <c r="WXM43" s="287" t="s">
        <v>964</v>
      </c>
      <c r="WXN43" s="287" t="s">
        <v>965</v>
      </c>
      <c r="WXO43" s="294" t="s">
        <v>966</v>
      </c>
      <c r="WXP43" s="294" t="s">
        <v>967</v>
      </c>
      <c r="WXQ43" s="294" t="s">
        <v>968</v>
      </c>
      <c r="WXR43" s="294" t="s">
        <v>969</v>
      </c>
      <c r="WXS43" s="59">
        <v>15000000</v>
      </c>
      <c r="WXT43" s="60" t="s">
        <v>2774</v>
      </c>
      <c r="WXU43" s="287" t="s">
        <v>964</v>
      </c>
      <c r="WXV43" s="287" t="s">
        <v>965</v>
      </c>
      <c r="WXW43" s="294" t="s">
        <v>966</v>
      </c>
      <c r="WXX43" s="294" t="s">
        <v>967</v>
      </c>
      <c r="WXY43" s="294" t="s">
        <v>968</v>
      </c>
      <c r="WXZ43" s="294" t="s">
        <v>969</v>
      </c>
      <c r="WYA43" s="59">
        <v>15000000</v>
      </c>
      <c r="WYB43" s="60" t="s">
        <v>2774</v>
      </c>
      <c r="WYC43" s="287" t="s">
        <v>964</v>
      </c>
      <c r="WYD43" s="287" t="s">
        <v>965</v>
      </c>
      <c r="WYE43" s="294" t="s">
        <v>966</v>
      </c>
      <c r="WYF43" s="294" t="s">
        <v>967</v>
      </c>
      <c r="WYG43" s="294" t="s">
        <v>968</v>
      </c>
      <c r="WYH43" s="294" t="s">
        <v>969</v>
      </c>
      <c r="WYI43" s="59">
        <v>15000000</v>
      </c>
      <c r="WYJ43" s="60" t="s">
        <v>2774</v>
      </c>
      <c r="WYK43" s="287" t="s">
        <v>964</v>
      </c>
      <c r="WYL43" s="287" t="s">
        <v>965</v>
      </c>
      <c r="WYM43" s="294" t="s">
        <v>966</v>
      </c>
      <c r="WYN43" s="294" t="s">
        <v>967</v>
      </c>
      <c r="WYO43" s="294" t="s">
        <v>968</v>
      </c>
      <c r="WYP43" s="294" t="s">
        <v>969</v>
      </c>
      <c r="WYQ43" s="59">
        <v>15000000</v>
      </c>
      <c r="WYR43" s="60" t="s">
        <v>2774</v>
      </c>
      <c r="WYS43" s="287" t="s">
        <v>964</v>
      </c>
      <c r="WYT43" s="287" t="s">
        <v>965</v>
      </c>
      <c r="WYU43" s="294" t="s">
        <v>966</v>
      </c>
      <c r="WYV43" s="294" t="s">
        <v>967</v>
      </c>
      <c r="WYW43" s="294" t="s">
        <v>968</v>
      </c>
      <c r="WYX43" s="294" t="s">
        <v>969</v>
      </c>
      <c r="WYY43" s="59">
        <v>15000000</v>
      </c>
      <c r="WYZ43" s="60" t="s">
        <v>2774</v>
      </c>
      <c r="WZA43" s="287" t="s">
        <v>964</v>
      </c>
      <c r="WZB43" s="287" t="s">
        <v>965</v>
      </c>
      <c r="WZC43" s="294" t="s">
        <v>966</v>
      </c>
      <c r="WZD43" s="294" t="s">
        <v>967</v>
      </c>
      <c r="WZE43" s="294" t="s">
        <v>968</v>
      </c>
      <c r="WZF43" s="294" t="s">
        <v>969</v>
      </c>
      <c r="WZG43" s="59">
        <v>15000000</v>
      </c>
      <c r="WZH43" s="60" t="s">
        <v>2774</v>
      </c>
      <c r="WZI43" s="287" t="s">
        <v>964</v>
      </c>
      <c r="WZJ43" s="287" t="s">
        <v>965</v>
      </c>
      <c r="WZK43" s="294" t="s">
        <v>966</v>
      </c>
      <c r="WZL43" s="294" t="s">
        <v>967</v>
      </c>
      <c r="WZM43" s="294" t="s">
        <v>968</v>
      </c>
      <c r="WZN43" s="294" t="s">
        <v>969</v>
      </c>
      <c r="WZO43" s="59">
        <v>15000000</v>
      </c>
      <c r="WZP43" s="60" t="s">
        <v>2774</v>
      </c>
      <c r="WZQ43" s="287" t="s">
        <v>964</v>
      </c>
      <c r="WZR43" s="287" t="s">
        <v>965</v>
      </c>
      <c r="WZS43" s="294" t="s">
        <v>966</v>
      </c>
      <c r="WZT43" s="294" t="s">
        <v>967</v>
      </c>
      <c r="WZU43" s="294" t="s">
        <v>968</v>
      </c>
      <c r="WZV43" s="294" t="s">
        <v>969</v>
      </c>
      <c r="WZW43" s="59">
        <v>15000000</v>
      </c>
      <c r="WZX43" s="60" t="s">
        <v>2774</v>
      </c>
      <c r="WZY43" s="287" t="s">
        <v>964</v>
      </c>
      <c r="WZZ43" s="287" t="s">
        <v>965</v>
      </c>
      <c r="XAA43" s="294" t="s">
        <v>966</v>
      </c>
      <c r="XAB43" s="294" t="s">
        <v>967</v>
      </c>
      <c r="XAC43" s="294" t="s">
        <v>968</v>
      </c>
      <c r="XAD43" s="294" t="s">
        <v>969</v>
      </c>
      <c r="XAE43" s="59">
        <v>15000000</v>
      </c>
      <c r="XAF43" s="60" t="s">
        <v>2774</v>
      </c>
      <c r="XAG43" s="287" t="s">
        <v>964</v>
      </c>
      <c r="XAH43" s="287" t="s">
        <v>965</v>
      </c>
      <c r="XAI43" s="294" t="s">
        <v>966</v>
      </c>
      <c r="XAJ43" s="294" t="s">
        <v>967</v>
      </c>
      <c r="XAK43" s="294" t="s">
        <v>968</v>
      </c>
      <c r="XAL43" s="294" t="s">
        <v>969</v>
      </c>
      <c r="XAM43" s="59">
        <v>15000000</v>
      </c>
      <c r="XAN43" s="60" t="s">
        <v>2774</v>
      </c>
      <c r="XAO43" s="287" t="s">
        <v>964</v>
      </c>
      <c r="XAP43" s="287" t="s">
        <v>965</v>
      </c>
      <c r="XAQ43" s="294" t="s">
        <v>966</v>
      </c>
      <c r="XAR43" s="294" t="s">
        <v>967</v>
      </c>
      <c r="XAS43" s="294" t="s">
        <v>968</v>
      </c>
      <c r="XAT43" s="294" t="s">
        <v>969</v>
      </c>
      <c r="XAU43" s="59">
        <v>15000000</v>
      </c>
      <c r="XAV43" s="60" t="s">
        <v>2774</v>
      </c>
      <c r="XAW43" s="287" t="s">
        <v>964</v>
      </c>
      <c r="XAX43" s="287" t="s">
        <v>965</v>
      </c>
      <c r="XAY43" s="294" t="s">
        <v>966</v>
      </c>
      <c r="XAZ43" s="294" t="s">
        <v>967</v>
      </c>
      <c r="XBA43" s="294" t="s">
        <v>968</v>
      </c>
      <c r="XBB43" s="294" t="s">
        <v>969</v>
      </c>
      <c r="XBC43" s="59">
        <v>15000000</v>
      </c>
      <c r="XBD43" s="60" t="s">
        <v>2774</v>
      </c>
      <c r="XBE43" s="287" t="s">
        <v>964</v>
      </c>
      <c r="XBF43" s="287" t="s">
        <v>965</v>
      </c>
      <c r="XBG43" s="294" t="s">
        <v>966</v>
      </c>
      <c r="XBH43" s="294" t="s">
        <v>967</v>
      </c>
      <c r="XBI43" s="294" t="s">
        <v>968</v>
      </c>
      <c r="XBJ43" s="294" t="s">
        <v>969</v>
      </c>
      <c r="XBK43" s="59">
        <v>15000000</v>
      </c>
      <c r="XBL43" s="60" t="s">
        <v>2774</v>
      </c>
      <c r="XBM43" s="287" t="s">
        <v>964</v>
      </c>
      <c r="XBN43" s="287" t="s">
        <v>965</v>
      </c>
      <c r="XBO43" s="294" t="s">
        <v>966</v>
      </c>
      <c r="XBP43" s="294" t="s">
        <v>967</v>
      </c>
      <c r="XBQ43" s="294" t="s">
        <v>968</v>
      </c>
      <c r="XBR43" s="294" t="s">
        <v>969</v>
      </c>
      <c r="XBS43" s="59">
        <v>15000000</v>
      </c>
      <c r="XBT43" s="60" t="s">
        <v>2774</v>
      </c>
      <c r="XBU43" s="287" t="s">
        <v>964</v>
      </c>
      <c r="XBV43" s="287" t="s">
        <v>965</v>
      </c>
      <c r="XBW43" s="294" t="s">
        <v>966</v>
      </c>
      <c r="XBX43" s="294" t="s">
        <v>967</v>
      </c>
      <c r="XBY43" s="294" t="s">
        <v>968</v>
      </c>
      <c r="XBZ43" s="294" t="s">
        <v>969</v>
      </c>
      <c r="XCA43" s="59">
        <v>15000000</v>
      </c>
      <c r="XCB43" s="60" t="s">
        <v>2774</v>
      </c>
      <c r="XCC43" s="287" t="s">
        <v>964</v>
      </c>
      <c r="XCD43" s="287" t="s">
        <v>965</v>
      </c>
      <c r="XCE43" s="294" t="s">
        <v>966</v>
      </c>
      <c r="XCF43" s="294" t="s">
        <v>967</v>
      </c>
      <c r="XCG43" s="294" t="s">
        <v>968</v>
      </c>
      <c r="XCH43" s="294" t="s">
        <v>969</v>
      </c>
      <c r="XCI43" s="59">
        <v>15000000</v>
      </c>
      <c r="XCJ43" s="60" t="s">
        <v>2774</v>
      </c>
      <c r="XCK43" s="287" t="s">
        <v>964</v>
      </c>
      <c r="XCL43" s="287" t="s">
        <v>965</v>
      </c>
      <c r="XCM43" s="294" t="s">
        <v>966</v>
      </c>
      <c r="XCN43" s="294" t="s">
        <v>967</v>
      </c>
      <c r="XCO43" s="294" t="s">
        <v>968</v>
      </c>
      <c r="XCP43" s="294" t="s">
        <v>969</v>
      </c>
      <c r="XCQ43" s="59">
        <v>15000000</v>
      </c>
      <c r="XCR43" s="60" t="s">
        <v>2774</v>
      </c>
      <c r="XCS43" s="287" t="s">
        <v>964</v>
      </c>
      <c r="XCT43" s="287" t="s">
        <v>965</v>
      </c>
      <c r="XCU43" s="294" t="s">
        <v>966</v>
      </c>
      <c r="XCV43" s="294" t="s">
        <v>967</v>
      </c>
      <c r="XCW43" s="294" t="s">
        <v>968</v>
      </c>
      <c r="XCX43" s="294" t="s">
        <v>969</v>
      </c>
      <c r="XCY43" s="59">
        <v>15000000</v>
      </c>
      <c r="XCZ43" s="60" t="s">
        <v>2774</v>
      </c>
      <c r="XDA43" s="287" t="s">
        <v>964</v>
      </c>
      <c r="XDB43" s="287" t="s">
        <v>965</v>
      </c>
      <c r="XDC43" s="294" t="s">
        <v>966</v>
      </c>
      <c r="XDD43" s="294" t="s">
        <v>967</v>
      </c>
      <c r="XDE43" s="294" t="s">
        <v>968</v>
      </c>
      <c r="XDF43" s="294" t="s">
        <v>969</v>
      </c>
      <c r="XDG43" s="59">
        <v>15000000</v>
      </c>
      <c r="XDH43" s="60" t="s">
        <v>2774</v>
      </c>
      <c r="XDI43" s="287" t="s">
        <v>964</v>
      </c>
      <c r="XDJ43" s="287" t="s">
        <v>965</v>
      </c>
      <c r="XDK43" s="294" t="s">
        <v>966</v>
      </c>
      <c r="XDL43" s="294" t="s">
        <v>967</v>
      </c>
      <c r="XDM43" s="294" t="s">
        <v>968</v>
      </c>
      <c r="XDN43" s="294" t="s">
        <v>969</v>
      </c>
      <c r="XDO43" s="59">
        <v>15000000</v>
      </c>
      <c r="XDP43" s="60" t="s">
        <v>2774</v>
      </c>
      <c r="XDQ43" s="287" t="s">
        <v>964</v>
      </c>
      <c r="XDR43" s="287" t="s">
        <v>965</v>
      </c>
      <c r="XDS43" s="294" t="s">
        <v>966</v>
      </c>
      <c r="XDT43" s="294" t="s">
        <v>967</v>
      </c>
      <c r="XDU43" s="294" t="s">
        <v>968</v>
      </c>
      <c r="XDV43" s="294" t="s">
        <v>969</v>
      </c>
      <c r="XDW43" s="59">
        <v>15000000</v>
      </c>
      <c r="XDX43" s="60" t="s">
        <v>2774</v>
      </c>
      <c r="XDY43" s="287" t="s">
        <v>964</v>
      </c>
      <c r="XDZ43" s="287" t="s">
        <v>965</v>
      </c>
      <c r="XEA43" s="294" t="s">
        <v>966</v>
      </c>
      <c r="XEB43" s="294" t="s">
        <v>967</v>
      </c>
      <c r="XEC43" s="294" t="s">
        <v>968</v>
      </c>
      <c r="XED43" s="294" t="s">
        <v>969</v>
      </c>
      <c r="XEE43" s="59">
        <v>15000000</v>
      </c>
      <c r="XEF43" s="60" t="s">
        <v>2774</v>
      </c>
      <c r="XEG43" s="287" t="s">
        <v>964</v>
      </c>
      <c r="XEH43" s="287" t="s">
        <v>965</v>
      </c>
      <c r="XEI43" s="294" t="s">
        <v>966</v>
      </c>
      <c r="XEJ43" s="294" t="s">
        <v>967</v>
      </c>
      <c r="XEK43" s="294" t="s">
        <v>968</v>
      </c>
      <c r="XEL43" s="294" t="s">
        <v>969</v>
      </c>
      <c r="XEM43" s="59">
        <v>15000000</v>
      </c>
      <c r="XEN43" s="60" t="s">
        <v>2774</v>
      </c>
      <c r="XEO43" s="287" t="s">
        <v>964</v>
      </c>
      <c r="XEP43" s="287" t="s">
        <v>965</v>
      </c>
      <c r="XEQ43" s="294" t="s">
        <v>966</v>
      </c>
      <c r="XER43" s="294" t="s">
        <v>967</v>
      </c>
      <c r="XES43" s="294" t="s">
        <v>968</v>
      </c>
      <c r="XET43" s="294" t="s">
        <v>969</v>
      </c>
      <c r="XEU43" s="59">
        <v>15000000</v>
      </c>
      <c r="XEV43" s="60" t="s">
        <v>2774</v>
      </c>
      <c r="XEW43" s="287" t="s">
        <v>964</v>
      </c>
      <c r="XEX43" s="287" t="s">
        <v>965</v>
      </c>
      <c r="XEY43" s="294" t="s">
        <v>966</v>
      </c>
      <c r="XEZ43" s="294" t="s">
        <v>967</v>
      </c>
      <c r="XFA43" s="294" t="s">
        <v>968</v>
      </c>
      <c r="XFB43" s="294" t="s">
        <v>969</v>
      </c>
      <c r="XFC43" s="59">
        <v>15000000</v>
      </c>
      <c r="XFD43" s="60" t="s">
        <v>2774</v>
      </c>
    </row>
    <row r="44" spans="1:16384" s="55" customFormat="1" ht="23.25" hidden="1" customHeight="1" x14ac:dyDescent="0.2">
      <c r="A44" s="126" t="s">
        <v>3558</v>
      </c>
      <c r="B44" s="127" t="s">
        <v>922</v>
      </c>
      <c r="C44" s="128" t="s">
        <v>965</v>
      </c>
      <c r="D44" s="128" t="s">
        <v>966</v>
      </c>
      <c r="E44" s="128" t="s">
        <v>967</v>
      </c>
      <c r="F44" s="128" t="s">
        <v>968</v>
      </c>
      <c r="G44" s="128" t="s">
        <v>969</v>
      </c>
      <c r="H44" s="129">
        <v>15000000</v>
      </c>
      <c r="I44" s="130" t="s">
        <v>62</v>
      </c>
      <c r="J44" s="285"/>
      <c r="K44" s="286"/>
      <c r="L44" s="286"/>
      <c r="M44" s="286"/>
      <c r="N44" s="286"/>
      <c r="O44" s="57"/>
      <c r="P44" s="58"/>
      <c r="Q44" s="285"/>
      <c r="R44" s="285"/>
      <c r="S44" s="286"/>
      <c r="T44" s="286"/>
      <c r="U44" s="286"/>
      <c r="V44" s="286"/>
      <c r="W44" s="57"/>
      <c r="X44" s="58"/>
      <c r="Y44" s="285"/>
      <c r="Z44" s="285"/>
      <c r="AA44" s="286"/>
      <c r="AB44" s="286"/>
      <c r="AC44" s="286"/>
      <c r="AD44" s="286"/>
      <c r="AE44" s="57"/>
      <c r="AF44" s="58"/>
      <c r="AG44" s="285"/>
      <c r="AH44" s="285"/>
      <c r="AI44" s="286"/>
      <c r="AJ44" s="286"/>
      <c r="AK44" s="286"/>
      <c r="AL44" s="286"/>
      <c r="AM44" s="57"/>
      <c r="AN44" s="58"/>
      <c r="AO44" s="285"/>
      <c r="AP44" s="285"/>
      <c r="AQ44" s="286"/>
      <c r="AR44" s="286"/>
      <c r="AS44" s="286"/>
      <c r="AT44" s="286"/>
      <c r="AU44" s="57"/>
      <c r="AV44" s="58"/>
      <c r="AW44" s="285"/>
      <c r="AX44" s="285"/>
      <c r="AY44" s="286"/>
      <c r="AZ44" s="286"/>
      <c r="BA44" s="286"/>
      <c r="BB44" s="286"/>
      <c r="BC44" s="57"/>
      <c r="BD44" s="58"/>
      <c r="BE44" s="285"/>
      <c r="BF44" s="285"/>
      <c r="BG44" s="286"/>
      <c r="BH44" s="286"/>
      <c r="BI44" s="286"/>
      <c r="BJ44" s="286"/>
      <c r="BK44" s="57"/>
      <c r="BL44" s="58"/>
      <c r="BM44" s="285"/>
      <c r="BN44" s="285"/>
      <c r="BO44" s="286"/>
      <c r="BP44" s="286"/>
      <c r="BQ44" s="286"/>
      <c r="BR44" s="286"/>
      <c r="BS44" s="57"/>
      <c r="BT44" s="58"/>
      <c r="BU44" s="285"/>
      <c r="BV44" s="285"/>
      <c r="BW44" s="286"/>
      <c r="BX44" s="286"/>
      <c r="BY44" s="286"/>
      <c r="BZ44" s="286"/>
      <c r="CA44" s="57"/>
      <c r="CB44" s="58"/>
      <c r="CC44" s="285"/>
      <c r="CD44" s="285"/>
      <c r="CE44" s="286"/>
      <c r="CF44" s="286"/>
      <c r="CG44" s="286"/>
      <c r="CH44" s="286"/>
      <c r="CI44" s="57"/>
      <c r="CJ44" s="58"/>
      <c r="CK44" s="285"/>
      <c r="CL44" s="285"/>
      <c r="CM44" s="286"/>
      <c r="CN44" s="286"/>
      <c r="CO44" s="286"/>
      <c r="CP44" s="286"/>
      <c r="CQ44" s="57"/>
      <c r="CR44" s="58"/>
      <c r="CS44" s="285"/>
      <c r="CT44" s="285"/>
      <c r="CU44" s="286"/>
      <c r="CV44" s="286"/>
      <c r="CW44" s="286"/>
      <c r="CX44" s="286"/>
      <c r="CY44" s="57"/>
      <c r="CZ44" s="58"/>
      <c r="DA44" s="285"/>
      <c r="DB44" s="285"/>
      <c r="DC44" s="286"/>
      <c r="DD44" s="286"/>
      <c r="DE44" s="286"/>
      <c r="DF44" s="286"/>
      <c r="DG44" s="57"/>
      <c r="DH44" s="58"/>
      <c r="DI44" s="285"/>
      <c r="DJ44" s="285"/>
      <c r="DK44" s="286"/>
      <c r="DL44" s="286"/>
      <c r="DM44" s="286"/>
      <c r="DN44" s="286"/>
      <c r="DO44" s="57"/>
      <c r="DP44" s="58"/>
      <c r="DQ44" s="285"/>
      <c r="DR44" s="285"/>
      <c r="DS44" s="286"/>
      <c r="DT44" s="286"/>
      <c r="DU44" s="286"/>
      <c r="DV44" s="286"/>
      <c r="DW44" s="57"/>
      <c r="DX44" s="58"/>
      <c r="DY44" s="285"/>
      <c r="DZ44" s="285"/>
      <c r="EA44" s="286"/>
      <c r="EB44" s="286"/>
      <c r="EC44" s="286"/>
      <c r="ED44" s="286"/>
      <c r="EE44" s="57"/>
      <c r="EF44" s="58"/>
      <c r="EG44" s="285"/>
      <c r="EH44" s="285"/>
      <c r="EI44" s="286"/>
      <c r="EJ44" s="286"/>
      <c r="EK44" s="286"/>
      <c r="EL44" s="286"/>
      <c r="EM44" s="57"/>
      <c r="EN44" s="58"/>
      <c r="EO44" s="285"/>
      <c r="EP44" s="285"/>
      <c r="EQ44" s="286"/>
      <c r="ER44" s="286"/>
      <c r="ES44" s="286"/>
      <c r="ET44" s="286"/>
      <c r="EU44" s="57"/>
      <c r="EV44" s="58"/>
      <c r="EW44" s="285"/>
      <c r="EX44" s="285"/>
      <c r="EY44" s="286"/>
      <c r="EZ44" s="286"/>
      <c r="FA44" s="286"/>
      <c r="FB44" s="286"/>
      <c r="FC44" s="57"/>
      <c r="FD44" s="58"/>
      <c r="FE44" s="285"/>
      <c r="FF44" s="285"/>
      <c r="FG44" s="286"/>
      <c r="FH44" s="286"/>
      <c r="FI44" s="286"/>
      <c r="FJ44" s="286"/>
      <c r="FK44" s="57"/>
      <c r="FL44" s="58"/>
      <c r="FM44" s="285"/>
      <c r="FN44" s="285"/>
      <c r="FO44" s="286"/>
      <c r="FP44" s="286"/>
      <c r="FQ44" s="286"/>
      <c r="FR44" s="286"/>
      <c r="FS44" s="57"/>
      <c r="FT44" s="58"/>
      <c r="FU44" s="285"/>
      <c r="FV44" s="285"/>
      <c r="FW44" s="286"/>
      <c r="FX44" s="286"/>
      <c r="FY44" s="286"/>
      <c r="FZ44" s="286"/>
      <c r="GA44" s="57"/>
      <c r="GB44" s="58"/>
      <c r="GC44" s="285"/>
      <c r="GD44" s="285"/>
      <c r="GE44" s="286"/>
      <c r="GF44" s="286"/>
      <c r="GG44" s="286"/>
      <c r="GH44" s="286"/>
      <c r="GI44" s="57"/>
      <c r="GJ44" s="58"/>
      <c r="GK44" s="285"/>
      <c r="GL44" s="285"/>
      <c r="GM44" s="286"/>
      <c r="GN44" s="286"/>
      <c r="GO44" s="286"/>
      <c r="GP44" s="286"/>
      <c r="GQ44" s="57"/>
      <c r="GR44" s="58"/>
      <c r="GS44" s="285"/>
      <c r="GT44" s="285"/>
      <c r="GU44" s="286"/>
      <c r="GV44" s="286"/>
      <c r="GW44" s="286"/>
      <c r="GX44" s="286"/>
      <c r="GY44" s="57"/>
      <c r="GZ44" s="58"/>
      <c r="HA44" s="285"/>
      <c r="HB44" s="285"/>
      <c r="HC44" s="286"/>
      <c r="HD44" s="286"/>
      <c r="HE44" s="286"/>
      <c r="HF44" s="286"/>
      <c r="HG44" s="57"/>
      <c r="HH44" s="58"/>
      <c r="HI44" s="285"/>
      <c r="HJ44" s="285"/>
      <c r="HK44" s="286"/>
      <c r="HL44" s="293"/>
      <c r="HM44" s="291"/>
      <c r="HN44" s="291"/>
      <c r="HO44" s="59">
        <v>15000000</v>
      </c>
      <c r="HP44" s="60" t="s">
        <v>144</v>
      </c>
      <c r="HQ44" s="288"/>
      <c r="HR44" s="288"/>
      <c r="HS44" s="291"/>
      <c r="HT44" s="291"/>
      <c r="HU44" s="291"/>
      <c r="HV44" s="291"/>
      <c r="HW44" s="59">
        <v>15000000</v>
      </c>
      <c r="HX44" s="60" t="s">
        <v>144</v>
      </c>
      <c r="HY44" s="288"/>
      <c r="HZ44" s="288"/>
      <c r="IA44" s="291"/>
      <c r="IB44" s="291"/>
      <c r="IC44" s="291"/>
      <c r="ID44" s="291"/>
      <c r="IE44" s="59">
        <v>15000000</v>
      </c>
      <c r="IF44" s="60" t="s">
        <v>144</v>
      </c>
      <c r="IG44" s="288"/>
      <c r="IH44" s="288"/>
      <c r="II44" s="291"/>
      <c r="IJ44" s="291"/>
      <c r="IK44" s="291"/>
      <c r="IL44" s="291"/>
      <c r="IM44" s="59">
        <v>15000000</v>
      </c>
      <c r="IN44" s="60" t="s">
        <v>144</v>
      </c>
      <c r="IO44" s="288"/>
      <c r="IP44" s="288"/>
      <c r="IQ44" s="291"/>
      <c r="IR44" s="291"/>
      <c r="IS44" s="291"/>
      <c r="IT44" s="291"/>
      <c r="IU44" s="59">
        <v>15000000</v>
      </c>
      <c r="IV44" s="60" t="s">
        <v>144</v>
      </c>
      <c r="IW44" s="288"/>
      <c r="IX44" s="288"/>
      <c r="IY44" s="291"/>
      <c r="IZ44" s="291"/>
      <c r="JA44" s="291"/>
      <c r="JB44" s="291"/>
      <c r="JC44" s="59">
        <v>15000000</v>
      </c>
      <c r="JD44" s="60" t="s">
        <v>144</v>
      </c>
      <c r="JE44" s="288"/>
      <c r="JF44" s="288"/>
      <c r="JG44" s="291"/>
      <c r="JH44" s="291"/>
      <c r="JI44" s="291"/>
      <c r="JJ44" s="291"/>
      <c r="JK44" s="59">
        <v>15000000</v>
      </c>
      <c r="JL44" s="60" t="s">
        <v>144</v>
      </c>
      <c r="JM44" s="288"/>
      <c r="JN44" s="288"/>
      <c r="JO44" s="291"/>
      <c r="JP44" s="291"/>
      <c r="JQ44" s="291"/>
      <c r="JR44" s="291"/>
      <c r="JS44" s="59">
        <v>15000000</v>
      </c>
      <c r="JT44" s="60" t="s">
        <v>144</v>
      </c>
      <c r="JU44" s="288"/>
      <c r="JV44" s="288"/>
      <c r="JW44" s="291"/>
      <c r="JX44" s="291"/>
      <c r="JY44" s="291"/>
      <c r="JZ44" s="291"/>
      <c r="KA44" s="59">
        <v>15000000</v>
      </c>
      <c r="KB44" s="60" t="s">
        <v>144</v>
      </c>
      <c r="KC44" s="288"/>
      <c r="KD44" s="288"/>
      <c r="KE44" s="291"/>
      <c r="KF44" s="291"/>
      <c r="KG44" s="291"/>
      <c r="KH44" s="291"/>
      <c r="KI44" s="59">
        <v>15000000</v>
      </c>
      <c r="KJ44" s="60" t="s">
        <v>144</v>
      </c>
      <c r="KK44" s="288"/>
      <c r="KL44" s="288"/>
      <c r="KM44" s="291"/>
      <c r="KN44" s="291"/>
      <c r="KO44" s="291"/>
      <c r="KP44" s="291"/>
      <c r="KQ44" s="59">
        <v>15000000</v>
      </c>
      <c r="KR44" s="60" t="s">
        <v>144</v>
      </c>
      <c r="KS44" s="288"/>
      <c r="KT44" s="288"/>
      <c r="KU44" s="291"/>
      <c r="KV44" s="291"/>
      <c r="KW44" s="291"/>
      <c r="KX44" s="291"/>
      <c r="KY44" s="59">
        <v>15000000</v>
      </c>
      <c r="KZ44" s="60" t="s">
        <v>144</v>
      </c>
      <c r="LA44" s="288"/>
      <c r="LB44" s="288"/>
      <c r="LC44" s="291"/>
      <c r="LD44" s="291"/>
      <c r="LE44" s="291"/>
      <c r="LF44" s="291"/>
      <c r="LG44" s="59">
        <v>15000000</v>
      </c>
      <c r="LH44" s="60" t="s">
        <v>144</v>
      </c>
      <c r="LI44" s="288"/>
      <c r="LJ44" s="288"/>
      <c r="LK44" s="291"/>
      <c r="LL44" s="291"/>
      <c r="LM44" s="291"/>
      <c r="LN44" s="291"/>
      <c r="LO44" s="59">
        <v>15000000</v>
      </c>
      <c r="LP44" s="60" t="s">
        <v>144</v>
      </c>
      <c r="LQ44" s="288"/>
      <c r="LR44" s="288"/>
      <c r="LS44" s="291"/>
      <c r="LT44" s="291"/>
      <c r="LU44" s="291"/>
      <c r="LV44" s="291"/>
      <c r="LW44" s="59">
        <v>15000000</v>
      </c>
      <c r="LX44" s="60" t="s">
        <v>144</v>
      </c>
      <c r="LY44" s="288"/>
      <c r="LZ44" s="288"/>
      <c r="MA44" s="291"/>
      <c r="MB44" s="291"/>
      <c r="MC44" s="291"/>
      <c r="MD44" s="291"/>
      <c r="ME44" s="59">
        <v>15000000</v>
      </c>
      <c r="MF44" s="60" t="s">
        <v>144</v>
      </c>
      <c r="MG44" s="288"/>
      <c r="MH44" s="288"/>
      <c r="MI44" s="291"/>
      <c r="MJ44" s="291"/>
      <c r="MK44" s="291"/>
      <c r="ML44" s="291"/>
      <c r="MM44" s="59">
        <v>15000000</v>
      </c>
      <c r="MN44" s="60" t="s">
        <v>144</v>
      </c>
      <c r="MO44" s="288"/>
      <c r="MP44" s="288"/>
      <c r="MQ44" s="291"/>
      <c r="MR44" s="291"/>
      <c r="MS44" s="291"/>
      <c r="MT44" s="291"/>
      <c r="MU44" s="59">
        <v>15000000</v>
      </c>
      <c r="MV44" s="60" t="s">
        <v>144</v>
      </c>
      <c r="MW44" s="288"/>
      <c r="MX44" s="288"/>
      <c r="MY44" s="291"/>
      <c r="MZ44" s="291"/>
      <c r="NA44" s="291"/>
      <c r="NB44" s="291"/>
      <c r="NC44" s="59">
        <v>15000000</v>
      </c>
      <c r="ND44" s="60" t="s">
        <v>144</v>
      </c>
      <c r="NE44" s="288"/>
      <c r="NF44" s="288"/>
      <c r="NG44" s="291"/>
      <c r="NH44" s="291"/>
      <c r="NI44" s="291"/>
      <c r="NJ44" s="291"/>
      <c r="NK44" s="59">
        <v>15000000</v>
      </c>
      <c r="NL44" s="60" t="s">
        <v>144</v>
      </c>
      <c r="NM44" s="288"/>
      <c r="NN44" s="288"/>
      <c r="NO44" s="291"/>
      <c r="NP44" s="291"/>
      <c r="NQ44" s="291"/>
      <c r="NR44" s="291"/>
      <c r="NS44" s="59">
        <v>15000000</v>
      </c>
      <c r="NT44" s="60" t="s">
        <v>144</v>
      </c>
      <c r="NU44" s="288"/>
      <c r="NV44" s="288"/>
      <c r="NW44" s="291"/>
      <c r="NX44" s="291"/>
      <c r="NY44" s="291"/>
      <c r="NZ44" s="291"/>
      <c r="OA44" s="59">
        <v>15000000</v>
      </c>
      <c r="OB44" s="60" t="s">
        <v>144</v>
      </c>
      <c r="OC44" s="288"/>
      <c r="OD44" s="288"/>
      <c r="OE44" s="291"/>
      <c r="OF44" s="291"/>
      <c r="OG44" s="291"/>
      <c r="OH44" s="291"/>
      <c r="OI44" s="59">
        <v>15000000</v>
      </c>
      <c r="OJ44" s="60" t="s">
        <v>144</v>
      </c>
      <c r="OK44" s="288"/>
      <c r="OL44" s="288"/>
      <c r="OM44" s="291"/>
      <c r="ON44" s="291"/>
      <c r="OO44" s="291"/>
      <c r="OP44" s="291"/>
      <c r="OQ44" s="59">
        <v>15000000</v>
      </c>
      <c r="OR44" s="60" t="s">
        <v>144</v>
      </c>
      <c r="OS44" s="288"/>
      <c r="OT44" s="288"/>
      <c r="OU44" s="291"/>
      <c r="OV44" s="291"/>
      <c r="OW44" s="291"/>
      <c r="OX44" s="291"/>
      <c r="OY44" s="59">
        <v>15000000</v>
      </c>
      <c r="OZ44" s="60" t="s">
        <v>144</v>
      </c>
      <c r="PA44" s="288"/>
      <c r="PB44" s="288"/>
      <c r="PC44" s="291"/>
      <c r="PD44" s="291"/>
      <c r="PE44" s="291"/>
      <c r="PF44" s="291"/>
      <c r="PG44" s="59">
        <v>15000000</v>
      </c>
      <c r="PH44" s="60" t="s">
        <v>144</v>
      </c>
      <c r="PI44" s="288"/>
      <c r="PJ44" s="288"/>
      <c r="PK44" s="291"/>
      <c r="PL44" s="291"/>
      <c r="PM44" s="291"/>
      <c r="PN44" s="291"/>
      <c r="PO44" s="59">
        <v>15000000</v>
      </c>
      <c r="PP44" s="60" t="s">
        <v>144</v>
      </c>
      <c r="PQ44" s="288"/>
      <c r="PR44" s="288"/>
      <c r="PS44" s="291"/>
      <c r="PT44" s="291"/>
      <c r="PU44" s="291"/>
      <c r="PV44" s="291"/>
      <c r="PW44" s="59">
        <v>15000000</v>
      </c>
      <c r="PX44" s="60" t="s">
        <v>144</v>
      </c>
      <c r="PY44" s="288"/>
      <c r="PZ44" s="288"/>
      <c r="QA44" s="291"/>
      <c r="QB44" s="291"/>
      <c r="QC44" s="291"/>
      <c r="QD44" s="291"/>
      <c r="QE44" s="59">
        <v>15000000</v>
      </c>
      <c r="QF44" s="60" t="s">
        <v>144</v>
      </c>
      <c r="QG44" s="288"/>
      <c r="QH44" s="288"/>
      <c r="QI44" s="291"/>
      <c r="QJ44" s="291"/>
      <c r="QK44" s="291"/>
      <c r="QL44" s="291"/>
      <c r="QM44" s="59">
        <v>15000000</v>
      </c>
      <c r="QN44" s="60" t="s">
        <v>144</v>
      </c>
      <c r="QO44" s="288"/>
      <c r="QP44" s="288"/>
      <c r="QQ44" s="291"/>
      <c r="QR44" s="291"/>
      <c r="QS44" s="291"/>
      <c r="QT44" s="291"/>
      <c r="QU44" s="59">
        <v>15000000</v>
      </c>
      <c r="QV44" s="60" t="s">
        <v>144</v>
      </c>
      <c r="QW44" s="288"/>
      <c r="QX44" s="288"/>
      <c r="QY44" s="291"/>
      <c r="QZ44" s="291"/>
      <c r="RA44" s="291"/>
      <c r="RB44" s="291"/>
      <c r="RC44" s="59">
        <v>15000000</v>
      </c>
      <c r="RD44" s="60" t="s">
        <v>144</v>
      </c>
      <c r="RE44" s="288"/>
      <c r="RF44" s="288"/>
      <c r="RG44" s="291"/>
      <c r="RH44" s="291"/>
      <c r="RI44" s="291"/>
      <c r="RJ44" s="291"/>
      <c r="RK44" s="59">
        <v>15000000</v>
      </c>
      <c r="RL44" s="60" t="s">
        <v>144</v>
      </c>
      <c r="RM44" s="288"/>
      <c r="RN44" s="288"/>
      <c r="RO44" s="291"/>
      <c r="RP44" s="291"/>
      <c r="RQ44" s="291"/>
      <c r="RR44" s="291"/>
      <c r="RS44" s="59">
        <v>15000000</v>
      </c>
      <c r="RT44" s="60" t="s">
        <v>144</v>
      </c>
      <c r="RU44" s="288"/>
      <c r="RV44" s="288"/>
      <c r="RW44" s="291"/>
      <c r="RX44" s="291"/>
      <c r="RY44" s="291"/>
      <c r="RZ44" s="291"/>
      <c r="SA44" s="59">
        <v>15000000</v>
      </c>
      <c r="SB44" s="60" t="s">
        <v>144</v>
      </c>
      <c r="SC44" s="288"/>
      <c r="SD44" s="288"/>
      <c r="SE44" s="291"/>
      <c r="SF44" s="291"/>
      <c r="SG44" s="291"/>
      <c r="SH44" s="291"/>
      <c r="SI44" s="59">
        <v>15000000</v>
      </c>
      <c r="SJ44" s="60" t="s">
        <v>144</v>
      </c>
      <c r="SK44" s="288"/>
      <c r="SL44" s="288"/>
      <c r="SM44" s="291"/>
      <c r="SN44" s="291"/>
      <c r="SO44" s="291"/>
      <c r="SP44" s="291"/>
      <c r="SQ44" s="59">
        <v>15000000</v>
      </c>
      <c r="SR44" s="60" t="s">
        <v>144</v>
      </c>
      <c r="SS44" s="288"/>
      <c r="ST44" s="288"/>
      <c r="SU44" s="291"/>
      <c r="SV44" s="291"/>
      <c r="SW44" s="291"/>
      <c r="SX44" s="291"/>
      <c r="SY44" s="59">
        <v>15000000</v>
      </c>
      <c r="SZ44" s="60" t="s">
        <v>144</v>
      </c>
      <c r="TA44" s="288"/>
      <c r="TB44" s="288"/>
      <c r="TC44" s="291"/>
      <c r="TD44" s="291"/>
      <c r="TE44" s="291"/>
      <c r="TF44" s="291"/>
      <c r="TG44" s="59">
        <v>15000000</v>
      </c>
      <c r="TH44" s="60" t="s">
        <v>144</v>
      </c>
      <c r="TI44" s="288"/>
      <c r="TJ44" s="288"/>
      <c r="TK44" s="291"/>
      <c r="TL44" s="291"/>
      <c r="TM44" s="291"/>
      <c r="TN44" s="291"/>
      <c r="TO44" s="59">
        <v>15000000</v>
      </c>
      <c r="TP44" s="60" t="s">
        <v>144</v>
      </c>
      <c r="TQ44" s="288"/>
      <c r="TR44" s="288"/>
      <c r="TS44" s="291"/>
      <c r="TT44" s="291"/>
      <c r="TU44" s="291"/>
      <c r="TV44" s="291"/>
      <c r="TW44" s="59">
        <v>15000000</v>
      </c>
      <c r="TX44" s="60" t="s">
        <v>144</v>
      </c>
      <c r="TY44" s="288"/>
      <c r="TZ44" s="288"/>
      <c r="UA44" s="291"/>
      <c r="UB44" s="291"/>
      <c r="UC44" s="291"/>
      <c r="UD44" s="291"/>
      <c r="UE44" s="59">
        <v>15000000</v>
      </c>
      <c r="UF44" s="60" t="s">
        <v>144</v>
      </c>
      <c r="UG44" s="288"/>
      <c r="UH44" s="288"/>
      <c r="UI44" s="291"/>
      <c r="UJ44" s="291"/>
      <c r="UK44" s="291"/>
      <c r="UL44" s="291"/>
      <c r="UM44" s="59">
        <v>15000000</v>
      </c>
      <c r="UN44" s="60" t="s">
        <v>144</v>
      </c>
      <c r="UO44" s="288"/>
      <c r="UP44" s="288"/>
      <c r="UQ44" s="291"/>
      <c r="UR44" s="291"/>
      <c r="US44" s="291"/>
      <c r="UT44" s="291"/>
      <c r="UU44" s="59">
        <v>15000000</v>
      </c>
      <c r="UV44" s="60" t="s">
        <v>144</v>
      </c>
      <c r="UW44" s="288"/>
      <c r="UX44" s="288"/>
      <c r="UY44" s="291"/>
      <c r="UZ44" s="291"/>
      <c r="VA44" s="291"/>
      <c r="VB44" s="291"/>
      <c r="VC44" s="59">
        <v>15000000</v>
      </c>
      <c r="VD44" s="60" t="s">
        <v>144</v>
      </c>
      <c r="VE44" s="288"/>
      <c r="VF44" s="288"/>
      <c r="VG44" s="291"/>
      <c r="VH44" s="291"/>
      <c r="VI44" s="291"/>
      <c r="VJ44" s="291"/>
      <c r="VK44" s="59">
        <v>15000000</v>
      </c>
      <c r="VL44" s="60" t="s">
        <v>144</v>
      </c>
      <c r="VM44" s="288"/>
      <c r="VN44" s="288"/>
      <c r="VO44" s="291"/>
      <c r="VP44" s="291"/>
      <c r="VQ44" s="291"/>
      <c r="VR44" s="291"/>
      <c r="VS44" s="59">
        <v>15000000</v>
      </c>
      <c r="VT44" s="60" t="s">
        <v>144</v>
      </c>
      <c r="VU44" s="288"/>
      <c r="VV44" s="288"/>
      <c r="VW44" s="291"/>
      <c r="VX44" s="291"/>
      <c r="VY44" s="291"/>
      <c r="VZ44" s="291"/>
      <c r="WA44" s="59">
        <v>15000000</v>
      </c>
      <c r="WB44" s="60" t="s">
        <v>144</v>
      </c>
      <c r="WC44" s="288"/>
      <c r="WD44" s="288"/>
      <c r="WE44" s="291"/>
      <c r="WF44" s="291"/>
      <c r="WG44" s="291"/>
      <c r="WH44" s="291"/>
      <c r="WI44" s="59">
        <v>15000000</v>
      </c>
      <c r="WJ44" s="60" t="s">
        <v>144</v>
      </c>
      <c r="WK44" s="288"/>
      <c r="WL44" s="288"/>
      <c r="WM44" s="291"/>
      <c r="WN44" s="291"/>
      <c r="WO44" s="291"/>
      <c r="WP44" s="291"/>
      <c r="WQ44" s="59">
        <v>15000000</v>
      </c>
      <c r="WR44" s="60" t="s">
        <v>144</v>
      </c>
      <c r="WS44" s="288"/>
      <c r="WT44" s="288"/>
      <c r="WU44" s="291"/>
      <c r="WV44" s="291"/>
      <c r="WW44" s="291"/>
      <c r="WX44" s="291"/>
      <c r="WY44" s="59">
        <v>15000000</v>
      </c>
      <c r="WZ44" s="60" t="s">
        <v>144</v>
      </c>
      <c r="XA44" s="288"/>
      <c r="XB44" s="288"/>
      <c r="XC44" s="291"/>
      <c r="XD44" s="291"/>
      <c r="XE44" s="291"/>
      <c r="XF44" s="291"/>
      <c r="XG44" s="59">
        <v>15000000</v>
      </c>
      <c r="XH44" s="60" t="s">
        <v>144</v>
      </c>
      <c r="XI44" s="288"/>
      <c r="XJ44" s="288"/>
      <c r="XK44" s="291"/>
      <c r="XL44" s="291"/>
      <c r="XM44" s="291"/>
      <c r="XN44" s="291"/>
      <c r="XO44" s="59">
        <v>15000000</v>
      </c>
      <c r="XP44" s="60" t="s">
        <v>144</v>
      </c>
      <c r="XQ44" s="288"/>
      <c r="XR44" s="288"/>
      <c r="XS44" s="291"/>
      <c r="XT44" s="291"/>
      <c r="XU44" s="291"/>
      <c r="XV44" s="291"/>
      <c r="XW44" s="59">
        <v>15000000</v>
      </c>
      <c r="XX44" s="60" t="s">
        <v>144</v>
      </c>
      <c r="XY44" s="288"/>
      <c r="XZ44" s="288"/>
      <c r="YA44" s="291"/>
      <c r="YB44" s="291"/>
      <c r="YC44" s="291"/>
      <c r="YD44" s="291"/>
      <c r="YE44" s="59">
        <v>15000000</v>
      </c>
      <c r="YF44" s="60" t="s">
        <v>144</v>
      </c>
      <c r="YG44" s="288"/>
      <c r="YH44" s="288"/>
      <c r="YI44" s="291"/>
      <c r="YJ44" s="291"/>
      <c r="YK44" s="291"/>
      <c r="YL44" s="291"/>
      <c r="YM44" s="59">
        <v>15000000</v>
      </c>
      <c r="YN44" s="60" t="s">
        <v>144</v>
      </c>
      <c r="YO44" s="288"/>
      <c r="YP44" s="288"/>
      <c r="YQ44" s="291"/>
      <c r="YR44" s="291"/>
      <c r="YS44" s="291"/>
      <c r="YT44" s="291"/>
      <c r="YU44" s="59">
        <v>15000000</v>
      </c>
      <c r="YV44" s="60" t="s">
        <v>144</v>
      </c>
      <c r="YW44" s="288"/>
      <c r="YX44" s="288"/>
      <c r="YY44" s="291"/>
      <c r="YZ44" s="291"/>
      <c r="ZA44" s="291"/>
      <c r="ZB44" s="291"/>
      <c r="ZC44" s="59">
        <v>15000000</v>
      </c>
      <c r="ZD44" s="60" t="s">
        <v>144</v>
      </c>
      <c r="ZE44" s="288"/>
      <c r="ZF44" s="288"/>
      <c r="ZG44" s="291"/>
      <c r="ZH44" s="291"/>
      <c r="ZI44" s="291"/>
      <c r="ZJ44" s="291"/>
      <c r="ZK44" s="59">
        <v>15000000</v>
      </c>
      <c r="ZL44" s="60" t="s">
        <v>144</v>
      </c>
      <c r="ZM44" s="288"/>
      <c r="ZN44" s="288"/>
      <c r="ZO44" s="291"/>
      <c r="ZP44" s="291"/>
      <c r="ZQ44" s="291"/>
      <c r="ZR44" s="291"/>
      <c r="ZS44" s="59">
        <v>15000000</v>
      </c>
      <c r="ZT44" s="60" t="s">
        <v>144</v>
      </c>
      <c r="ZU44" s="288"/>
      <c r="ZV44" s="288"/>
      <c r="ZW44" s="291"/>
      <c r="ZX44" s="291"/>
      <c r="ZY44" s="291"/>
      <c r="ZZ44" s="291"/>
      <c r="AAA44" s="59">
        <v>15000000</v>
      </c>
      <c r="AAB44" s="60" t="s">
        <v>144</v>
      </c>
      <c r="AAC44" s="288"/>
      <c r="AAD44" s="288"/>
      <c r="AAE44" s="291"/>
      <c r="AAF44" s="291"/>
      <c r="AAG44" s="291"/>
      <c r="AAH44" s="291"/>
      <c r="AAI44" s="59">
        <v>15000000</v>
      </c>
      <c r="AAJ44" s="60" t="s">
        <v>144</v>
      </c>
      <c r="AAK44" s="288"/>
      <c r="AAL44" s="288"/>
      <c r="AAM44" s="291"/>
      <c r="AAN44" s="291"/>
      <c r="AAO44" s="291"/>
      <c r="AAP44" s="291"/>
      <c r="AAQ44" s="59">
        <v>15000000</v>
      </c>
      <c r="AAR44" s="60" t="s">
        <v>144</v>
      </c>
      <c r="AAS44" s="288"/>
      <c r="AAT44" s="288"/>
      <c r="AAU44" s="291"/>
      <c r="AAV44" s="291"/>
      <c r="AAW44" s="291"/>
      <c r="AAX44" s="291"/>
      <c r="AAY44" s="59">
        <v>15000000</v>
      </c>
      <c r="AAZ44" s="60" t="s">
        <v>144</v>
      </c>
      <c r="ABA44" s="288"/>
      <c r="ABB44" s="288"/>
      <c r="ABC44" s="291"/>
      <c r="ABD44" s="291"/>
      <c r="ABE44" s="291"/>
      <c r="ABF44" s="291"/>
      <c r="ABG44" s="59">
        <v>15000000</v>
      </c>
      <c r="ABH44" s="60" t="s">
        <v>144</v>
      </c>
      <c r="ABI44" s="288"/>
      <c r="ABJ44" s="288"/>
      <c r="ABK44" s="291"/>
      <c r="ABL44" s="291"/>
      <c r="ABM44" s="291"/>
      <c r="ABN44" s="291"/>
      <c r="ABO44" s="59">
        <v>15000000</v>
      </c>
      <c r="ABP44" s="60" t="s">
        <v>144</v>
      </c>
      <c r="ABQ44" s="288"/>
      <c r="ABR44" s="288"/>
      <c r="ABS44" s="291"/>
      <c r="ABT44" s="291"/>
      <c r="ABU44" s="291"/>
      <c r="ABV44" s="291"/>
      <c r="ABW44" s="59">
        <v>15000000</v>
      </c>
      <c r="ABX44" s="60" t="s">
        <v>144</v>
      </c>
      <c r="ABY44" s="288"/>
      <c r="ABZ44" s="288"/>
      <c r="ACA44" s="291"/>
      <c r="ACB44" s="291"/>
      <c r="ACC44" s="291"/>
      <c r="ACD44" s="291"/>
      <c r="ACE44" s="59">
        <v>15000000</v>
      </c>
      <c r="ACF44" s="60" t="s">
        <v>144</v>
      </c>
      <c r="ACG44" s="288"/>
      <c r="ACH44" s="288"/>
      <c r="ACI44" s="291"/>
      <c r="ACJ44" s="291"/>
      <c r="ACK44" s="291"/>
      <c r="ACL44" s="291"/>
      <c r="ACM44" s="59">
        <v>15000000</v>
      </c>
      <c r="ACN44" s="60" t="s">
        <v>144</v>
      </c>
      <c r="ACO44" s="288"/>
      <c r="ACP44" s="288"/>
      <c r="ACQ44" s="291"/>
      <c r="ACR44" s="291"/>
      <c r="ACS44" s="291"/>
      <c r="ACT44" s="291"/>
      <c r="ACU44" s="59">
        <v>15000000</v>
      </c>
      <c r="ACV44" s="60" t="s">
        <v>144</v>
      </c>
      <c r="ACW44" s="288"/>
      <c r="ACX44" s="288"/>
      <c r="ACY44" s="291"/>
      <c r="ACZ44" s="291"/>
      <c r="ADA44" s="291"/>
      <c r="ADB44" s="291"/>
      <c r="ADC44" s="59">
        <v>15000000</v>
      </c>
      <c r="ADD44" s="60" t="s">
        <v>144</v>
      </c>
      <c r="ADE44" s="288"/>
      <c r="ADF44" s="288"/>
      <c r="ADG44" s="291"/>
      <c r="ADH44" s="291"/>
      <c r="ADI44" s="291"/>
      <c r="ADJ44" s="291"/>
      <c r="ADK44" s="59">
        <v>15000000</v>
      </c>
      <c r="ADL44" s="60" t="s">
        <v>144</v>
      </c>
      <c r="ADM44" s="288"/>
      <c r="ADN44" s="288"/>
      <c r="ADO44" s="291"/>
      <c r="ADP44" s="291"/>
      <c r="ADQ44" s="291"/>
      <c r="ADR44" s="291"/>
      <c r="ADS44" s="59">
        <v>15000000</v>
      </c>
      <c r="ADT44" s="60" t="s">
        <v>144</v>
      </c>
      <c r="ADU44" s="288"/>
      <c r="ADV44" s="288"/>
      <c r="ADW44" s="291"/>
      <c r="ADX44" s="291"/>
      <c r="ADY44" s="291"/>
      <c r="ADZ44" s="291"/>
      <c r="AEA44" s="59">
        <v>15000000</v>
      </c>
      <c r="AEB44" s="60" t="s">
        <v>144</v>
      </c>
      <c r="AEC44" s="288"/>
      <c r="AED44" s="288"/>
      <c r="AEE44" s="291"/>
      <c r="AEF44" s="291"/>
      <c r="AEG44" s="291"/>
      <c r="AEH44" s="291"/>
      <c r="AEI44" s="59">
        <v>15000000</v>
      </c>
      <c r="AEJ44" s="60" t="s">
        <v>144</v>
      </c>
      <c r="AEK44" s="288"/>
      <c r="AEL44" s="288"/>
      <c r="AEM44" s="291"/>
      <c r="AEN44" s="291"/>
      <c r="AEO44" s="291"/>
      <c r="AEP44" s="291"/>
      <c r="AEQ44" s="59">
        <v>15000000</v>
      </c>
      <c r="AER44" s="60" t="s">
        <v>144</v>
      </c>
      <c r="AES44" s="288"/>
      <c r="AET44" s="288"/>
      <c r="AEU44" s="291"/>
      <c r="AEV44" s="291"/>
      <c r="AEW44" s="291"/>
      <c r="AEX44" s="291"/>
      <c r="AEY44" s="59">
        <v>15000000</v>
      </c>
      <c r="AEZ44" s="60" t="s">
        <v>144</v>
      </c>
      <c r="AFA44" s="288"/>
      <c r="AFB44" s="288"/>
      <c r="AFC44" s="291"/>
      <c r="AFD44" s="291"/>
      <c r="AFE44" s="291"/>
      <c r="AFF44" s="291"/>
      <c r="AFG44" s="59">
        <v>15000000</v>
      </c>
      <c r="AFH44" s="60" t="s">
        <v>144</v>
      </c>
      <c r="AFI44" s="288"/>
      <c r="AFJ44" s="288"/>
      <c r="AFK44" s="291"/>
      <c r="AFL44" s="291"/>
      <c r="AFM44" s="291"/>
      <c r="AFN44" s="291"/>
      <c r="AFO44" s="59">
        <v>15000000</v>
      </c>
      <c r="AFP44" s="60" t="s">
        <v>144</v>
      </c>
      <c r="AFQ44" s="288"/>
      <c r="AFR44" s="288"/>
      <c r="AFS44" s="291"/>
      <c r="AFT44" s="291"/>
      <c r="AFU44" s="291"/>
      <c r="AFV44" s="291"/>
      <c r="AFW44" s="59">
        <v>15000000</v>
      </c>
      <c r="AFX44" s="60" t="s">
        <v>144</v>
      </c>
      <c r="AFY44" s="288"/>
      <c r="AFZ44" s="288"/>
      <c r="AGA44" s="291"/>
      <c r="AGB44" s="291"/>
      <c r="AGC44" s="291"/>
      <c r="AGD44" s="291"/>
      <c r="AGE44" s="59">
        <v>15000000</v>
      </c>
      <c r="AGF44" s="60" t="s">
        <v>144</v>
      </c>
      <c r="AGG44" s="288"/>
      <c r="AGH44" s="288"/>
      <c r="AGI44" s="291"/>
      <c r="AGJ44" s="291"/>
      <c r="AGK44" s="291"/>
      <c r="AGL44" s="291"/>
      <c r="AGM44" s="59">
        <v>15000000</v>
      </c>
      <c r="AGN44" s="60" t="s">
        <v>144</v>
      </c>
      <c r="AGO44" s="288"/>
      <c r="AGP44" s="288"/>
      <c r="AGQ44" s="291"/>
      <c r="AGR44" s="291"/>
      <c r="AGS44" s="291"/>
      <c r="AGT44" s="291"/>
      <c r="AGU44" s="59">
        <v>15000000</v>
      </c>
      <c r="AGV44" s="60" t="s">
        <v>144</v>
      </c>
      <c r="AGW44" s="288"/>
      <c r="AGX44" s="288"/>
      <c r="AGY44" s="291"/>
      <c r="AGZ44" s="291"/>
      <c r="AHA44" s="291"/>
      <c r="AHB44" s="291"/>
      <c r="AHC44" s="59">
        <v>15000000</v>
      </c>
      <c r="AHD44" s="60" t="s">
        <v>144</v>
      </c>
      <c r="AHE44" s="288"/>
      <c r="AHF44" s="288"/>
      <c r="AHG44" s="291"/>
      <c r="AHH44" s="291"/>
      <c r="AHI44" s="291"/>
      <c r="AHJ44" s="291"/>
      <c r="AHK44" s="59">
        <v>15000000</v>
      </c>
      <c r="AHL44" s="60" t="s">
        <v>144</v>
      </c>
      <c r="AHM44" s="288"/>
      <c r="AHN44" s="288"/>
      <c r="AHO44" s="291"/>
      <c r="AHP44" s="291"/>
      <c r="AHQ44" s="291"/>
      <c r="AHR44" s="291"/>
      <c r="AHS44" s="59">
        <v>15000000</v>
      </c>
      <c r="AHT44" s="60" t="s">
        <v>144</v>
      </c>
      <c r="AHU44" s="288"/>
      <c r="AHV44" s="288"/>
      <c r="AHW44" s="291"/>
      <c r="AHX44" s="291"/>
      <c r="AHY44" s="291"/>
      <c r="AHZ44" s="291"/>
      <c r="AIA44" s="59">
        <v>15000000</v>
      </c>
      <c r="AIB44" s="60" t="s">
        <v>144</v>
      </c>
      <c r="AIC44" s="288"/>
      <c r="AID44" s="288"/>
      <c r="AIE44" s="291"/>
      <c r="AIF44" s="291"/>
      <c r="AIG44" s="291"/>
      <c r="AIH44" s="291"/>
      <c r="AII44" s="59">
        <v>15000000</v>
      </c>
      <c r="AIJ44" s="60" t="s">
        <v>144</v>
      </c>
      <c r="AIK44" s="288"/>
      <c r="AIL44" s="288"/>
      <c r="AIM44" s="291"/>
      <c r="AIN44" s="291"/>
      <c r="AIO44" s="291"/>
      <c r="AIP44" s="291"/>
      <c r="AIQ44" s="59">
        <v>15000000</v>
      </c>
      <c r="AIR44" s="60" t="s">
        <v>144</v>
      </c>
      <c r="AIS44" s="288"/>
      <c r="AIT44" s="288"/>
      <c r="AIU44" s="291"/>
      <c r="AIV44" s="291"/>
      <c r="AIW44" s="291"/>
      <c r="AIX44" s="291"/>
      <c r="AIY44" s="59">
        <v>15000000</v>
      </c>
      <c r="AIZ44" s="60" t="s">
        <v>144</v>
      </c>
      <c r="AJA44" s="288"/>
      <c r="AJB44" s="288"/>
      <c r="AJC44" s="291"/>
      <c r="AJD44" s="291"/>
      <c r="AJE44" s="291"/>
      <c r="AJF44" s="291"/>
      <c r="AJG44" s="59">
        <v>15000000</v>
      </c>
      <c r="AJH44" s="60" t="s">
        <v>144</v>
      </c>
      <c r="AJI44" s="288"/>
      <c r="AJJ44" s="288"/>
      <c r="AJK44" s="291"/>
      <c r="AJL44" s="291"/>
      <c r="AJM44" s="291"/>
      <c r="AJN44" s="291"/>
      <c r="AJO44" s="59">
        <v>15000000</v>
      </c>
      <c r="AJP44" s="60" t="s">
        <v>144</v>
      </c>
      <c r="AJQ44" s="288"/>
      <c r="AJR44" s="288"/>
      <c r="AJS44" s="291"/>
      <c r="AJT44" s="291"/>
      <c r="AJU44" s="291"/>
      <c r="AJV44" s="291"/>
      <c r="AJW44" s="59">
        <v>15000000</v>
      </c>
      <c r="AJX44" s="60" t="s">
        <v>144</v>
      </c>
      <c r="AJY44" s="288"/>
      <c r="AJZ44" s="288"/>
      <c r="AKA44" s="291"/>
      <c r="AKB44" s="291"/>
      <c r="AKC44" s="291"/>
      <c r="AKD44" s="291"/>
      <c r="AKE44" s="59">
        <v>15000000</v>
      </c>
      <c r="AKF44" s="60" t="s">
        <v>144</v>
      </c>
      <c r="AKG44" s="288"/>
      <c r="AKH44" s="288"/>
      <c r="AKI44" s="291"/>
      <c r="AKJ44" s="291"/>
      <c r="AKK44" s="291"/>
      <c r="AKL44" s="291"/>
      <c r="AKM44" s="59">
        <v>15000000</v>
      </c>
      <c r="AKN44" s="60" t="s">
        <v>144</v>
      </c>
      <c r="AKO44" s="288"/>
      <c r="AKP44" s="288"/>
      <c r="AKQ44" s="291"/>
      <c r="AKR44" s="291"/>
      <c r="AKS44" s="291"/>
      <c r="AKT44" s="291"/>
      <c r="AKU44" s="59">
        <v>15000000</v>
      </c>
      <c r="AKV44" s="60" t="s">
        <v>144</v>
      </c>
      <c r="AKW44" s="288"/>
      <c r="AKX44" s="288"/>
      <c r="AKY44" s="291"/>
      <c r="AKZ44" s="291"/>
      <c r="ALA44" s="291"/>
      <c r="ALB44" s="291"/>
      <c r="ALC44" s="59">
        <v>15000000</v>
      </c>
      <c r="ALD44" s="60" t="s">
        <v>144</v>
      </c>
      <c r="ALE44" s="288"/>
      <c r="ALF44" s="288"/>
      <c r="ALG44" s="291"/>
      <c r="ALH44" s="291"/>
      <c r="ALI44" s="291"/>
      <c r="ALJ44" s="291"/>
      <c r="ALK44" s="59">
        <v>15000000</v>
      </c>
      <c r="ALL44" s="60" t="s">
        <v>144</v>
      </c>
      <c r="ALM44" s="288"/>
      <c r="ALN44" s="288"/>
      <c r="ALO44" s="291"/>
      <c r="ALP44" s="291"/>
      <c r="ALQ44" s="291"/>
      <c r="ALR44" s="291"/>
      <c r="ALS44" s="59">
        <v>15000000</v>
      </c>
      <c r="ALT44" s="60" t="s">
        <v>144</v>
      </c>
      <c r="ALU44" s="288"/>
      <c r="ALV44" s="288"/>
      <c r="ALW44" s="291"/>
      <c r="ALX44" s="291"/>
      <c r="ALY44" s="291"/>
      <c r="ALZ44" s="291"/>
      <c r="AMA44" s="59">
        <v>15000000</v>
      </c>
      <c r="AMB44" s="60" t="s">
        <v>144</v>
      </c>
      <c r="AMC44" s="288"/>
      <c r="AMD44" s="288"/>
      <c r="AME44" s="291"/>
      <c r="AMF44" s="291"/>
      <c r="AMG44" s="291"/>
      <c r="AMH44" s="291"/>
      <c r="AMI44" s="59">
        <v>15000000</v>
      </c>
      <c r="AMJ44" s="60" t="s">
        <v>144</v>
      </c>
      <c r="AMK44" s="288"/>
      <c r="AML44" s="288"/>
      <c r="AMM44" s="291"/>
      <c r="AMN44" s="291"/>
      <c r="AMO44" s="291"/>
      <c r="AMP44" s="291"/>
      <c r="AMQ44" s="59">
        <v>15000000</v>
      </c>
      <c r="AMR44" s="60" t="s">
        <v>144</v>
      </c>
      <c r="AMS44" s="288"/>
      <c r="AMT44" s="288"/>
      <c r="AMU44" s="291"/>
      <c r="AMV44" s="291"/>
      <c r="AMW44" s="291"/>
      <c r="AMX44" s="291"/>
      <c r="AMY44" s="59">
        <v>15000000</v>
      </c>
      <c r="AMZ44" s="60" t="s">
        <v>144</v>
      </c>
      <c r="ANA44" s="288"/>
      <c r="ANB44" s="288"/>
      <c r="ANC44" s="291"/>
      <c r="AND44" s="291"/>
      <c r="ANE44" s="291"/>
      <c r="ANF44" s="291"/>
      <c r="ANG44" s="59">
        <v>15000000</v>
      </c>
      <c r="ANH44" s="60" t="s">
        <v>144</v>
      </c>
      <c r="ANI44" s="288"/>
      <c r="ANJ44" s="288"/>
      <c r="ANK44" s="291"/>
      <c r="ANL44" s="291"/>
      <c r="ANM44" s="291"/>
      <c r="ANN44" s="291"/>
      <c r="ANO44" s="59">
        <v>15000000</v>
      </c>
      <c r="ANP44" s="60" t="s">
        <v>144</v>
      </c>
      <c r="ANQ44" s="288"/>
      <c r="ANR44" s="288"/>
      <c r="ANS44" s="291"/>
      <c r="ANT44" s="291"/>
      <c r="ANU44" s="291"/>
      <c r="ANV44" s="291"/>
      <c r="ANW44" s="59">
        <v>15000000</v>
      </c>
      <c r="ANX44" s="60" t="s">
        <v>144</v>
      </c>
      <c r="ANY44" s="288"/>
      <c r="ANZ44" s="288"/>
      <c r="AOA44" s="291"/>
      <c r="AOB44" s="291"/>
      <c r="AOC44" s="291"/>
      <c r="AOD44" s="291"/>
      <c r="AOE44" s="59">
        <v>15000000</v>
      </c>
      <c r="AOF44" s="60" t="s">
        <v>144</v>
      </c>
      <c r="AOG44" s="288"/>
      <c r="AOH44" s="288"/>
      <c r="AOI44" s="291"/>
      <c r="AOJ44" s="291"/>
      <c r="AOK44" s="291"/>
      <c r="AOL44" s="291"/>
      <c r="AOM44" s="59">
        <v>15000000</v>
      </c>
      <c r="AON44" s="60" t="s">
        <v>144</v>
      </c>
      <c r="AOO44" s="288"/>
      <c r="AOP44" s="288"/>
      <c r="AOQ44" s="291"/>
      <c r="AOR44" s="291"/>
      <c r="AOS44" s="291"/>
      <c r="AOT44" s="291"/>
      <c r="AOU44" s="59">
        <v>15000000</v>
      </c>
      <c r="AOV44" s="60" t="s">
        <v>144</v>
      </c>
      <c r="AOW44" s="288"/>
      <c r="AOX44" s="288"/>
      <c r="AOY44" s="291"/>
      <c r="AOZ44" s="291"/>
      <c r="APA44" s="291"/>
      <c r="APB44" s="291"/>
      <c r="APC44" s="59">
        <v>15000000</v>
      </c>
      <c r="APD44" s="60" t="s">
        <v>144</v>
      </c>
      <c r="APE44" s="288"/>
      <c r="APF44" s="288"/>
      <c r="APG44" s="291"/>
      <c r="APH44" s="291"/>
      <c r="API44" s="291"/>
      <c r="APJ44" s="291"/>
      <c r="APK44" s="59">
        <v>15000000</v>
      </c>
      <c r="APL44" s="60" t="s">
        <v>144</v>
      </c>
      <c r="APM44" s="288"/>
      <c r="APN44" s="288"/>
      <c r="APO44" s="291"/>
      <c r="APP44" s="291"/>
      <c r="APQ44" s="291"/>
      <c r="APR44" s="291"/>
      <c r="APS44" s="59">
        <v>15000000</v>
      </c>
      <c r="APT44" s="60" t="s">
        <v>144</v>
      </c>
      <c r="APU44" s="288"/>
      <c r="APV44" s="288"/>
      <c r="APW44" s="291"/>
      <c r="APX44" s="291"/>
      <c r="APY44" s="291"/>
      <c r="APZ44" s="291"/>
      <c r="AQA44" s="59">
        <v>15000000</v>
      </c>
      <c r="AQB44" s="60" t="s">
        <v>144</v>
      </c>
      <c r="AQC44" s="288"/>
      <c r="AQD44" s="288"/>
      <c r="AQE44" s="291"/>
      <c r="AQF44" s="291"/>
      <c r="AQG44" s="291"/>
      <c r="AQH44" s="291"/>
      <c r="AQI44" s="59">
        <v>15000000</v>
      </c>
      <c r="AQJ44" s="60" t="s">
        <v>144</v>
      </c>
      <c r="AQK44" s="288"/>
      <c r="AQL44" s="288"/>
      <c r="AQM44" s="291"/>
      <c r="AQN44" s="291"/>
      <c r="AQO44" s="291"/>
      <c r="AQP44" s="291"/>
      <c r="AQQ44" s="59">
        <v>15000000</v>
      </c>
      <c r="AQR44" s="60" t="s">
        <v>144</v>
      </c>
      <c r="AQS44" s="288"/>
      <c r="AQT44" s="288"/>
      <c r="AQU44" s="291"/>
      <c r="AQV44" s="291"/>
      <c r="AQW44" s="291"/>
      <c r="AQX44" s="291"/>
      <c r="AQY44" s="59">
        <v>15000000</v>
      </c>
      <c r="AQZ44" s="60" t="s">
        <v>144</v>
      </c>
      <c r="ARA44" s="288"/>
      <c r="ARB44" s="288"/>
      <c r="ARC44" s="291"/>
      <c r="ARD44" s="291"/>
      <c r="ARE44" s="291"/>
      <c r="ARF44" s="291"/>
      <c r="ARG44" s="59">
        <v>15000000</v>
      </c>
      <c r="ARH44" s="60" t="s">
        <v>144</v>
      </c>
      <c r="ARI44" s="288"/>
      <c r="ARJ44" s="288"/>
      <c r="ARK44" s="291"/>
      <c r="ARL44" s="291"/>
      <c r="ARM44" s="291"/>
      <c r="ARN44" s="291"/>
      <c r="ARO44" s="59">
        <v>15000000</v>
      </c>
      <c r="ARP44" s="60" t="s">
        <v>144</v>
      </c>
      <c r="ARQ44" s="288"/>
      <c r="ARR44" s="288"/>
      <c r="ARS44" s="291"/>
      <c r="ART44" s="291"/>
      <c r="ARU44" s="291"/>
      <c r="ARV44" s="291"/>
      <c r="ARW44" s="59">
        <v>15000000</v>
      </c>
      <c r="ARX44" s="60" t="s">
        <v>144</v>
      </c>
      <c r="ARY44" s="288"/>
      <c r="ARZ44" s="288"/>
      <c r="ASA44" s="291"/>
      <c r="ASB44" s="291"/>
      <c r="ASC44" s="291"/>
      <c r="ASD44" s="291"/>
      <c r="ASE44" s="59">
        <v>15000000</v>
      </c>
      <c r="ASF44" s="60" t="s">
        <v>144</v>
      </c>
      <c r="ASG44" s="288"/>
      <c r="ASH44" s="288"/>
      <c r="ASI44" s="291"/>
      <c r="ASJ44" s="291"/>
      <c r="ASK44" s="291"/>
      <c r="ASL44" s="291"/>
      <c r="ASM44" s="59">
        <v>15000000</v>
      </c>
      <c r="ASN44" s="60" t="s">
        <v>144</v>
      </c>
      <c r="ASO44" s="288"/>
      <c r="ASP44" s="288"/>
      <c r="ASQ44" s="291"/>
      <c r="ASR44" s="291"/>
      <c r="ASS44" s="291"/>
      <c r="AST44" s="291"/>
      <c r="ASU44" s="59">
        <v>15000000</v>
      </c>
      <c r="ASV44" s="60" t="s">
        <v>144</v>
      </c>
      <c r="ASW44" s="288"/>
      <c r="ASX44" s="288"/>
      <c r="ASY44" s="291"/>
      <c r="ASZ44" s="291"/>
      <c r="ATA44" s="291"/>
      <c r="ATB44" s="291"/>
      <c r="ATC44" s="59">
        <v>15000000</v>
      </c>
      <c r="ATD44" s="60" t="s">
        <v>144</v>
      </c>
      <c r="ATE44" s="288"/>
      <c r="ATF44" s="288"/>
      <c r="ATG44" s="291"/>
      <c r="ATH44" s="291"/>
      <c r="ATI44" s="291"/>
      <c r="ATJ44" s="291"/>
      <c r="ATK44" s="59">
        <v>15000000</v>
      </c>
      <c r="ATL44" s="60" t="s">
        <v>144</v>
      </c>
      <c r="ATM44" s="288"/>
      <c r="ATN44" s="288"/>
      <c r="ATO44" s="291"/>
      <c r="ATP44" s="291"/>
      <c r="ATQ44" s="291"/>
      <c r="ATR44" s="291"/>
      <c r="ATS44" s="59">
        <v>15000000</v>
      </c>
      <c r="ATT44" s="60" t="s">
        <v>144</v>
      </c>
      <c r="ATU44" s="288"/>
      <c r="ATV44" s="288"/>
      <c r="ATW44" s="291"/>
      <c r="ATX44" s="291"/>
      <c r="ATY44" s="291"/>
      <c r="ATZ44" s="291"/>
      <c r="AUA44" s="59">
        <v>15000000</v>
      </c>
      <c r="AUB44" s="60" t="s">
        <v>144</v>
      </c>
      <c r="AUC44" s="288"/>
      <c r="AUD44" s="288"/>
      <c r="AUE44" s="291"/>
      <c r="AUF44" s="291"/>
      <c r="AUG44" s="291"/>
      <c r="AUH44" s="291"/>
      <c r="AUI44" s="59">
        <v>15000000</v>
      </c>
      <c r="AUJ44" s="60" t="s">
        <v>144</v>
      </c>
      <c r="AUK44" s="288"/>
      <c r="AUL44" s="288"/>
      <c r="AUM44" s="291"/>
      <c r="AUN44" s="291"/>
      <c r="AUO44" s="291"/>
      <c r="AUP44" s="291"/>
      <c r="AUQ44" s="59">
        <v>15000000</v>
      </c>
      <c r="AUR44" s="60" t="s">
        <v>144</v>
      </c>
      <c r="AUS44" s="288"/>
      <c r="AUT44" s="288"/>
      <c r="AUU44" s="291"/>
      <c r="AUV44" s="291"/>
      <c r="AUW44" s="291"/>
      <c r="AUX44" s="291"/>
      <c r="AUY44" s="59">
        <v>15000000</v>
      </c>
      <c r="AUZ44" s="60" t="s">
        <v>144</v>
      </c>
      <c r="AVA44" s="288"/>
      <c r="AVB44" s="288"/>
      <c r="AVC44" s="291"/>
      <c r="AVD44" s="291"/>
      <c r="AVE44" s="291"/>
      <c r="AVF44" s="291"/>
      <c r="AVG44" s="59">
        <v>15000000</v>
      </c>
      <c r="AVH44" s="60" t="s">
        <v>144</v>
      </c>
      <c r="AVI44" s="288"/>
      <c r="AVJ44" s="288"/>
      <c r="AVK44" s="291"/>
      <c r="AVL44" s="291"/>
      <c r="AVM44" s="291"/>
      <c r="AVN44" s="291"/>
      <c r="AVO44" s="59">
        <v>15000000</v>
      </c>
      <c r="AVP44" s="60" t="s">
        <v>144</v>
      </c>
      <c r="AVQ44" s="288"/>
      <c r="AVR44" s="288"/>
      <c r="AVS44" s="291"/>
      <c r="AVT44" s="291"/>
      <c r="AVU44" s="291"/>
      <c r="AVV44" s="291"/>
      <c r="AVW44" s="59">
        <v>15000000</v>
      </c>
      <c r="AVX44" s="60" t="s">
        <v>144</v>
      </c>
      <c r="AVY44" s="288"/>
      <c r="AVZ44" s="288"/>
      <c r="AWA44" s="291"/>
      <c r="AWB44" s="291"/>
      <c r="AWC44" s="291"/>
      <c r="AWD44" s="291"/>
      <c r="AWE44" s="59">
        <v>15000000</v>
      </c>
      <c r="AWF44" s="60" t="s">
        <v>144</v>
      </c>
      <c r="AWG44" s="288"/>
      <c r="AWH44" s="288"/>
      <c r="AWI44" s="291"/>
      <c r="AWJ44" s="291"/>
      <c r="AWK44" s="291"/>
      <c r="AWL44" s="291"/>
      <c r="AWM44" s="59">
        <v>15000000</v>
      </c>
      <c r="AWN44" s="60" t="s">
        <v>144</v>
      </c>
      <c r="AWO44" s="288"/>
      <c r="AWP44" s="288"/>
      <c r="AWQ44" s="291"/>
      <c r="AWR44" s="291"/>
      <c r="AWS44" s="291"/>
      <c r="AWT44" s="291"/>
      <c r="AWU44" s="59">
        <v>15000000</v>
      </c>
      <c r="AWV44" s="60" t="s">
        <v>144</v>
      </c>
      <c r="AWW44" s="288"/>
      <c r="AWX44" s="288"/>
      <c r="AWY44" s="291"/>
      <c r="AWZ44" s="291"/>
      <c r="AXA44" s="291"/>
      <c r="AXB44" s="291"/>
      <c r="AXC44" s="59">
        <v>15000000</v>
      </c>
      <c r="AXD44" s="60" t="s">
        <v>144</v>
      </c>
      <c r="AXE44" s="288"/>
      <c r="AXF44" s="288"/>
      <c r="AXG44" s="291"/>
      <c r="AXH44" s="291"/>
      <c r="AXI44" s="291"/>
      <c r="AXJ44" s="291"/>
      <c r="AXK44" s="59">
        <v>15000000</v>
      </c>
      <c r="AXL44" s="60" t="s">
        <v>144</v>
      </c>
      <c r="AXM44" s="288"/>
      <c r="AXN44" s="288"/>
      <c r="AXO44" s="291"/>
      <c r="AXP44" s="291"/>
      <c r="AXQ44" s="291"/>
      <c r="AXR44" s="291"/>
      <c r="AXS44" s="59">
        <v>15000000</v>
      </c>
      <c r="AXT44" s="60" t="s">
        <v>144</v>
      </c>
      <c r="AXU44" s="288"/>
      <c r="AXV44" s="288"/>
      <c r="AXW44" s="291"/>
      <c r="AXX44" s="291"/>
      <c r="AXY44" s="291"/>
      <c r="AXZ44" s="291"/>
      <c r="AYA44" s="59">
        <v>15000000</v>
      </c>
      <c r="AYB44" s="60" t="s">
        <v>144</v>
      </c>
      <c r="AYC44" s="288"/>
      <c r="AYD44" s="288"/>
      <c r="AYE44" s="291"/>
      <c r="AYF44" s="291"/>
      <c r="AYG44" s="291"/>
      <c r="AYH44" s="291"/>
      <c r="AYI44" s="59">
        <v>15000000</v>
      </c>
      <c r="AYJ44" s="60" t="s">
        <v>144</v>
      </c>
      <c r="AYK44" s="288"/>
      <c r="AYL44" s="288"/>
      <c r="AYM44" s="291"/>
      <c r="AYN44" s="291"/>
      <c r="AYO44" s="291"/>
      <c r="AYP44" s="291"/>
      <c r="AYQ44" s="59">
        <v>15000000</v>
      </c>
      <c r="AYR44" s="60" t="s">
        <v>144</v>
      </c>
      <c r="AYS44" s="288"/>
      <c r="AYT44" s="288"/>
      <c r="AYU44" s="291"/>
      <c r="AYV44" s="291"/>
      <c r="AYW44" s="291"/>
      <c r="AYX44" s="291"/>
      <c r="AYY44" s="59">
        <v>15000000</v>
      </c>
      <c r="AYZ44" s="60" t="s">
        <v>144</v>
      </c>
      <c r="AZA44" s="288"/>
      <c r="AZB44" s="288"/>
      <c r="AZC44" s="291"/>
      <c r="AZD44" s="291"/>
      <c r="AZE44" s="291"/>
      <c r="AZF44" s="291"/>
      <c r="AZG44" s="59">
        <v>15000000</v>
      </c>
      <c r="AZH44" s="60" t="s">
        <v>144</v>
      </c>
      <c r="AZI44" s="288"/>
      <c r="AZJ44" s="288"/>
      <c r="AZK44" s="291"/>
      <c r="AZL44" s="291"/>
      <c r="AZM44" s="291"/>
      <c r="AZN44" s="291"/>
      <c r="AZO44" s="59">
        <v>15000000</v>
      </c>
      <c r="AZP44" s="60" t="s">
        <v>144</v>
      </c>
      <c r="AZQ44" s="288"/>
      <c r="AZR44" s="288"/>
      <c r="AZS44" s="291"/>
      <c r="AZT44" s="291"/>
      <c r="AZU44" s="291"/>
      <c r="AZV44" s="291"/>
      <c r="AZW44" s="59">
        <v>15000000</v>
      </c>
      <c r="AZX44" s="60" t="s">
        <v>144</v>
      </c>
      <c r="AZY44" s="288"/>
      <c r="AZZ44" s="288"/>
      <c r="BAA44" s="291"/>
      <c r="BAB44" s="291"/>
      <c r="BAC44" s="291"/>
      <c r="BAD44" s="291"/>
      <c r="BAE44" s="59">
        <v>15000000</v>
      </c>
      <c r="BAF44" s="60" t="s">
        <v>144</v>
      </c>
      <c r="BAG44" s="288"/>
      <c r="BAH44" s="288"/>
      <c r="BAI44" s="291"/>
      <c r="BAJ44" s="291"/>
      <c r="BAK44" s="291"/>
      <c r="BAL44" s="291"/>
      <c r="BAM44" s="59">
        <v>15000000</v>
      </c>
      <c r="BAN44" s="60" t="s">
        <v>144</v>
      </c>
      <c r="BAO44" s="288"/>
      <c r="BAP44" s="288"/>
      <c r="BAQ44" s="291"/>
      <c r="BAR44" s="291"/>
      <c r="BAS44" s="291"/>
      <c r="BAT44" s="291"/>
      <c r="BAU44" s="59">
        <v>15000000</v>
      </c>
      <c r="BAV44" s="60" t="s">
        <v>144</v>
      </c>
      <c r="BAW44" s="288"/>
      <c r="BAX44" s="288"/>
      <c r="BAY44" s="291"/>
      <c r="BAZ44" s="291"/>
      <c r="BBA44" s="291"/>
      <c r="BBB44" s="291"/>
      <c r="BBC44" s="59">
        <v>15000000</v>
      </c>
      <c r="BBD44" s="60" t="s">
        <v>144</v>
      </c>
      <c r="BBE44" s="288"/>
      <c r="BBF44" s="288"/>
      <c r="BBG44" s="291"/>
      <c r="BBH44" s="291"/>
      <c r="BBI44" s="291"/>
      <c r="BBJ44" s="291"/>
      <c r="BBK44" s="59">
        <v>15000000</v>
      </c>
      <c r="BBL44" s="60" t="s">
        <v>144</v>
      </c>
      <c r="BBM44" s="288"/>
      <c r="BBN44" s="288"/>
      <c r="BBO44" s="291"/>
      <c r="BBP44" s="291"/>
      <c r="BBQ44" s="291"/>
      <c r="BBR44" s="291"/>
      <c r="BBS44" s="59">
        <v>15000000</v>
      </c>
      <c r="BBT44" s="60" t="s">
        <v>144</v>
      </c>
      <c r="BBU44" s="288"/>
      <c r="BBV44" s="288"/>
      <c r="BBW44" s="291"/>
      <c r="BBX44" s="291"/>
      <c r="BBY44" s="291"/>
      <c r="BBZ44" s="291"/>
      <c r="BCA44" s="59">
        <v>15000000</v>
      </c>
      <c r="BCB44" s="60" t="s">
        <v>144</v>
      </c>
      <c r="BCC44" s="288"/>
      <c r="BCD44" s="288"/>
      <c r="BCE44" s="291"/>
      <c r="BCF44" s="291"/>
      <c r="BCG44" s="291"/>
      <c r="BCH44" s="291"/>
      <c r="BCI44" s="59">
        <v>15000000</v>
      </c>
      <c r="BCJ44" s="60" t="s">
        <v>144</v>
      </c>
      <c r="BCK44" s="288"/>
      <c r="BCL44" s="288"/>
      <c r="BCM44" s="291"/>
      <c r="BCN44" s="291"/>
      <c r="BCO44" s="291"/>
      <c r="BCP44" s="291"/>
      <c r="BCQ44" s="59">
        <v>15000000</v>
      </c>
      <c r="BCR44" s="60" t="s">
        <v>144</v>
      </c>
      <c r="BCS44" s="288"/>
      <c r="BCT44" s="288"/>
      <c r="BCU44" s="291"/>
      <c r="BCV44" s="291"/>
      <c r="BCW44" s="291"/>
      <c r="BCX44" s="291"/>
      <c r="BCY44" s="59">
        <v>15000000</v>
      </c>
      <c r="BCZ44" s="60" t="s">
        <v>144</v>
      </c>
      <c r="BDA44" s="288"/>
      <c r="BDB44" s="288"/>
      <c r="BDC44" s="291"/>
      <c r="BDD44" s="291"/>
      <c r="BDE44" s="291"/>
      <c r="BDF44" s="291"/>
      <c r="BDG44" s="59">
        <v>15000000</v>
      </c>
      <c r="BDH44" s="60" t="s">
        <v>144</v>
      </c>
      <c r="BDI44" s="288"/>
      <c r="BDJ44" s="288"/>
      <c r="BDK44" s="291"/>
      <c r="BDL44" s="291"/>
      <c r="BDM44" s="291"/>
      <c r="BDN44" s="291"/>
      <c r="BDO44" s="59">
        <v>15000000</v>
      </c>
      <c r="BDP44" s="60" t="s">
        <v>144</v>
      </c>
      <c r="BDQ44" s="288"/>
      <c r="BDR44" s="288"/>
      <c r="BDS44" s="291"/>
      <c r="BDT44" s="291"/>
      <c r="BDU44" s="291"/>
      <c r="BDV44" s="291"/>
      <c r="BDW44" s="59">
        <v>15000000</v>
      </c>
      <c r="BDX44" s="60" t="s">
        <v>144</v>
      </c>
      <c r="BDY44" s="288"/>
      <c r="BDZ44" s="288"/>
      <c r="BEA44" s="291"/>
      <c r="BEB44" s="291"/>
      <c r="BEC44" s="291"/>
      <c r="BED44" s="291"/>
      <c r="BEE44" s="59">
        <v>15000000</v>
      </c>
      <c r="BEF44" s="60" t="s">
        <v>144</v>
      </c>
      <c r="BEG44" s="288"/>
      <c r="BEH44" s="288"/>
      <c r="BEI44" s="291"/>
      <c r="BEJ44" s="291"/>
      <c r="BEK44" s="291"/>
      <c r="BEL44" s="291"/>
      <c r="BEM44" s="59">
        <v>15000000</v>
      </c>
      <c r="BEN44" s="60" t="s">
        <v>144</v>
      </c>
      <c r="BEO44" s="288"/>
      <c r="BEP44" s="288"/>
      <c r="BEQ44" s="291"/>
      <c r="BER44" s="291"/>
      <c r="BES44" s="291"/>
      <c r="BET44" s="291"/>
      <c r="BEU44" s="59">
        <v>15000000</v>
      </c>
      <c r="BEV44" s="60" t="s">
        <v>144</v>
      </c>
      <c r="BEW44" s="288"/>
      <c r="BEX44" s="288"/>
      <c r="BEY44" s="291"/>
      <c r="BEZ44" s="291"/>
      <c r="BFA44" s="291"/>
      <c r="BFB44" s="291"/>
      <c r="BFC44" s="59">
        <v>15000000</v>
      </c>
      <c r="BFD44" s="60" t="s">
        <v>144</v>
      </c>
      <c r="BFE44" s="288"/>
      <c r="BFF44" s="288"/>
      <c r="BFG44" s="291"/>
      <c r="BFH44" s="291"/>
      <c r="BFI44" s="291"/>
      <c r="BFJ44" s="291"/>
      <c r="BFK44" s="59">
        <v>15000000</v>
      </c>
      <c r="BFL44" s="60" t="s">
        <v>144</v>
      </c>
      <c r="BFM44" s="288"/>
      <c r="BFN44" s="288"/>
      <c r="BFO44" s="291"/>
      <c r="BFP44" s="291"/>
      <c r="BFQ44" s="291"/>
      <c r="BFR44" s="291"/>
      <c r="BFS44" s="59">
        <v>15000000</v>
      </c>
      <c r="BFT44" s="60" t="s">
        <v>144</v>
      </c>
      <c r="BFU44" s="288"/>
      <c r="BFV44" s="288"/>
      <c r="BFW44" s="291"/>
      <c r="BFX44" s="291"/>
      <c r="BFY44" s="291"/>
      <c r="BFZ44" s="291"/>
      <c r="BGA44" s="59">
        <v>15000000</v>
      </c>
      <c r="BGB44" s="60" t="s">
        <v>144</v>
      </c>
      <c r="BGC44" s="288"/>
      <c r="BGD44" s="288"/>
      <c r="BGE44" s="291"/>
      <c r="BGF44" s="291"/>
      <c r="BGG44" s="291"/>
      <c r="BGH44" s="291"/>
      <c r="BGI44" s="59">
        <v>15000000</v>
      </c>
      <c r="BGJ44" s="60" t="s">
        <v>144</v>
      </c>
      <c r="BGK44" s="288"/>
      <c r="BGL44" s="288"/>
      <c r="BGM44" s="291"/>
      <c r="BGN44" s="291"/>
      <c r="BGO44" s="291"/>
      <c r="BGP44" s="291"/>
      <c r="BGQ44" s="59">
        <v>15000000</v>
      </c>
      <c r="BGR44" s="60" t="s">
        <v>144</v>
      </c>
      <c r="BGS44" s="288"/>
      <c r="BGT44" s="288"/>
      <c r="BGU44" s="291"/>
      <c r="BGV44" s="291"/>
      <c r="BGW44" s="291"/>
      <c r="BGX44" s="291"/>
      <c r="BGY44" s="59">
        <v>15000000</v>
      </c>
      <c r="BGZ44" s="60" t="s">
        <v>144</v>
      </c>
      <c r="BHA44" s="288"/>
      <c r="BHB44" s="288"/>
      <c r="BHC44" s="291"/>
      <c r="BHD44" s="291"/>
      <c r="BHE44" s="291"/>
      <c r="BHF44" s="291"/>
      <c r="BHG44" s="59">
        <v>15000000</v>
      </c>
      <c r="BHH44" s="60" t="s">
        <v>144</v>
      </c>
      <c r="BHI44" s="288"/>
      <c r="BHJ44" s="288"/>
      <c r="BHK44" s="291"/>
      <c r="BHL44" s="291"/>
      <c r="BHM44" s="291"/>
      <c r="BHN44" s="291"/>
      <c r="BHO44" s="59">
        <v>15000000</v>
      </c>
      <c r="BHP44" s="60" t="s">
        <v>144</v>
      </c>
      <c r="BHQ44" s="288"/>
      <c r="BHR44" s="288"/>
      <c r="BHS44" s="291"/>
      <c r="BHT44" s="291"/>
      <c r="BHU44" s="291"/>
      <c r="BHV44" s="291"/>
      <c r="BHW44" s="59">
        <v>15000000</v>
      </c>
      <c r="BHX44" s="60" t="s">
        <v>144</v>
      </c>
      <c r="BHY44" s="288"/>
      <c r="BHZ44" s="288"/>
      <c r="BIA44" s="291"/>
      <c r="BIB44" s="291"/>
      <c r="BIC44" s="291"/>
      <c r="BID44" s="291"/>
      <c r="BIE44" s="59">
        <v>15000000</v>
      </c>
      <c r="BIF44" s="60" t="s">
        <v>144</v>
      </c>
      <c r="BIG44" s="288"/>
      <c r="BIH44" s="288"/>
      <c r="BII44" s="291"/>
      <c r="BIJ44" s="291"/>
      <c r="BIK44" s="291"/>
      <c r="BIL44" s="291"/>
      <c r="BIM44" s="59">
        <v>15000000</v>
      </c>
      <c r="BIN44" s="60" t="s">
        <v>144</v>
      </c>
      <c r="BIO44" s="288"/>
      <c r="BIP44" s="288"/>
      <c r="BIQ44" s="291"/>
      <c r="BIR44" s="291"/>
      <c r="BIS44" s="291"/>
      <c r="BIT44" s="291"/>
      <c r="BIU44" s="59">
        <v>15000000</v>
      </c>
      <c r="BIV44" s="60" t="s">
        <v>144</v>
      </c>
      <c r="BIW44" s="288"/>
      <c r="BIX44" s="288"/>
      <c r="BIY44" s="291"/>
      <c r="BIZ44" s="291"/>
      <c r="BJA44" s="291"/>
      <c r="BJB44" s="291"/>
      <c r="BJC44" s="59">
        <v>15000000</v>
      </c>
      <c r="BJD44" s="60" t="s">
        <v>144</v>
      </c>
      <c r="BJE44" s="288"/>
      <c r="BJF44" s="288"/>
      <c r="BJG44" s="291"/>
      <c r="BJH44" s="291"/>
      <c r="BJI44" s="291"/>
      <c r="BJJ44" s="291"/>
      <c r="BJK44" s="59">
        <v>15000000</v>
      </c>
      <c r="BJL44" s="60" t="s">
        <v>144</v>
      </c>
      <c r="BJM44" s="288"/>
      <c r="BJN44" s="288"/>
      <c r="BJO44" s="291"/>
      <c r="BJP44" s="291"/>
      <c r="BJQ44" s="291"/>
      <c r="BJR44" s="291"/>
      <c r="BJS44" s="59">
        <v>15000000</v>
      </c>
      <c r="BJT44" s="60" t="s">
        <v>144</v>
      </c>
      <c r="BJU44" s="288"/>
      <c r="BJV44" s="288"/>
      <c r="BJW44" s="291"/>
      <c r="BJX44" s="291"/>
      <c r="BJY44" s="291"/>
      <c r="BJZ44" s="291"/>
      <c r="BKA44" s="59">
        <v>15000000</v>
      </c>
      <c r="BKB44" s="60" t="s">
        <v>144</v>
      </c>
      <c r="BKC44" s="288"/>
      <c r="BKD44" s="288"/>
      <c r="BKE44" s="291"/>
      <c r="BKF44" s="291"/>
      <c r="BKG44" s="291"/>
      <c r="BKH44" s="291"/>
      <c r="BKI44" s="59">
        <v>15000000</v>
      </c>
      <c r="BKJ44" s="60" t="s">
        <v>144</v>
      </c>
      <c r="BKK44" s="288"/>
      <c r="BKL44" s="288"/>
      <c r="BKM44" s="291"/>
      <c r="BKN44" s="291"/>
      <c r="BKO44" s="291"/>
      <c r="BKP44" s="291"/>
      <c r="BKQ44" s="59">
        <v>15000000</v>
      </c>
      <c r="BKR44" s="60" t="s">
        <v>144</v>
      </c>
      <c r="BKS44" s="288"/>
      <c r="BKT44" s="288"/>
      <c r="BKU44" s="291"/>
      <c r="BKV44" s="291"/>
      <c r="BKW44" s="291"/>
      <c r="BKX44" s="291"/>
      <c r="BKY44" s="59">
        <v>15000000</v>
      </c>
      <c r="BKZ44" s="60" t="s">
        <v>144</v>
      </c>
      <c r="BLA44" s="288"/>
      <c r="BLB44" s="288"/>
      <c r="BLC44" s="291"/>
      <c r="BLD44" s="291"/>
      <c r="BLE44" s="291"/>
      <c r="BLF44" s="291"/>
      <c r="BLG44" s="59">
        <v>15000000</v>
      </c>
      <c r="BLH44" s="60" t="s">
        <v>144</v>
      </c>
      <c r="BLI44" s="288"/>
      <c r="BLJ44" s="288"/>
      <c r="BLK44" s="291"/>
      <c r="BLL44" s="291"/>
      <c r="BLM44" s="291"/>
      <c r="BLN44" s="291"/>
      <c r="BLO44" s="59">
        <v>15000000</v>
      </c>
      <c r="BLP44" s="60" t="s">
        <v>144</v>
      </c>
      <c r="BLQ44" s="288"/>
      <c r="BLR44" s="288"/>
      <c r="BLS44" s="291"/>
      <c r="BLT44" s="291"/>
      <c r="BLU44" s="291"/>
      <c r="BLV44" s="291"/>
      <c r="BLW44" s="59">
        <v>15000000</v>
      </c>
      <c r="BLX44" s="60" t="s">
        <v>144</v>
      </c>
      <c r="BLY44" s="288"/>
      <c r="BLZ44" s="288"/>
      <c r="BMA44" s="291"/>
      <c r="BMB44" s="291"/>
      <c r="BMC44" s="291"/>
      <c r="BMD44" s="291"/>
      <c r="BME44" s="59">
        <v>15000000</v>
      </c>
      <c r="BMF44" s="60" t="s">
        <v>144</v>
      </c>
      <c r="BMG44" s="288"/>
      <c r="BMH44" s="288"/>
      <c r="BMI44" s="291"/>
      <c r="BMJ44" s="291"/>
      <c r="BMK44" s="291"/>
      <c r="BML44" s="291"/>
      <c r="BMM44" s="59">
        <v>15000000</v>
      </c>
      <c r="BMN44" s="60" t="s">
        <v>144</v>
      </c>
      <c r="BMO44" s="288"/>
      <c r="BMP44" s="288"/>
      <c r="BMQ44" s="291"/>
      <c r="BMR44" s="291"/>
      <c r="BMS44" s="291"/>
      <c r="BMT44" s="291"/>
      <c r="BMU44" s="59">
        <v>15000000</v>
      </c>
      <c r="BMV44" s="60" t="s">
        <v>144</v>
      </c>
      <c r="BMW44" s="288"/>
      <c r="BMX44" s="288"/>
      <c r="BMY44" s="291"/>
      <c r="BMZ44" s="291"/>
      <c r="BNA44" s="291"/>
      <c r="BNB44" s="291"/>
      <c r="BNC44" s="59">
        <v>15000000</v>
      </c>
      <c r="BND44" s="60" t="s">
        <v>144</v>
      </c>
      <c r="BNE44" s="288"/>
      <c r="BNF44" s="288"/>
      <c r="BNG44" s="291"/>
      <c r="BNH44" s="291"/>
      <c r="BNI44" s="291"/>
      <c r="BNJ44" s="291"/>
      <c r="BNK44" s="59">
        <v>15000000</v>
      </c>
      <c r="BNL44" s="60" t="s">
        <v>144</v>
      </c>
      <c r="BNM44" s="288"/>
      <c r="BNN44" s="288"/>
      <c r="BNO44" s="291"/>
      <c r="BNP44" s="291"/>
      <c r="BNQ44" s="291"/>
      <c r="BNR44" s="291"/>
      <c r="BNS44" s="59">
        <v>15000000</v>
      </c>
      <c r="BNT44" s="60" t="s">
        <v>144</v>
      </c>
      <c r="BNU44" s="288"/>
      <c r="BNV44" s="288"/>
      <c r="BNW44" s="291"/>
      <c r="BNX44" s="291"/>
      <c r="BNY44" s="291"/>
      <c r="BNZ44" s="291"/>
      <c r="BOA44" s="59">
        <v>15000000</v>
      </c>
      <c r="BOB44" s="60" t="s">
        <v>144</v>
      </c>
      <c r="BOC44" s="288"/>
      <c r="BOD44" s="288"/>
      <c r="BOE44" s="291"/>
      <c r="BOF44" s="291"/>
      <c r="BOG44" s="291"/>
      <c r="BOH44" s="291"/>
      <c r="BOI44" s="59">
        <v>15000000</v>
      </c>
      <c r="BOJ44" s="60" t="s">
        <v>144</v>
      </c>
      <c r="BOK44" s="288"/>
      <c r="BOL44" s="288"/>
      <c r="BOM44" s="291"/>
      <c r="BON44" s="291"/>
      <c r="BOO44" s="291"/>
      <c r="BOP44" s="291"/>
      <c r="BOQ44" s="59">
        <v>15000000</v>
      </c>
      <c r="BOR44" s="60" t="s">
        <v>144</v>
      </c>
      <c r="BOS44" s="288"/>
      <c r="BOT44" s="288"/>
      <c r="BOU44" s="291"/>
      <c r="BOV44" s="291"/>
      <c r="BOW44" s="291"/>
      <c r="BOX44" s="291"/>
      <c r="BOY44" s="59">
        <v>15000000</v>
      </c>
      <c r="BOZ44" s="60" t="s">
        <v>144</v>
      </c>
      <c r="BPA44" s="288"/>
      <c r="BPB44" s="288"/>
      <c r="BPC44" s="291"/>
      <c r="BPD44" s="291"/>
      <c r="BPE44" s="291"/>
      <c r="BPF44" s="291"/>
      <c r="BPG44" s="59">
        <v>15000000</v>
      </c>
      <c r="BPH44" s="60" t="s">
        <v>144</v>
      </c>
      <c r="BPI44" s="288"/>
      <c r="BPJ44" s="288"/>
      <c r="BPK44" s="291"/>
      <c r="BPL44" s="291"/>
      <c r="BPM44" s="291"/>
      <c r="BPN44" s="291"/>
      <c r="BPO44" s="59">
        <v>15000000</v>
      </c>
      <c r="BPP44" s="60" t="s">
        <v>144</v>
      </c>
      <c r="BPQ44" s="288"/>
      <c r="BPR44" s="288"/>
      <c r="BPS44" s="291"/>
      <c r="BPT44" s="291"/>
      <c r="BPU44" s="291"/>
      <c r="BPV44" s="291"/>
      <c r="BPW44" s="59">
        <v>15000000</v>
      </c>
      <c r="BPX44" s="60" t="s">
        <v>144</v>
      </c>
      <c r="BPY44" s="288"/>
      <c r="BPZ44" s="288"/>
      <c r="BQA44" s="291"/>
      <c r="BQB44" s="291"/>
      <c r="BQC44" s="291"/>
      <c r="BQD44" s="291"/>
      <c r="BQE44" s="59">
        <v>15000000</v>
      </c>
      <c r="BQF44" s="60" t="s">
        <v>144</v>
      </c>
      <c r="BQG44" s="288"/>
      <c r="BQH44" s="288"/>
      <c r="BQI44" s="291"/>
      <c r="BQJ44" s="291"/>
      <c r="BQK44" s="291"/>
      <c r="BQL44" s="291"/>
      <c r="BQM44" s="59">
        <v>15000000</v>
      </c>
      <c r="BQN44" s="60" t="s">
        <v>144</v>
      </c>
      <c r="BQO44" s="288"/>
      <c r="BQP44" s="288"/>
      <c r="BQQ44" s="291"/>
      <c r="BQR44" s="291"/>
      <c r="BQS44" s="291"/>
      <c r="BQT44" s="291"/>
      <c r="BQU44" s="59">
        <v>15000000</v>
      </c>
      <c r="BQV44" s="60" t="s">
        <v>144</v>
      </c>
      <c r="BQW44" s="288"/>
      <c r="BQX44" s="288"/>
      <c r="BQY44" s="291"/>
      <c r="BQZ44" s="291"/>
      <c r="BRA44" s="291"/>
      <c r="BRB44" s="291"/>
      <c r="BRC44" s="59">
        <v>15000000</v>
      </c>
      <c r="BRD44" s="60" t="s">
        <v>144</v>
      </c>
      <c r="BRE44" s="288"/>
      <c r="BRF44" s="288"/>
      <c r="BRG44" s="291"/>
      <c r="BRH44" s="291"/>
      <c r="BRI44" s="291"/>
      <c r="BRJ44" s="291"/>
      <c r="BRK44" s="59">
        <v>15000000</v>
      </c>
      <c r="BRL44" s="60" t="s">
        <v>144</v>
      </c>
      <c r="BRM44" s="288"/>
      <c r="BRN44" s="288"/>
      <c r="BRO44" s="291"/>
      <c r="BRP44" s="291"/>
      <c r="BRQ44" s="291"/>
      <c r="BRR44" s="291"/>
      <c r="BRS44" s="59">
        <v>15000000</v>
      </c>
      <c r="BRT44" s="60" t="s">
        <v>144</v>
      </c>
      <c r="BRU44" s="288"/>
      <c r="BRV44" s="288"/>
      <c r="BRW44" s="291"/>
      <c r="BRX44" s="291"/>
      <c r="BRY44" s="291"/>
      <c r="BRZ44" s="291"/>
      <c r="BSA44" s="59">
        <v>15000000</v>
      </c>
      <c r="BSB44" s="60" t="s">
        <v>144</v>
      </c>
      <c r="BSC44" s="288"/>
      <c r="BSD44" s="288"/>
      <c r="BSE44" s="291"/>
      <c r="BSF44" s="291"/>
      <c r="BSG44" s="291"/>
      <c r="BSH44" s="291"/>
      <c r="BSI44" s="59">
        <v>15000000</v>
      </c>
      <c r="BSJ44" s="60" t="s">
        <v>144</v>
      </c>
      <c r="BSK44" s="288"/>
      <c r="BSL44" s="288"/>
      <c r="BSM44" s="291"/>
      <c r="BSN44" s="291"/>
      <c r="BSO44" s="291"/>
      <c r="BSP44" s="291"/>
      <c r="BSQ44" s="59">
        <v>15000000</v>
      </c>
      <c r="BSR44" s="60" t="s">
        <v>144</v>
      </c>
      <c r="BSS44" s="288"/>
      <c r="BST44" s="288"/>
      <c r="BSU44" s="291"/>
      <c r="BSV44" s="291"/>
      <c r="BSW44" s="291"/>
      <c r="BSX44" s="291"/>
      <c r="BSY44" s="59">
        <v>15000000</v>
      </c>
      <c r="BSZ44" s="60" t="s">
        <v>144</v>
      </c>
      <c r="BTA44" s="288"/>
      <c r="BTB44" s="288"/>
      <c r="BTC44" s="291"/>
      <c r="BTD44" s="291"/>
      <c r="BTE44" s="291"/>
      <c r="BTF44" s="291"/>
      <c r="BTG44" s="59">
        <v>15000000</v>
      </c>
      <c r="BTH44" s="60" t="s">
        <v>144</v>
      </c>
      <c r="BTI44" s="288"/>
      <c r="BTJ44" s="288"/>
      <c r="BTK44" s="291"/>
      <c r="BTL44" s="291"/>
      <c r="BTM44" s="291"/>
      <c r="BTN44" s="291"/>
      <c r="BTO44" s="59">
        <v>15000000</v>
      </c>
      <c r="BTP44" s="60" t="s">
        <v>144</v>
      </c>
      <c r="BTQ44" s="288"/>
      <c r="BTR44" s="288"/>
      <c r="BTS44" s="291"/>
      <c r="BTT44" s="291"/>
      <c r="BTU44" s="291"/>
      <c r="BTV44" s="291"/>
      <c r="BTW44" s="59">
        <v>15000000</v>
      </c>
      <c r="BTX44" s="60" t="s">
        <v>144</v>
      </c>
      <c r="BTY44" s="288"/>
      <c r="BTZ44" s="288"/>
      <c r="BUA44" s="291"/>
      <c r="BUB44" s="291"/>
      <c r="BUC44" s="291"/>
      <c r="BUD44" s="291"/>
      <c r="BUE44" s="59">
        <v>15000000</v>
      </c>
      <c r="BUF44" s="60" t="s">
        <v>144</v>
      </c>
      <c r="BUG44" s="288"/>
      <c r="BUH44" s="288"/>
      <c r="BUI44" s="291"/>
      <c r="BUJ44" s="291"/>
      <c r="BUK44" s="291"/>
      <c r="BUL44" s="291"/>
      <c r="BUM44" s="59">
        <v>15000000</v>
      </c>
      <c r="BUN44" s="60" t="s">
        <v>144</v>
      </c>
      <c r="BUO44" s="288"/>
      <c r="BUP44" s="288"/>
      <c r="BUQ44" s="291"/>
      <c r="BUR44" s="291"/>
      <c r="BUS44" s="291"/>
      <c r="BUT44" s="291"/>
      <c r="BUU44" s="59">
        <v>15000000</v>
      </c>
      <c r="BUV44" s="60" t="s">
        <v>144</v>
      </c>
      <c r="BUW44" s="288"/>
      <c r="BUX44" s="288"/>
      <c r="BUY44" s="291"/>
      <c r="BUZ44" s="291"/>
      <c r="BVA44" s="291"/>
      <c r="BVB44" s="291"/>
      <c r="BVC44" s="59">
        <v>15000000</v>
      </c>
      <c r="BVD44" s="60" t="s">
        <v>144</v>
      </c>
      <c r="BVE44" s="288"/>
      <c r="BVF44" s="288"/>
      <c r="BVG44" s="291"/>
      <c r="BVH44" s="291"/>
      <c r="BVI44" s="291"/>
      <c r="BVJ44" s="291"/>
      <c r="BVK44" s="59">
        <v>15000000</v>
      </c>
      <c r="BVL44" s="60" t="s">
        <v>144</v>
      </c>
      <c r="BVM44" s="288"/>
      <c r="BVN44" s="288"/>
      <c r="BVO44" s="291"/>
      <c r="BVP44" s="291"/>
      <c r="BVQ44" s="291"/>
      <c r="BVR44" s="291"/>
      <c r="BVS44" s="59">
        <v>15000000</v>
      </c>
      <c r="BVT44" s="60" t="s">
        <v>144</v>
      </c>
      <c r="BVU44" s="288"/>
      <c r="BVV44" s="288"/>
      <c r="BVW44" s="291"/>
      <c r="BVX44" s="291"/>
      <c r="BVY44" s="291"/>
      <c r="BVZ44" s="291"/>
      <c r="BWA44" s="59">
        <v>15000000</v>
      </c>
      <c r="BWB44" s="60" t="s">
        <v>144</v>
      </c>
      <c r="BWC44" s="288"/>
      <c r="BWD44" s="288"/>
      <c r="BWE44" s="291"/>
      <c r="BWF44" s="291"/>
      <c r="BWG44" s="291"/>
      <c r="BWH44" s="291"/>
      <c r="BWI44" s="59">
        <v>15000000</v>
      </c>
      <c r="BWJ44" s="60" t="s">
        <v>144</v>
      </c>
      <c r="BWK44" s="288"/>
      <c r="BWL44" s="288"/>
      <c r="BWM44" s="291"/>
      <c r="BWN44" s="291"/>
      <c r="BWO44" s="291"/>
      <c r="BWP44" s="291"/>
      <c r="BWQ44" s="59">
        <v>15000000</v>
      </c>
      <c r="BWR44" s="60" t="s">
        <v>144</v>
      </c>
      <c r="BWS44" s="288"/>
      <c r="BWT44" s="288"/>
      <c r="BWU44" s="291"/>
      <c r="BWV44" s="291"/>
      <c r="BWW44" s="291"/>
      <c r="BWX44" s="291"/>
      <c r="BWY44" s="59">
        <v>15000000</v>
      </c>
      <c r="BWZ44" s="60" t="s">
        <v>144</v>
      </c>
      <c r="BXA44" s="288"/>
      <c r="BXB44" s="288"/>
      <c r="BXC44" s="291"/>
      <c r="BXD44" s="291"/>
      <c r="BXE44" s="291"/>
      <c r="BXF44" s="291"/>
      <c r="BXG44" s="59">
        <v>15000000</v>
      </c>
      <c r="BXH44" s="60" t="s">
        <v>144</v>
      </c>
      <c r="BXI44" s="288"/>
      <c r="BXJ44" s="288"/>
      <c r="BXK44" s="291"/>
      <c r="BXL44" s="291"/>
      <c r="BXM44" s="291"/>
      <c r="BXN44" s="291"/>
      <c r="BXO44" s="59">
        <v>15000000</v>
      </c>
      <c r="BXP44" s="60" t="s">
        <v>144</v>
      </c>
      <c r="BXQ44" s="288"/>
      <c r="BXR44" s="288"/>
      <c r="BXS44" s="291"/>
      <c r="BXT44" s="291"/>
      <c r="BXU44" s="291"/>
      <c r="BXV44" s="291"/>
      <c r="BXW44" s="59">
        <v>15000000</v>
      </c>
      <c r="BXX44" s="60" t="s">
        <v>144</v>
      </c>
      <c r="BXY44" s="288"/>
      <c r="BXZ44" s="288"/>
      <c r="BYA44" s="291"/>
      <c r="BYB44" s="291"/>
      <c r="BYC44" s="291"/>
      <c r="BYD44" s="291"/>
      <c r="BYE44" s="59">
        <v>15000000</v>
      </c>
      <c r="BYF44" s="60" t="s">
        <v>144</v>
      </c>
      <c r="BYG44" s="288"/>
      <c r="BYH44" s="288"/>
      <c r="BYI44" s="291"/>
      <c r="BYJ44" s="291"/>
      <c r="BYK44" s="291"/>
      <c r="BYL44" s="291"/>
      <c r="BYM44" s="59">
        <v>15000000</v>
      </c>
      <c r="BYN44" s="60" t="s">
        <v>144</v>
      </c>
      <c r="BYO44" s="288"/>
      <c r="BYP44" s="288"/>
      <c r="BYQ44" s="291"/>
      <c r="BYR44" s="291"/>
      <c r="BYS44" s="291"/>
      <c r="BYT44" s="291"/>
      <c r="BYU44" s="59">
        <v>15000000</v>
      </c>
      <c r="BYV44" s="60" t="s">
        <v>144</v>
      </c>
      <c r="BYW44" s="288"/>
      <c r="BYX44" s="288"/>
      <c r="BYY44" s="291"/>
      <c r="BYZ44" s="291"/>
      <c r="BZA44" s="291"/>
      <c r="BZB44" s="291"/>
      <c r="BZC44" s="59">
        <v>15000000</v>
      </c>
      <c r="BZD44" s="60" t="s">
        <v>144</v>
      </c>
      <c r="BZE44" s="288"/>
      <c r="BZF44" s="288"/>
      <c r="BZG44" s="291"/>
      <c r="BZH44" s="291"/>
      <c r="BZI44" s="291"/>
      <c r="BZJ44" s="291"/>
      <c r="BZK44" s="59">
        <v>15000000</v>
      </c>
      <c r="BZL44" s="60" t="s">
        <v>144</v>
      </c>
      <c r="BZM44" s="288"/>
      <c r="BZN44" s="288"/>
      <c r="BZO44" s="291"/>
      <c r="BZP44" s="291"/>
      <c r="BZQ44" s="291"/>
      <c r="BZR44" s="291"/>
      <c r="BZS44" s="59">
        <v>15000000</v>
      </c>
      <c r="BZT44" s="60" t="s">
        <v>144</v>
      </c>
      <c r="BZU44" s="288"/>
      <c r="BZV44" s="288"/>
      <c r="BZW44" s="291"/>
      <c r="BZX44" s="291"/>
      <c r="BZY44" s="291"/>
      <c r="BZZ44" s="291"/>
      <c r="CAA44" s="59">
        <v>15000000</v>
      </c>
      <c r="CAB44" s="60" t="s">
        <v>144</v>
      </c>
      <c r="CAC44" s="288"/>
      <c r="CAD44" s="288"/>
      <c r="CAE44" s="291"/>
      <c r="CAF44" s="291"/>
      <c r="CAG44" s="291"/>
      <c r="CAH44" s="291"/>
      <c r="CAI44" s="59">
        <v>15000000</v>
      </c>
      <c r="CAJ44" s="60" t="s">
        <v>144</v>
      </c>
      <c r="CAK44" s="288"/>
      <c r="CAL44" s="288"/>
      <c r="CAM44" s="291"/>
      <c r="CAN44" s="291"/>
      <c r="CAO44" s="291"/>
      <c r="CAP44" s="291"/>
      <c r="CAQ44" s="59">
        <v>15000000</v>
      </c>
      <c r="CAR44" s="60" t="s">
        <v>144</v>
      </c>
      <c r="CAS44" s="288"/>
      <c r="CAT44" s="288"/>
      <c r="CAU44" s="291"/>
      <c r="CAV44" s="291"/>
      <c r="CAW44" s="291"/>
      <c r="CAX44" s="291"/>
      <c r="CAY44" s="59">
        <v>15000000</v>
      </c>
      <c r="CAZ44" s="60" t="s">
        <v>144</v>
      </c>
      <c r="CBA44" s="288"/>
      <c r="CBB44" s="288"/>
      <c r="CBC44" s="291"/>
      <c r="CBD44" s="291"/>
      <c r="CBE44" s="291"/>
      <c r="CBF44" s="291"/>
      <c r="CBG44" s="59">
        <v>15000000</v>
      </c>
      <c r="CBH44" s="60" t="s">
        <v>144</v>
      </c>
      <c r="CBI44" s="288"/>
      <c r="CBJ44" s="288"/>
      <c r="CBK44" s="291"/>
      <c r="CBL44" s="291"/>
      <c r="CBM44" s="291"/>
      <c r="CBN44" s="291"/>
      <c r="CBO44" s="59">
        <v>15000000</v>
      </c>
      <c r="CBP44" s="60" t="s">
        <v>144</v>
      </c>
      <c r="CBQ44" s="288"/>
      <c r="CBR44" s="288"/>
      <c r="CBS44" s="291"/>
      <c r="CBT44" s="291"/>
      <c r="CBU44" s="291"/>
      <c r="CBV44" s="291"/>
      <c r="CBW44" s="59">
        <v>15000000</v>
      </c>
      <c r="CBX44" s="60" t="s">
        <v>144</v>
      </c>
      <c r="CBY44" s="288"/>
      <c r="CBZ44" s="288"/>
      <c r="CCA44" s="291"/>
      <c r="CCB44" s="291"/>
      <c r="CCC44" s="291"/>
      <c r="CCD44" s="291"/>
      <c r="CCE44" s="59">
        <v>15000000</v>
      </c>
      <c r="CCF44" s="60" t="s">
        <v>144</v>
      </c>
      <c r="CCG44" s="288"/>
      <c r="CCH44" s="288"/>
      <c r="CCI44" s="291"/>
      <c r="CCJ44" s="291"/>
      <c r="CCK44" s="291"/>
      <c r="CCL44" s="291"/>
      <c r="CCM44" s="59">
        <v>15000000</v>
      </c>
      <c r="CCN44" s="60" t="s">
        <v>144</v>
      </c>
      <c r="CCO44" s="288"/>
      <c r="CCP44" s="288"/>
      <c r="CCQ44" s="291"/>
      <c r="CCR44" s="291"/>
      <c r="CCS44" s="291"/>
      <c r="CCT44" s="291"/>
      <c r="CCU44" s="59">
        <v>15000000</v>
      </c>
      <c r="CCV44" s="60" t="s">
        <v>144</v>
      </c>
      <c r="CCW44" s="288"/>
      <c r="CCX44" s="288"/>
      <c r="CCY44" s="291"/>
      <c r="CCZ44" s="291"/>
      <c r="CDA44" s="291"/>
      <c r="CDB44" s="291"/>
      <c r="CDC44" s="59">
        <v>15000000</v>
      </c>
      <c r="CDD44" s="60" t="s">
        <v>144</v>
      </c>
      <c r="CDE44" s="288"/>
      <c r="CDF44" s="288"/>
      <c r="CDG44" s="291"/>
      <c r="CDH44" s="291"/>
      <c r="CDI44" s="291"/>
      <c r="CDJ44" s="291"/>
      <c r="CDK44" s="59">
        <v>15000000</v>
      </c>
      <c r="CDL44" s="60" t="s">
        <v>144</v>
      </c>
      <c r="CDM44" s="288"/>
      <c r="CDN44" s="288"/>
      <c r="CDO44" s="291"/>
      <c r="CDP44" s="291"/>
      <c r="CDQ44" s="291"/>
      <c r="CDR44" s="291"/>
      <c r="CDS44" s="59">
        <v>15000000</v>
      </c>
      <c r="CDT44" s="60" t="s">
        <v>144</v>
      </c>
      <c r="CDU44" s="288"/>
      <c r="CDV44" s="288"/>
      <c r="CDW44" s="291"/>
      <c r="CDX44" s="291"/>
      <c r="CDY44" s="291"/>
      <c r="CDZ44" s="291"/>
      <c r="CEA44" s="59">
        <v>15000000</v>
      </c>
      <c r="CEB44" s="60" t="s">
        <v>144</v>
      </c>
      <c r="CEC44" s="288"/>
      <c r="CED44" s="288"/>
      <c r="CEE44" s="291"/>
      <c r="CEF44" s="291"/>
      <c r="CEG44" s="291"/>
      <c r="CEH44" s="291"/>
      <c r="CEI44" s="59">
        <v>15000000</v>
      </c>
      <c r="CEJ44" s="60" t="s">
        <v>144</v>
      </c>
      <c r="CEK44" s="288"/>
      <c r="CEL44" s="288"/>
      <c r="CEM44" s="291"/>
      <c r="CEN44" s="291"/>
      <c r="CEO44" s="291"/>
      <c r="CEP44" s="291"/>
      <c r="CEQ44" s="59">
        <v>15000000</v>
      </c>
      <c r="CER44" s="60" t="s">
        <v>144</v>
      </c>
      <c r="CES44" s="288"/>
      <c r="CET44" s="288"/>
      <c r="CEU44" s="291"/>
      <c r="CEV44" s="291"/>
      <c r="CEW44" s="291"/>
      <c r="CEX44" s="291"/>
      <c r="CEY44" s="59">
        <v>15000000</v>
      </c>
      <c r="CEZ44" s="60" t="s">
        <v>144</v>
      </c>
      <c r="CFA44" s="288"/>
      <c r="CFB44" s="288"/>
      <c r="CFC44" s="291"/>
      <c r="CFD44" s="291"/>
      <c r="CFE44" s="291"/>
      <c r="CFF44" s="291"/>
      <c r="CFG44" s="59">
        <v>15000000</v>
      </c>
      <c r="CFH44" s="60" t="s">
        <v>144</v>
      </c>
      <c r="CFI44" s="288"/>
      <c r="CFJ44" s="288"/>
      <c r="CFK44" s="291"/>
      <c r="CFL44" s="291"/>
      <c r="CFM44" s="291"/>
      <c r="CFN44" s="291"/>
      <c r="CFO44" s="59">
        <v>15000000</v>
      </c>
      <c r="CFP44" s="60" t="s">
        <v>144</v>
      </c>
      <c r="CFQ44" s="288"/>
      <c r="CFR44" s="288"/>
      <c r="CFS44" s="291"/>
      <c r="CFT44" s="291"/>
      <c r="CFU44" s="291"/>
      <c r="CFV44" s="291"/>
      <c r="CFW44" s="59">
        <v>15000000</v>
      </c>
      <c r="CFX44" s="60" t="s">
        <v>144</v>
      </c>
      <c r="CFY44" s="288"/>
      <c r="CFZ44" s="288"/>
      <c r="CGA44" s="291"/>
      <c r="CGB44" s="291"/>
      <c r="CGC44" s="291"/>
      <c r="CGD44" s="291"/>
      <c r="CGE44" s="59">
        <v>15000000</v>
      </c>
      <c r="CGF44" s="60" t="s">
        <v>144</v>
      </c>
      <c r="CGG44" s="288"/>
      <c r="CGH44" s="288"/>
      <c r="CGI44" s="291"/>
      <c r="CGJ44" s="291"/>
      <c r="CGK44" s="291"/>
      <c r="CGL44" s="291"/>
      <c r="CGM44" s="59">
        <v>15000000</v>
      </c>
      <c r="CGN44" s="60" t="s">
        <v>144</v>
      </c>
      <c r="CGO44" s="288"/>
      <c r="CGP44" s="288"/>
      <c r="CGQ44" s="291"/>
      <c r="CGR44" s="291"/>
      <c r="CGS44" s="291"/>
      <c r="CGT44" s="291"/>
      <c r="CGU44" s="59">
        <v>15000000</v>
      </c>
      <c r="CGV44" s="60" t="s">
        <v>144</v>
      </c>
      <c r="CGW44" s="288"/>
      <c r="CGX44" s="288"/>
      <c r="CGY44" s="291"/>
      <c r="CGZ44" s="291"/>
      <c r="CHA44" s="291"/>
      <c r="CHB44" s="291"/>
      <c r="CHC44" s="59">
        <v>15000000</v>
      </c>
      <c r="CHD44" s="60" t="s">
        <v>144</v>
      </c>
      <c r="CHE44" s="288"/>
      <c r="CHF44" s="288"/>
      <c r="CHG44" s="291"/>
      <c r="CHH44" s="291"/>
      <c r="CHI44" s="291"/>
      <c r="CHJ44" s="291"/>
      <c r="CHK44" s="59">
        <v>15000000</v>
      </c>
      <c r="CHL44" s="60" t="s">
        <v>144</v>
      </c>
      <c r="CHM44" s="288"/>
      <c r="CHN44" s="288"/>
      <c r="CHO44" s="291"/>
      <c r="CHP44" s="291"/>
      <c r="CHQ44" s="291"/>
      <c r="CHR44" s="291"/>
      <c r="CHS44" s="59">
        <v>15000000</v>
      </c>
      <c r="CHT44" s="60" t="s">
        <v>144</v>
      </c>
      <c r="CHU44" s="288"/>
      <c r="CHV44" s="288"/>
      <c r="CHW44" s="291"/>
      <c r="CHX44" s="291"/>
      <c r="CHY44" s="291"/>
      <c r="CHZ44" s="291"/>
      <c r="CIA44" s="59">
        <v>15000000</v>
      </c>
      <c r="CIB44" s="60" t="s">
        <v>144</v>
      </c>
      <c r="CIC44" s="288"/>
      <c r="CID44" s="288"/>
      <c r="CIE44" s="291"/>
      <c r="CIF44" s="291"/>
      <c r="CIG44" s="291"/>
      <c r="CIH44" s="291"/>
      <c r="CII44" s="59">
        <v>15000000</v>
      </c>
      <c r="CIJ44" s="60" t="s">
        <v>144</v>
      </c>
      <c r="CIK44" s="288"/>
      <c r="CIL44" s="288"/>
      <c r="CIM44" s="291"/>
      <c r="CIN44" s="291"/>
      <c r="CIO44" s="291"/>
      <c r="CIP44" s="291"/>
      <c r="CIQ44" s="59">
        <v>15000000</v>
      </c>
      <c r="CIR44" s="60" t="s">
        <v>144</v>
      </c>
      <c r="CIS44" s="288"/>
      <c r="CIT44" s="288"/>
      <c r="CIU44" s="291"/>
      <c r="CIV44" s="291"/>
      <c r="CIW44" s="291"/>
      <c r="CIX44" s="291"/>
      <c r="CIY44" s="59">
        <v>15000000</v>
      </c>
      <c r="CIZ44" s="60" t="s">
        <v>144</v>
      </c>
      <c r="CJA44" s="288"/>
      <c r="CJB44" s="288"/>
      <c r="CJC44" s="291"/>
      <c r="CJD44" s="291"/>
      <c r="CJE44" s="291"/>
      <c r="CJF44" s="291"/>
      <c r="CJG44" s="59">
        <v>15000000</v>
      </c>
      <c r="CJH44" s="60" t="s">
        <v>144</v>
      </c>
      <c r="CJI44" s="288"/>
      <c r="CJJ44" s="288"/>
      <c r="CJK44" s="291"/>
      <c r="CJL44" s="291"/>
      <c r="CJM44" s="291"/>
      <c r="CJN44" s="291"/>
      <c r="CJO44" s="59">
        <v>15000000</v>
      </c>
      <c r="CJP44" s="60" t="s">
        <v>144</v>
      </c>
      <c r="CJQ44" s="288"/>
      <c r="CJR44" s="288"/>
      <c r="CJS44" s="291"/>
      <c r="CJT44" s="291"/>
      <c r="CJU44" s="291"/>
      <c r="CJV44" s="291"/>
      <c r="CJW44" s="59">
        <v>15000000</v>
      </c>
      <c r="CJX44" s="60" t="s">
        <v>144</v>
      </c>
      <c r="CJY44" s="288"/>
      <c r="CJZ44" s="288"/>
      <c r="CKA44" s="291"/>
      <c r="CKB44" s="291"/>
      <c r="CKC44" s="291"/>
      <c r="CKD44" s="291"/>
      <c r="CKE44" s="59">
        <v>15000000</v>
      </c>
      <c r="CKF44" s="60" t="s">
        <v>144</v>
      </c>
      <c r="CKG44" s="288"/>
      <c r="CKH44" s="288"/>
      <c r="CKI44" s="291"/>
      <c r="CKJ44" s="291"/>
      <c r="CKK44" s="291"/>
      <c r="CKL44" s="291"/>
      <c r="CKM44" s="59">
        <v>15000000</v>
      </c>
      <c r="CKN44" s="60" t="s">
        <v>144</v>
      </c>
      <c r="CKO44" s="288"/>
      <c r="CKP44" s="288"/>
      <c r="CKQ44" s="291"/>
      <c r="CKR44" s="291"/>
      <c r="CKS44" s="291"/>
      <c r="CKT44" s="291"/>
      <c r="CKU44" s="59">
        <v>15000000</v>
      </c>
      <c r="CKV44" s="60" t="s">
        <v>144</v>
      </c>
      <c r="CKW44" s="288"/>
      <c r="CKX44" s="288"/>
      <c r="CKY44" s="291"/>
      <c r="CKZ44" s="291"/>
      <c r="CLA44" s="291"/>
      <c r="CLB44" s="291"/>
      <c r="CLC44" s="59">
        <v>15000000</v>
      </c>
      <c r="CLD44" s="60" t="s">
        <v>144</v>
      </c>
      <c r="CLE44" s="288"/>
      <c r="CLF44" s="288"/>
      <c r="CLG44" s="291"/>
      <c r="CLH44" s="291"/>
      <c r="CLI44" s="291"/>
      <c r="CLJ44" s="291"/>
      <c r="CLK44" s="59">
        <v>15000000</v>
      </c>
      <c r="CLL44" s="60" t="s">
        <v>144</v>
      </c>
      <c r="CLM44" s="288"/>
      <c r="CLN44" s="288"/>
      <c r="CLO44" s="291"/>
      <c r="CLP44" s="291"/>
      <c r="CLQ44" s="291"/>
      <c r="CLR44" s="291"/>
      <c r="CLS44" s="59">
        <v>15000000</v>
      </c>
      <c r="CLT44" s="60" t="s">
        <v>144</v>
      </c>
      <c r="CLU44" s="288"/>
      <c r="CLV44" s="288"/>
      <c r="CLW44" s="291"/>
      <c r="CLX44" s="291"/>
      <c r="CLY44" s="291"/>
      <c r="CLZ44" s="291"/>
      <c r="CMA44" s="59">
        <v>15000000</v>
      </c>
      <c r="CMB44" s="60" t="s">
        <v>144</v>
      </c>
      <c r="CMC44" s="288"/>
      <c r="CMD44" s="288"/>
      <c r="CME44" s="291"/>
      <c r="CMF44" s="291"/>
      <c r="CMG44" s="291"/>
      <c r="CMH44" s="291"/>
      <c r="CMI44" s="59">
        <v>15000000</v>
      </c>
      <c r="CMJ44" s="60" t="s">
        <v>144</v>
      </c>
      <c r="CMK44" s="288"/>
      <c r="CML44" s="288"/>
      <c r="CMM44" s="291"/>
      <c r="CMN44" s="291"/>
      <c r="CMO44" s="291"/>
      <c r="CMP44" s="291"/>
      <c r="CMQ44" s="59">
        <v>15000000</v>
      </c>
      <c r="CMR44" s="60" t="s">
        <v>144</v>
      </c>
      <c r="CMS44" s="288"/>
      <c r="CMT44" s="288"/>
      <c r="CMU44" s="291"/>
      <c r="CMV44" s="291"/>
      <c r="CMW44" s="291"/>
      <c r="CMX44" s="291"/>
      <c r="CMY44" s="59">
        <v>15000000</v>
      </c>
      <c r="CMZ44" s="60" t="s">
        <v>144</v>
      </c>
      <c r="CNA44" s="288"/>
      <c r="CNB44" s="288"/>
      <c r="CNC44" s="291"/>
      <c r="CND44" s="291"/>
      <c r="CNE44" s="291"/>
      <c r="CNF44" s="291"/>
      <c r="CNG44" s="59">
        <v>15000000</v>
      </c>
      <c r="CNH44" s="60" t="s">
        <v>144</v>
      </c>
      <c r="CNI44" s="288"/>
      <c r="CNJ44" s="288"/>
      <c r="CNK44" s="291"/>
      <c r="CNL44" s="291"/>
      <c r="CNM44" s="291"/>
      <c r="CNN44" s="291"/>
      <c r="CNO44" s="59">
        <v>15000000</v>
      </c>
      <c r="CNP44" s="60" t="s">
        <v>144</v>
      </c>
      <c r="CNQ44" s="288"/>
      <c r="CNR44" s="288"/>
      <c r="CNS44" s="291"/>
      <c r="CNT44" s="291"/>
      <c r="CNU44" s="291"/>
      <c r="CNV44" s="291"/>
      <c r="CNW44" s="59">
        <v>15000000</v>
      </c>
      <c r="CNX44" s="60" t="s">
        <v>144</v>
      </c>
      <c r="CNY44" s="288"/>
      <c r="CNZ44" s="288"/>
      <c r="COA44" s="291"/>
      <c r="COB44" s="291"/>
      <c r="COC44" s="291"/>
      <c r="COD44" s="291"/>
      <c r="COE44" s="59">
        <v>15000000</v>
      </c>
      <c r="COF44" s="60" t="s">
        <v>144</v>
      </c>
      <c r="COG44" s="288"/>
      <c r="COH44" s="288"/>
      <c r="COI44" s="291"/>
      <c r="COJ44" s="291"/>
      <c r="COK44" s="291"/>
      <c r="COL44" s="291"/>
      <c r="COM44" s="59">
        <v>15000000</v>
      </c>
      <c r="CON44" s="60" t="s">
        <v>144</v>
      </c>
      <c r="COO44" s="288"/>
      <c r="COP44" s="288"/>
      <c r="COQ44" s="291"/>
      <c r="COR44" s="291"/>
      <c r="COS44" s="291"/>
      <c r="COT44" s="291"/>
      <c r="COU44" s="59">
        <v>15000000</v>
      </c>
      <c r="COV44" s="60" t="s">
        <v>144</v>
      </c>
      <c r="COW44" s="288"/>
      <c r="COX44" s="288"/>
      <c r="COY44" s="291"/>
      <c r="COZ44" s="291"/>
      <c r="CPA44" s="291"/>
      <c r="CPB44" s="291"/>
      <c r="CPC44" s="59">
        <v>15000000</v>
      </c>
      <c r="CPD44" s="60" t="s">
        <v>144</v>
      </c>
      <c r="CPE44" s="288"/>
      <c r="CPF44" s="288"/>
      <c r="CPG44" s="291"/>
      <c r="CPH44" s="291"/>
      <c r="CPI44" s="291"/>
      <c r="CPJ44" s="291"/>
      <c r="CPK44" s="59">
        <v>15000000</v>
      </c>
      <c r="CPL44" s="60" t="s">
        <v>144</v>
      </c>
      <c r="CPM44" s="288"/>
      <c r="CPN44" s="288"/>
      <c r="CPO44" s="291"/>
      <c r="CPP44" s="291"/>
      <c r="CPQ44" s="291"/>
      <c r="CPR44" s="291"/>
      <c r="CPS44" s="59">
        <v>15000000</v>
      </c>
      <c r="CPT44" s="60" t="s">
        <v>144</v>
      </c>
      <c r="CPU44" s="288"/>
      <c r="CPV44" s="288"/>
      <c r="CPW44" s="291"/>
      <c r="CPX44" s="291"/>
      <c r="CPY44" s="291"/>
      <c r="CPZ44" s="291"/>
      <c r="CQA44" s="59">
        <v>15000000</v>
      </c>
      <c r="CQB44" s="60" t="s">
        <v>144</v>
      </c>
      <c r="CQC44" s="288"/>
      <c r="CQD44" s="288"/>
      <c r="CQE44" s="291"/>
      <c r="CQF44" s="291"/>
      <c r="CQG44" s="291"/>
      <c r="CQH44" s="291"/>
      <c r="CQI44" s="59">
        <v>15000000</v>
      </c>
      <c r="CQJ44" s="60" t="s">
        <v>144</v>
      </c>
      <c r="CQK44" s="288"/>
      <c r="CQL44" s="288"/>
      <c r="CQM44" s="291"/>
      <c r="CQN44" s="291"/>
      <c r="CQO44" s="291"/>
      <c r="CQP44" s="291"/>
      <c r="CQQ44" s="59">
        <v>15000000</v>
      </c>
      <c r="CQR44" s="60" t="s">
        <v>144</v>
      </c>
      <c r="CQS44" s="288"/>
      <c r="CQT44" s="288"/>
      <c r="CQU44" s="291"/>
      <c r="CQV44" s="291"/>
      <c r="CQW44" s="291"/>
      <c r="CQX44" s="291"/>
      <c r="CQY44" s="59">
        <v>15000000</v>
      </c>
      <c r="CQZ44" s="60" t="s">
        <v>144</v>
      </c>
      <c r="CRA44" s="288"/>
      <c r="CRB44" s="288"/>
      <c r="CRC44" s="291"/>
      <c r="CRD44" s="291"/>
      <c r="CRE44" s="291"/>
      <c r="CRF44" s="291"/>
      <c r="CRG44" s="59">
        <v>15000000</v>
      </c>
      <c r="CRH44" s="60" t="s">
        <v>144</v>
      </c>
      <c r="CRI44" s="288"/>
      <c r="CRJ44" s="288"/>
      <c r="CRK44" s="291"/>
      <c r="CRL44" s="291"/>
      <c r="CRM44" s="291"/>
      <c r="CRN44" s="291"/>
      <c r="CRO44" s="59">
        <v>15000000</v>
      </c>
      <c r="CRP44" s="60" t="s">
        <v>144</v>
      </c>
      <c r="CRQ44" s="288"/>
      <c r="CRR44" s="288"/>
      <c r="CRS44" s="291"/>
      <c r="CRT44" s="291"/>
      <c r="CRU44" s="291"/>
      <c r="CRV44" s="291"/>
      <c r="CRW44" s="59">
        <v>15000000</v>
      </c>
      <c r="CRX44" s="60" t="s">
        <v>144</v>
      </c>
      <c r="CRY44" s="288"/>
      <c r="CRZ44" s="288"/>
      <c r="CSA44" s="291"/>
      <c r="CSB44" s="291"/>
      <c r="CSC44" s="291"/>
      <c r="CSD44" s="291"/>
      <c r="CSE44" s="59">
        <v>15000000</v>
      </c>
      <c r="CSF44" s="60" t="s">
        <v>144</v>
      </c>
      <c r="CSG44" s="288"/>
      <c r="CSH44" s="288"/>
      <c r="CSI44" s="291"/>
      <c r="CSJ44" s="291"/>
      <c r="CSK44" s="291"/>
      <c r="CSL44" s="291"/>
      <c r="CSM44" s="59">
        <v>15000000</v>
      </c>
      <c r="CSN44" s="60" t="s">
        <v>144</v>
      </c>
      <c r="CSO44" s="288"/>
      <c r="CSP44" s="288"/>
      <c r="CSQ44" s="291"/>
      <c r="CSR44" s="291"/>
      <c r="CSS44" s="291"/>
      <c r="CST44" s="291"/>
      <c r="CSU44" s="59">
        <v>15000000</v>
      </c>
      <c r="CSV44" s="60" t="s">
        <v>144</v>
      </c>
      <c r="CSW44" s="288"/>
      <c r="CSX44" s="288"/>
      <c r="CSY44" s="291"/>
      <c r="CSZ44" s="291"/>
      <c r="CTA44" s="291"/>
      <c r="CTB44" s="291"/>
      <c r="CTC44" s="59">
        <v>15000000</v>
      </c>
      <c r="CTD44" s="60" t="s">
        <v>144</v>
      </c>
      <c r="CTE44" s="288"/>
      <c r="CTF44" s="288"/>
      <c r="CTG44" s="291"/>
      <c r="CTH44" s="291"/>
      <c r="CTI44" s="291"/>
      <c r="CTJ44" s="291"/>
      <c r="CTK44" s="59">
        <v>15000000</v>
      </c>
      <c r="CTL44" s="60" t="s">
        <v>144</v>
      </c>
      <c r="CTM44" s="288"/>
      <c r="CTN44" s="288"/>
      <c r="CTO44" s="291"/>
      <c r="CTP44" s="291"/>
      <c r="CTQ44" s="291"/>
      <c r="CTR44" s="291"/>
      <c r="CTS44" s="59">
        <v>15000000</v>
      </c>
      <c r="CTT44" s="60" t="s">
        <v>144</v>
      </c>
      <c r="CTU44" s="288"/>
      <c r="CTV44" s="288"/>
      <c r="CTW44" s="291"/>
      <c r="CTX44" s="291"/>
      <c r="CTY44" s="291"/>
      <c r="CTZ44" s="291"/>
      <c r="CUA44" s="59">
        <v>15000000</v>
      </c>
      <c r="CUB44" s="60" t="s">
        <v>144</v>
      </c>
      <c r="CUC44" s="288"/>
      <c r="CUD44" s="288"/>
      <c r="CUE44" s="291"/>
      <c r="CUF44" s="291"/>
      <c r="CUG44" s="291"/>
      <c r="CUH44" s="291"/>
      <c r="CUI44" s="59">
        <v>15000000</v>
      </c>
      <c r="CUJ44" s="60" t="s">
        <v>144</v>
      </c>
      <c r="CUK44" s="288"/>
      <c r="CUL44" s="288"/>
      <c r="CUM44" s="291"/>
      <c r="CUN44" s="291"/>
      <c r="CUO44" s="291"/>
      <c r="CUP44" s="291"/>
      <c r="CUQ44" s="59">
        <v>15000000</v>
      </c>
      <c r="CUR44" s="60" t="s">
        <v>144</v>
      </c>
      <c r="CUS44" s="288"/>
      <c r="CUT44" s="288"/>
      <c r="CUU44" s="291"/>
      <c r="CUV44" s="291"/>
      <c r="CUW44" s="291"/>
      <c r="CUX44" s="291"/>
      <c r="CUY44" s="59">
        <v>15000000</v>
      </c>
      <c r="CUZ44" s="60" t="s">
        <v>144</v>
      </c>
      <c r="CVA44" s="288"/>
      <c r="CVB44" s="288"/>
      <c r="CVC44" s="291"/>
      <c r="CVD44" s="291"/>
      <c r="CVE44" s="291"/>
      <c r="CVF44" s="291"/>
      <c r="CVG44" s="59">
        <v>15000000</v>
      </c>
      <c r="CVH44" s="60" t="s">
        <v>144</v>
      </c>
      <c r="CVI44" s="288"/>
      <c r="CVJ44" s="288"/>
      <c r="CVK44" s="291"/>
      <c r="CVL44" s="291"/>
      <c r="CVM44" s="291"/>
      <c r="CVN44" s="291"/>
      <c r="CVO44" s="59">
        <v>15000000</v>
      </c>
      <c r="CVP44" s="60" t="s">
        <v>144</v>
      </c>
      <c r="CVQ44" s="288"/>
      <c r="CVR44" s="288"/>
      <c r="CVS44" s="291"/>
      <c r="CVT44" s="291"/>
      <c r="CVU44" s="291"/>
      <c r="CVV44" s="291"/>
      <c r="CVW44" s="59">
        <v>15000000</v>
      </c>
      <c r="CVX44" s="60" t="s">
        <v>144</v>
      </c>
      <c r="CVY44" s="288"/>
      <c r="CVZ44" s="288"/>
      <c r="CWA44" s="291"/>
      <c r="CWB44" s="291"/>
      <c r="CWC44" s="291"/>
      <c r="CWD44" s="291"/>
      <c r="CWE44" s="59">
        <v>15000000</v>
      </c>
      <c r="CWF44" s="60" t="s">
        <v>144</v>
      </c>
      <c r="CWG44" s="288"/>
      <c r="CWH44" s="288"/>
      <c r="CWI44" s="291"/>
      <c r="CWJ44" s="291"/>
      <c r="CWK44" s="291"/>
      <c r="CWL44" s="291"/>
      <c r="CWM44" s="59">
        <v>15000000</v>
      </c>
      <c r="CWN44" s="60" t="s">
        <v>144</v>
      </c>
      <c r="CWO44" s="288"/>
      <c r="CWP44" s="288"/>
      <c r="CWQ44" s="291"/>
      <c r="CWR44" s="291"/>
      <c r="CWS44" s="291"/>
      <c r="CWT44" s="291"/>
      <c r="CWU44" s="59">
        <v>15000000</v>
      </c>
      <c r="CWV44" s="60" t="s">
        <v>144</v>
      </c>
      <c r="CWW44" s="288"/>
      <c r="CWX44" s="288"/>
      <c r="CWY44" s="291"/>
      <c r="CWZ44" s="291"/>
      <c r="CXA44" s="291"/>
      <c r="CXB44" s="291"/>
      <c r="CXC44" s="59">
        <v>15000000</v>
      </c>
      <c r="CXD44" s="60" t="s">
        <v>144</v>
      </c>
      <c r="CXE44" s="288"/>
      <c r="CXF44" s="288"/>
      <c r="CXG44" s="291"/>
      <c r="CXH44" s="291"/>
      <c r="CXI44" s="291"/>
      <c r="CXJ44" s="291"/>
      <c r="CXK44" s="59">
        <v>15000000</v>
      </c>
      <c r="CXL44" s="60" t="s">
        <v>144</v>
      </c>
      <c r="CXM44" s="288"/>
      <c r="CXN44" s="288"/>
      <c r="CXO44" s="291"/>
      <c r="CXP44" s="291"/>
      <c r="CXQ44" s="291"/>
      <c r="CXR44" s="291"/>
      <c r="CXS44" s="59">
        <v>15000000</v>
      </c>
      <c r="CXT44" s="60" t="s">
        <v>144</v>
      </c>
      <c r="CXU44" s="288"/>
      <c r="CXV44" s="288"/>
      <c r="CXW44" s="291"/>
      <c r="CXX44" s="291"/>
      <c r="CXY44" s="291"/>
      <c r="CXZ44" s="291"/>
      <c r="CYA44" s="59">
        <v>15000000</v>
      </c>
      <c r="CYB44" s="60" t="s">
        <v>144</v>
      </c>
      <c r="CYC44" s="288"/>
      <c r="CYD44" s="288"/>
      <c r="CYE44" s="291"/>
      <c r="CYF44" s="291"/>
      <c r="CYG44" s="291"/>
      <c r="CYH44" s="291"/>
      <c r="CYI44" s="59">
        <v>15000000</v>
      </c>
      <c r="CYJ44" s="60" t="s">
        <v>144</v>
      </c>
      <c r="CYK44" s="288"/>
      <c r="CYL44" s="288"/>
      <c r="CYM44" s="291"/>
      <c r="CYN44" s="291"/>
      <c r="CYO44" s="291"/>
      <c r="CYP44" s="291"/>
      <c r="CYQ44" s="59">
        <v>15000000</v>
      </c>
      <c r="CYR44" s="60" t="s">
        <v>144</v>
      </c>
      <c r="CYS44" s="288"/>
      <c r="CYT44" s="288"/>
      <c r="CYU44" s="291"/>
      <c r="CYV44" s="291"/>
      <c r="CYW44" s="291"/>
      <c r="CYX44" s="291"/>
      <c r="CYY44" s="59">
        <v>15000000</v>
      </c>
      <c r="CYZ44" s="60" t="s">
        <v>144</v>
      </c>
      <c r="CZA44" s="288"/>
      <c r="CZB44" s="288"/>
      <c r="CZC44" s="291"/>
      <c r="CZD44" s="291"/>
      <c r="CZE44" s="291"/>
      <c r="CZF44" s="291"/>
      <c r="CZG44" s="59">
        <v>15000000</v>
      </c>
      <c r="CZH44" s="60" t="s">
        <v>144</v>
      </c>
      <c r="CZI44" s="288"/>
      <c r="CZJ44" s="288"/>
      <c r="CZK44" s="291"/>
      <c r="CZL44" s="291"/>
      <c r="CZM44" s="291"/>
      <c r="CZN44" s="291"/>
      <c r="CZO44" s="59">
        <v>15000000</v>
      </c>
      <c r="CZP44" s="60" t="s">
        <v>144</v>
      </c>
      <c r="CZQ44" s="288"/>
      <c r="CZR44" s="288"/>
      <c r="CZS44" s="291"/>
      <c r="CZT44" s="291"/>
      <c r="CZU44" s="291"/>
      <c r="CZV44" s="291"/>
      <c r="CZW44" s="59">
        <v>15000000</v>
      </c>
      <c r="CZX44" s="60" t="s">
        <v>144</v>
      </c>
      <c r="CZY44" s="288"/>
      <c r="CZZ44" s="288"/>
      <c r="DAA44" s="291"/>
      <c r="DAB44" s="291"/>
      <c r="DAC44" s="291"/>
      <c r="DAD44" s="291"/>
      <c r="DAE44" s="59">
        <v>15000000</v>
      </c>
      <c r="DAF44" s="60" t="s">
        <v>144</v>
      </c>
      <c r="DAG44" s="288"/>
      <c r="DAH44" s="288"/>
      <c r="DAI44" s="291"/>
      <c r="DAJ44" s="291"/>
      <c r="DAK44" s="291"/>
      <c r="DAL44" s="291"/>
      <c r="DAM44" s="59">
        <v>15000000</v>
      </c>
      <c r="DAN44" s="60" t="s">
        <v>144</v>
      </c>
      <c r="DAO44" s="288"/>
      <c r="DAP44" s="288"/>
      <c r="DAQ44" s="291"/>
      <c r="DAR44" s="291"/>
      <c r="DAS44" s="291"/>
      <c r="DAT44" s="291"/>
      <c r="DAU44" s="59">
        <v>15000000</v>
      </c>
      <c r="DAV44" s="60" t="s">
        <v>144</v>
      </c>
      <c r="DAW44" s="288"/>
      <c r="DAX44" s="288"/>
      <c r="DAY44" s="291"/>
      <c r="DAZ44" s="291"/>
      <c r="DBA44" s="291"/>
      <c r="DBB44" s="291"/>
      <c r="DBC44" s="59">
        <v>15000000</v>
      </c>
      <c r="DBD44" s="60" t="s">
        <v>144</v>
      </c>
      <c r="DBE44" s="288"/>
      <c r="DBF44" s="288"/>
      <c r="DBG44" s="291"/>
      <c r="DBH44" s="291"/>
      <c r="DBI44" s="291"/>
      <c r="DBJ44" s="291"/>
      <c r="DBK44" s="59">
        <v>15000000</v>
      </c>
      <c r="DBL44" s="60" t="s">
        <v>144</v>
      </c>
      <c r="DBM44" s="288"/>
      <c r="DBN44" s="288"/>
      <c r="DBO44" s="291"/>
      <c r="DBP44" s="291"/>
      <c r="DBQ44" s="291"/>
      <c r="DBR44" s="291"/>
      <c r="DBS44" s="59">
        <v>15000000</v>
      </c>
      <c r="DBT44" s="60" t="s">
        <v>144</v>
      </c>
      <c r="DBU44" s="288"/>
      <c r="DBV44" s="288"/>
      <c r="DBW44" s="291"/>
      <c r="DBX44" s="291"/>
      <c r="DBY44" s="291"/>
      <c r="DBZ44" s="291"/>
      <c r="DCA44" s="59">
        <v>15000000</v>
      </c>
      <c r="DCB44" s="60" t="s">
        <v>144</v>
      </c>
      <c r="DCC44" s="288"/>
      <c r="DCD44" s="288"/>
      <c r="DCE44" s="291"/>
      <c r="DCF44" s="291"/>
      <c r="DCG44" s="291"/>
      <c r="DCH44" s="291"/>
      <c r="DCI44" s="59">
        <v>15000000</v>
      </c>
      <c r="DCJ44" s="60" t="s">
        <v>144</v>
      </c>
      <c r="DCK44" s="288"/>
      <c r="DCL44" s="288"/>
      <c r="DCM44" s="291"/>
      <c r="DCN44" s="291"/>
      <c r="DCO44" s="291"/>
      <c r="DCP44" s="291"/>
      <c r="DCQ44" s="59">
        <v>15000000</v>
      </c>
      <c r="DCR44" s="60" t="s">
        <v>144</v>
      </c>
      <c r="DCS44" s="288"/>
      <c r="DCT44" s="288"/>
      <c r="DCU44" s="291"/>
      <c r="DCV44" s="291"/>
      <c r="DCW44" s="291"/>
      <c r="DCX44" s="291"/>
      <c r="DCY44" s="59">
        <v>15000000</v>
      </c>
      <c r="DCZ44" s="60" t="s">
        <v>144</v>
      </c>
      <c r="DDA44" s="288"/>
      <c r="DDB44" s="288"/>
      <c r="DDC44" s="291"/>
      <c r="DDD44" s="291"/>
      <c r="DDE44" s="291"/>
      <c r="DDF44" s="291"/>
      <c r="DDG44" s="59">
        <v>15000000</v>
      </c>
      <c r="DDH44" s="60" t="s">
        <v>144</v>
      </c>
      <c r="DDI44" s="288"/>
      <c r="DDJ44" s="288"/>
      <c r="DDK44" s="291"/>
      <c r="DDL44" s="291"/>
      <c r="DDM44" s="291"/>
      <c r="DDN44" s="291"/>
      <c r="DDO44" s="59">
        <v>15000000</v>
      </c>
      <c r="DDP44" s="60" t="s">
        <v>144</v>
      </c>
      <c r="DDQ44" s="288"/>
      <c r="DDR44" s="288"/>
      <c r="DDS44" s="291"/>
      <c r="DDT44" s="291"/>
      <c r="DDU44" s="291"/>
      <c r="DDV44" s="291"/>
      <c r="DDW44" s="59">
        <v>15000000</v>
      </c>
      <c r="DDX44" s="60" t="s">
        <v>144</v>
      </c>
      <c r="DDY44" s="288"/>
      <c r="DDZ44" s="288"/>
      <c r="DEA44" s="291"/>
      <c r="DEB44" s="291"/>
      <c r="DEC44" s="291"/>
      <c r="DED44" s="291"/>
      <c r="DEE44" s="59">
        <v>15000000</v>
      </c>
      <c r="DEF44" s="60" t="s">
        <v>144</v>
      </c>
      <c r="DEG44" s="288"/>
      <c r="DEH44" s="288"/>
      <c r="DEI44" s="291"/>
      <c r="DEJ44" s="291"/>
      <c r="DEK44" s="291"/>
      <c r="DEL44" s="291"/>
      <c r="DEM44" s="59">
        <v>15000000</v>
      </c>
      <c r="DEN44" s="60" t="s">
        <v>144</v>
      </c>
      <c r="DEO44" s="288"/>
      <c r="DEP44" s="288"/>
      <c r="DEQ44" s="291"/>
      <c r="DER44" s="291"/>
      <c r="DES44" s="291"/>
      <c r="DET44" s="291"/>
      <c r="DEU44" s="59">
        <v>15000000</v>
      </c>
      <c r="DEV44" s="60" t="s">
        <v>144</v>
      </c>
      <c r="DEW44" s="288"/>
      <c r="DEX44" s="288"/>
      <c r="DEY44" s="291"/>
      <c r="DEZ44" s="291"/>
      <c r="DFA44" s="291"/>
      <c r="DFB44" s="291"/>
      <c r="DFC44" s="59">
        <v>15000000</v>
      </c>
      <c r="DFD44" s="60" t="s">
        <v>144</v>
      </c>
      <c r="DFE44" s="288"/>
      <c r="DFF44" s="288"/>
      <c r="DFG44" s="291"/>
      <c r="DFH44" s="291"/>
      <c r="DFI44" s="291"/>
      <c r="DFJ44" s="291"/>
      <c r="DFK44" s="59">
        <v>15000000</v>
      </c>
      <c r="DFL44" s="60" t="s">
        <v>144</v>
      </c>
      <c r="DFM44" s="288"/>
      <c r="DFN44" s="288"/>
      <c r="DFO44" s="291"/>
      <c r="DFP44" s="291"/>
      <c r="DFQ44" s="291"/>
      <c r="DFR44" s="291"/>
      <c r="DFS44" s="59">
        <v>15000000</v>
      </c>
      <c r="DFT44" s="60" t="s">
        <v>144</v>
      </c>
      <c r="DFU44" s="288"/>
      <c r="DFV44" s="288"/>
      <c r="DFW44" s="291"/>
      <c r="DFX44" s="291"/>
      <c r="DFY44" s="291"/>
      <c r="DFZ44" s="291"/>
      <c r="DGA44" s="59">
        <v>15000000</v>
      </c>
      <c r="DGB44" s="60" t="s">
        <v>144</v>
      </c>
      <c r="DGC44" s="288"/>
      <c r="DGD44" s="288"/>
      <c r="DGE44" s="291"/>
      <c r="DGF44" s="291"/>
      <c r="DGG44" s="291"/>
      <c r="DGH44" s="291"/>
      <c r="DGI44" s="59">
        <v>15000000</v>
      </c>
      <c r="DGJ44" s="60" t="s">
        <v>144</v>
      </c>
      <c r="DGK44" s="288"/>
      <c r="DGL44" s="288"/>
      <c r="DGM44" s="291"/>
      <c r="DGN44" s="291"/>
      <c r="DGO44" s="291"/>
      <c r="DGP44" s="291"/>
      <c r="DGQ44" s="59">
        <v>15000000</v>
      </c>
      <c r="DGR44" s="60" t="s">
        <v>144</v>
      </c>
      <c r="DGS44" s="288"/>
      <c r="DGT44" s="288"/>
      <c r="DGU44" s="291"/>
      <c r="DGV44" s="291"/>
      <c r="DGW44" s="291"/>
      <c r="DGX44" s="291"/>
      <c r="DGY44" s="59">
        <v>15000000</v>
      </c>
      <c r="DGZ44" s="60" t="s">
        <v>144</v>
      </c>
      <c r="DHA44" s="288"/>
      <c r="DHB44" s="288"/>
      <c r="DHC44" s="291"/>
      <c r="DHD44" s="291"/>
      <c r="DHE44" s="291"/>
      <c r="DHF44" s="291"/>
      <c r="DHG44" s="59">
        <v>15000000</v>
      </c>
      <c r="DHH44" s="60" t="s">
        <v>144</v>
      </c>
      <c r="DHI44" s="288"/>
      <c r="DHJ44" s="288"/>
      <c r="DHK44" s="291"/>
      <c r="DHL44" s="291"/>
      <c r="DHM44" s="291"/>
      <c r="DHN44" s="291"/>
      <c r="DHO44" s="59">
        <v>15000000</v>
      </c>
      <c r="DHP44" s="60" t="s">
        <v>144</v>
      </c>
      <c r="DHQ44" s="288"/>
      <c r="DHR44" s="288"/>
      <c r="DHS44" s="291"/>
      <c r="DHT44" s="291"/>
      <c r="DHU44" s="291"/>
      <c r="DHV44" s="291"/>
      <c r="DHW44" s="59">
        <v>15000000</v>
      </c>
      <c r="DHX44" s="60" t="s">
        <v>144</v>
      </c>
      <c r="DHY44" s="288"/>
      <c r="DHZ44" s="288"/>
      <c r="DIA44" s="291"/>
      <c r="DIB44" s="291"/>
      <c r="DIC44" s="291"/>
      <c r="DID44" s="291"/>
      <c r="DIE44" s="59">
        <v>15000000</v>
      </c>
      <c r="DIF44" s="60" t="s">
        <v>144</v>
      </c>
      <c r="DIG44" s="288"/>
      <c r="DIH44" s="288"/>
      <c r="DII44" s="291"/>
      <c r="DIJ44" s="291"/>
      <c r="DIK44" s="291"/>
      <c r="DIL44" s="291"/>
      <c r="DIM44" s="59">
        <v>15000000</v>
      </c>
      <c r="DIN44" s="60" t="s">
        <v>144</v>
      </c>
      <c r="DIO44" s="288"/>
      <c r="DIP44" s="288"/>
      <c r="DIQ44" s="291"/>
      <c r="DIR44" s="291"/>
      <c r="DIS44" s="291"/>
      <c r="DIT44" s="291"/>
      <c r="DIU44" s="59">
        <v>15000000</v>
      </c>
      <c r="DIV44" s="60" t="s">
        <v>144</v>
      </c>
      <c r="DIW44" s="288"/>
      <c r="DIX44" s="288"/>
      <c r="DIY44" s="291"/>
      <c r="DIZ44" s="291"/>
      <c r="DJA44" s="291"/>
      <c r="DJB44" s="291"/>
      <c r="DJC44" s="59">
        <v>15000000</v>
      </c>
      <c r="DJD44" s="60" t="s">
        <v>144</v>
      </c>
      <c r="DJE44" s="288"/>
      <c r="DJF44" s="288"/>
      <c r="DJG44" s="291"/>
      <c r="DJH44" s="291"/>
      <c r="DJI44" s="291"/>
      <c r="DJJ44" s="291"/>
      <c r="DJK44" s="59">
        <v>15000000</v>
      </c>
      <c r="DJL44" s="60" t="s">
        <v>144</v>
      </c>
      <c r="DJM44" s="288"/>
      <c r="DJN44" s="288"/>
      <c r="DJO44" s="291"/>
      <c r="DJP44" s="291"/>
      <c r="DJQ44" s="291"/>
      <c r="DJR44" s="291"/>
      <c r="DJS44" s="59">
        <v>15000000</v>
      </c>
      <c r="DJT44" s="60" t="s">
        <v>144</v>
      </c>
      <c r="DJU44" s="288"/>
      <c r="DJV44" s="288"/>
      <c r="DJW44" s="291"/>
      <c r="DJX44" s="291"/>
      <c r="DJY44" s="291"/>
      <c r="DJZ44" s="291"/>
      <c r="DKA44" s="59">
        <v>15000000</v>
      </c>
      <c r="DKB44" s="60" t="s">
        <v>144</v>
      </c>
      <c r="DKC44" s="288"/>
      <c r="DKD44" s="288"/>
      <c r="DKE44" s="291"/>
      <c r="DKF44" s="291"/>
      <c r="DKG44" s="291"/>
      <c r="DKH44" s="291"/>
      <c r="DKI44" s="59">
        <v>15000000</v>
      </c>
      <c r="DKJ44" s="60" t="s">
        <v>144</v>
      </c>
      <c r="DKK44" s="288"/>
      <c r="DKL44" s="288"/>
      <c r="DKM44" s="291"/>
      <c r="DKN44" s="291"/>
      <c r="DKO44" s="291"/>
      <c r="DKP44" s="291"/>
      <c r="DKQ44" s="59">
        <v>15000000</v>
      </c>
      <c r="DKR44" s="60" t="s">
        <v>144</v>
      </c>
      <c r="DKS44" s="288"/>
      <c r="DKT44" s="288"/>
      <c r="DKU44" s="291"/>
      <c r="DKV44" s="291"/>
      <c r="DKW44" s="291"/>
      <c r="DKX44" s="291"/>
      <c r="DKY44" s="59">
        <v>15000000</v>
      </c>
      <c r="DKZ44" s="60" t="s">
        <v>144</v>
      </c>
      <c r="DLA44" s="288"/>
      <c r="DLB44" s="288"/>
      <c r="DLC44" s="291"/>
      <c r="DLD44" s="291"/>
      <c r="DLE44" s="291"/>
      <c r="DLF44" s="291"/>
      <c r="DLG44" s="59">
        <v>15000000</v>
      </c>
      <c r="DLH44" s="60" t="s">
        <v>144</v>
      </c>
      <c r="DLI44" s="288"/>
      <c r="DLJ44" s="288"/>
      <c r="DLK44" s="291"/>
      <c r="DLL44" s="291"/>
      <c r="DLM44" s="291"/>
      <c r="DLN44" s="291"/>
      <c r="DLO44" s="59">
        <v>15000000</v>
      </c>
      <c r="DLP44" s="60" t="s">
        <v>144</v>
      </c>
      <c r="DLQ44" s="288"/>
      <c r="DLR44" s="288"/>
      <c r="DLS44" s="291"/>
      <c r="DLT44" s="291"/>
      <c r="DLU44" s="291"/>
      <c r="DLV44" s="291"/>
      <c r="DLW44" s="59">
        <v>15000000</v>
      </c>
      <c r="DLX44" s="60" t="s">
        <v>144</v>
      </c>
      <c r="DLY44" s="288"/>
      <c r="DLZ44" s="288"/>
      <c r="DMA44" s="291"/>
      <c r="DMB44" s="291"/>
      <c r="DMC44" s="291"/>
      <c r="DMD44" s="291"/>
      <c r="DME44" s="59">
        <v>15000000</v>
      </c>
      <c r="DMF44" s="60" t="s">
        <v>144</v>
      </c>
      <c r="DMG44" s="288"/>
      <c r="DMH44" s="288"/>
      <c r="DMI44" s="291"/>
      <c r="DMJ44" s="291"/>
      <c r="DMK44" s="291"/>
      <c r="DML44" s="291"/>
      <c r="DMM44" s="59">
        <v>15000000</v>
      </c>
      <c r="DMN44" s="60" t="s">
        <v>144</v>
      </c>
      <c r="DMO44" s="288"/>
      <c r="DMP44" s="288"/>
      <c r="DMQ44" s="291"/>
      <c r="DMR44" s="291"/>
      <c r="DMS44" s="291"/>
      <c r="DMT44" s="291"/>
      <c r="DMU44" s="59">
        <v>15000000</v>
      </c>
      <c r="DMV44" s="60" t="s">
        <v>144</v>
      </c>
      <c r="DMW44" s="288"/>
      <c r="DMX44" s="288"/>
      <c r="DMY44" s="291"/>
      <c r="DMZ44" s="291"/>
      <c r="DNA44" s="291"/>
      <c r="DNB44" s="291"/>
      <c r="DNC44" s="59">
        <v>15000000</v>
      </c>
      <c r="DND44" s="60" t="s">
        <v>144</v>
      </c>
      <c r="DNE44" s="288"/>
      <c r="DNF44" s="288"/>
      <c r="DNG44" s="291"/>
      <c r="DNH44" s="291"/>
      <c r="DNI44" s="291"/>
      <c r="DNJ44" s="291"/>
      <c r="DNK44" s="59">
        <v>15000000</v>
      </c>
      <c r="DNL44" s="60" t="s">
        <v>144</v>
      </c>
      <c r="DNM44" s="288"/>
      <c r="DNN44" s="288"/>
      <c r="DNO44" s="291"/>
      <c r="DNP44" s="291"/>
      <c r="DNQ44" s="291"/>
      <c r="DNR44" s="291"/>
      <c r="DNS44" s="59">
        <v>15000000</v>
      </c>
      <c r="DNT44" s="60" t="s">
        <v>144</v>
      </c>
      <c r="DNU44" s="288"/>
      <c r="DNV44" s="288"/>
      <c r="DNW44" s="291"/>
      <c r="DNX44" s="291"/>
      <c r="DNY44" s="291"/>
      <c r="DNZ44" s="291"/>
      <c r="DOA44" s="59">
        <v>15000000</v>
      </c>
      <c r="DOB44" s="60" t="s">
        <v>144</v>
      </c>
      <c r="DOC44" s="288"/>
      <c r="DOD44" s="288"/>
      <c r="DOE44" s="291"/>
      <c r="DOF44" s="291"/>
      <c r="DOG44" s="291"/>
      <c r="DOH44" s="291"/>
      <c r="DOI44" s="59">
        <v>15000000</v>
      </c>
      <c r="DOJ44" s="60" t="s">
        <v>144</v>
      </c>
      <c r="DOK44" s="288"/>
      <c r="DOL44" s="288"/>
      <c r="DOM44" s="291"/>
      <c r="DON44" s="291"/>
      <c r="DOO44" s="291"/>
      <c r="DOP44" s="291"/>
      <c r="DOQ44" s="59">
        <v>15000000</v>
      </c>
      <c r="DOR44" s="60" t="s">
        <v>144</v>
      </c>
      <c r="DOS44" s="288"/>
      <c r="DOT44" s="288"/>
      <c r="DOU44" s="291"/>
      <c r="DOV44" s="291"/>
      <c r="DOW44" s="291"/>
      <c r="DOX44" s="291"/>
      <c r="DOY44" s="59">
        <v>15000000</v>
      </c>
      <c r="DOZ44" s="60" t="s">
        <v>144</v>
      </c>
      <c r="DPA44" s="288"/>
      <c r="DPB44" s="288"/>
      <c r="DPC44" s="291"/>
      <c r="DPD44" s="291"/>
      <c r="DPE44" s="291"/>
      <c r="DPF44" s="291"/>
      <c r="DPG44" s="59">
        <v>15000000</v>
      </c>
      <c r="DPH44" s="60" t="s">
        <v>144</v>
      </c>
      <c r="DPI44" s="288"/>
      <c r="DPJ44" s="288"/>
      <c r="DPK44" s="291"/>
      <c r="DPL44" s="291"/>
      <c r="DPM44" s="291"/>
      <c r="DPN44" s="291"/>
      <c r="DPO44" s="59">
        <v>15000000</v>
      </c>
      <c r="DPP44" s="60" t="s">
        <v>144</v>
      </c>
      <c r="DPQ44" s="288"/>
      <c r="DPR44" s="288"/>
      <c r="DPS44" s="291"/>
      <c r="DPT44" s="291"/>
      <c r="DPU44" s="291"/>
      <c r="DPV44" s="291"/>
      <c r="DPW44" s="59">
        <v>15000000</v>
      </c>
      <c r="DPX44" s="60" t="s">
        <v>144</v>
      </c>
      <c r="DPY44" s="288"/>
      <c r="DPZ44" s="288"/>
      <c r="DQA44" s="291"/>
      <c r="DQB44" s="291"/>
      <c r="DQC44" s="291"/>
      <c r="DQD44" s="291"/>
      <c r="DQE44" s="59">
        <v>15000000</v>
      </c>
      <c r="DQF44" s="60" t="s">
        <v>144</v>
      </c>
      <c r="DQG44" s="288"/>
      <c r="DQH44" s="288"/>
      <c r="DQI44" s="291"/>
      <c r="DQJ44" s="291"/>
      <c r="DQK44" s="291"/>
      <c r="DQL44" s="291"/>
      <c r="DQM44" s="59">
        <v>15000000</v>
      </c>
      <c r="DQN44" s="60" t="s">
        <v>144</v>
      </c>
      <c r="DQO44" s="288"/>
      <c r="DQP44" s="288"/>
      <c r="DQQ44" s="291"/>
      <c r="DQR44" s="291"/>
      <c r="DQS44" s="291"/>
      <c r="DQT44" s="291"/>
      <c r="DQU44" s="59">
        <v>15000000</v>
      </c>
      <c r="DQV44" s="60" t="s">
        <v>144</v>
      </c>
      <c r="DQW44" s="288"/>
      <c r="DQX44" s="288"/>
      <c r="DQY44" s="291"/>
      <c r="DQZ44" s="291"/>
      <c r="DRA44" s="291"/>
      <c r="DRB44" s="291"/>
      <c r="DRC44" s="59">
        <v>15000000</v>
      </c>
      <c r="DRD44" s="60" t="s">
        <v>144</v>
      </c>
      <c r="DRE44" s="288"/>
      <c r="DRF44" s="288"/>
      <c r="DRG44" s="291"/>
      <c r="DRH44" s="291"/>
      <c r="DRI44" s="291"/>
      <c r="DRJ44" s="291"/>
      <c r="DRK44" s="59">
        <v>15000000</v>
      </c>
      <c r="DRL44" s="60" t="s">
        <v>144</v>
      </c>
      <c r="DRM44" s="288"/>
      <c r="DRN44" s="288"/>
      <c r="DRO44" s="291"/>
      <c r="DRP44" s="291"/>
      <c r="DRQ44" s="291"/>
      <c r="DRR44" s="291"/>
      <c r="DRS44" s="59">
        <v>15000000</v>
      </c>
      <c r="DRT44" s="60" t="s">
        <v>144</v>
      </c>
      <c r="DRU44" s="288"/>
      <c r="DRV44" s="288"/>
      <c r="DRW44" s="291"/>
      <c r="DRX44" s="291"/>
      <c r="DRY44" s="291"/>
      <c r="DRZ44" s="291"/>
      <c r="DSA44" s="59">
        <v>15000000</v>
      </c>
      <c r="DSB44" s="60" t="s">
        <v>144</v>
      </c>
      <c r="DSC44" s="288"/>
      <c r="DSD44" s="288"/>
      <c r="DSE44" s="291"/>
      <c r="DSF44" s="291"/>
      <c r="DSG44" s="291"/>
      <c r="DSH44" s="291"/>
      <c r="DSI44" s="59">
        <v>15000000</v>
      </c>
      <c r="DSJ44" s="60" t="s">
        <v>144</v>
      </c>
      <c r="DSK44" s="288"/>
      <c r="DSL44" s="288"/>
      <c r="DSM44" s="291"/>
      <c r="DSN44" s="291"/>
      <c r="DSO44" s="291"/>
      <c r="DSP44" s="291"/>
      <c r="DSQ44" s="59">
        <v>15000000</v>
      </c>
      <c r="DSR44" s="60" t="s">
        <v>144</v>
      </c>
      <c r="DSS44" s="288"/>
      <c r="DST44" s="288"/>
      <c r="DSU44" s="291"/>
      <c r="DSV44" s="291"/>
      <c r="DSW44" s="291"/>
      <c r="DSX44" s="291"/>
      <c r="DSY44" s="59">
        <v>15000000</v>
      </c>
      <c r="DSZ44" s="60" t="s">
        <v>144</v>
      </c>
      <c r="DTA44" s="288"/>
      <c r="DTB44" s="288"/>
      <c r="DTC44" s="291"/>
      <c r="DTD44" s="291"/>
      <c r="DTE44" s="291"/>
      <c r="DTF44" s="291"/>
      <c r="DTG44" s="59">
        <v>15000000</v>
      </c>
      <c r="DTH44" s="60" t="s">
        <v>144</v>
      </c>
      <c r="DTI44" s="288"/>
      <c r="DTJ44" s="288"/>
      <c r="DTK44" s="291"/>
      <c r="DTL44" s="291"/>
      <c r="DTM44" s="291"/>
      <c r="DTN44" s="291"/>
      <c r="DTO44" s="59">
        <v>15000000</v>
      </c>
      <c r="DTP44" s="60" t="s">
        <v>144</v>
      </c>
      <c r="DTQ44" s="288"/>
      <c r="DTR44" s="288"/>
      <c r="DTS44" s="291"/>
      <c r="DTT44" s="291"/>
      <c r="DTU44" s="291"/>
      <c r="DTV44" s="291"/>
      <c r="DTW44" s="59">
        <v>15000000</v>
      </c>
      <c r="DTX44" s="60" t="s">
        <v>144</v>
      </c>
      <c r="DTY44" s="288"/>
      <c r="DTZ44" s="288"/>
      <c r="DUA44" s="291"/>
      <c r="DUB44" s="291"/>
      <c r="DUC44" s="291"/>
      <c r="DUD44" s="291"/>
      <c r="DUE44" s="59">
        <v>15000000</v>
      </c>
      <c r="DUF44" s="60" t="s">
        <v>144</v>
      </c>
      <c r="DUG44" s="288"/>
      <c r="DUH44" s="288"/>
      <c r="DUI44" s="291"/>
      <c r="DUJ44" s="291"/>
      <c r="DUK44" s="291"/>
      <c r="DUL44" s="291"/>
      <c r="DUM44" s="59">
        <v>15000000</v>
      </c>
      <c r="DUN44" s="60" t="s">
        <v>144</v>
      </c>
      <c r="DUO44" s="288"/>
      <c r="DUP44" s="288"/>
      <c r="DUQ44" s="291"/>
      <c r="DUR44" s="291"/>
      <c r="DUS44" s="291"/>
      <c r="DUT44" s="291"/>
      <c r="DUU44" s="59">
        <v>15000000</v>
      </c>
      <c r="DUV44" s="60" t="s">
        <v>144</v>
      </c>
      <c r="DUW44" s="288"/>
      <c r="DUX44" s="288"/>
      <c r="DUY44" s="291"/>
      <c r="DUZ44" s="291"/>
      <c r="DVA44" s="291"/>
      <c r="DVB44" s="291"/>
      <c r="DVC44" s="59">
        <v>15000000</v>
      </c>
      <c r="DVD44" s="60" t="s">
        <v>144</v>
      </c>
      <c r="DVE44" s="288"/>
      <c r="DVF44" s="288"/>
      <c r="DVG44" s="291"/>
      <c r="DVH44" s="291"/>
      <c r="DVI44" s="291"/>
      <c r="DVJ44" s="291"/>
      <c r="DVK44" s="59">
        <v>15000000</v>
      </c>
      <c r="DVL44" s="60" t="s">
        <v>144</v>
      </c>
      <c r="DVM44" s="288"/>
      <c r="DVN44" s="288"/>
      <c r="DVO44" s="291"/>
      <c r="DVP44" s="291"/>
      <c r="DVQ44" s="291"/>
      <c r="DVR44" s="291"/>
      <c r="DVS44" s="59">
        <v>15000000</v>
      </c>
      <c r="DVT44" s="60" t="s">
        <v>144</v>
      </c>
      <c r="DVU44" s="288"/>
      <c r="DVV44" s="288"/>
      <c r="DVW44" s="291"/>
      <c r="DVX44" s="291"/>
      <c r="DVY44" s="291"/>
      <c r="DVZ44" s="291"/>
      <c r="DWA44" s="59">
        <v>15000000</v>
      </c>
      <c r="DWB44" s="60" t="s">
        <v>144</v>
      </c>
      <c r="DWC44" s="288"/>
      <c r="DWD44" s="288"/>
      <c r="DWE44" s="291"/>
      <c r="DWF44" s="291"/>
      <c r="DWG44" s="291"/>
      <c r="DWH44" s="291"/>
      <c r="DWI44" s="59">
        <v>15000000</v>
      </c>
      <c r="DWJ44" s="60" t="s">
        <v>144</v>
      </c>
      <c r="DWK44" s="288"/>
      <c r="DWL44" s="288"/>
      <c r="DWM44" s="291"/>
      <c r="DWN44" s="291"/>
      <c r="DWO44" s="291"/>
      <c r="DWP44" s="291"/>
      <c r="DWQ44" s="59">
        <v>15000000</v>
      </c>
      <c r="DWR44" s="60" t="s">
        <v>144</v>
      </c>
      <c r="DWS44" s="288"/>
      <c r="DWT44" s="288"/>
      <c r="DWU44" s="291"/>
      <c r="DWV44" s="291"/>
      <c r="DWW44" s="291"/>
      <c r="DWX44" s="291"/>
      <c r="DWY44" s="59">
        <v>15000000</v>
      </c>
      <c r="DWZ44" s="60" t="s">
        <v>144</v>
      </c>
      <c r="DXA44" s="288"/>
      <c r="DXB44" s="288"/>
      <c r="DXC44" s="291"/>
      <c r="DXD44" s="291"/>
      <c r="DXE44" s="291"/>
      <c r="DXF44" s="291"/>
      <c r="DXG44" s="59">
        <v>15000000</v>
      </c>
      <c r="DXH44" s="60" t="s">
        <v>144</v>
      </c>
      <c r="DXI44" s="288"/>
      <c r="DXJ44" s="288"/>
      <c r="DXK44" s="291"/>
      <c r="DXL44" s="291"/>
      <c r="DXM44" s="291"/>
      <c r="DXN44" s="291"/>
      <c r="DXO44" s="59">
        <v>15000000</v>
      </c>
      <c r="DXP44" s="60" t="s">
        <v>144</v>
      </c>
      <c r="DXQ44" s="288"/>
      <c r="DXR44" s="288"/>
      <c r="DXS44" s="291"/>
      <c r="DXT44" s="291"/>
      <c r="DXU44" s="291"/>
      <c r="DXV44" s="291"/>
      <c r="DXW44" s="59">
        <v>15000000</v>
      </c>
      <c r="DXX44" s="60" t="s">
        <v>144</v>
      </c>
      <c r="DXY44" s="288"/>
      <c r="DXZ44" s="288"/>
      <c r="DYA44" s="291"/>
      <c r="DYB44" s="291"/>
      <c r="DYC44" s="291"/>
      <c r="DYD44" s="291"/>
      <c r="DYE44" s="59">
        <v>15000000</v>
      </c>
      <c r="DYF44" s="60" t="s">
        <v>144</v>
      </c>
      <c r="DYG44" s="288"/>
      <c r="DYH44" s="288"/>
      <c r="DYI44" s="291"/>
      <c r="DYJ44" s="291"/>
      <c r="DYK44" s="291"/>
      <c r="DYL44" s="291"/>
      <c r="DYM44" s="59">
        <v>15000000</v>
      </c>
      <c r="DYN44" s="60" t="s">
        <v>144</v>
      </c>
      <c r="DYO44" s="288"/>
      <c r="DYP44" s="288"/>
      <c r="DYQ44" s="291"/>
      <c r="DYR44" s="291"/>
      <c r="DYS44" s="291"/>
      <c r="DYT44" s="291"/>
      <c r="DYU44" s="59">
        <v>15000000</v>
      </c>
      <c r="DYV44" s="60" t="s">
        <v>144</v>
      </c>
      <c r="DYW44" s="288"/>
      <c r="DYX44" s="288"/>
      <c r="DYY44" s="291"/>
      <c r="DYZ44" s="291"/>
      <c r="DZA44" s="291"/>
      <c r="DZB44" s="291"/>
      <c r="DZC44" s="59">
        <v>15000000</v>
      </c>
      <c r="DZD44" s="60" t="s">
        <v>144</v>
      </c>
      <c r="DZE44" s="288"/>
      <c r="DZF44" s="288"/>
      <c r="DZG44" s="291"/>
      <c r="DZH44" s="291"/>
      <c r="DZI44" s="291"/>
      <c r="DZJ44" s="291"/>
      <c r="DZK44" s="59">
        <v>15000000</v>
      </c>
      <c r="DZL44" s="60" t="s">
        <v>144</v>
      </c>
      <c r="DZM44" s="288"/>
      <c r="DZN44" s="288"/>
      <c r="DZO44" s="291"/>
      <c r="DZP44" s="291"/>
      <c r="DZQ44" s="291"/>
      <c r="DZR44" s="291"/>
      <c r="DZS44" s="59">
        <v>15000000</v>
      </c>
      <c r="DZT44" s="60" t="s">
        <v>144</v>
      </c>
      <c r="DZU44" s="288"/>
      <c r="DZV44" s="288"/>
      <c r="DZW44" s="291"/>
      <c r="DZX44" s="291"/>
      <c r="DZY44" s="291"/>
      <c r="DZZ44" s="291"/>
      <c r="EAA44" s="59">
        <v>15000000</v>
      </c>
      <c r="EAB44" s="60" t="s">
        <v>144</v>
      </c>
      <c r="EAC44" s="288"/>
      <c r="EAD44" s="288"/>
      <c r="EAE44" s="291"/>
      <c r="EAF44" s="291"/>
      <c r="EAG44" s="291"/>
      <c r="EAH44" s="291"/>
      <c r="EAI44" s="59">
        <v>15000000</v>
      </c>
      <c r="EAJ44" s="60" t="s">
        <v>144</v>
      </c>
      <c r="EAK44" s="288"/>
      <c r="EAL44" s="288"/>
      <c r="EAM44" s="291"/>
      <c r="EAN44" s="291"/>
      <c r="EAO44" s="291"/>
      <c r="EAP44" s="291"/>
      <c r="EAQ44" s="59">
        <v>15000000</v>
      </c>
      <c r="EAR44" s="60" t="s">
        <v>144</v>
      </c>
      <c r="EAS44" s="288"/>
      <c r="EAT44" s="288"/>
      <c r="EAU44" s="291"/>
      <c r="EAV44" s="291"/>
      <c r="EAW44" s="291"/>
      <c r="EAX44" s="291"/>
      <c r="EAY44" s="59">
        <v>15000000</v>
      </c>
      <c r="EAZ44" s="60" t="s">
        <v>144</v>
      </c>
      <c r="EBA44" s="288"/>
      <c r="EBB44" s="288"/>
      <c r="EBC44" s="291"/>
      <c r="EBD44" s="291"/>
      <c r="EBE44" s="291"/>
      <c r="EBF44" s="291"/>
      <c r="EBG44" s="59">
        <v>15000000</v>
      </c>
      <c r="EBH44" s="60" t="s">
        <v>144</v>
      </c>
      <c r="EBI44" s="288"/>
      <c r="EBJ44" s="288"/>
      <c r="EBK44" s="291"/>
      <c r="EBL44" s="291"/>
      <c r="EBM44" s="291"/>
      <c r="EBN44" s="291"/>
      <c r="EBO44" s="59">
        <v>15000000</v>
      </c>
      <c r="EBP44" s="60" t="s">
        <v>144</v>
      </c>
      <c r="EBQ44" s="288"/>
      <c r="EBR44" s="288"/>
      <c r="EBS44" s="291"/>
      <c r="EBT44" s="291"/>
      <c r="EBU44" s="291"/>
      <c r="EBV44" s="291"/>
      <c r="EBW44" s="59">
        <v>15000000</v>
      </c>
      <c r="EBX44" s="60" t="s">
        <v>144</v>
      </c>
      <c r="EBY44" s="288"/>
      <c r="EBZ44" s="288"/>
      <c r="ECA44" s="291"/>
      <c r="ECB44" s="291"/>
      <c r="ECC44" s="291"/>
      <c r="ECD44" s="291"/>
      <c r="ECE44" s="59">
        <v>15000000</v>
      </c>
      <c r="ECF44" s="60" t="s">
        <v>144</v>
      </c>
      <c r="ECG44" s="288"/>
      <c r="ECH44" s="288"/>
      <c r="ECI44" s="291"/>
      <c r="ECJ44" s="291"/>
      <c r="ECK44" s="291"/>
      <c r="ECL44" s="291"/>
      <c r="ECM44" s="59">
        <v>15000000</v>
      </c>
      <c r="ECN44" s="60" t="s">
        <v>144</v>
      </c>
      <c r="ECO44" s="288"/>
      <c r="ECP44" s="288"/>
      <c r="ECQ44" s="291"/>
      <c r="ECR44" s="291"/>
      <c r="ECS44" s="291"/>
      <c r="ECT44" s="291"/>
      <c r="ECU44" s="59">
        <v>15000000</v>
      </c>
      <c r="ECV44" s="60" t="s">
        <v>144</v>
      </c>
      <c r="ECW44" s="288"/>
      <c r="ECX44" s="288"/>
      <c r="ECY44" s="291"/>
      <c r="ECZ44" s="291"/>
      <c r="EDA44" s="291"/>
      <c r="EDB44" s="291"/>
      <c r="EDC44" s="59">
        <v>15000000</v>
      </c>
      <c r="EDD44" s="60" t="s">
        <v>144</v>
      </c>
      <c r="EDE44" s="288"/>
      <c r="EDF44" s="288"/>
      <c r="EDG44" s="291"/>
      <c r="EDH44" s="291"/>
      <c r="EDI44" s="291"/>
      <c r="EDJ44" s="291"/>
      <c r="EDK44" s="59">
        <v>15000000</v>
      </c>
      <c r="EDL44" s="60" t="s">
        <v>144</v>
      </c>
      <c r="EDM44" s="288"/>
      <c r="EDN44" s="288"/>
      <c r="EDO44" s="291"/>
      <c r="EDP44" s="291"/>
      <c r="EDQ44" s="291"/>
      <c r="EDR44" s="291"/>
      <c r="EDS44" s="59">
        <v>15000000</v>
      </c>
      <c r="EDT44" s="60" t="s">
        <v>144</v>
      </c>
      <c r="EDU44" s="288"/>
      <c r="EDV44" s="288"/>
      <c r="EDW44" s="291"/>
      <c r="EDX44" s="291"/>
      <c r="EDY44" s="291"/>
      <c r="EDZ44" s="291"/>
      <c r="EEA44" s="59">
        <v>15000000</v>
      </c>
      <c r="EEB44" s="60" t="s">
        <v>144</v>
      </c>
      <c r="EEC44" s="288"/>
      <c r="EED44" s="288"/>
      <c r="EEE44" s="291"/>
      <c r="EEF44" s="291"/>
      <c r="EEG44" s="291"/>
      <c r="EEH44" s="291"/>
      <c r="EEI44" s="59">
        <v>15000000</v>
      </c>
      <c r="EEJ44" s="60" t="s">
        <v>144</v>
      </c>
      <c r="EEK44" s="288"/>
      <c r="EEL44" s="288"/>
      <c r="EEM44" s="291"/>
      <c r="EEN44" s="291"/>
      <c r="EEO44" s="291"/>
      <c r="EEP44" s="291"/>
      <c r="EEQ44" s="59">
        <v>15000000</v>
      </c>
      <c r="EER44" s="60" t="s">
        <v>144</v>
      </c>
      <c r="EES44" s="288"/>
      <c r="EET44" s="288"/>
      <c r="EEU44" s="291"/>
      <c r="EEV44" s="291"/>
      <c r="EEW44" s="291"/>
      <c r="EEX44" s="291"/>
      <c r="EEY44" s="59">
        <v>15000000</v>
      </c>
      <c r="EEZ44" s="60" t="s">
        <v>144</v>
      </c>
      <c r="EFA44" s="288"/>
      <c r="EFB44" s="288"/>
      <c r="EFC44" s="291"/>
      <c r="EFD44" s="291"/>
      <c r="EFE44" s="291"/>
      <c r="EFF44" s="291"/>
      <c r="EFG44" s="59">
        <v>15000000</v>
      </c>
      <c r="EFH44" s="60" t="s">
        <v>144</v>
      </c>
      <c r="EFI44" s="288"/>
      <c r="EFJ44" s="288"/>
      <c r="EFK44" s="291"/>
      <c r="EFL44" s="291"/>
      <c r="EFM44" s="291"/>
      <c r="EFN44" s="291"/>
      <c r="EFO44" s="59">
        <v>15000000</v>
      </c>
      <c r="EFP44" s="60" t="s">
        <v>144</v>
      </c>
      <c r="EFQ44" s="288"/>
      <c r="EFR44" s="288"/>
      <c r="EFS44" s="291"/>
      <c r="EFT44" s="291"/>
      <c r="EFU44" s="291"/>
      <c r="EFV44" s="291"/>
      <c r="EFW44" s="59">
        <v>15000000</v>
      </c>
      <c r="EFX44" s="60" t="s">
        <v>144</v>
      </c>
      <c r="EFY44" s="288"/>
      <c r="EFZ44" s="288"/>
      <c r="EGA44" s="291"/>
      <c r="EGB44" s="291"/>
      <c r="EGC44" s="291"/>
      <c r="EGD44" s="291"/>
      <c r="EGE44" s="59">
        <v>15000000</v>
      </c>
      <c r="EGF44" s="60" t="s">
        <v>144</v>
      </c>
      <c r="EGG44" s="288"/>
      <c r="EGH44" s="288"/>
      <c r="EGI44" s="291"/>
      <c r="EGJ44" s="291"/>
      <c r="EGK44" s="291"/>
      <c r="EGL44" s="291"/>
      <c r="EGM44" s="59">
        <v>15000000</v>
      </c>
      <c r="EGN44" s="60" t="s">
        <v>144</v>
      </c>
      <c r="EGO44" s="288"/>
      <c r="EGP44" s="288"/>
      <c r="EGQ44" s="291"/>
      <c r="EGR44" s="291"/>
      <c r="EGS44" s="291"/>
      <c r="EGT44" s="291"/>
      <c r="EGU44" s="59">
        <v>15000000</v>
      </c>
      <c r="EGV44" s="60" t="s">
        <v>144</v>
      </c>
      <c r="EGW44" s="288"/>
      <c r="EGX44" s="288"/>
      <c r="EGY44" s="291"/>
      <c r="EGZ44" s="291"/>
      <c r="EHA44" s="291"/>
      <c r="EHB44" s="291"/>
      <c r="EHC44" s="59">
        <v>15000000</v>
      </c>
      <c r="EHD44" s="60" t="s">
        <v>144</v>
      </c>
      <c r="EHE44" s="288"/>
      <c r="EHF44" s="288"/>
      <c r="EHG44" s="291"/>
      <c r="EHH44" s="291"/>
      <c r="EHI44" s="291"/>
      <c r="EHJ44" s="291"/>
      <c r="EHK44" s="59">
        <v>15000000</v>
      </c>
      <c r="EHL44" s="60" t="s">
        <v>144</v>
      </c>
      <c r="EHM44" s="288"/>
      <c r="EHN44" s="288"/>
      <c r="EHO44" s="291"/>
      <c r="EHP44" s="291"/>
      <c r="EHQ44" s="291"/>
      <c r="EHR44" s="291"/>
      <c r="EHS44" s="59">
        <v>15000000</v>
      </c>
      <c r="EHT44" s="60" t="s">
        <v>144</v>
      </c>
      <c r="EHU44" s="288"/>
      <c r="EHV44" s="288"/>
      <c r="EHW44" s="291"/>
      <c r="EHX44" s="291"/>
      <c r="EHY44" s="291"/>
      <c r="EHZ44" s="291"/>
      <c r="EIA44" s="59">
        <v>15000000</v>
      </c>
      <c r="EIB44" s="60" t="s">
        <v>144</v>
      </c>
      <c r="EIC44" s="288"/>
      <c r="EID44" s="288"/>
      <c r="EIE44" s="291"/>
      <c r="EIF44" s="291"/>
      <c r="EIG44" s="291"/>
      <c r="EIH44" s="291"/>
      <c r="EII44" s="59">
        <v>15000000</v>
      </c>
      <c r="EIJ44" s="60" t="s">
        <v>144</v>
      </c>
      <c r="EIK44" s="288"/>
      <c r="EIL44" s="288"/>
      <c r="EIM44" s="291"/>
      <c r="EIN44" s="291"/>
      <c r="EIO44" s="291"/>
      <c r="EIP44" s="291"/>
      <c r="EIQ44" s="59">
        <v>15000000</v>
      </c>
      <c r="EIR44" s="60" t="s">
        <v>144</v>
      </c>
      <c r="EIS44" s="288"/>
      <c r="EIT44" s="288"/>
      <c r="EIU44" s="291"/>
      <c r="EIV44" s="291"/>
      <c r="EIW44" s="291"/>
      <c r="EIX44" s="291"/>
      <c r="EIY44" s="59">
        <v>15000000</v>
      </c>
      <c r="EIZ44" s="60" t="s">
        <v>144</v>
      </c>
      <c r="EJA44" s="288"/>
      <c r="EJB44" s="288"/>
      <c r="EJC44" s="291"/>
      <c r="EJD44" s="291"/>
      <c r="EJE44" s="291"/>
      <c r="EJF44" s="291"/>
      <c r="EJG44" s="59">
        <v>15000000</v>
      </c>
      <c r="EJH44" s="60" t="s">
        <v>144</v>
      </c>
      <c r="EJI44" s="288"/>
      <c r="EJJ44" s="288"/>
      <c r="EJK44" s="291"/>
      <c r="EJL44" s="291"/>
      <c r="EJM44" s="291"/>
      <c r="EJN44" s="291"/>
      <c r="EJO44" s="59">
        <v>15000000</v>
      </c>
      <c r="EJP44" s="60" t="s">
        <v>144</v>
      </c>
      <c r="EJQ44" s="288"/>
      <c r="EJR44" s="288"/>
      <c r="EJS44" s="291"/>
      <c r="EJT44" s="291"/>
      <c r="EJU44" s="291"/>
      <c r="EJV44" s="291"/>
      <c r="EJW44" s="59">
        <v>15000000</v>
      </c>
      <c r="EJX44" s="60" t="s">
        <v>144</v>
      </c>
      <c r="EJY44" s="288"/>
      <c r="EJZ44" s="288"/>
      <c r="EKA44" s="291"/>
      <c r="EKB44" s="291"/>
      <c r="EKC44" s="291"/>
      <c r="EKD44" s="291"/>
      <c r="EKE44" s="59">
        <v>15000000</v>
      </c>
      <c r="EKF44" s="60" t="s">
        <v>144</v>
      </c>
      <c r="EKG44" s="288"/>
      <c r="EKH44" s="288"/>
      <c r="EKI44" s="291"/>
      <c r="EKJ44" s="291"/>
      <c r="EKK44" s="291"/>
      <c r="EKL44" s="291"/>
      <c r="EKM44" s="59">
        <v>15000000</v>
      </c>
      <c r="EKN44" s="60" t="s">
        <v>144</v>
      </c>
      <c r="EKO44" s="288"/>
      <c r="EKP44" s="288"/>
      <c r="EKQ44" s="291"/>
      <c r="EKR44" s="291"/>
      <c r="EKS44" s="291"/>
      <c r="EKT44" s="291"/>
      <c r="EKU44" s="59">
        <v>15000000</v>
      </c>
      <c r="EKV44" s="60" t="s">
        <v>144</v>
      </c>
      <c r="EKW44" s="288"/>
      <c r="EKX44" s="288"/>
      <c r="EKY44" s="291"/>
      <c r="EKZ44" s="291"/>
      <c r="ELA44" s="291"/>
      <c r="ELB44" s="291"/>
      <c r="ELC44" s="59">
        <v>15000000</v>
      </c>
      <c r="ELD44" s="60" t="s">
        <v>144</v>
      </c>
      <c r="ELE44" s="288"/>
      <c r="ELF44" s="288"/>
      <c r="ELG44" s="291"/>
      <c r="ELH44" s="291"/>
      <c r="ELI44" s="291"/>
      <c r="ELJ44" s="291"/>
      <c r="ELK44" s="59">
        <v>15000000</v>
      </c>
      <c r="ELL44" s="60" t="s">
        <v>144</v>
      </c>
      <c r="ELM44" s="288"/>
      <c r="ELN44" s="288"/>
      <c r="ELO44" s="291"/>
      <c r="ELP44" s="291"/>
      <c r="ELQ44" s="291"/>
      <c r="ELR44" s="291"/>
      <c r="ELS44" s="59">
        <v>15000000</v>
      </c>
      <c r="ELT44" s="60" t="s">
        <v>144</v>
      </c>
      <c r="ELU44" s="288"/>
      <c r="ELV44" s="288"/>
      <c r="ELW44" s="291"/>
      <c r="ELX44" s="291"/>
      <c r="ELY44" s="291"/>
      <c r="ELZ44" s="291"/>
      <c r="EMA44" s="59">
        <v>15000000</v>
      </c>
      <c r="EMB44" s="60" t="s">
        <v>144</v>
      </c>
      <c r="EMC44" s="288"/>
      <c r="EMD44" s="288"/>
      <c r="EME44" s="291"/>
      <c r="EMF44" s="291"/>
      <c r="EMG44" s="291"/>
      <c r="EMH44" s="291"/>
      <c r="EMI44" s="59">
        <v>15000000</v>
      </c>
      <c r="EMJ44" s="60" t="s">
        <v>144</v>
      </c>
      <c r="EMK44" s="288"/>
      <c r="EML44" s="288"/>
      <c r="EMM44" s="291"/>
      <c r="EMN44" s="291"/>
      <c r="EMO44" s="291"/>
      <c r="EMP44" s="291"/>
      <c r="EMQ44" s="59">
        <v>15000000</v>
      </c>
      <c r="EMR44" s="60" t="s">
        <v>144</v>
      </c>
      <c r="EMS44" s="288"/>
      <c r="EMT44" s="288"/>
      <c r="EMU44" s="291"/>
      <c r="EMV44" s="291"/>
      <c r="EMW44" s="291"/>
      <c r="EMX44" s="291"/>
      <c r="EMY44" s="59">
        <v>15000000</v>
      </c>
      <c r="EMZ44" s="60" t="s">
        <v>144</v>
      </c>
      <c r="ENA44" s="288"/>
      <c r="ENB44" s="288"/>
      <c r="ENC44" s="291"/>
      <c r="END44" s="291"/>
      <c r="ENE44" s="291"/>
      <c r="ENF44" s="291"/>
      <c r="ENG44" s="59">
        <v>15000000</v>
      </c>
      <c r="ENH44" s="60" t="s">
        <v>144</v>
      </c>
      <c r="ENI44" s="288"/>
      <c r="ENJ44" s="288"/>
      <c r="ENK44" s="291"/>
      <c r="ENL44" s="291"/>
      <c r="ENM44" s="291"/>
      <c r="ENN44" s="291"/>
      <c r="ENO44" s="59">
        <v>15000000</v>
      </c>
      <c r="ENP44" s="60" t="s">
        <v>144</v>
      </c>
      <c r="ENQ44" s="288"/>
      <c r="ENR44" s="288"/>
      <c r="ENS44" s="291"/>
      <c r="ENT44" s="291"/>
      <c r="ENU44" s="291"/>
      <c r="ENV44" s="291"/>
      <c r="ENW44" s="59">
        <v>15000000</v>
      </c>
      <c r="ENX44" s="60" t="s">
        <v>144</v>
      </c>
      <c r="ENY44" s="288"/>
      <c r="ENZ44" s="288"/>
      <c r="EOA44" s="291"/>
      <c r="EOB44" s="291"/>
      <c r="EOC44" s="291"/>
      <c r="EOD44" s="291"/>
      <c r="EOE44" s="59">
        <v>15000000</v>
      </c>
      <c r="EOF44" s="60" t="s">
        <v>144</v>
      </c>
      <c r="EOG44" s="288"/>
      <c r="EOH44" s="288"/>
      <c r="EOI44" s="291"/>
      <c r="EOJ44" s="291"/>
      <c r="EOK44" s="291"/>
      <c r="EOL44" s="291"/>
      <c r="EOM44" s="59">
        <v>15000000</v>
      </c>
      <c r="EON44" s="60" t="s">
        <v>144</v>
      </c>
      <c r="EOO44" s="288"/>
      <c r="EOP44" s="288"/>
      <c r="EOQ44" s="291"/>
      <c r="EOR44" s="291"/>
      <c r="EOS44" s="291"/>
      <c r="EOT44" s="291"/>
      <c r="EOU44" s="59">
        <v>15000000</v>
      </c>
      <c r="EOV44" s="60" t="s">
        <v>144</v>
      </c>
      <c r="EOW44" s="288"/>
      <c r="EOX44" s="288"/>
      <c r="EOY44" s="291"/>
      <c r="EOZ44" s="291"/>
      <c r="EPA44" s="291"/>
      <c r="EPB44" s="291"/>
      <c r="EPC44" s="59">
        <v>15000000</v>
      </c>
      <c r="EPD44" s="60" t="s">
        <v>144</v>
      </c>
      <c r="EPE44" s="288"/>
      <c r="EPF44" s="288"/>
      <c r="EPG44" s="291"/>
      <c r="EPH44" s="291"/>
      <c r="EPI44" s="291"/>
      <c r="EPJ44" s="291"/>
      <c r="EPK44" s="59">
        <v>15000000</v>
      </c>
      <c r="EPL44" s="60" t="s">
        <v>144</v>
      </c>
      <c r="EPM44" s="288"/>
      <c r="EPN44" s="288"/>
      <c r="EPO44" s="291"/>
      <c r="EPP44" s="291"/>
      <c r="EPQ44" s="291"/>
      <c r="EPR44" s="291"/>
      <c r="EPS44" s="59">
        <v>15000000</v>
      </c>
      <c r="EPT44" s="60" t="s">
        <v>144</v>
      </c>
      <c r="EPU44" s="288"/>
      <c r="EPV44" s="288"/>
      <c r="EPW44" s="291"/>
      <c r="EPX44" s="291"/>
      <c r="EPY44" s="291"/>
      <c r="EPZ44" s="291"/>
      <c r="EQA44" s="59">
        <v>15000000</v>
      </c>
      <c r="EQB44" s="60" t="s">
        <v>144</v>
      </c>
      <c r="EQC44" s="288"/>
      <c r="EQD44" s="288"/>
      <c r="EQE44" s="291"/>
      <c r="EQF44" s="291"/>
      <c r="EQG44" s="291"/>
      <c r="EQH44" s="291"/>
      <c r="EQI44" s="59">
        <v>15000000</v>
      </c>
      <c r="EQJ44" s="60" t="s">
        <v>144</v>
      </c>
      <c r="EQK44" s="288"/>
      <c r="EQL44" s="288"/>
      <c r="EQM44" s="291"/>
      <c r="EQN44" s="291"/>
      <c r="EQO44" s="291"/>
      <c r="EQP44" s="291"/>
      <c r="EQQ44" s="59">
        <v>15000000</v>
      </c>
      <c r="EQR44" s="60" t="s">
        <v>144</v>
      </c>
      <c r="EQS44" s="288"/>
      <c r="EQT44" s="288"/>
      <c r="EQU44" s="291"/>
      <c r="EQV44" s="291"/>
      <c r="EQW44" s="291"/>
      <c r="EQX44" s="291"/>
      <c r="EQY44" s="59">
        <v>15000000</v>
      </c>
      <c r="EQZ44" s="60" t="s">
        <v>144</v>
      </c>
      <c r="ERA44" s="288"/>
      <c r="ERB44" s="288"/>
      <c r="ERC44" s="291"/>
      <c r="ERD44" s="291"/>
      <c r="ERE44" s="291"/>
      <c r="ERF44" s="291"/>
      <c r="ERG44" s="59">
        <v>15000000</v>
      </c>
      <c r="ERH44" s="60" t="s">
        <v>144</v>
      </c>
      <c r="ERI44" s="288"/>
      <c r="ERJ44" s="288"/>
      <c r="ERK44" s="291"/>
      <c r="ERL44" s="291"/>
      <c r="ERM44" s="291"/>
      <c r="ERN44" s="291"/>
      <c r="ERO44" s="59">
        <v>15000000</v>
      </c>
      <c r="ERP44" s="60" t="s">
        <v>144</v>
      </c>
      <c r="ERQ44" s="288"/>
      <c r="ERR44" s="288"/>
      <c r="ERS44" s="291"/>
      <c r="ERT44" s="291"/>
      <c r="ERU44" s="291"/>
      <c r="ERV44" s="291"/>
      <c r="ERW44" s="59">
        <v>15000000</v>
      </c>
      <c r="ERX44" s="60" t="s">
        <v>144</v>
      </c>
      <c r="ERY44" s="288"/>
      <c r="ERZ44" s="288"/>
      <c r="ESA44" s="291"/>
      <c r="ESB44" s="291"/>
      <c r="ESC44" s="291"/>
      <c r="ESD44" s="291"/>
      <c r="ESE44" s="59">
        <v>15000000</v>
      </c>
      <c r="ESF44" s="60" t="s">
        <v>144</v>
      </c>
      <c r="ESG44" s="288"/>
      <c r="ESH44" s="288"/>
      <c r="ESI44" s="291"/>
      <c r="ESJ44" s="291"/>
      <c r="ESK44" s="291"/>
      <c r="ESL44" s="291"/>
      <c r="ESM44" s="59">
        <v>15000000</v>
      </c>
      <c r="ESN44" s="60" t="s">
        <v>144</v>
      </c>
      <c r="ESO44" s="288"/>
      <c r="ESP44" s="288"/>
      <c r="ESQ44" s="291"/>
      <c r="ESR44" s="291"/>
      <c r="ESS44" s="291"/>
      <c r="EST44" s="291"/>
      <c r="ESU44" s="59">
        <v>15000000</v>
      </c>
      <c r="ESV44" s="60" t="s">
        <v>144</v>
      </c>
      <c r="ESW44" s="288"/>
      <c r="ESX44" s="288"/>
      <c r="ESY44" s="291"/>
      <c r="ESZ44" s="291"/>
      <c r="ETA44" s="291"/>
      <c r="ETB44" s="291"/>
      <c r="ETC44" s="59">
        <v>15000000</v>
      </c>
      <c r="ETD44" s="60" t="s">
        <v>144</v>
      </c>
      <c r="ETE44" s="288"/>
      <c r="ETF44" s="288"/>
      <c r="ETG44" s="291"/>
      <c r="ETH44" s="291"/>
      <c r="ETI44" s="291"/>
      <c r="ETJ44" s="291"/>
      <c r="ETK44" s="59">
        <v>15000000</v>
      </c>
      <c r="ETL44" s="60" t="s">
        <v>144</v>
      </c>
      <c r="ETM44" s="288"/>
      <c r="ETN44" s="288"/>
      <c r="ETO44" s="291"/>
      <c r="ETP44" s="291"/>
      <c r="ETQ44" s="291"/>
      <c r="ETR44" s="291"/>
      <c r="ETS44" s="59">
        <v>15000000</v>
      </c>
      <c r="ETT44" s="60" t="s">
        <v>144</v>
      </c>
      <c r="ETU44" s="288"/>
      <c r="ETV44" s="288"/>
      <c r="ETW44" s="291"/>
      <c r="ETX44" s="291"/>
      <c r="ETY44" s="291"/>
      <c r="ETZ44" s="291"/>
      <c r="EUA44" s="59">
        <v>15000000</v>
      </c>
      <c r="EUB44" s="60" t="s">
        <v>144</v>
      </c>
      <c r="EUC44" s="288"/>
      <c r="EUD44" s="288"/>
      <c r="EUE44" s="291"/>
      <c r="EUF44" s="291"/>
      <c r="EUG44" s="291"/>
      <c r="EUH44" s="291"/>
      <c r="EUI44" s="59">
        <v>15000000</v>
      </c>
      <c r="EUJ44" s="60" t="s">
        <v>144</v>
      </c>
      <c r="EUK44" s="288"/>
      <c r="EUL44" s="288"/>
      <c r="EUM44" s="291"/>
      <c r="EUN44" s="291"/>
      <c r="EUO44" s="291"/>
      <c r="EUP44" s="291"/>
      <c r="EUQ44" s="59">
        <v>15000000</v>
      </c>
      <c r="EUR44" s="60" t="s">
        <v>144</v>
      </c>
      <c r="EUS44" s="288"/>
      <c r="EUT44" s="288"/>
      <c r="EUU44" s="291"/>
      <c r="EUV44" s="291"/>
      <c r="EUW44" s="291"/>
      <c r="EUX44" s="291"/>
      <c r="EUY44" s="59">
        <v>15000000</v>
      </c>
      <c r="EUZ44" s="60" t="s">
        <v>144</v>
      </c>
      <c r="EVA44" s="288"/>
      <c r="EVB44" s="288"/>
      <c r="EVC44" s="291"/>
      <c r="EVD44" s="291"/>
      <c r="EVE44" s="291"/>
      <c r="EVF44" s="291"/>
      <c r="EVG44" s="59">
        <v>15000000</v>
      </c>
      <c r="EVH44" s="60" t="s">
        <v>144</v>
      </c>
      <c r="EVI44" s="288"/>
      <c r="EVJ44" s="288"/>
      <c r="EVK44" s="291"/>
      <c r="EVL44" s="291"/>
      <c r="EVM44" s="291"/>
      <c r="EVN44" s="291"/>
      <c r="EVO44" s="59">
        <v>15000000</v>
      </c>
      <c r="EVP44" s="60" t="s">
        <v>144</v>
      </c>
      <c r="EVQ44" s="288"/>
      <c r="EVR44" s="288"/>
      <c r="EVS44" s="291"/>
      <c r="EVT44" s="291"/>
      <c r="EVU44" s="291"/>
      <c r="EVV44" s="291"/>
      <c r="EVW44" s="59">
        <v>15000000</v>
      </c>
      <c r="EVX44" s="60" t="s">
        <v>144</v>
      </c>
      <c r="EVY44" s="288"/>
      <c r="EVZ44" s="288"/>
      <c r="EWA44" s="291"/>
      <c r="EWB44" s="291"/>
      <c r="EWC44" s="291"/>
      <c r="EWD44" s="291"/>
      <c r="EWE44" s="59">
        <v>15000000</v>
      </c>
      <c r="EWF44" s="60" t="s">
        <v>144</v>
      </c>
      <c r="EWG44" s="288"/>
      <c r="EWH44" s="288"/>
      <c r="EWI44" s="291"/>
      <c r="EWJ44" s="291"/>
      <c r="EWK44" s="291"/>
      <c r="EWL44" s="291"/>
      <c r="EWM44" s="59">
        <v>15000000</v>
      </c>
      <c r="EWN44" s="60" t="s">
        <v>144</v>
      </c>
      <c r="EWO44" s="288"/>
      <c r="EWP44" s="288"/>
      <c r="EWQ44" s="291"/>
      <c r="EWR44" s="291"/>
      <c r="EWS44" s="291"/>
      <c r="EWT44" s="291"/>
      <c r="EWU44" s="59">
        <v>15000000</v>
      </c>
      <c r="EWV44" s="60" t="s">
        <v>144</v>
      </c>
      <c r="EWW44" s="288"/>
      <c r="EWX44" s="288"/>
      <c r="EWY44" s="291"/>
      <c r="EWZ44" s="291"/>
      <c r="EXA44" s="291"/>
      <c r="EXB44" s="291"/>
      <c r="EXC44" s="59">
        <v>15000000</v>
      </c>
      <c r="EXD44" s="60" t="s">
        <v>144</v>
      </c>
      <c r="EXE44" s="288"/>
      <c r="EXF44" s="288"/>
      <c r="EXG44" s="291"/>
      <c r="EXH44" s="291"/>
      <c r="EXI44" s="291"/>
      <c r="EXJ44" s="291"/>
      <c r="EXK44" s="59">
        <v>15000000</v>
      </c>
      <c r="EXL44" s="60" t="s">
        <v>144</v>
      </c>
      <c r="EXM44" s="288"/>
      <c r="EXN44" s="288"/>
      <c r="EXO44" s="291"/>
      <c r="EXP44" s="291"/>
      <c r="EXQ44" s="291"/>
      <c r="EXR44" s="291"/>
      <c r="EXS44" s="59">
        <v>15000000</v>
      </c>
      <c r="EXT44" s="60" t="s">
        <v>144</v>
      </c>
      <c r="EXU44" s="288"/>
      <c r="EXV44" s="288"/>
      <c r="EXW44" s="291"/>
      <c r="EXX44" s="291"/>
      <c r="EXY44" s="291"/>
      <c r="EXZ44" s="291"/>
      <c r="EYA44" s="59">
        <v>15000000</v>
      </c>
      <c r="EYB44" s="60" t="s">
        <v>144</v>
      </c>
      <c r="EYC44" s="288"/>
      <c r="EYD44" s="288"/>
      <c r="EYE44" s="291"/>
      <c r="EYF44" s="291"/>
      <c r="EYG44" s="291"/>
      <c r="EYH44" s="291"/>
      <c r="EYI44" s="59">
        <v>15000000</v>
      </c>
      <c r="EYJ44" s="60" t="s">
        <v>144</v>
      </c>
      <c r="EYK44" s="288"/>
      <c r="EYL44" s="288"/>
      <c r="EYM44" s="291"/>
      <c r="EYN44" s="291"/>
      <c r="EYO44" s="291"/>
      <c r="EYP44" s="291"/>
      <c r="EYQ44" s="59">
        <v>15000000</v>
      </c>
      <c r="EYR44" s="60" t="s">
        <v>144</v>
      </c>
      <c r="EYS44" s="288"/>
      <c r="EYT44" s="288"/>
      <c r="EYU44" s="291"/>
      <c r="EYV44" s="291"/>
      <c r="EYW44" s="291"/>
      <c r="EYX44" s="291"/>
      <c r="EYY44" s="59">
        <v>15000000</v>
      </c>
      <c r="EYZ44" s="60" t="s">
        <v>144</v>
      </c>
      <c r="EZA44" s="288"/>
      <c r="EZB44" s="288"/>
      <c r="EZC44" s="291"/>
      <c r="EZD44" s="291"/>
      <c r="EZE44" s="291"/>
      <c r="EZF44" s="291"/>
      <c r="EZG44" s="59">
        <v>15000000</v>
      </c>
      <c r="EZH44" s="60" t="s">
        <v>144</v>
      </c>
      <c r="EZI44" s="288"/>
      <c r="EZJ44" s="288"/>
      <c r="EZK44" s="291"/>
      <c r="EZL44" s="291"/>
      <c r="EZM44" s="291"/>
      <c r="EZN44" s="291"/>
      <c r="EZO44" s="59">
        <v>15000000</v>
      </c>
      <c r="EZP44" s="60" t="s">
        <v>144</v>
      </c>
      <c r="EZQ44" s="288"/>
      <c r="EZR44" s="288"/>
      <c r="EZS44" s="291"/>
      <c r="EZT44" s="291"/>
      <c r="EZU44" s="291"/>
      <c r="EZV44" s="291"/>
      <c r="EZW44" s="59">
        <v>15000000</v>
      </c>
      <c r="EZX44" s="60" t="s">
        <v>144</v>
      </c>
      <c r="EZY44" s="288"/>
      <c r="EZZ44" s="288"/>
      <c r="FAA44" s="291"/>
      <c r="FAB44" s="291"/>
      <c r="FAC44" s="291"/>
      <c r="FAD44" s="291"/>
      <c r="FAE44" s="59">
        <v>15000000</v>
      </c>
      <c r="FAF44" s="60" t="s">
        <v>144</v>
      </c>
      <c r="FAG44" s="288"/>
      <c r="FAH44" s="288"/>
      <c r="FAI44" s="291"/>
      <c r="FAJ44" s="291"/>
      <c r="FAK44" s="291"/>
      <c r="FAL44" s="291"/>
      <c r="FAM44" s="59">
        <v>15000000</v>
      </c>
      <c r="FAN44" s="60" t="s">
        <v>144</v>
      </c>
      <c r="FAO44" s="288"/>
      <c r="FAP44" s="288"/>
      <c r="FAQ44" s="291"/>
      <c r="FAR44" s="291"/>
      <c r="FAS44" s="291"/>
      <c r="FAT44" s="291"/>
      <c r="FAU44" s="59">
        <v>15000000</v>
      </c>
      <c r="FAV44" s="60" t="s">
        <v>144</v>
      </c>
      <c r="FAW44" s="288"/>
      <c r="FAX44" s="288"/>
      <c r="FAY44" s="291"/>
      <c r="FAZ44" s="291"/>
      <c r="FBA44" s="291"/>
      <c r="FBB44" s="291"/>
      <c r="FBC44" s="59">
        <v>15000000</v>
      </c>
      <c r="FBD44" s="60" t="s">
        <v>144</v>
      </c>
      <c r="FBE44" s="288"/>
      <c r="FBF44" s="288"/>
      <c r="FBG44" s="291"/>
      <c r="FBH44" s="291"/>
      <c r="FBI44" s="291"/>
      <c r="FBJ44" s="291"/>
      <c r="FBK44" s="59">
        <v>15000000</v>
      </c>
      <c r="FBL44" s="60" t="s">
        <v>144</v>
      </c>
      <c r="FBM44" s="288"/>
      <c r="FBN44" s="288"/>
      <c r="FBO44" s="291"/>
      <c r="FBP44" s="291"/>
      <c r="FBQ44" s="291"/>
      <c r="FBR44" s="291"/>
      <c r="FBS44" s="59">
        <v>15000000</v>
      </c>
      <c r="FBT44" s="60" t="s">
        <v>144</v>
      </c>
      <c r="FBU44" s="288"/>
      <c r="FBV44" s="288"/>
      <c r="FBW44" s="291"/>
      <c r="FBX44" s="291"/>
      <c r="FBY44" s="291"/>
      <c r="FBZ44" s="291"/>
      <c r="FCA44" s="59">
        <v>15000000</v>
      </c>
      <c r="FCB44" s="60" t="s">
        <v>144</v>
      </c>
      <c r="FCC44" s="288"/>
      <c r="FCD44" s="288"/>
      <c r="FCE44" s="291"/>
      <c r="FCF44" s="291"/>
      <c r="FCG44" s="291"/>
      <c r="FCH44" s="291"/>
      <c r="FCI44" s="59">
        <v>15000000</v>
      </c>
      <c r="FCJ44" s="60" t="s">
        <v>144</v>
      </c>
      <c r="FCK44" s="288"/>
      <c r="FCL44" s="288"/>
      <c r="FCM44" s="291"/>
      <c r="FCN44" s="291"/>
      <c r="FCO44" s="291"/>
      <c r="FCP44" s="291"/>
      <c r="FCQ44" s="59">
        <v>15000000</v>
      </c>
      <c r="FCR44" s="60" t="s">
        <v>144</v>
      </c>
      <c r="FCS44" s="288"/>
      <c r="FCT44" s="288"/>
      <c r="FCU44" s="291"/>
      <c r="FCV44" s="291"/>
      <c r="FCW44" s="291"/>
      <c r="FCX44" s="291"/>
      <c r="FCY44" s="59">
        <v>15000000</v>
      </c>
      <c r="FCZ44" s="60" t="s">
        <v>144</v>
      </c>
      <c r="FDA44" s="288"/>
      <c r="FDB44" s="288"/>
      <c r="FDC44" s="291"/>
      <c r="FDD44" s="291"/>
      <c r="FDE44" s="291"/>
      <c r="FDF44" s="291"/>
      <c r="FDG44" s="59">
        <v>15000000</v>
      </c>
      <c r="FDH44" s="60" t="s">
        <v>144</v>
      </c>
      <c r="FDI44" s="288"/>
      <c r="FDJ44" s="288"/>
      <c r="FDK44" s="291"/>
      <c r="FDL44" s="291"/>
      <c r="FDM44" s="291"/>
      <c r="FDN44" s="291"/>
      <c r="FDO44" s="59">
        <v>15000000</v>
      </c>
      <c r="FDP44" s="60" t="s">
        <v>144</v>
      </c>
      <c r="FDQ44" s="288"/>
      <c r="FDR44" s="288"/>
      <c r="FDS44" s="291"/>
      <c r="FDT44" s="291"/>
      <c r="FDU44" s="291"/>
      <c r="FDV44" s="291"/>
      <c r="FDW44" s="59">
        <v>15000000</v>
      </c>
      <c r="FDX44" s="60" t="s">
        <v>144</v>
      </c>
      <c r="FDY44" s="288"/>
      <c r="FDZ44" s="288"/>
      <c r="FEA44" s="291"/>
      <c r="FEB44" s="291"/>
      <c r="FEC44" s="291"/>
      <c r="FED44" s="291"/>
      <c r="FEE44" s="59">
        <v>15000000</v>
      </c>
      <c r="FEF44" s="60" t="s">
        <v>144</v>
      </c>
      <c r="FEG44" s="288"/>
      <c r="FEH44" s="288"/>
      <c r="FEI44" s="291"/>
      <c r="FEJ44" s="291"/>
      <c r="FEK44" s="291"/>
      <c r="FEL44" s="291"/>
      <c r="FEM44" s="59">
        <v>15000000</v>
      </c>
      <c r="FEN44" s="60" t="s">
        <v>144</v>
      </c>
      <c r="FEO44" s="288"/>
      <c r="FEP44" s="288"/>
      <c r="FEQ44" s="291"/>
      <c r="FER44" s="291"/>
      <c r="FES44" s="291"/>
      <c r="FET44" s="291"/>
      <c r="FEU44" s="59">
        <v>15000000</v>
      </c>
      <c r="FEV44" s="60" t="s">
        <v>144</v>
      </c>
      <c r="FEW44" s="288"/>
      <c r="FEX44" s="288"/>
      <c r="FEY44" s="291"/>
      <c r="FEZ44" s="291"/>
      <c r="FFA44" s="291"/>
      <c r="FFB44" s="291"/>
      <c r="FFC44" s="59">
        <v>15000000</v>
      </c>
      <c r="FFD44" s="60" t="s">
        <v>144</v>
      </c>
      <c r="FFE44" s="288"/>
      <c r="FFF44" s="288"/>
      <c r="FFG44" s="291"/>
      <c r="FFH44" s="291"/>
      <c r="FFI44" s="291"/>
      <c r="FFJ44" s="291"/>
      <c r="FFK44" s="59">
        <v>15000000</v>
      </c>
      <c r="FFL44" s="60" t="s">
        <v>144</v>
      </c>
      <c r="FFM44" s="288"/>
      <c r="FFN44" s="288"/>
      <c r="FFO44" s="291"/>
      <c r="FFP44" s="291"/>
      <c r="FFQ44" s="291"/>
      <c r="FFR44" s="291"/>
      <c r="FFS44" s="59">
        <v>15000000</v>
      </c>
      <c r="FFT44" s="60" t="s">
        <v>144</v>
      </c>
      <c r="FFU44" s="288"/>
      <c r="FFV44" s="288"/>
      <c r="FFW44" s="291"/>
      <c r="FFX44" s="291"/>
      <c r="FFY44" s="291"/>
      <c r="FFZ44" s="291"/>
      <c r="FGA44" s="59">
        <v>15000000</v>
      </c>
      <c r="FGB44" s="60" t="s">
        <v>144</v>
      </c>
      <c r="FGC44" s="288"/>
      <c r="FGD44" s="288"/>
      <c r="FGE44" s="291"/>
      <c r="FGF44" s="291"/>
      <c r="FGG44" s="291"/>
      <c r="FGH44" s="291"/>
      <c r="FGI44" s="59">
        <v>15000000</v>
      </c>
      <c r="FGJ44" s="60" t="s">
        <v>144</v>
      </c>
      <c r="FGK44" s="288"/>
      <c r="FGL44" s="288"/>
      <c r="FGM44" s="291"/>
      <c r="FGN44" s="291"/>
      <c r="FGO44" s="291"/>
      <c r="FGP44" s="291"/>
      <c r="FGQ44" s="59">
        <v>15000000</v>
      </c>
      <c r="FGR44" s="60" t="s">
        <v>144</v>
      </c>
      <c r="FGS44" s="288"/>
      <c r="FGT44" s="288"/>
      <c r="FGU44" s="291"/>
      <c r="FGV44" s="291"/>
      <c r="FGW44" s="291"/>
      <c r="FGX44" s="291"/>
      <c r="FGY44" s="59">
        <v>15000000</v>
      </c>
      <c r="FGZ44" s="60" t="s">
        <v>144</v>
      </c>
      <c r="FHA44" s="288"/>
      <c r="FHB44" s="288"/>
      <c r="FHC44" s="291"/>
      <c r="FHD44" s="291"/>
      <c r="FHE44" s="291"/>
      <c r="FHF44" s="291"/>
      <c r="FHG44" s="59">
        <v>15000000</v>
      </c>
      <c r="FHH44" s="60" t="s">
        <v>144</v>
      </c>
      <c r="FHI44" s="288"/>
      <c r="FHJ44" s="288"/>
      <c r="FHK44" s="291"/>
      <c r="FHL44" s="291"/>
      <c r="FHM44" s="291"/>
      <c r="FHN44" s="291"/>
      <c r="FHO44" s="59">
        <v>15000000</v>
      </c>
      <c r="FHP44" s="60" t="s">
        <v>144</v>
      </c>
      <c r="FHQ44" s="288"/>
      <c r="FHR44" s="288"/>
      <c r="FHS44" s="291"/>
      <c r="FHT44" s="291"/>
      <c r="FHU44" s="291"/>
      <c r="FHV44" s="291"/>
      <c r="FHW44" s="59">
        <v>15000000</v>
      </c>
      <c r="FHX44" s="60" t="s">
        <v>144</v>
      </c>
      <c r="FHY44" s="288"/>
      <c r="FHZ44" s="288"/>
      <c r="FIA44" s="291"/>
      <c r="FIB44" s="291"/>
      <c r="FIC44" s="291"/>
      <c r="FID44" s="291"/>
      <c r="FIE44" s="59">
        <v>15000000</v>
      </c>
      <c r="FIF44" s="60" t="s">
        <v>144</v>
      </c>
      <c r="FIG44" s="288"/>
      <c r="FIH44" s="288"/>
      <c r="FII44" s="291"/>
      <c r="FIJ44" s="291"/>
      <c r="FIK44" s="291"/>
      <c r="FIL44" s="291"/>
      <c r="FIM44" s="59">
        <v>15000000</v>
      </c>
      <c r="FIN44" s="60" t="s">
        <v>144</v>
      </c>
      <c r="FIO44" s="288"/>
      <c r="FIP44" s="288"/>
      <c r="FIQ44" s="291"/>
      <c r="FIR44" s="291"/>
      <c r="FIS44" s="291"/>
      <c r="FIT44" s="291"/>
      <c r="FIU44" s="59">
        <v>15000000</v>
      </c>
      <c r="FIV44" s="60" t="s">
        <v>144</v>
      </c>
      <c r="FIW44" s="288"/>
      <c r="FIX44" s="288"/>
      <c r="FIY44" s="291"/>
      <c r="FIZ44" s="291"/>
      <c r="FJA44" s="291"/>
      <c r="FJB44" s="291"/>
      <c r="FJC44" s="59">
        <v>15000000</v>
      </c>
      <c r="FJD44" s="60" t="s">
        <v>144</v>
      </c>
      <c r="FJE44" s="288"/>
      <c r="FJF44" s="288"/>
      <c r="FJG44" s="291"/>
      <c r="FJH44" s="291"/>
      <c r="FJI44" s="291"/>
      <c r="FJJ44" s="291"/>
      <c r="FJK44" s="59">
        <v>15000000</v>
      </c>
      <c r="FJL44" s="60" t="s">
        <v>144</v>
      </c>
      <c r="FJM44" s="288"/>
      <c r="FJN44" s="288"/>
      <c r="FJO44" s="291"/>
      <c r="FJP44" s="291"/>
      <c r="FJQ44" s="291"/>
      <c r="FJR44" s="291"/>
      <c r="FJS44" s="59">
        <v>15000000</v>
      </c>
      <c r="FJT44" s="60" t="s">
        <v>144</v>
      </c>
      <c r="FJU44" s="288"/>
      <c r="FJV44" s="288"/>
      <c r="FJW44" s="291"/>
      <c r="FJX44" s="291"/>
      <c r="FJY44" s="291"/>
      <c r="FJZ44" s="291"/>
      <c r="FKA44" s="59">
        <v>15000000</v>
      </c>
      <c r="FKB44" s="60" t="s">
        <v>144</v>
      </c>
      <c r="FKC44" s="288"/>
      <c r="FKD44" s="288"/>
      <c r="FKE44" s="291"/>
      <c r="FKF44" s="291"/>
      <c r="FKG44" s="291"/>
      <c r="FKH44" s="291"/>
      <c r="FKI44" s="59">
        <v>15000000</v>
      </c>
      <c r="FKJ44" s="60" t="s">
        <v>144</v>
      </c>
      <c r="FKK44" s="288"/>
      <c r="FKL44" s="288"/>
      <c r="FKM44" s="291"/>
      <c r="FKN44" s="291"/>
      <c r="FKO44" s="291"/>
      <c r="FKP44" s="291"/>
      <c r="FKQ44" s="59">
        <v>15000000</v>
      </c>
      <c r="FKR44" s="60" t="s">
        <v>144</v>
      </c>
      <c r="FKS44" s="288"/>
      <c r="FKT44" s="288"/>
      <c r="FKU44" s="291"/>
      <c r="FKV44" s="291"/>
      <c r="FKW44" s="291"/>
      <c r="FKX44" s="291"/>
      <c r="FKY44" s="59">
        <v>15000000</v>
      </c>
      <c r="FKZ44" s="60" t="s">
        <v>144</v>
      </c>
      <c r="FLA44" s="288"/>
      <c r="FLB44" s="288"/>
      <c r="FLC44" s="291"/>
      <c r="FLD44" s="291"/>
      <c r="FLE44" s="291"/>
      <c r="FLF44" s="291"/>
      <c r="FLG44" s="59">
        <v>15000000</v>
      </c>
      <c r="FLH44" s="60" t="s">
        <v>144</v>
      </c>
      <c r="FLI44" s="288"/>
      <c r="FLJ44" s="288"/>
      <c r="FLK44" s="291"/>
      <c r="FLL44" s="291"/>
      <c r="FLM44" s="291"/>
      <c r="FLN44" s="291"/>
      <c r="FLO44" s="59">
        <v>15000000</v>
      </c>
      <c r="FLP44" s="60" t="s">
        <v>144</v>
      </c>
      <c r="FLQ44" s="288"/>
      <c r="FLR44" s="288"/>
      <c r="FLS44" s="291"/>
      <c r="FLT44" s="291"/>
      <c r="FLU44" s="291"/>
      <c r="FLV44" s="291"/>
      <c r="FLW44" s="59">
        <v>15000000</v>
      </c>
      <c r="FLX44" s="60" t="s">
        <v>144</v>
      </c>
      <c r="FLY44" s="288"/>
      <c r="FLZ44" s="288"/>
      <c r="FMA44" s="291"/>
      <c r="FMB44" s="291"/>
      <c r="FMC44" s="291"/>
      <c r="FMD44" s="291"/>
      <c r="FME44" s="59">
        <v>15000000</v>
      </c>
      <c r="FMF44" s="60" t="s">
        <v>144</v>
      </c>
      <c r="FMG44" s="288"/>
      <c r="FMH44" s="288"/>
      <c r="FMI44" s="291"/>
      <c r="FMJ44" s="291"/>
      <c r="FMK44" s="291"/>
      <c r="FML44" s="291"/>
      <c r="FMM44" s="59">
        <v>15000000</v>
      </c>
      <c r="FMN44" s="60" t="s">
        <v>144</v>
      </c>
      <c r="FMO44" s="288"/>
      <c r="FMP44" s="288"/>
      <c r="FMQ44" s="291"/>
      <c r="FMR44" s="291"/>
      <c r="FMS44" s="291"/>
      <c r="FMT44" s="291"/>
      <c r="FMU44" s="59">
        <v>15000000</v>
      </c>
      <c r="FMV44" s="60" t="s">
        <v>144</v>
      </c>
      <c r="FMW44" s="288"/>
      <c r="FMX44" s="288"/>
      <c r="FMY44" s="291"/>
      <c r="FMZ44" s="291"/>
      <c r="FNA44" s="291"/>
      <c r="FNB44" s="291"/>
      <c r="FNC44" s="59">
        <v>15000000</v>
      </c>
      <c r="FND44" s="60" t="s">
        <v>144</v>
      </c>
      <c r="FNE44" s="288"/>
      <c r="FNF44" s="288"/>
      <c r="FNG44" s="291"/>
      <c r="FNH44" s="291"/>
      <c r="FNI44" s="291"/>
      <c r="FNJ44" s="291"/>
      <c r="FNK44" s="59">
        <v>15000000</v>
      </c>
      <c r="FNL44" s="60" t="s">
        <v>144</v>
      </c>
      <c r="FNM44" s="288"/>
      <c r="FNN44" s="288"/>
      <c r="FNO44" s="291"/>
      <c r="FNP44" s="291"/>
      <c r="FNQ44" s="291"/>
      <c r="FNR44" s="291"/>
      <c r="FNS44" s="59">
        <v>15000000</v>
      </c>
      <c r="FNT44" s="60" t="s">
        <v>144</v>
      </c>
      <c r="FNU44" s="288"/>
      <c r="FNV44" s="288"/>
      <c r="FNW44" s="291"/>
      <c r="FNX44" s="291"/>
      <c r="FNY44" s="291"/>
      <c r="FNZ44" s="291"/>
      <c r="FOA44" s="59">
        <v>15000000</v>
      </c>
      <c r="FOB44" s="60" t="s">
        <v>144</v>
      </c>
      <c r="FOC44" s="288"/>
      <c r="FOD44" s="288"/>
      <c r="FOE44" s="291"/>
      <c r="FOF44" s="291"/>
      <c r="FOG44" s="291"/>
      <c r="FOH44" s="291"/>
      <c r="FOI44" s="59">
        <v>15000000</v>
      </c>
      <c r="FOJ44" s="60" t="s">
        <v>144</v>
      </c>
      <c r="FOK44" s="288"/>
      <c r="FOL44" s="288"/>
      <c r="FOM44" s="291"/>
      <c r="FON44" s="291"/>
      <c r="FOO44" s="291"/>
      <c r="FOP44" s="291"/>
      <c r="FOQ44" s="59">
        <v>15000000</v>
      </c>
      <c r="FOR44" s="60" t="s">
        <v>144</v>
      </c>
      <c r="FOS44" s="288"/>
      <c r="FOT44" s="288"/>
      <c r="FOU44" s="291"/>
      <c r="FOV44" s="291"/>
      <c r="FOW44" s="291"/>
      <c r="FOX44" s="291"/>
      <c r="FOY44" s="59">
        <v>15000000</v>
      </c>
      <c r="FOZ44" s="60" t="s">
        <v>144</v>
      </c>
      <c r="FPA44" s="288"/>
      <c r="FPB44" s="288"/>
      <c r="FPC44" s="291"/>
      <c r="FPD44" s="291"/>
      <c r="FPE44" s="291"/>
      <c r="FPF44" s="291"/>
      <c r="FPG44" s="59">
        <v>15000000</v>
      </c>
      <c r="FPH44" s="60" t="s">
        <v>144</v>
      </c>
      <c r="FPI44" s="288"/>
      <c r="FPJ44" s="288"/>
      <c r="FPK44" s="291"/>
      <c r="FPL44" s="291"/>
      <c r="FPM44" s="291"/>
      <c r="FPN44" s="291"/>
      <c r="FPO44" s="59">
        <v>15000000</v>
      </c>
      <c r="FPP44" s="60" t="s">
        <v>144</v>
      </c>
      <c r="FPQ44" s="288"/>
      <c r="FPR44" s="288"/>
      <c r="FPS44" s="291"/>
      <c r="FPT44" s="291"/>
      <c r="FPU44" s="291"/>
      <c r="FPV44" s="291"/>
      <c r="FPW44" s="59">
        <v>15000000</v>
      </c>
      <c r="FPX44" s="60" t="s">
        <v>144</v>
      </c>
      <c r="FPY44" s="288"/>
      <c r="FPZ44" s="288"/>
      <c r="FQA44" s="291"/>
      <c r="FQB44" s="291"/>
      <c r="FQC44" s="291"/>
      <c r="FQD44" s="291"/>
      <c r="FQE44" s="59">
        <v>15000000</v>
      </c>
      <c r="FQF44" s="60" t="s">
        <v>144</v>
      </c>
      <c r="FQG44" s="288"/>
      <c r="FQH44" s="288"/>
      <c r="FQI44" s="291"/>
      <c r="FQJ44" s="291"/>
      <c r="FQK44" s="291"/>
      <c r="FQL44" s="291"/>
      <c r="FQM44" s="59">
        <v>15000000</v>
      </c>
      <c r="FQN44" s="60" t="s">
        <v>144</v>
      </c>
      <c r="FQO44" s="288"/>
      <c r="FQP44" s="288"/>
      <c r="FQQ44" s="291"/>
      <c r="FQR44" s="291"/>
      <c r="FQS44" s="291"/>
      <c r="FQT44" s="291"/>
      <c r="FQU44" s="59">
        <v>15000000</v>
      </c>
      <c r="FQV44" s="60" t="s">
        <v>144</v>
      </c>
      <c r="FQW44" s="288"/>
      <c r="FQX44" s="288"/>
      <c r="FQY44" s="291"/>
      <c r="FQZ44" s="291"/>
      <c r="FRA44" s="291"/>
      <c r="FRB44" s="291"/>
      <c r="FRC44" s="59">
        <v>15000000</v>
      </c>
      <c r="FRD44" s="60" t="s">
        <v>144</v>
      </c>
      <c r="FRE44" s="288"/>
      <c r="FRF44" s="288"/>
      <c r="FRG44" s="291"/>
      <c r="FRH44" s="291"/>
      <c r="FRI44" s="291"/>
      <c r="FRJ44" s="291"/>
      <c r="FRK44" s="59">
        <v>15000000</v>
      </c>
      <c r="FRL44" s="60" t="s">
        <v>144</v>
      </c>
      <c r="FRM44" s="288"/>
      <c r="FRN44" s="288"/>
      <c r="FRO44" s="291"/>
      <c r="FRP44" s="291"/>
      <c r="FRQ44" s="291"/>
      <c r="FRR44" s="291"/>
      <c r="FRS44" s="59">
        <v>15000000</v>
      </c>
      <c r="FRT44" s="60" t="s">
        <v>144</v>
      </c>
      <c r="FRU44" s="288"/>
      <c r="FRV44" s="288"/>
      <c r="FRW44" s="291"/>
      <c r="FRX44" s="291"/>
      <c r="FRY44" s="291"/>
      <c r="FRZ44" s="291"/>
      <c r="FSA44" s="59">
        <v>15000000</v>
      </c>
      <c r="FSB44" s="60" t="s">
        <v>144</v>
      </c>
      <c r="FSC44" s="288"/>
      <c r="FSD44" s="288"/>
      <c r="FSE44" s="291"/>
      <c r="FSF44" s="291"/>
      <c r="FSG44" s="291"/>
      <c r="FSH44" s="291"/>
      <c r="FSI44" s="59">
        <v>15000000</v>
      </c>
      <c r="FSJ44" s="60" t="s">
        <v>144</v>
      </c>
      <c r="FSK44" s="288"/>
      <c r="FSL44" s="288"/>
      <c r="FSM44" s="291"/>
      <c r="FSN44" s="291"/>
      <c r="FSO44" s="291"/>
      <c r="FSP44" s="291"/>
      <c r="FSQ44" s="59">
        <v>15000000</v>
      </c>
      <c r="FSR44" s="60" t="s">
        <v>144</v>
      </c>
      <c r="FSS44" s="288"/>
      <c r="FST44" s="288"/>
      <c r="FSU44" s="291"/>
      <c r="FSV44" s="291"/>
      <c r="FSW44" s="291"/>
      <c r="FSX44" s="291"/>
      <c r="FSY44" s="59">
        <v>15000000</v>
      </c>
      <c r="FSZ44" s="60" t="s">
        <v>144</v>
      </c>
      <c r="FTA44" s="288"/>
      <c r="FTB44" s="288"/>
      <c r="FTC44" s="291"/>
      <c r="FTD44" s="291"/>
      <c r="FTE44" s="291"/>
      <c r="FTF44" s="291"/>
      <c r="FTG44" s="59">
        <v>15000000</v>
      </c>
      <c r="FTH44" s="60" t="s">
        <v>144</v>
      </c>
      <c r="FTI44" s="288"/>
      <c r="FTJ44" s="288"/>
      <c r="FTK44" s="291"/>
      <c r="FTL44" s="291"/>
      <c r="FTM44" s="291"/>
      <c r="FTN44" s="291"/>
      <c r="FTO44" s="59">
        <v>15000000</v>
      </c>
      <c r="FTP44" s="60" t="s">
        <v>144</v>
      </c>
      <c r="FTQ44" s="288"/>
      <c r="FTR44" s="288"/>
      <c r="FTS44" s="291"/>
      <c r="FTT44" s="291"/>
      <c r="FTU44" s="291"/>
      <c r="FTV44" s="291"/>
      <c r="FTW44" s="59">
        <v>15000000</v>
      </c>
      <c r="FTX44" s="60" t="s">
        <v>144</v>
      </c>
      <c r="FTY44" s="288"/>
      <c r="FTZ44" s="288"/>
      <c r="FUA44" s="291"/>
      <c r="FUB44" s="291"/>
      <c r="FUC44" s="291"/>
      <c r="FUD44" s="291"/>
      <c r="FUE44" s="59">
        <v>15000000</v>
      </c>
      <c r="FUF44" s="60" t="s">
        <v>144</v>
      </c>
      <c r="FUG44" s="288"/>
      <c r="FUH44" s="288"/>
      <c r="FUI44" s="291"/>
      <c r="FUJ44" s="291"/>
      <c r="FUK44" s="291"/>
      <c r="FUL44" s="291"/>
      <c r="FUM44" s="59">
        <v>15000000</v>
      </c>
      <c r="FUN44" s="60" t="s">
        <v>144</v>
      </c>
      <c r="FUO44" s="288"/>
      <c r="FUP44" s="288"/>
      <c r="FUQ44" s="291"/>
      <c r="FUR44" s="291"/>
      <c r="FUS44" s="291"/>
      <c r="FUT44" s="291"/>
      <c r="FUU44" s="59">
        <v>15000000</v>
      </c>
      <c r="FUV44" s="60" t="s">
        <v>144</v>
      </c>
      <c r="FUW44" s="288"/>
      <c r="FUX44" s="288"/>
      <c r="FUY44" s="291"/>
      <c r="FUZ44" s="291"/>
      <c r="FVA44" s="291"/>
      <c r="FVB44" s="291"/>
      <c r="FVC44" s="59">
        <v>15000000</v>
      </c>
      <c r="FVD44" s="60" t="s">
        <v>144</v>
      </c>
      <c r="FVE44" s="288"/>
      <c r="FVF44" s="288"/>
      <c r="FVG44" s="291"/>
      <c r="FVH44" s="291"/>
      <c r="FVI44" s="291"/>
      <c r="FVJ44" s="291"/>
      <c r="FVK44" s="59">
        <v>15000000</v>
      </c>
      <c r="FVL44" s="60" t="s">
        <v>144</v>
      </c>
      <c r="FVM44" s="288"/>
      <c r="FVN44" s="288"/>
      <c r="FVO44" s="291"/>
      <c r="FVP44" s="291"/>
      <c r="FVQ44" s="291"/>
      <c r="FVR44" s="291"/>
      <c r="FVS44" s="59">
        <v>15000000</v>
      </c>
      <c r="FVT44" s="60" t="s">
        <v>144</v>
      </c>
      <c r="FVU44" s="288"/>
      <c r="FVV44" s="288"/>
      <c r="FVW44" s="291"/>
      <c r="FVX44" s="291"/>
      <c r="FVY44" s="291"/>
      <c r="FVZ44" s="291"/>
      <c r="FWA44" s="59">
        <v>15000000</v>
      </c>
      <c r="FWB44" s="60" t="s">
        <v>144</v>
      </c>
      <c r="FWC44" s="288"/>
      <c r="FWD44" s="288"/>
      <c r="FWE44" s="291"/>
      <c r="FWF44" s="291"/>
      <c r="FWG44" s="291"/>
      <c r="FWH44" s="291"/>
      <c r="FWI44" s="59">
        <v>15000000</v>
      </c>
      <c r="FWJ44" s="60" t="s">
        <v>144</v>
      </c>
      <c r="FWK44" s="288"/>
      <c r="FWL44" s="288"/>
      <c r="FWM44" s="291"/>
      <c r="FWN44" s="291"/>
      <c r="FWO44" s="291"/>
      <c r="FWP44" s="291"/>
      <c r="FWQ44" s="59">
        <v>15000000</v>
      </c>
      <c r="FWR44" s="60" t="s">
        <v>144</v>
      </c>
      <c r="FWS44" s="288"/>
      <c r="FWT44" s="288"/>
      <c r="FWU44" s="291"/>
      <c r="FWV44" s="291"/>
      <c r="FWW44" s="291"/>
      <c r="FWX44" s="291"/>
      <c r="FWY44" s="59">
        <v>15000000</v>
      </c>
      <c r="FWZ44" s="60" t="s">
        <v>144</v>
      </c>
      <c r="FXA44" s="288"/>
      <c r="FXB44" s="288"/>
      <c r="FXC44" s="291"/>
      <c r="FXD44" s="291"/>
      <c r="FXE44" s="291"/>
      <c r="FXF44" s="291"/>
      <c r="FXG44" s="59">
        <v>15000000</v>
      </c>
      <c r="FXH44" s="60" t="s">
        <v>144</v>
      </c>
      <c r="FXI44" s="288"/>
      <c r="FXJ44" s="288"/>
      <c r="FXK44" s="291"/>
      <c r="FXL44" s="291"/>
      <c r="FXM44" s="291"/>
      <c r="FXN44" s="291"/>
      <c r="FXO44" s="59">
        <v>15000000</v>
      </c>
      <c r="FXP44" s="60" t="s">
        <v>144</v>
      </c>
      <c r="FXQ44" s="288"/>
      <c r="FXR44" s="288"/>
      <c r="FXS44" s="291"/>
      <c r="FXT44" s="291"/>
      <c r="FXU44" s="291"/>
      <c r="FXV44" s="291"/>
      <c r="FXW44" s="59">
        <v>15000000</v>
      </c>
      <c r="FXX44" s="60" t="s">
        <v>144</v>
      </c>
      <c r="FXY44" s="288"/>
      <c r="FXZ44" s="288"/>
      <c r="FYA44" s="291"/>
      <c r="FYB44" s="291"/>
      <c r="FYC44" s="291"/>
      <c r="FYD44" s="291"/>
      <c r="FYE44" s="59">
        <v>15000000</v>
      </c>
      <c r="FYF44" s="60" t="s">
        <v>144</v>
      </c>
      <c r="FYG44" s="288"/>
      <c r="FYH44" s="288"/>
      <c r="FYI44" s="291"/>
      <c r="FYJ44" s="291"/>
      <c r="FYK44" s="291"/>
      <c r="FYL44" s="291"/>
      <c r="FYM44" s="59">
        <v>15000000</v>
      </c>
      <c r="FYN44" s="60" t="s">
        <v>144</v>
      </c>
      <c r="FYO44" s="288"/>
      <c r="FYP44" s="288"/>
      <c r="FYQ44" s="291"/>
      <c r="FYR44" s="291"/>
      <c r="FYS44" s="291"/>
      <c r="FYT44" s="291"/>
      <c r="FYU44" s="59">
        <v>15000000</v>
      </c>
      <c r="FYV44" s="60" t="s">
        <v>144</v>
      </c>
      <c r="FYW44" s="288"/>
      <c r="FYX44" s="288"/>
      <c r="FYY44" s="291"/>
      <c r="FYZ44" s="291"/>
      <c r="FZA44" s="291"/>
      <c r="FZB44" s="291"/>
      <c r="FZC44" s="59">
        <v>15000000</v>
      </c>
      <c r="FZD44" s="60" t="s">
        <v>144</v>
      </c>
      <c r="FZE44" s="288"/>
      <c r="FZF44" s="288"/>
      <c r="FZG44" s="291"/>
      <c r="FZH44" s="291"/>
      <c r="FZI44" s="291"/>
      <c r="FZJ44" s="291"/>
      <c r="FZK44" s="59">
        <v>15000000</v>
      </c>
      <c r="FZL44" s="60" t="s">
        <v>144</v>
      </c>
      <c r="FZM44" s="288"/>
      <c r="FZN44" s="288"/>
      <c r="FZO44" s="291"/>
      <c r="FZP44" s="291"/>
      <c r="FZQ44" s="291"/>
      <c r="FZR44" s="291"/>
      <c r="FZS44" s="59">
        <v>15000000</v>
      </c>
      <c r="FZT44" s="60" t="s">
        <v>144</v>
      </c>
      <c r="FZU44" s="288"/>
      <c r="FZV44" s="288"/>
      <c r="FZW44" s="291"/>
      <c r="FZX44" s="291"/>
      <c r="FZY44" s="291"/>
      <c r="FZZ44" s="291"/>
      <c r="GAA44" s="59">
        <v>15000000</v>
      </c>
      <c r="GAB44" s="60" t="s">
        <v>144</v>
      </c>
      <c r="GAC44" s="288"/>
      <c r="GAD44" s="288"/>
      <c r="GAE44" s="291"/>
      <c r="GAF44" s="291"/>
      <c r="GAG44" s="291"/>
      <c r="GAH44" s="291"/>
      <c r="GAI44" s="59">
        <v>15000000</v>
      </c>
      <c r="GAJ44" s="60" t="s">
        <v>144</v>
      </c>
      <c r="GAK44" s="288"/>
      <c r="GAL44" s="288"/>
      <c r="GAM44" s="291"/>
      <c r="GAN44" s="291"/>
      <c r="GAO44" s="291"/>
      <c r="GAP44" s="291"/>
      <c r="GAQ44" s="59">
        <v>15000000</v>
      </c>
      <c r="GAR44" s="60" t="s">
        <v>144</v>
      </c>
      <c r="GAS44" s="288"/>
      <c r="GAT44" s="288"/>
      <c r="GAU44" s="291"/>
      <c r="GAV44" s="291"/>
      <c r="GAW44" s="291"/>
      <c r="GAX44" s="291"/>
      <c r="GAY44" s="59">
        <v>15000000</v>
      </c>
      <c r="GAZ44" s="60" t="s">
        <v>144</v>
      </c>
      <c r="GBA44" s="288"/>
      <c r="GBB44" s="288"/>
      <c r="GBC44" s="291"/>
      <c r="GBD44" s="291"/>
      <c r="GBE44" s="291"/>
      <c r="GBF44" s="291"/>
      <c r="GBG44" s="59">
        <v>15000000</v>
      </c>
      <c r="GBH44" s="60" t="s">
        <v>144</v>
      </c>
      <c r="GBI44" s="288"/>
      <c r="GBJ44" s="288"/>
      <c r="GBK44" s="291"/>
      <c r="GBL44" s="291"/>
      <c r="GBM44" s="291"/>
      <c r="GBN44" s="291"/>
      <c r="GBO44" s="59">
        <v>15000000</v>
      </c>
      <c r="GBP44" s="60" t="s">
        <v>144</v>
      </c>
      <c r="GBQ44" s="288"/>
      <c r="GBR44" s="288"/>
      <c r="GBS44" s="291"/>
      <c r="GBT44" s="291"/>
      <c r="GBU44" s="291"/>
      <c r="GBV44" s="291"/>
      <c r="GBW44" s="59">
        <v>15000000</v>
      </c>
      <c r="GBX44" s="60" t="s">
        <v>144</v>
      </c>
      <c r="GBY44" s="288"/>
      <c r="GBZ44" s="288"/>
      <c r="GCA44" s="291"/>
      <c r="GCB44" s="291"/>
      <c r="GCC44" s="291"/>
      <c r="GCD44" s="291"/>
      <c r="GCE44" s="59">
        <v>15000000</v>
      </c>
      <c r="GCF44" s="60" t="s">
        <v>144</v>
      </c>
      <c r="GCG44" s="288"/>
      <c r="GCH44" s="288"/>
      <c r="GCI44" s="291"/>
      <c r="GCJ44" s="291"/>
      <c r="GCK44" s="291"/>
      <c r="GCL44" s="291"/>
      <c r="GCM44" s="59">
        <v>15000000</v>
      </c>
      <c r="GCN44" s="60" t="s">
        <v>144</v>
      </c>
      <c r="GCO44" s="288"/>
      <c r="GCP44" s="288"/>
      <c r="GCQ44" s="291"/>
      <c r="GCR44" s="291"/>
      <c r="GCS44" s="291"/>
      <c r="GCT44" s="291"/>
      <c r="GCU44" s="59">
        <v>15000000</v>
      </c>
      <c r="GCV44" s="60" t="s">
        <v>144</v>
      </c>
      <c r="GCW44" s="288"/>
      <c r="GCX44" s="288"/>
      <c r="GCY44" s="291"/>
      <c r="GCZ44" s="291"/>
      <c r="GDA44" s="291"/>
      <c r="GDB44" s="291"/>
      <c r="GDC44" s="59">
        <v>15000000</v>
      </c>
      <c r="GDD44" s="60" t="s">
        <v>144</v>
      </c>
      <c r="GDE44" s="288"/>
      <c r="GDF44" s="288"/>
      <c r="GDG44" s="291"/>
      <c r="GDH44" s="291"/>
      <c r="GDI44" s="291"/>
      <c r="GDJ44" s="291"/>
      <c r="GDK44" s="59">
        <v>15000000</v>
      </c>
      <c r="GDL44" s="60" t="s">
        <v>144</v>
      </c>
      <c r="GDM44" s="288"/>
      <c r="GDN44" s="288"/>
      <c r="GDO44" s="291"/>
      <c r="GDP44" s="291"/>
      <c r="GDQ44" s="291"/>
      <c r="GDR44" s="291"/>
      <c r="GDS44" s="59">
        <v>15000000</v>
      </c>
      <c r="GDT44" s="60" t="s">
        <v>144</v>
      </c>
      <c r="GDU44" s="288"/>
      <c r="GDV44" s="288"/>
      <c r="GDW44" s="291"/>
      <c r="GDX44" s="291"/>
      <c r="GDY44" s="291"/>
      <c r="GDZ44" s="291"/>
      <c r="GEA44" s="59">
        <v>15000000</v>
      </c>
      <c r="GEB44" s="60" t="s">
        <v>144</v>
      </c>
      <c r="GEC44" s="288"/>
      <c r="GED44" s="288"/>
      <c r="GEE44" s="291"/>
      <c r="GEF44" s="291"/>
      <c r="GEG44" s="291"/>
      <c r="GEH44" s="291"/>
      <c r="GEI44" s="59">
        <v>15000000</v>
      </c>
      <c r="GEJ44" s="60" t="s">
        <v>144</v>
      </c>
      <c r="GEK44" s="288"/>
      <c r="GEL44" s="288"/>
      <c r="GEM44" s="291"/>
      <c r="GEN44" s="291"/>
      <c r="GEO44" s="291"/>
      <c r="GEP44" s="291"/>
      <c r="GEQ44" s="59">
        <v>15000000</v>
      </c>
      <c r="GER44" s="60" t="s">
        <v>144</v>
      </c>
      <c r="GES44" s="288"/>
      <c r="GET44" s="288"/>
      <c r="GEU44" s="291"/>
      <c r="GEV44" s="291"/>
      <c r="GEW44" s="291"/>
      <c r="GEX44" s="291"/>
      <c r="GEY44" s="59">
        <v>15000000</v>
      </c>
      <c r="GEZ44" s="60" t="s">
        <v>144</v>
      </c>
      <c r="GFA44" s="288"/>
      <c r="GFB44" s="288"/>
      <c r="GFC44" s="291"/>
      <c r="GFD44" s="291"/>
      <c r="GFE44" s="291"/>
      <c r="GFF44" s="291"/>
      <c r="GFG44" s="59">
        <v>15000000</v>
      </c>
      <c r="GFH44" s="60" t="s">
        <v>144</v>
      </c>
      <c r="GFI44" s="288"/>
      <c r="GFJ44" s="288"/>
      <c r="GFK44" s="291"/>
      <c r="GFL44" s="291"/>
      <c r="GFM44" s="291"/>
      <c r="GFN44" s="291"/>
      <c r="GFO44" s="59">
        <v>15000000</v>
      </c>
      <c r="GFP44" s="60" t="s">
        <v>144</v>
      </c>
      <c r="GFQ44" s="288"/>
      <c r="GFR44" s="288"/>
      <c r="GFS44" s="291"/>
      <c r="GFT44" s="291"/>
      <c r="GFU44" s="291"/>
      <c r="GFV44" s="291"/>
      <c r="GFW44" s="59">
        <v>15000000</v>
      </c>
      <c r="GFX44" s="60" t="s">
        <v>144</v>
      </c>
      <c r="GFY44" s="288"/>
      <c r="GFZ44" s="288"/>
      <c r="GGA44" s="291"/>
      <c r="GGB44" s="291"/>
      <c r="GGC44" s="291"/>
      <c r="GGD44" s="291"/>
      <c r="GGE44" s="59">
        <v>15000000</v>
      </c>
      <c r="GGF44" s="60" t="s">
        <v>144</v>
      </c>
      <c r="GGG44" s="288"/>
      <c r="GGH44" s="288"/>
      <c r="GGI44" s="291"/>
      <c r="GGJ44" s="291"/>
      <c r="GGK44" s="291"/>
      <c r="GGL44" s="291"/>
      <c r="GGM44" s="59">
        <v>15000000</v>
      </c>
      <c r="GGN44" s="60" t="s">
        <v>144</v>
      </c>
      <c r="GGO44" s="288"/>
      <c r="GGP44" s="288"/>
      <c r="GGQ44" s="291"/>
      <c r="GGR44" s="291"/>
      <c r="GGS44" s="291"/>
      <c r="GGT44" s="291"/>
      <c r="GGU44" s="59">
        <v>15000000</v>
      </c>
      <c r="GGV44" s="60" t="s">
        <v>144</v>
      </c>
      <c r="GGW44" s="288"/>
      <c r="GGX44" s="288"/>
      <c r="GGY44" s="291"/>
      <c r="GGZ44" s="291"/>
      <c r="GHA44" s="291"/>
      <c r="GHB44" s="291"/>
      <c r="GHC44" s="59">
        <v>15000000</v>
      </c>
      <c r="GHD44" s="60" t="s">
        <v>144</v>
      </c>
      <c r="GHE44" s="288"/>
      <c r="GHF44" s="288"/>
      <c r="GHG44" s="291"/>
      <c r="GHH44" s="291"/>
      <c r="GHI44" s="291"/>
      <c r="GHJ44" s="291"/>
      <c r="GHK44" s="59">
        <v>15000000</v>
      </c>
      <c r="GHL44" s="60" t="s">
        <v>144</v>
      </c>
      <c r="GHM44" s="288"/>
      <c r="GHN44" s="288"/>
      <c r="GHO44" s="291"/>
      <c r="GHP44" s="291"/>
      <c r="GHQ44" s="291"/>
      <c r="GHR44" s="291"/>
      <c r="GHS44" s="59">
        <v>15000000</v>
      </c>
      <c r="GHT44" s="60" t="s">
        <v>144</v>
      </c>
      <c r="GHU44" s="288"/>
      <c r="GHV44" s="288"/>
      <c r="GHW44" s="291"/>
      <c r="GHX44" s="291"/>
      <c r="GHY44" s="291"/>
      <c r="GHZ44" s="291"/>
      <c r="GIA44" s="59">
        <v>15000000</v>
      </c>
      <c r="GIB44" s="60" t="s">
        <v>144</v>
      </c>
      <c r="GIC44" s="288"/>
      <c r="GID44" s="288"/>
      <c r="GIE44" s="291"/>
      <c r="GIF44" s="291"/>
      <c r="GIG44" s="291"/>
      <c r="GIH44" s="291"/>
      <c r="GII44" s="59">
        <v>15000000</v>
      </c>
      <c r="GIJ44" s="60" t="s">
        <v>144</v>
      </c>
      <c r="GIK44" s="288"/>
      <c r="GIL44" s="288"/>
      <c r="GIM44" s="291"/>
      <c r="GIN44" s="291"/>
      <c r="GIO44" s="291"/>
      <c r="GIP44" s="291"/>
      <c r="GIQ44" s="59">
        <v>15000000</v>
      </c>
      <c r="GIR44" s="60" t="s">
        <v>144</v>
      </c>
      <c r="GIS44" s="288"/>
      <c r="GIT44" s="288"/>
      <c r="GIU44" s="291"/>
      <c r="GIV44" s="291"/>
      <c r="GIW44" s="291"/>
      <c r="GIX44" s="291"/>
      <c r="GIY44" s="59">
        <v>15000000</v>
      </c>
      <c r="GIZ44" s="60" t="s">
        <v>144</v>
      </c>
      <c r="GJA44" s="288"/>
      <c r="GJB44" s="288"/>
      <c r="GJC44" s="291"/>
      <c r="GJD44" s="291"/>
      <c r="GJE44" s="291"/>
      <c r="GJF44" s="291"/>
      <c r="GJG44" s="59">
        <v>15000000</v>
      </c>
      <c r="GJH44" s="60" t="s">
        <v>144</v>
      </c>
      <c r="GJI44" s="288"/>
      <c r="GJJ44" s="288"/>
      <c r="GJK44" s="291"/>
      <c r="GJL44" s="291"/>
      <c r="GJM44" s="291"/>
      <c r="GJN44" s="291"/>
      <c r="GJO44" s="59">
        <v>15000000</v>
      </c>
      <c r="GJP44" s="60" t="s">
        <v>144</v>
      </c>
      <c r="GJQ44" s="288"/>
      <c r="GJR44" s="288"/>
      <c r="GJS44" s="291"/>
      <c r="GJT44" s="291"/>
      <c r="GJU44" s="291"/>
      <c r="GJV44" s="291"/>
      <c r="GJW44" s="59">
        <v>15000000</v>
      </c>
      <c r="GJX44" s="60" t="s">
        <v>144</v>
      </c>
      <c r="GJY44" s="288"/>
      <c r="GJZ44" s="288"/>
      <c r="GKA44" s="291"/>
      <c r="GKB44" s="291"/>
      <c r="GKC44" s="291"/>
      <c r="GKD44" s="291"/>
      <c r="GKE44" s="59">
        <v>15000000</v>
      </c>
      <c r="GKF44" s="60" t="s">
        <v>144</v>
      </c>
      <c r="GKG44" s="288"/>
      <c r="GKH44" s="288"/>
      <c r="GKI44" s="291"/>
      <c r="GKJ44" s="291"/>
      <c r="GKK44" s="291"/>
      <c r="GKL44" s="291"/>
      <c r="GKM44" s="59">
        <v>15000000</v>
      </c>
      <c r="GKN44" s="60" t="s">
        <v>144</v>
      </c>
      <c r="GKO44" s="288"/>
      <c r="GKP44" s="288"/>
      <c r="GKQ44" s="291"/>
      <c r="GKR44" s="291"/>
      <c r="GKS44" s="291"/>
      <c r="GKT44" s="291"/>
      <c r="GKU44" s="59">
        <v>15000000</v>
      </c>
      <c r="GKV44" s="60" t="s">
        <v>144</v>
      </c>
      <c r="GKW44" s="288"/>
      <c r="GKX44" s="288"/>
      <c r="GKY44" s="291"/>
      <c r="GKZ44" s="291"/>
      <c r="GLA44" s="291"/>
      <c r="GLB44" s="291"/>
      <c r="GLC44" s="59">
        <v>15000000</v>
      </c>
      <c r="GLD44" s="60" t="s">
        <v>144</v>
      </c>
      <c r="GLE44" s="288"/>
      <c r="GLF44" s="288"/>
      <c r="GLG44" s="291"/>
      <c r="GLH44" s="291"/>
      <c r="GLI44" s="291"/>
      <c r="GLJ44" s="291"/>
      <c r="GLK44" s="59">
        <v>15000000</v>
      </c>
      <c r="GLL44" s="60" t="s">
        <v>144</v>
      </c>
      <c r="GLM44" s="288"/>
      <c r="GLN44" s="288"/>
      <c r="GLO44" s="291"/>
      <c r="GLP44" s="291"/>
      <c r="GLQ44" s="291"/>
      <c r="GLR44" s="291"/>
      <c r="GLS44" s="59">
        <v>15000000</v>
      </c>
      <c r="GLT44" s="60" t="s">
        <v>144</v>
      </c>
      <c r="GLU44" s="288"/>
      <c r="GLV44" s="288"/>
      <c r="GLW44" s="291"/>
      <c r="GLX44" s="291"/>
      <c r="GLY44" s="291"/>
      <c r="GLZ44" s="291"/>
      <c r="GMA44" s="59">
        <v>15000000</v>
      </c>
      <c r="GMB44" s="60" t="s">
        <v>144</v>
      </c>
      <c r="GMC44" s="288"/>
      <c r="GMD44" s="288"/>
      <c r="GME44" s="291"/>
      <c r="GMF44" s="291"/>
      <c r="GMG44" s="291"/>
      <c r="GMH44" s="291"/>
      <c r="GMI44" s="59">
        <v>15000000</v>
      </c>
      <c r="GMJ44" s="60" t="s">
        <v>144</v>
      </c>
      <c r="GMK44" s="288"/>
      <c r="GML44" s="288"/>
      <c r="GMM44" s="291"/>
      <c r="GMN44" s="291"/>
      <c r="GMO44" s="291"/>
      <c r="GMP44" s="291"/>
      <c r="GMQ44" s="59">
        <v>15000000</v>
      </c>
      <c r="GMR44" s="60" t="s">
        <v>144</v>
      </c>
      <c r="GMS44" s="288"/>
      <c r="GMT44" s="288"/>
      <c r="GMU44" s="291"/>
      <c r="GMV44" s="291"/>
      <c r="GMW44" s="291"/>
      <c r="GMX44" s="291"/>
      <c r="GMY44" s="59">
        <v>15000000</v>
      </c>
      <c r="GMZ44" s="60" t="s">
        <v>144</v>
      </c>
      <c r="GNA44" s="288"/>
      <c r="GNB44" s="288"/>
      <c r="GNC44" s="291"/>
      <c r="GND44" s="291"/>
      <c r="GNE44" s="291"/>
      <c r="GNF44" s="291"/>
      <c r="GNG44" s="59">
        <v>15000000</v>
      </c>
      <c r="GNH44" s="60" t="s">
        <v>144</v>
      </c>
      <c r="GNI44" s="288"/>
      <c r="GNJ44" s="288"/>
      <c r="GNK44" s="291"/>
      <c r="GNL44" s="291"/>
      <c r="GNM44" s="291"/>
      <c r="GNN44" s="291"/>
      <c r="GNO44" s="59">
        <v>15000000</v>
      </c>
      <c r="GNP44" s="60" t="s">
        <v>144</v>
      </c>
      <c r="GNQ44" s="288"/>
      <c r="GNR44" s="288"/>
      <c r="GNS44" s="291"/>
      <c r="GNT44" s="291"/>
      <c r="GNU44" s="291"/>
      <c r="GNV44" s="291"/>
      <c r="GNW44" s="59">
        <v>15000000</v>
      </c>
      <c r="GNX44" s="60" t="s">
        <v>144</v>
      </c>
      <c r="GNY44" s="288"/>
      <c r="GNZ44" s="288"/>
      <c r="GOA44" s="291"/>
      <c r="GOB44" s="291"/>
      <c r="GOC44" s="291"/>
      <c r="GOD44" s="291"/>
      <c r="GOE44" s="59">
        <v>15000000</v>
      </c>
      <c r="GOF44" s="60" t="s">
        <v>144</v>
      </c>
      <c r="GOG44" s="288"/>
      <c r="GOH44" s="288"/>
      <c r="GOI44" s="291"/>
      <c r="GOJ44" s="291"/>
      <c r="GOK44" s="291"/>
      <c r="GOL44" s="291"/>
      <c r="GOM44" s="59">
        <v>15000000</v>
      </c>
      <c r="GON44" s="60" t="s">
        <v>144</v>
      </c>
      <c r="GOO44" s="288"/>
      <c r="GOP44" s="288"/>
      <c r="GOQ44" s="291"/>
      <c r="GOR44" s="291"/>
      <c r="GOS44" s="291"/>
      <c r="GOT44" s="291"/>
      <c r="GOU44" s="59">
        <v>15000000</v>
      </c>
      <c r="GOV44" s="60" t="s">
        <v>144</v>
      </c>
      <c r="GOW44" s="288"/>
      <c r="GOX44" s="288"/>
      <c r="GOY44" s="291"/>
      <c r="GOZ44" s="291"/>
      <c r="GPA44" s="291"/>
      <c r="GPB44" s="291"/>
      <c r="GPC44" s="59">
        <v>15000000</v>
      </c>
      <c r="GPD44" s="60" t="s">
        <v>144</v>
      </c>
      <c r="GPE44" s="288"/>
      <c r="GPF44" s="288"/>
      <c r="GPG44" s="291"/>
      <c r="GPH44" s="291"/>
      <c r="GPI44" s="291"/>
      <c r="GPJ44" s="291"/>
      <c r="GPK44" s="59">
        <v>15000000</v>
      </c>
      <c r="GPL44" s="60" t="s">
        <v>144</v>
      </c>
      <c r="GPM44" s="288"/>
      <c r="GPN44" s="288"/>
      <c r="GPO44" s="291"/>
      <c r="GPP44" s="291"/>
      <c r="GPQ44" s="291"/>
      <c r="GPR44" s="291"/>
      <c r="GPS44" s="59">
        <v>15000000</v>
      </c>
      <c r="GPT44" s="60" t="s">
        <v>144</v>
      </c>
      <c r="GPU44" s="288"/>
      <c r="GPV44" s="288"/>
      <c r="GPW44" s="291"/>
      <c r="GPX44" s="291"/>
      <c r="GPY44" s="291"/>
      <c r="GPZ44" s="291"/>
      <c r="GQA44" s="59">
        <v>15000000</v>
      </c>
      <c r="GQB44" s="60" t="s">
        <v>144</v>
      </c>
      <c r="GQC44" s="288"/>
      <c r="GQD44" s="288"/>
      <c r="GQE44" s="291"/>
      <c r="GQF44" s="291"/>
      <c r="GQG44" s="291"/>
      <c r="GQH44" s="291"/>
      <c r="GQI44" s="59">
        <v>15000000</v>
      </c>
      <c r="GQJ44" s="60" t="s">
        <v>144</v>
      </c>
      <c r="GQK44" s="288"/>
      <c r="GQL44" s="288"/>
      <c r="GQM44" s="291"/>
      <c r="GQN44" s="291"/>
      <c r="GQO44" s="291"/>
      <c r="GQP44" s="291"/>
      <c r="GQQ44" s="59">
        <v>15000000</v>
      </c>
      <c r="GQR44" s="60" t="s">
        <v>144</v>
      </c>
      <c r="GQS44" s="288"/>
      <c r="GQT44" s="288"/>
      <c r="GQU44" s="291"/>
      <c r="GQV44" s="291"/>
      <c r="GQW44" s="291"/>
      <c r="GQX44" s="291"/>
      <c r="GQY44" s="59">
        <v>15000000</v>
      </c>
      <c r="GQZ44" s="60" t="s">
        <v>144</v>
      </c>
      <c r="GRA44" s="288"/>
      <c r="GRB44" s="288"/>
      <c r="GRC44" s="291"/>
      <c r="GRD44" s="291"/>
      <c r="GRE44" s="291"/>
      <c r="GRF44" s="291"/>
      <c r="GRG44" s="59">
        <v>15000000</v>
      </c>
      <c r="GRH44" s="60" t="s">
        <v>144</v>
      </c>
      <c r="GRI44" s="288"/>
      <c r="GRJ44" s="288"/>
      <c r="GRK44" s="291"/>
      <c r="GRL44" s="291"/>
      <c r="GRM44" s="291"/>
      <c r="GRN44" s="291"/>
      <c r="GRO44" s="59">
        <v>15000000</v>
      </c>
      <c r="GRP44" s="60" t="s">
        <v>144</v>
      </c>
      <c r="GRQ44" s="288"/>
      <c r="GRR44" s="288"/>
      <c r="GRS44" s="291"/>
      <c r="GRT44" s="291"/>
      <c r="GRU44" s="291"/>
      <c r="GRV44" s="291"/>
      <c r="GRW44" s="59">
        <v>15000000</v>
      </c>
      <c r="GRX44" s="60" t="s">
        <v>144</v>
      </c>
      <c r="GRY44" s="288"/>
      <c r="GRZ44" s="288"/>
      <c r="GSA44" s="291"/>
      <c r="GSB44" s="291"/>
      <c r="GSC44" s="291"/>
      <c r="GSD44" s="291"/>
      <c r="GSE44" s="59">
        <v>15000000</v>
      </c>
      <c r="GSF44" s="60" t="s">
        <v>144</v>
      </c>
      <c r="GSG44" s="288"/>
      <c r="GSH44" s="288"/>
      <c r="GSI44" s="291"/>
      <c r="GSJ44" s="291"/>
      <c r="GSK44" s="291"/>
      <c r="GSL44" s="291"/>
      <c r="GSM44" s="59">
        <v>15000000</v>
      </c>
      <c r="GSN44" s="60" t="s">
        <v>144</v>
      </c>
      <c r="GSO44" s="288"/>
      <c r="GSP44" s="288"/>
      <c r="GSQ44" s="291"/>
      <c r="GSR44" s="291"/>
      <c r="GSS44" s="291"/>
      <c r="GST44" s="291"/>
      <c r="GSU44" s="59">
        <v>15000000</v>
      </c>
      <c r="GSV44" s="60" t="s">
        <v>144</v>
      </c>
      <c r="GSW44" s="288"/>
      <c r="GSX44" s="288"/>
      <c r="GSY44" s="291"/>
      <c r="GSZ44" s="291"/>
      <c r="GTA44" s="291"/>
      <c r="GTB44" s="291"/>
      <c r="GTC44" s="59">
        <v>15000000</v>
      </c>
      <c r="GTD44" s="60" t="s">
        <v>144</v>
      </c>
      <c r="GTE44" s="288"/>
      <c r="GTF44" s="288"/>
      <c r="GTG44" s="291"/>
      <c r="GTH44" s="291"/>
      <c r="GTI44" s="291"/>
      <c r="GTJ44" s="291"/>
      <c r="GTK44" s="59">
        <v>15000000</v>
      </c>
      <c r="GTL44" s="60" t="s">
        <v>144</v>
      </c>
      <c r="GTM44" s="288"/>
      <c r="GTN44" s="288"/>
      <c r="GTO44" s="291"/>
      <c r="GTP44" s="291"/>
      <c r="GTQ44" s="291"/>
      <c r="GTR44" s="291"/>
      <c r="GTS44" s="59">
        <v>15000000</v>
      </c>
      <c r="GTT44" s="60" t="s">
        <v>144</v>
      </c>
      <c r="GTU44" s="288"/>
      <c r="GTV44" s="288"/>
      <c r="GTW44" s="291"/>
      <c r="GTX44" s="291"/>
      <c r="GTY44" s="291"/>
      <c r="GTZ44" s="291"/>
      <c r="GUA44" s="59">
        <v>15000000</v>
      </c>
      <c r="GUB44" s="60" t="s">
        <v>144</v>
      </c>
      <c r="GUC44" s="288"/>
      <c r="GUD44" s="288"/>
      <c r="GUE44" s="291"/>
      <c r="GUF44" s="291"/>
      <c r="GUG44" s="291"/>
      <c r="GUH44" s="291"/>
      <c r="GUI44" s="59">
        <v>15000000</v>
      </c>
      <c r="GUJ44" s="60" t="s">
        <v>144</v>
      </c>
      <c r="GUK44" s="288"/>
      <c r="GUL44" s="288"/>
      <c r="GUM44" s="291"/>
      <c r="GUN44" s="291"/>
      <c r="GUO44" s="291"/>
      <c r="GUP44" s="291"/>
      <c r="GUQ44" s="59">
        <v>15000000</v>
      </c>
      <c r="GUR44" s="60" t="s">
        <v>144</v>
      </c>
      <c r="GUS44" s="288"/>
      <c r="GUT44" s="288"/>
      <c r="GUU44" s="291"/>
      <c r="GUV44" s="291"/>
      <c r="GUW44" s="291"/>
      <c r="GUX44" s="291"/>
      <c r="GUY44" s="59">
        <v>15000000</v>
      </c>
      <c r="GUZ44" s="60" t="s">
        <v>144</v>
      </c>
      <c r="GVA44" s="288"/>
      <c r="GVB44" s="288"/>
      <c r="GVC44" s="291"/>
      <c r="GVD44" s="291"/>
      <c r="GVE44" s="291"/>
      <c r="GVF44" s="291"/>
      <c r="GVG44" s="59">
        <v>15000000</v>
      </c>
      <c r="GVH44" s="60" t="s">
        <v>144</v>
      </c>
      <c r="GVI44" s="288"/>
      <c r="GVJ44" s="288"/>
      <c r="GVK44" s="291"/>
      <c r="GVL44" s="291"/>
      <c r="GVM44" s="291"/>
      <c r="GVN44" s="291"/>
      <c r="GVO44" s="59">
        <v>15000000</v>
      </c>
      <c r="GVP44" s="60" t="s">
        <v>144</v>
      </c>
      <c r="GVQ44" s="288"/>
      <c r="GVR44" s="288"/>
      <c r="GVS44" s="291"/>
      <c r="GVT44" s="291"/>
      <c r="GVU44" s="291"/>
      <c r="GVV44" s="291"/>
      <c r="GVW44" s="59">
        <v>15000000</v>
      </c>
      <c r="GVX44" s="60" t="s">
        <v>144</v>
      </c>
      <c r="GVY44" s="288"/>
      <c r="GVZ44" s="288"/>
      <c r="GWA44" s="291"/>
      <c r="GWB44" s="291"/>
      <c r="GWC44" s="291"/>
      <c r="GWD44" s="291"/>
      <c r="GWE44" s="59">
        <v>15000000</v>
      </c>
      <c r="GWF44" s="60" t="s">
        <v>144</v>
      </c>
      <c r="GWG44" s="288"/>
      <c r="GWH44" s="288"/>
      <c r="GWI44" s="291"/>
      <c r="GWJ44" s="291"/>
      <c r="GWK44" s="291"/>
      <c r="GWL44" s="291"/>
      <c r="GWM44" s="59">
        <v>15000000</v>
      </c>
      <c r="GWN44" s="60" t="s">
        <v>144</v>
      </c>
      <c r="GWO44" s="288"/>
      <c r="GWP44" s="288"/>
      <c r="GWQ44" s="291"/>
      <c r="GWR44" s="291"/>
      <c r="GWS44" s="291"/>
      <c r="GWT44" s="291"/>
      <c r="GWU44" s="59">
        <v>15000000</v>
      </c>
      <c r="GWV44" s="60" t="s">
        <v>144</v>
      </c>
      <c r="GWW44" s="288"/>
      <c r="GWX44" s="288"/>
      <c r="GWY44" s="291"/>
      <c r="GWZ44" s="291"/>
      <c r="GXA44" s="291"/>
      <c r="GXB44" s="291"/>
      <c r="GXC44" s="59">
        <v>15000000</v>
      </c>
      <c r="GXD44" s="60" t="s">
        <v>144</v>
      </c>
      <c r="GXE44" s="288"/>
      <c r="GXF44" s="288"/>
      <c r="GXG44" s="291"/>
      <c r="GXH44" s="291"/>
      <c r="GXI44" s="291"/>
      <c r="GXJ44" s="291"/>
      <c r="GXK44" s="59">
        <v>15000000</v>
      </c>
      <c r="GXL44" s="60" t="s">
        <v>144</v>
      </c>
      <c r="GXM44" s="288"/>
      <c r="GXN44" s="288"/>
      <c r="GXO44" s="291"/>
      <c r="GXP44" s="291"/>
      <c r="GXQ44" s="291"/>
      <c r="GXR44" s="291"/>
      <c r="GXS44" s="59">
        <v>15000000</v>
      </c>
      <c r="GXT44" s="60" t="s">
        <v>144</v>
      </c>
      <c r="GXU44" s="288"/>
      <c r="GXV44" s="288"/>
      <c r="GXW44" s="291"/>
      <c r="GXX44" s="291"/>
      <c r="GXY44" s="291"/>
      <c r="GXZ44" s="291"/>
      <c r="GYA44" s="59">
        <v>15000000</v>
      </c>
      <c r="GYB44" s="60" t="s">
        <v>144</v>
      </c>
      <c r="GYC44" s="288"/>
      <c r="GYD44" s="288"/>
      <c r="GYE44" s="291"/>
      <c r="GYF44" s="291"/>
      <c r="GYG44" s="291"/>
      <c r="GYH44" s="291"/>
      <c r="GYI44" s="59">
        <v>15000000</v>
      </c>
      <c r="GYJ44" s="60" t="s">
        <v>144</v>
      </c>
      <c r="GYK44" s="288"/>
      <c r="GYL44" s="288"/>
      <c r="GYM44" s="291"/>
      <c r="GYN44" s="291"/>
      <c r="GYO44" s="291"/>
      <c r="GYP44" s="291"/>
      <c r="GYQ44" s="59">
        <v>15000000</v>
      </c>
      <c r="GYR44" s="60" t="s">
        <v>144</v>
      </c>
      <c r="GYS44" s="288"/>
      <c r="GYT44" s="288"/>
      <c r="GYU44" s="291"/>
      <c r="GYV44" s="291"/>
      <c r="GYW44" s="291"/>
      <c r="GYX44" s="291"/>
      <c r="GYY44" s="59">
        <v>15000000</v>
      </c>
      <c r="GYZ44" s="60" t="s">
        <v>144</v>
      </c>
      <c r="GZA44" s="288"/>
      <c r="GZB44" s="288"/>
      <c r="GZC44" s="291"/>
      <c r="GZD44" s="291"/>
      <c r="GZE44" s="291"/>
      <c r="GZF44" s="291"/>
      <c r="GZG44" s="59">
        <v>15000000</v>
      </c>
      <c r="GZH44" s="60" t="s">
        <v>144</v>
      </c>
      <c r="GZI44" s="288"/>
      <c r="GZJ44" s="288"/>
      <c r="GZK44" s="291"/>
      <c r="GZL44" s="291"/>
      <c r="GZM44" s="291"/>
      <c r="GZN44" s="291"/>
      <c r="GZO44" s="59">
        <v>15000000</v>
      </c>
      <c r="GZP44" s="60" t="s">
        <v>144</v>
      </c>
      <c r="GZQ44" s="288"/>
      <c r="GZR44" s="288"/>
      <c r="GZS44" s="291"/>
      <c r="GZT44" s="291"/>
      <c r="GZU44" s="291"/>
      <c r="GZV44" s="291"/>
      <c r="GZW44" s="59">
        <v>15000000</v>
      </c>
      <c r="GZX44" s="60" t="s">
        <v>144</v>
      </c>
      <c r="GZY44" s="288"/>
      <c r="GZZ44" s="288"/>
      <c r="HAA44" s="291"/>
      <c r="HAB44" s="291"/>
      <c r="HAC44" s="291"/>
      <c r="HAD44" s="291"/>
      <c r="HAE44" s="59">
        <v>15000000</v>
      </c>
      <c r="HAF44" s="60" t="s">
        <v>144</v>
      </c>
      <c r="HAG44" s="288"/>
      <c r="HAH44" s="288"/>
      <c r="HAI44" s="291"/>
      <c r="HAJ44" s="291"/>
      <c r="HAK44" s="291"/>
      <c r="HAL44" s="291"/>
      <c r="HAM44" s="59">
        <v>15000000</v>
      </c>
      <c r="HAN44" s="60" t="s">
        <v>144</v>
      </c>
      <c r="HAO44" s="288"/>
      <c r="HAP44" s="288"/>
      <c r="HAQ44" s="291"/>
      <c r="HAR44" s="291"/>
      <c r="HAS44" s="291"/>
      <c r="HAT44" s="291"/>
      <c r="HAU44" s="59">
        <v>15000000</v>
      </c>
      <c r="HAV44" s="60" t="s">
        <v>144</v>
      </c>
      <c r="HAW44" s="288"/>
      <c r="HAX44" s="288"/>
      <c r="HAY44" s="291"/>
      <c r="HAZ44" s="291"/>
      <c r="HBA44" s="291"/>
      <c r="HBB44" s="291"/>
      <c r="HBC44" s="59">
        <v>15000000</v>
      </c>
      <c r="HBD44" s="60" t="s">
        <v>144</v>
      </c>
      <c r="HBE44" s="288"/>
      <c r="HBF44" s="288"/>
      <c r="HBG44" s="291"/>
      <c r="HBH44" s="291"/>
      <c r="HBI44" s="291"/>
      <c r="HBJ44" s="291"/>
      <c r="HBK44" s="59">
        <v>15000000</v>
      </c>
      <c r="HBL44" s="60" t="s">
        <v>144</v>
      </c>
      <c r="HBM44" s="288"/>
      <c r="HBN44" s="288"/>
      <c r="HBO44" s="291"/>
      <c r="HBP44" s="291"/>
      <c r="HBQ44" s="291"/>
      <c r="HBR44" s="291"/>
      <c r="HBS44" s="59">
        <v>15000000</v>
      </c>
      <c r="HBT44" s="60" t="s">
        <v>144</v>
      </c>
      <c r="HBU44" s="288"/>
      <c r="HBV44" s="288"/>
      <c r="HBW44" s="291"/>
      <c r="HBX44" s="291"/>
      <c r="HBY44" s="291"/>
      <c r="HBZ44" s="291"/>
      <c r="HCA44" s="59">
        <v>15000000</v>
      </c>
      <c r="HCB44" s="60" t="s">
        <v>144</v>
      </c>
      <c r="HCC44" s="288"/>
      <c r="HCD44" s="288"/>
      <c r="HCE44" s="291"/>
      <c r="HCF44" s="291"/>
      <c r="HCG44" s="291"/>
      <c r="HCH44" s="291"/>
      <c r="HCI44" s="59">
        <v>15000000</v>
      </c>
      <c r="HCJ44" s="60" t="s">
        <v>144</v>
      </c>
      <c r="HCK44" s="288"/>
      <c r="HCL44" s="288"/>
      <c r="HCM44" s="291"/>
      <c r="HCN44" s="291"/>
      <c r="HCO44" s="291"/>
      <c r="HCP44" s="291"/>
      <c r="HCQ44" s="59">
        <v>15000000</v>
      </c>
      <c r="HCR44" s="60" t="s">
        <v>144</v>
      </c>
      <c r="HCS44" s="288"/>
      <c r="HCT44" s="288"/>
      <c r="HCU44" s="291"/>
      <c r="HCV44" s="291"/>
      <c r="HCW44" s="291"/>
      <c r="HCX44" s="291"/>
      <c r="HCY44" s="59">
        <v>15000000</v>
      </c>
      <c r="HCZ44" s="60" t="s">
        <v>144</v>
      </c>
      <c r="HDA44" s="288"/>
      <c r="HDB44" s="288"/>
      <c r="HDC44" s="291"/>
      <c r="HDD44" s="291"/>
      <c r="HDE44" s="291"/>
      <c r="HDF44" s="291"/>
      <c r="HDG44" s="59">
        <v>15000000</v>
      </c>
      <c r="HDH44" s="60" t="s">
        <v>144</v>
      </c>
      <c r="HDI44" s="288"/>
      <c r="HDJ44" s="288"/>
      <c r="HDK44" s="291"/>
      <c r="HDL44" s="291"/>
      <c r="HDM44" s="291"/>
      <c r="HDN44" s="291"/>
      <c r="HDO44" s="59">
        <v>15000000</v>
      </c>
      <c r="HDP44" s="60" t="s">
        <v>144</v>
      </c>
      <c r="HDQ44" s="288"/>
      <c r="HDR44" s="288"/>
      <c r="HDS44" s="291"/>
      <c r="HDT44" s="291"/>
      <c r="HDU44" s="291"/>
      <c r="HDV44" s="291"/>
      <c r="HDW44" s="59">
        <v>15000000</v>
      </c>
      <c r="HDX44" s="60" t="s">
        <v>144</v>
      </c>
      <c r="HDY44" s="288"/>
      <c r="HDZ44" s="288"/>
      <c r="HEA44" s="291"/>
      <c r="HEB44" s="291"/>
      <c r="HEC44" s="291"/>
      <c r="HED44" s="291"/>
      <c r="HEE44" s="59">
        <v>15000000</v>
      </c>
      <c r="HEF44" s="60" t="s">
        <v>144</v>
      </c>
      <c r="HEG44" s="288"/>
      <c r="HEH44" s="288"/>
      <c r="HEI44" s="291"/>
      <c r="HEJ44" s="291"/>
      <c r="HEK44" s="291"/>
      <c r="HEL44" s="291"/>
      <c r="HEM44" s="59">
        <v>15000000</v>
      </c>
      <c r="HEN44" s="60" t="s">
        <v>144</v>
      </c>
      <c r="HEO44" s="288"/>
      <c r="HEP44" s="288"/>
      <c r="HEQ44" s="291"/>
      <c r="HER44" s="291"/>
      <c r="HES44" s="291"/>
      <c r="HET44" s="291"/>
      <c r="HEU44" s="59">
        <v>15000000</v>
      </c>
      <c r="HEV44" s="60" t="s">
        <v>144</v>
      </c>
      <c r="HEW44" s="288"/>
      <c r="HEX44" s="288"/>
      <c r="HEY44" s="291"/>
      <c r="HEZ44" s="291"/>
      <c r="HFA44" s="291"/>
      <c r="HFB44" s="291"/>
      <c r="HFC44" s="59">
        <v>15000000</v>
      </c>
      <c r="HFD44" s="60" t="s">
        <v>144</v>
      </c>
      <c r="HFE44" s="288"/>
      <c r="HFF44" s="288"/>
      <c r="HFG44" s="291"/>
      <c r="HFH44" s="291"/>
      <c r="HFI44" s="291"/>
      <c r="HFJ44" s="291"/>
      <c r="HFK44" s="59">
        <v>15000000</v>
      </c>
      <c r="HFL44" s="60" t="s">
        <v>144</v>
      </c>
      <c r="HFM44" s="288"/>
      <c r="HFN44" s="288"/>
      <c r="HFO44" s="291"/>
      <c r="HFP44" s="291"/>
      <c r="HFQ44" s="291"/>
      <c r="HFR44" s="291"/>
      <c r="HFS44" s="59">
        <v>15000000</v>
      </c>
      <c r="HFT44" s="60" t="s">
        <v>144</v>
      </c>
      <c r="HFU44" s="288"/>
      <c r="HFV44" s="288"/>
      <c r="HFW44" s="291"/>
      <c r="HFX44" s="291"/>
      <c r="HFY44" s="291"/>
      <c r="HFZ44" s="291"/>
      <c r="HGA44" s="59">
        <v>15000000</v>
      </c>
      <c r="HGB44" s="60" t="s">
        <v>144</v>
      </c>
      <c r="HGC44" s="288"/>
      <c r="HGD44" s="288"/>
      <c r="HGE44" s="291"/>
      <c r="HGF44" s="291"/>
      <c r="HGG44" s="291"/>
      <c r="HGH44" s="291"/>
      <c r="HGI44" s="59">
        <v>15000000</v>
      </c>
      <c r="HGJ44" s="60" t="s">
        <v>144</v>
      </c>
      <c r="HGK44" s="288"/>
      <c r="HGL44" s="288"/>
      <c r="HGM44" s="291"/>
      <c r="HGN44" s="291"/>
      <c r="HGO44" s="291"/>
      <c r="HGP44" s="291"/>
      <c r="HGQ44" s="59">
        <v>15000000</v>
      </c>
      <c r="HGR44" s="60" t="s">
        <v>144</v>
      </c>
      <c r="HGS44" s="288"/>
      <c r="HGT44" s="288"/>
      <c r="HGU44" s="291"/>
      <c r="HGV44" s="291"/>
      <c r="HGW44" s="291"/>
      <c r="HGX44" s="291"/>
      <c r="HGY44" s="59">
        <v>15000000</v>
      </c>
      <c r="HGZ44" s="60" t="s">
        <v>144</v>
      </c>
      <c r="HHA44" s="288"/>
      <c r="HHB44" s="288"/>
      <c r="HHC44" s="291"/>
      <c r="HHD44" s="291"/>
      <c r="HHE44" s="291"/>
      <c r="HHF44" s="291"/>
      <c r="HHG44" s="59">
        <v>15000000</v>
      </c>
      <c r="HHH44" s="60" t="s">
        <v>144</v>
      </c>
      <c r="HHI44" s="288"/>
      <c r="HHJ44" s="288"/>
      <c r="HHK44" s="291"/>
      <c r="HHL44" s="291"/>
      <c r="HHM44" s="291"/>
      <c r="HHN44" s="291"/>
      <c r="HHO44" s="59">
        <v>15000000</v>
      </c>
      <c r="HHP44" s="60" t="s">
        <v>144</v>
      </c>
      <c r="HHQ44" s="288"/>
      <c r="HHR44" s="288"/>
      <c r="HHS44" s="291"/>
      <c r="HHT44" s="291"/>
      <c r="HHU44" s="291"/>
      <c r="HHV44" s="291"/>
      <c r="HHW44" s="59">
        <v>15000000</v>
      </c>
      <c r="HHX44" s="60" t="s">
        <v>144</v>
      </c>
      <c r="HHY44" s="288"/>
      <c r="HHZ44" s="288"/>
      <c r="HIA44" s="291"/>
      <c r="HIB44" s="291"/>
      <c r="HIC44" s="291"/>
      <c r="HID44" s="291"/>
      <c r="HIE44" s="59">
        <v>15000000</v>
      </c>
      <c r="HIF44" s="60" t="s">
        <v>144</v>
      </c>
      <c r="HIG44" s="288"/>
      <c r="HIH44" s="288"/>
      <c r="HII44" s="291"/>
      <c r="HIJ44" s="291"/>
      <c r="HIK44" s="291"/>
      <c r="HIL44" s="291"/>
      <c r="HIM44" s="59">
        <v>15000000</v>
      </c>
      <c r="HIN44" s="60" t="s">
        <v>144</v>
      </c>
      <c r="HIO44" s="288"/>
      <c r="HIP44" s="288"/>
      <c r="HIQ44" s="291"/>
      <c r="HIR44" s="291"/>
      <c r="HIS44" s="291"/>
      <c r="HIT44" s="291"/>
      <c r="HIU44" s="59">
        <v>15000000</v>
      </c>
      <c r="HIV44" s="60" t="s">
        <v>144</v>
      </c>
      <c r="HIW44" s="288"/>
      <c r="HIX44" s="288"/>
      <c r="HIY44" s="291"/>
      <c r="HIZ44" s="291"/>
      <c r="HJA44" s="291"/>
      <c r="HJB44" s="291"/>
      <c r="HJC44" s="59">
        <v>15000000</v>
      </c>
      <c r="HJD44" s="60" t="s">
        <v>144</v>
      </c>
      <c r="HJE44" s="288"/>
      <c r="HJF44" s="288"/>
      <c r="HJG44" s="291"/>
      <c r="HJH44" s="291"/>
      <c r="HJI44" s="291"/>
      <c r="HJJ44" s="291"/>
      <c r="HJK44" s="59">
        <v>15000000</v>
      </c>
      <c r="HJL44" s="60" t="s">
        <v>144</v>
      </c>
      <c r="HJM44" s="288"/>
      <c r="HJN44" s="288"/>
      <c r="HJO44" s="291"/>
      <c r="HJP44" s="291"/>
      <c r="HJQ44" s="291"/>
      <c r="HJR44" s="291"/>
      <c r="HJS44" s="59">
        <v>15000000</v>
      </c>
      <c r="HJT44" s="60" t="s">
        <v>144</v>
      </c>
      <c r="HJU44" s="288"/>
      <c r="HJV44" s="288"/>
      <c r="HJW44" s="291"/>
      <c r="HJX44" s="291"/>
      <c r="HJY44" s="291"/>
      <c r="HJZ44" s="291"/>
      <c r="HKA44" s="59">
        <v>15000000</v>
      </c>
      <c r="HKB44" s="60" t="s">
        <v>144</v>
      </c>
      <c r="HKC44" s="288"/>
      <c r="HKD44" s="288"/>
      <c r="HKE44" s="291"/>
      <c r="HKF44" s="291"/>
      <c r="HKG44" s="291"/>
      <c r="HKH44" s="291"/>
      <c r="HKI44" s="59">
        <v>15000000</v>
      </c>
      <c r="HKJ44" s="60" t="s">
        <v>144</v>
      </c>
      <c r="HKK44" s="288"/>
      <c r="HKL44" s="288"/>
      <c r="HKM44" s="291"/>
      <c r="HKN44" s="291"/>
      <c r="HKO44" s="291"/>
      <c r="HKP44" s="291"/>
      <c r="HKQ44" s="59">
        <v>15000000</v>
      </c>
      <c r="HKR44" s="60" t="s">
        <v>144</v>
      </c>
      <c r="HKS44" s="288"/>
      <c r="HKT44" s="288"/>
      <c r="HKU44" s="291"/>
      <c r="HKV44" s="291"/>
      <c r="HKW44" s="291"/>
      <c r="HKX44" s="291"/>
      <c r="HKY44" s="59">
        <v>15000000</v>
      </c>
      <c r="HKZ44" s="60" t="s">
        <v>144</v>
      </c>
      <c r="HLA44" s="288"/>
      <c r="HLB44" s="288"/>
      <c r="HLC44" s="291"/>
      <c r="HLD44" s="291"/>
      <c r="HLE44" s="291"/>
      <c r="HLF44" s="291"/>
      <c r="HLG44" s="59">
        <v>15000000</v>
      </c>
      <c r="HLH44" s="60" t="s">
        <v>144</v>
      </c>
      <c r="HLI44" s="288"/>
      <c r="HLJ44" s="288"/>
      <c r="HLK44" s="291"/>
      <c r="HLL44" s="291"/>
      <c r="HLM44" s="291"/>
      <c r="HLN44" s="291"/>
      <c r="HLO44" s="59">
        <v>15000000</v>
      </c>
      <c r="HLP44" s="60" t="s">
        <v>144</v>
      </c>
      <c r="HLQ44" s="288"/>
      <c r="HLR44" s="288"/>
      <c r="HLS44" s="291"/>
      <c r="HLT44" s="291"/>
      <c r="HLU44" s="291"/>
      <c r="HLV44" s="291"/>
      <c r="HLW44" s="59">
        <v>15000000</v>
      </c>
      <c r="HLX44" s="60" t="s">
        <v>144</v>
      </c>
      <c r="HLY44" s="288"/>
      <c r="HLZ44" s="288"/>
      <c r="HMA44" s="291"/>
      <c r="HMB44" s="291"/>
      <c r="HMC44" s="291"/>
      <c r="HMD44" s="291"/>
      <c r="HME44" s="59">
        <v>15000000</v>
      </c>
      <c r="HMF44" s="60" t="s">
        <v>144</v>
      </c>
      <c r="HMG44" s="288"/>
      <c r="HMH44" s="288"/>
      <c r="HMI44" s="291"/>
      <c r="HMJ44" s="291"/>
      <c r="HMK44" s="291"/>
      <c r="HML44" s="291"/>
      <c r="HMM44" s="59">
        <v>15000000</v>
      </c>
      <c r="HMN44" s="60" t="s">
        <v>144</v>
      </c>
      <c r="HMO44" s="288"/>
      <c r="HMP44" s="288"/>
      <c r="HMQ44" s="291"/>
      <c r="HMR44" s="291"/>
      <c r="HMS44" s="291"/>
      <c r="HMT44" s="291"/>
      <c r="HMU44" s="59">
        <v>15000000</v>
      </c>
      <c r="HMV44" s="60" t="s">
        <v>144</v>
      </c>
      <c r="HMW44" s="288"/>
      <c r="HMX44" s="288"/>
      <c r="HMY44" s="291"/>
      <c r="HMZ44" s="291"/>
      <c r="HNA44" s="291"/>
      <c r="HNB44" s="291"/>
      <c r="HNC44" s="59">
        <v>15000000</v>
      </c>
      <c r="HND44" s="60" t="s">
        <v>144</v>
      </c>
      <c r="HNE44" s="288"/>
      <c r="HNF44" s="288"/>
      <c r="HNG44" s="291"/>
      <c r="HNH44" s="291"/>
      <c r="HNI44" s="291"/>
      <c r="HNJ44" s="291"/>
      <c r="HNK44" s="59">
        <v>15000000</v>
      </c>
      <c r="HNL44" s="60" t="s">
        <v>144</v>
      </c>
      <c r="HNM44" s="288"/>
      <c r="HNN44" s="288"/>
      <c r="HNO44" s="291"/>
      <c r="HNP44" s="291"/>
      <c r="HNQ44" s="291"/>
      <c r="HNR44" s="291"/>
      <c r="HNS44" s="59">
        <v>15000000</v>
      </c>
      <c r="HNT44" s="60" t="s">
        <v>144</v>
      </c>
      <c r="HNU44" s="288"/>
      <c r="HNV44" s="288"/>
      <c r="HNW44" s="291"/>
      <c r="HNX44" s="291"/>
      <c r="HNY44" s="291"/>
      <c r="HNZ44" s="291"/>
      <c r="HOA44" s="59">
        <v>15000000</v>
      </c>
      <c r="HOB44" s="60" t="s">
        <v>144</v>
      </c>
      <c r="HOC44" s="288"/>
      <c r="HOD44" s="288"/>
      <c r="HOE44" s="291"/>
      <c r="HOF44" s="291"/>
      <c r="HOG44" s="291"/>
      <c r="HOH44" s="291"/>
      <c r="HOI44" s="59">
        <v>15000000</v>
      </c>
      <c r="HOJ44" s="60" t="s">
        <v>144</v>
      </c>
      <c r="HOK44" s="288"/>
      <c r="HOL44" s="288"/>
      <c r="HOM44" s="291"/>
      <c r="HON44" s="291"/>
      <c r="HOO44" s="291"/>
      <c r="HOP44" s="291"/>
      <c r="HOQ44" s="59">
        <v>15000000</v>
      </c>
      <c r="HOR44" s="60" t="s">
        <v>144</v>
      </c>
      <c r="HOS44" s="288"/>
      <c r="HOT44" s="288"/>
      <c r="HOU44" s="291"/>
      <c r="HOV44" s="291"/>
      <c r="HOW44" s="291"/>
      <c r="HOX44" s="291"/>
      <c r="HOY44" s="59">
        <v>15000000</v>
      </c>
      <c r="HOZ44" s="60" t="s">
        <v>144</v>
      </c>
      <c r="HPA44" s="288"/>
      <c r="HPB44" s="288"/>
      <c r="HPC44" s="291"/>
      <c r="HPD44" s="291"/>
      <c r="HPE44" s="291"/>
      <c r="HPF44" s="291"/>
      <c r="HPG44" s="59">
        <v>15000000</v>
      </c>
      <c r="HPH44" s="60" t="s">
        <v>144</v>
      </c>
      <c r="HPI44" s="288"/>
      <c r="HPJ44" s="288"/>
      <c r="HPK44" s="291"/>
      <c r="HPL44" s="291"/>
      <c r="HPM44" s="291"/>
      <c r="HPN44" s="291"/>
      <c r="HPO44" s="59">
        <v>15000000</v>
      </c>
      <c r="HPP44" s="60" t="s">
        <v>144</v>
      </c>
      <c r="HPQ44" s="288"/>
      <c r="HPR44" s="288"/>
      <c r="HPS44" s="291"/>
      <c r="HPT44" s="291"/>
      <c r="HPU44" s="291"/>
      <c r="HPV44" s="291"/>
      <c r="HPW44" s="59">
        <v>15000000</v>
      </c>
      <c r="HPX44" s="60" t="s">
        <v>144</v>
      </c>
      <c r="HPY44" s="288"/>
      <c r="HPZ44" s="288"/>
      <c r="HQA44" s="291"/>
      <c r="HQB44" s="291"/>
      <c r="HQC44" s="291"/>
      <c r="HQD44" s="291"/>
      <c r="HQE44" s="59">
        <v>15000000</v>
      </c>
      <c r="HQF44" s="60" t="s">
        <v>144</v>
      </c>
      <c r="HQG44" s="288"/>
      <c r="HQH44" s="288"/>
      <c r="HQI44" s="291"/>
      <c r="HQJ44" s="291"/>
      <c r="HQK44" s="291"/>
      <c r="HQL44" s="291"/>
      <c r="HQM44" s="59">
        <v>15000000</v>
      </c>
      <c r="HQN44" s="60" t="s">
        <v>144</v>
      </c>
      <c r="HQO44" s="288"/>
      <c r="HQP44" s="288"/>
      <c r="HQQ44" s="291"/>
      <c r="HQR44" s="291"/>
      <c r="HQS44" s="291"/>
      <c r="HQT44" s="291"/>
      <c r="HQU44" s="59">
        <v>15000000</v>
      </c>
      <c r="HQV44" s="60" t="s">
        <v>144</v>
      </c>
      <c r="HQW44" s="288"/>
      <c r="HQX44" s="288"/>
      <c r="HQY44" s="291"/>
      <c r="HQZ44" s="291"/>
      <c r="HRA44" s="291"/>
      <c r="HRB44" s="291"/>
      <c r="HRC44" s="59">
        <v>15000000</v>
      </c>
      <c r="HRD44" s="60" t="s">
        <v>144</v>
      </c>
      <c r="HRE44" s="288"/>
      <c r="HRF44" s="288"/>
      <c r="HRG44" s="291"/>
      <c r="HRH44" s="291"/>
      <c r="HRI44" s="291"/>
      <c r="HRJ44" s="291"/>
      <c r="HRK44" s="59">
        <v>15000000</v>
      </c>
      <c r="HRL44" s="60" t="s">
        <v>144</v>
      </c>
      <c r="HRM44" s="288"/>
      <c r="HRN44" s="288"/>
      <c r="HRO44" s="291"/>
      <c r="HRP44" s="291"/>
      <c r="HRQ44" s="291"/>
      <c r="HRR44" s="291"/>
      <c r="HRS44" s="59">
        <v>15000000</v>
      </c>
      <c r="HRT44" s="60" t="s">
        <v>144</v>
      </c>
      <c r="HRU44" s="288"/>
      <c r="HRV44" s="288"/>
      <c r="HRW44" s="291"/>
      <c r="HRX44" s="291"/>
      <c r="HRY44" s="291"/>
      <c r="HRZ44" s="291"/>
      <c r="HSA44" s="59">
        <v>15000000</v>
      </c>
      <c r="HSB44" s="60" t="s">
        <v>144</v>
      </c>
      <c r="HSC44" s="288"/>
      <c r="HSD44" s="288"/>
      <c r="HSE44" s="291"/>
      <c r="HSF44" s="291"/>
      <c r="HSG44" s="291"/>
      <c r="HSH44" s="291"/>
      <c r="HSI44" s="59">
        <v>15000000</v>
      </c>
      <c r="HSJ44" s="60" t="s">
        <v>144</v>
      </c>
      <c r="HSK44" s="288"/>
      <c r="HSL44" s="288"/>
      <c r="HSM44" s="291"/>
      <c r="HSN44" s="291"/>
      <c r="HSO44" s="291"/>
      <c r="HSP44" s="291"/>
      <c r="HSQ44" s="59">
        <v>15000000</v>
      </c>
      <c r="HSR44" s="60" t="s">
        <v>144</v>
      </c>
      <c r="HSS44" s="288"/>
      <c r="HST44" s="288"/>
      <c r="HSU44" s="291"/>
      <c r="HSV44" s="291"/>
      <c r="HSW44" s="291"/>
      <c r="HSX44" s="291"/>
      <c r="HSY44" s="59">
        <v>15000000</v>
      </c>
      <c r="HSZ44" s="60" t="s">
        <v>144</v>
      </c>
      <c r="HTA44" s="288"/>
      <c r="HTB44" s="288"/>
      <c r="HTC44" s="291"/>
      <c r="HTD44" s="291"/>
      <c r="HTE44" s="291"/>
      <c r="HTF44" s="291"/>
      <c r="HTG44" s="59">
        <v>15000000</v>
      </c>
      <c r="HTH44" s="60" t="s">
        <v>144</v>
      </c>
      <c r="HTI44" s="288"/>
      <c r="HTJ44" s="288"/>
      <c r="HTK44" s="291"/>
      <c r="HTL44" s="291"/>
      <c r="HTM44" s="291"/>
      <c r="HTN44" s="291"/>
      <c r="HTO44" s="59">
        <v>15000000</v>
      </c>
      <c r="HTP44" s="60" t="s">
        <v>144</v>
      </c>
      <c r="HTQ44" s="288"/>
      <c r="HTR44" s="288"/>
      <c r="HTS44" s="291"/>
      <c r="HTT44" s="291"/>
      <c r="HTU44" s="291"/>
      <c r="HTV44" s="291"/>
      <c r="HTW44" s="59">
        <v>15000000</v>
      </c>
      <c r="HTX44" s="60" t="s">
        <v>144</v>
      </c>
      <c r="HTY44" s="288"/>
      <c r="HTZ44" s="288"/>
      <c r="HUA44" s="291"/>
      <c r="HUB44" s="291"/>
      <c r="HUC44" s="291"/>
      <c r="HUD44" s="291"/>
      <c r="HUE44" s="59">
        <v>15000000</v>
      </c>
      <c r="HUF44" s="60" t="s">
        <v>144</v>
      </c>
      <c r="HUG44" s="288"/>
      <c r="HUH44" s="288"/>
      <c r="HUI44" s="291"/>
      <c r="HUJ44" s="291"/>
      <c r="HUK44" s="291"/>
      <c r="HUL44" s="291"/>
      <c r="HUM44" s="59">
        <v>15000000</v>
      </c>
      <c r="HUN44" s="60" t="s">
        <v>144</v>
      </c>
      <c r="HUO44" s="288"/>
      <c r="HUP44" s="288"/>
      <c r="HUQ44" s="291"/>
      <c r="HUR44" s="291"/>
      <c r="HUS44" s="291"/>
      <c r="HUT44" s="291"/>
      <c r="HUU44" s="59">
        <v>15000000</v>
      </c>
      <c r="HUV44" s="60" t="s">
        <v>144</v>
      </c>
      <c r="HUW44" s="288"/>
      <c r="HUX44" s="288"/>
      <c r="HUY44" s="291"/>
      <c r="HUZ44" s="291"/>
      <c r="HVA44" s="291"/>
      <c r="HVB44" s="291"/>
      <c r="HVC44" s="59">
        <v>15000000</v>
      </c>
      <c r="HVD44" s="60" t="s">
        <v>144</v>
      </c>
      <c r="HVE44" s="288"/>
      <c r="HVF44" s="288"/>
      <c r="HVG44" s="291"/>
      <c r="HVH44" s="291"/>
      <c r="HVI44" s="291"/>
      <c r="HVJ44" s="291"/>
      <c r="HVK44" s="59">
        <v>15000000</v>
      </c>
      <c r="HVL44" s="60" t="s">
        <v>144</v>
      </c>
      <c r="HVM44" s="288"/>
      <c r="HVN44" s="288"/>
      <c r="HVO44" s="291"/>
      <c r="HVP44" s="291"/>
      <c r="HVQ44" s="291"/>
      <c r="HVR44" s="291"/>
      <c r="HVS44" s="59">
        <v>15000000</v>
      </c>
      <c r="HVT44" s="60" t="s">
        <v>144</v>
      </c>
      <c r="HVU44" s="288"/>
      <c r="HVV44" s="288"/>
      <c r="HVW44" s="291"/>
      <c r="HVX44" s="291"/>
      <c r="HVY44" s="291"/>
      <c r="HVZ44" s="291"/>
      <c r="HWA44" s="59">
        <v>15000000</v>
      </c>
      <c r="HWB44" s="60" t="s">
        <v>144</v>
      </c>
      <c r="HWC44" s="288"/>
      <c r="HWD44" s="288"/>
      <c r="HWE44" s="291"/>
      <c r="HWF44" s="291"/>
      <c r="HWG44" s="291"/>
      <c r="HWH44" s="291"/>
      <c r="HWI44" s="59">
        <v>15000000</v>
      </c>
      <c r="HWJ44" s="60" t="s">
        <v>144</v>
      </c>
      <c r="HWK44" s="288"/>
      <c r="HWL44" s="288"/>
      <c r="HWM44" s="291"/>
      <c r="HWN44" s="291"/>
      <c r="HWO44" s="291"/>
      <c r="HWP44" s="291"/>
      <c r="HWQ44" s="59">
        <v>15000000</v>
      </c>
      <c r="HWR44" s="60" t="s">
        <v>144</v>
      </c>
      <c r="HWS44" s="288"/>
      <c r="HWT44" s="288"/>
      <c r="HWU44" s="291"/>
      <c r="HWV44" s="291"/>
      <c r="HWW44" s="291"/>
      <c r="HWX44" s="291"/>
      <c r="HWY44" s="59">
        <v>15000000</v>
      </c>
      <c r="HWZ44" s="60" t="s">
        <v>144</v>
      </c>
      <c r="HXA44" s="288"/>
      <c r="HXB44" s="288"/>
      <c r="HXC44" s="291"/>
      <c r="HXD44" s="291"/>
      <c r="HXE44" s="291"/>
      <c r="HXF44" s="291"/>
      <c r="HXG44" s="59">
        <v>15000000</v>
      </c>
      <c r="HXH44" s="60" t="s">
        <v>144</v>
      </c>
      <c r="HXI44" s="288"/>
      <c r="HXJ44" s="288"/>
      <c r="HXK44" s="291"/>
      <c r="HXL44" s="291"/>
      <c r="HXM44" s="291"/>
      <c r="HXN44" s="291"/>
      <c r="HXO44" s="59">
        <v>15000000</v>
      </c>
      <c r="HXP44" s="60" t="s">
        <v>144</v>
      </c>
      <c r="HXQ44" s="288"/>
      <c r="HXR44" s="288"/>
      <c r="HXS44" s="291"/>
      <c r="HXT44" s="291"/>
      <c r="HXU44" s="291"/>
      <c r="HXV44" s="291"/>
      <c r="HXW44" s="59">
        <v>15000000</v>
      </c>
      <c r="HXX44" s="60" t="s">
        <v>144</v>
      </c>
      <c r="HXY44" s="288"/>
      <c r="HXZ44" s="288"/>
      <c r="HYA44" s="291"/>
      <c r="HYB44" s="291"/>
      <c r="HYC44" s="291"/>
      <c r="HYD44" s="291"/>
      <c r="HYE44" s="59">
        <v>15000000</v>
      </c>
      <c r="HYF44" s="60" t="s">
        <v>144</v>
      </c>
      <c r="HYG44" s="288"/>
      <c r="HYH44" s="288"/>
      <c r="HYI44" s="291"/>
      <c r="HYJ44" s="291"/>
      <c r="HYK44" s="291"/>
      <c r="HYL44" s="291"/>
      <c r="HYM44" s="59">
        <v>15000000</v>
      </c>
      <c r="HYN44" s="60" t="s">
        <v>144</v>
      </c>
      <c r="HYO44" s="288"/>
      <c r="HYP44" s="288"/>
      <c r="HYQ44" s="291"/>
      <c r="HYR44" s="291"/>
      <c r="HYS44" s="291"/>
      <c r="HYT44" s="291"/>
      <c r="HYU44" s="59">
        <v>15000000</v>
      </c>
      <c r="HYV44" s="60" t="s">
        <v>144</v>
      </c>
      <c r="HYW44" s="288"/>
      <c r="HYX44" s="288"/>
      <c r="HYY44" s="291"/>
      <c r="HYZ44" s="291"/>
      <c r="HZA44" s="291"/>
      <c r="HZB44" s="291"/>
      <c r="HZC44" s="59">
        <v>15000000</v>
      </c>
      <c r="HZD44" s="60" t="s">
        <v>144</v>
      </c>
      <c r="HZE44" s="288"/>
      <c r="HZF44" s="288"/>
      <c r="HZG44" s="291"/>
      <c r="HZH44" s="291"/>
      <c r="HZI44" s="291"/>
      <c r="HZJ44" s="291"/>
      <c r="HZK44" s="59">
        <v>15000000</v>
      </c>
      <c r="HZL44" s="60" t="s">
        <v>144</v>
      </c>
      <c r="HZM44" s="288"/>
      <c r="HZN44" s="288"/>
      <c r="HZO44" s="291"/>
      <c r="HZP44" s="291"/>
      <c r="HZQ44" s="291"/>
      <c r="HZR44" s="291"/>
      <c r="HZS44" s="59">
        <v>15000000</v>
      </c>
      <c r="HZT44" s="60" t="s">
        <v>144</v>
      </c>
      <c r="HZU44" s="288"/>
      <c r="HZV44" s="288"/>
      <c r="HZW44" s="291"/>
      <c r="HZX44" s="291"/>
      <c r="HZY44" s="291"/>
      <c r="HZZ44" s="291"/>
      <c r="IAA44" s="59">
        <v>15000000</v>
      </c>
      <c r="IAB44" s="60" t="s">
        <v>144</v>
      </c>
      <c r="IAC44" s="288"/>
      <c r="IAD44" s="288"/>
      <c r="IAE44" s="291"/>
      <c r="IAF44" s="291"/>
      <c r="IAG44" s="291"/>
      <c r="IAH44" s="291"/>
      <c r="IAI44" s="59">
        <v>15000000</v>
      </c>
      <c r="IAJ44" s="60" t="s">
        <v>144</v>
      </c>
      <c r="IAK44" s="288"/>
      <c r="IAL44" s="288"/>
      <c r="IAM44" s="291"/>
      <c r="IAN44" s="291"/>
      <c r="IAO44" s="291"/>
      <c r="IAP44" s="291"/>
      <c r="IAQ44" s="59">
        <v>15000000</v>
      </c>
      <c r="IAR44" s="60" t="s">
        <v>144</v>
      </c>
      <c r="IAS44" s="288"/>
      <c r="IAT44" s="288"/>
      <c r="IAU44" s="291"/>
      <c r="IAV44" s="291"/>
      <c r="IAW44" s="291"/>
      <c r="IAX44" s="291"/>
      <c r="IAY44" s="59">
        <v>15000000</v>
      </c>
      <c r="IAZ44" s="60" t="s">
        <v>144</v>
      </c>
      <c r="IBA44" s="288"/>
      <c r="IBB44" s="288"/>
      <c r="IBC44" s="291"/>
      <c r="IBD44" s="291"/>
      <c r="IBE44" s="291"/>
      <c r="IBF44" s="291"/>
      <c r="IBG44" s="59">
        <v>15000000</v>
      </c>
      <c r="IBH44" s="60" t="s">
        <v>144</v>
      </c>
      <c r="IBI44" s="288"/>
      <c r="IBJ44" s="288"/>
      <c r="IBK44" s="291"/>
      <c r="IBL44" s="291"/>
      <c r="IBM44" s="291"/>
      <c r="IBN44" s="291"/>
      <c r="IBO44" s="59">
        <v>15000000</v>
      </c>
      <c r="IBP44" s="60" t="s">
        <v>144</v>
      </c>
      <c r="IBQ44" s="288"/>
      <c r="IBR44" s="288"/>
      <c r="IBS44" s="291"/>
      <c r="IBT44" s="291"/>
      <c r="IBU44" s="291"/>
      <c r="IBV44" s="291"/>
      <c r="IBW44" s="59">
        <v>15000000</v>
      </c>
      <c r="IBX44" s="60" t="s">
        <v>144</v>
      </c>
      <c r="IBY44" s="288"/>
      <c r="IBZ44" s="288"/>
      <c r="ICA44" s="291"/>
      <c r="ICB44" s="291"/>
      <c r="ICC44" s="291"/>
      <c r="ICD44" s="291"/>
      <c r="ICE44" s="59">
        <v>15000000</v>
      </c>
      <c r="ICF44" s="60" t="s">
        <v>144</v>
      </c>
      <c r="ICG44" s="288"/>
      <c r="ICH44" s="288"/>
      <c r="ICI44" s="291"/>
      <c r="ICJ44" s="291"/>
      <c r="ICK44" s="291"/>
      <c r="ICL44" s="291"/>
      <c r="ICM44" s="59">
        <v>15000000</v>
      </c>
      <c r="ICN44" s="60" t="s">
        <v>144</v>
      </c>
      <c r="ICO44" s="288"/>
      <c r="ICP44" s="288"/>
      <c r="ICQ44" s="291"/>
      <c r="ICR44" s="291"/>
      <c r="ICS44" s="291"/>
      <c r="ICT44" s="291"/>
      <c r="ICU44" s="59">
        <v>15000000</v>
      </c>
      <c r="ICV44" s="60" t="s">
        <v>144</v>
      </c>
      <c r="ICW44" s="288"/>
      <c r="ICX44" s="288"/>
      <c r="ICY44" s="291"/>
      <c r="ICZ44" s="291"/>
      <c r="IDA44" s="291"/>
      <c r="IDB44" s="291"/>
      <c r="IDC44" s="59">
        <v>15000000</v>
      </c>
      <c r="IDD44" s="60" t="s">
        <v>144</v>
      </c>
      <c r="IDE44" s="288"/>
      <c r="IDF44" s="288"/>
      <c r="IDG44" s="291"/>
      <c r="IDH44" s="291"/>
      <c r="IDI44" s="291"/>
      <c r="IDJ44" s="291"/>
      <c r="IDK44" s="59">
        <v>15000000</v>
      </c>
      <c r="IDL44" s="60" t="s">
        <v>144</v>
      </c>
      <c r="IDM44" s="288"/>
      <c r="IDN44" s="288"/>
      <c r="IDO44" s="291"/>
      <c r="IDP44" s="291"/>
      <c r="IDQ44" s="291"/>
      <c r="IDR44" s="291"/>
      <c r="IDS44" s="59">
        <v>15000000</v>
      </c>
      <c r="IDT44" s="60" t="s">
        <v>144</v>
      </c>
      <c r="IDU44" s="288"/>
      <c r="IDV44" s="288"/>
      <c r="IDW44" s="291"/>
      <c r="IDX44" s="291"/>
      <c r="IDY44" s="291"/>
      <c r="IDZ44" s="291"/>
      <c r="IEA44" s="59">
        <v>15000000</v>
      </c>
      <c r="IEB44" s="60" t="s">
        <v>144</v>
      </c>
      <c r="IEC44" s="288"/>
      <c r="IED44" s="288"/>
      <c r="IEE44" s="291"/>
      <c r="IEF44" s="291"/>
      <c r="IEG44" s="291"/>
      <c r="IEH44" s="291"/>
      <c r="IEI44" s="59">
        <v>15000000</v>
      </c>
      <c r="IEJ44" s="60" t="s">
        <v>144</v>
      </c>
      <c r="IEK44" s="288"/>
      <c r="IEL44" s="288"/>
      <c r="IEM44" s="291"/>
      <c r="IEN44" s="291"/>
      <c r="IEO44" s="291"/>
      <c r="IEP44" s="291"/>
      <c r="IEQ44" s="59">
        <v>15000000</v>
      </c>
      <c r="IER44" s="60" t="s">
        <v>144</v>
      </c>
      <c r="IES44" s="288"/>
      <c r="IET44" s="288"/>
      <c r="IEU44" s="291"/>
      <c r="IEV44" s="291"/>
      <c r="IEW44" s="291"/>
      <c r="IEX44" s="291"/>
      <c r="IEY44" s="59">
        <v>15000000</v>
      </c>
      <c r="IEZ44" s="60" t="s">
        <v>144</v>
      </c>
      <c r="IFA44" s="288"/>
      <c r="IFB44" s="288"/>
      <c r="IFC44" s="291"/>
      <c r="IFD44" s="291"/>
      <c r="IFE44" s="291"/>
      <c r="IFF44" s="291"/>
      <c r="IFG44" s="59">
        <v>15000000</v>
      </c>
      <c r="IFH44" s="60" t="s">
        <v>144</v>
      </c>
      <c r="IFI44" s="288"/>
      <c r="IFJ44" s="288"/>
      <c r="IFK44" s="291"/>
      <c r="IFL44" s="291"/>
      <c r="IFM44" s="291"/>
      <c r="IFN44" s="291"/>
      <c r="IFO44" s="59">
        <v>15000000</v>
      </c>
      <c r="IFP44" s="60" t="s">
        <v>144</v>
      </c>
      <c r="IFQ44" s="288"/>
      <c r="IFR44" s="288"/>
      <c r="IFS44" s="291"/>
      <c r="IFT44" s="291"/>
      <c r="IFU44" s="291"/>
      <c r="IFV44" s="291"/>
      <c r="IFW44" s="59">
        <v>15000000</v>
      </c>
      <c r="IFX44" s="60" t="s">
        <v>144</v>
      </c>
      <c r="IFY44" s="288"/>
      <c r="IFZ44" s="288"/>
      <c r="IGA44" s="291"/>
      <c r="IGB44" s="291"/>
      <c r="IGC44" s="291"/>
      <c r="IGD44" s="291"/>
      <c r="IGE44" s="59">
        <v>15000000</v>
      </c>
      <c r="IGF44" s="60" t="s">
        <v>144</v>
      </c>
      <c r="IGG44" s="288"/>
      <c r="IGH44" s="288"/>
      <c r="IGI44" s="291"/>
      <c r="IGJ44" s="291"/>
      <c r="IGK44" s="291"/>
      <c r="IGL44" s="291"/>
      <c r="IGM44" s="59">
        <v>15000000</v>
      </c>
      <c r="IGN44" s="60" t="s">
        <v>144</v>
      </c>
      <c r="IGO44" s="288"/>
      <c r="IGP44" s="288"/>
      <c r="IGQ44" s="291"/>
      <c r="IGR44" s="291"/>
      <c r="IGS44" s="291"/>
      <c r="IGT44" s="291"/>
      <c r="IGU44" s="59">
        <v>15000000</v>
      </c>
      <c r="IGV44" s="60" t="s">
        <v>144</v>
      </c>
      <c r="IGW44" s="288"/>
      <c r="IGX44" s="288"/>
      <c r="IGY44" s="291"/>
      <c r="IGZ44" s="291"/>
      <c r="IHA44" s="291"/>
      <c r="IHB44" s="291"/>
      <c r="IHC44" s="59">
        <v>15000000</v>
      </c>
      <c r="IHD44" s="60" t="s">
        <v>144</v>
      </c>
      <c r="IHE44" s="288"/>
      <c r="IHF44" s="288"/>
      <c r="IHG44" s="291"/>
      <c r="IHH44" s="291"/>
      <c r="IHI44" s="291"/>
      <c r="IHJ44" s="291"/>
      <c r="IHK44" s="59">
        <v>15000000</v>
      </c>
      <c r="IHL44" s="60" t="s">
        <v>144</v>
      </c>
      <c r="IHM44" s="288"/>
      <c r="IHN44" s="288"/>
      <c r="IHO44" s="291"/>
      <c r="IHP44" s="291"/>
      <c r="IHQ44" s="291"/>
      <c r="IHR44" s="291"/>
      <c r="IHS44" s="59">
        <v>15000000</v>
      </c>
      <c r="IHT44" s="60" t="s">
        <v>144</v>
      </c>
      <c r="IHU44" s="288"/>
      <c r="IHV44" s="288"/>
      <c r="IHW44" s="291"/>
      <c r="IHX44" s="291"/>
      <c r="IHY44" s="291"/>
      <c r="IHZ44" s="291"/>
      <c r="IIA44" s="59">
        <v>15000000</v>
      </c>
      <c r="IIB44" s="60" t="s">
        <v>144</v>
      </c>
      <c r="IIC44" s="288"/>
      <c r="IID44" s="288"/>
      <c r="IIE44" s="291"/>
      <c r="IIF44" s="291"/>
      <c r="IIG44" s="291"/>
      <c r="IIH44" s="291"/>
      <c r="III44" s="59">
        <v>15000000</v>
      </c>
      <c r="IIJ44" s="60" t="s">
        <v>144</v>
      </c>
      <c r="IIK44" s="288"/>
      <c r="IIL44" s="288"/>
      <c r="IIM44" s="291"/>
      <c r="IIN44" s="291"/>
      <c r="IIO44" s="291"/>
      <c r="IIP44" s="291"/>
      <c r="IIQ44" s="59">
        <v>15000000</v>
      </c>
      <c r="IIR44" s="60" t="s">
        <v>144</v>
      </c>
      <c r="IIS44" s="288"/>
      <c r="IIT44" s="288"/>
      <c r="IIU44" s="291"/>
      <c r="IIV44" s="291"/>
      <c r="IIW44" s="291"/>
      <c r="IIX44" s="291"/>
      <c r="IIY44" s="59">
        <v>15000000</v>
      </c>
      <c r="IIZ44" s="60" t="s">
        <v>144</v>
      </c>
      <c r="IJA44" s="288"/>
      <c r="IJB44" s="288"/>
      <c r="IJC44" s="291"/>
      <c r="IJD44" s="291"/>
      <c r="IJE44" s="291"/>
      <c r="IJF44" s="291"/>
      <c r="IJG44" s="59">
        <v>15000000</v>
      </c>
      <c r="IJH44" s="60" t="s">
        <v>144</v>
      </c>
      <c r="IJI44" s="288"/>
      <c r="IJJ44" s="288"/>
      <c r="IJK44" s="291"/>
      <c r="IJL44" s="291"/>
      <c r="IJM44" s="291"/>
      <c r="IJN44" s="291"/>
      <c r="IJO44" s="59">
        <v>15000000</v>
      </c>
      <c r="IJP44" s="60" t="s">
        <v>144</v>
      </c>
      <c r="IJQ44" s="288"/>
      <c r="IJR44" s="288"/>
      <c r="IJS44" s="291"/>
      <c r="IJT44" s="291"/>
      <c r="IJU44" s="291"/>
      <c r="IJV44" s="291"/>
      <c r="IJW44" s="59">
        <v>15000000</v>
      </c>
      <c r="IJX44" s="60" t="s">
        <v>144</v>
      </c>
      <c r="IJY44" s="288"/>
      <c r="IJZ44" s="288"/>
      <c r="IKA44" s="291"/>
      <c r="IKB44" s="291"/>
      <c r="IKC44" s="291"/>
      <c r="IKD44" s="291"/>
      <c r="IKE44" s="59">
        <v>15000000</v>
      </c>
      <c r="IKF44" s="60" t="s">
        <v>144</v>
      </c>
      <c r="IKG44" s="288"/>
      <c r="IKH44" s="288"/>
      <c r="IKI44" s="291"/>
      <c r="IKJ44" s="291"/>
      <c r="IKK44" s="291"/>
      <c r="IKL44" s="291"/>
      <c r="IKM44" s="59">
        <v>15000000</v>
      </c>
      <c r="IKN44" s="60" t="s">
        <v>144</v>
      </c>
      <c r="IKO44" s="288"/>
      <c r="IKP44" s="288"/>
      <c r="IKQ44" s="291"/>
      <c r="IKR44" s="291"/>
      <c r="IKS44" s="291"/>
      <c r="IKT44" s="291"/>
      <c r="IKU44" s="59">
        <v>15000000</v>
      </c>
      <c r="IKV44" s="60" t="s">
        <v>144</v>
      </c>
      <c r="IKW44" s="288"/>
      <c r="IKX44" s="288"/>
      <c r="IKY44" s="291"/>
      <c r="IKZ44" s="291"/>
      <c r="ILA44" s="291"/>
      <c r="ILB44" s="291"/>
      <c r="ILC44" s="59">
        <v>15000000</v>
      </c>
      <c r="ILD44" s="60" t="s">
        <v>144</v>
      </c>
      <c r="ILE44" s="288"/>
      <c r="ILF44" s="288"/>
      <c r="ILG44" s="291"/>
      <c r="ILH44" s="291"/>
      <c r="ILI44" s="291"/>
      <c r="ILJ44" s="291"/>
      <c r="ILK44" s="59">
        <v>15000000</v>
      </c>
      <c r="ILL44" s="60" t="s">
        <v>144</v>
      </c>
      <c r="ILM44" s="288"/>
      <c r="ILN44" s="288"/>
      <c r="ILO44" s="291"/>
      <c r="ILP44" s="291"/>
      <c r="ILQ44" s="291"/>
      <c r="ILR44" s="291"/>
      <c r="ILS44" s="59">
        <v>15000000</v>
      </c>
      <c r="ILT44" s="60" t="s">
        <v>144</v>
      </c>
      <c r="ILU44" s="288"/>
      <c r="ILV44" s="288"/>
      <c r="ILW44" s="291"/>
      <c r="ILX44" s="291"/>
      <c r="ILY44" s="291"/>
      <c r="ILZ44" s="291"/>
      <c r="IMA44" s="59">
        <v>15000000</v>
      </c>
      <c r="IMB44" s="60" t="s">
        <v>144</v>
      </c>
      <c r="IMC44" s="288"/>
      <c r="IMD44" s="288"/>
      <c r="IME44" s="291"/>
      <c r="IMF44" s="291"/>
      <c r="IMG44" s="291"/>
      <c r="IMH44" s="291"/>
      <c r="IMI44" s="59">
        <v>15000000</v>
      </c>
      <c r="IMJ44" s="60" t="s">
        <v>144</v>
      </c>
      <c r="IMK44" s="288"/>
      <c r="IML44" s="288"/>
      <c r="IMM44" s="291"/>
      <c r="IMN44" s="291"/>
      <c r="IMO44" s="291"/>
      <c r="IMP44" s="291"/>
      <c r="IMQ44" s="59">
        <v>15000000</v>
      </c>
      <c r="IMR44" s="60" t="s">
        <v>144</v>
      </c>
      <c r="IMS44" s="288"/>
      <c r="IMT44" s="288"/>
      <c r="IMU44" s="291"/>
      <c r="IMV44" s="291"/>
      <c r="IMW44" s="291"/>
      <c r="IMX44" s="291"/>
      <c r="IMY44" s="59">
        <v>15000000</v>
      </c>
      <c r="IMZ44" s="60" t="s">
        <v>144</v>
      </c>
      <c r="INA44" s="288"/>
      <c r="INB44" s="288"/>
      <c r="INC44" s="291"/>
      <c r="IND44" s="291"/>
      <c r="INE44" s="291"/>
      <c r="INF44" s="291"/>
      <c r="ING44" s="59">
        <v>15000000</v>
      </c>
      <c r="INH44" s="60" t="s">
        <v>144</v>
      </c>
      <c r="INI44" s="288"/>
      <c r="INJ44" s="288"/>
      <c r="INK44" s="291"/>
      <c r="INL44" s="291"/>
      <c r="INM44" s="291"/>
      <c r="INN44" s="291"/>
      <c r="INO44" s="59">
        <v>15000000</v>
      </c>
      <c r="INP44" s="60" t="s">
        <v>144</v>
      </c>
      <c r="INQ44" s="288"/>
      <c r="INR44" s="288"/>
      <c r="INS44" s="291"/>
      <c r="INT44" s="291"/>
      <c r="INU44" s="291"/>
      <c r="INV44" s="291"/>
      <c r="INW44" s="59">
        <v>15000000</v>
      </c>
      <c r="INX44" s="60" t="s">
        <v>144</v>
      </c>
      <c r="INY44" s="288"/>
      <c r="INZ44" s="288"/>
      <c r="IOA44" s="291"/>
      <c r="IOB44" s="291"/>
      <c r="IOC44" s="291"/>
      <c r="IOD44" s="291"/>
      <c r="IOE44" s="59">
        <v>15000000</v>
      </c>
      <c r="IOF44" s="60" t="s">
        <v>144</v>
      </c>
      <c r="IOG44" s="288"/>
      <c r="IOH44" s="288"/>
      <c r="IOI44" s="291"/>
      <c r="IOJ44" s="291"/>
      <c r="IOK44" s="291"/>
      <c r="IOL44" s="291"/>
      <c r="IOM44" s="59">
        <v>15000000</v>
      </c>
      <c r="ION44" s="60" t="s">
        <v>144</v>
      </c>
      <c r="IOO44" s="288"/>
      <c r="IOP44" s="288"/>
      <c r="IOQ44" s="291"/>
      <c r="IOR44" s="291"/>
      <c r="IOS44" s="291"/>
      <c r="IOT44" s="291"/>
      <c r="IOU44" s="59">
        <v>15000000</v>
      </c>
      <c r="IOV44" s="60" t="s">
        <v>144</v>
      </c>
      <c r="IOW44" s="288"/>
      <c r="IOX44" s="288"/>
      <c r="IOY44" s="291"/>
      <c r="IOZ44" s="291"/>
      <c r="IPA44" s="291"/>
      <c r="IPB44" s="291"/>
      <c r="IPC44" s="59">
        <v>15000000</v>
      </c>
      <c r="IPD44" s="60" t="s">
        <v>144</v>
      </c>
      <c r="IPE44" s="288"/>
      <c r="IPF44" s="288"/>
      <c r="IPG44" s="291"/>
      <c r="IPH44" s="291"/>
      <c r="IPI44" s="291"/>
      <c r="IPJ44" s="291"/>
      <c r="IPK44" s="59">
        <v>15000000</v>
      </c>
      <c r="IPL44" s="60" t="s">
        <v>144</v>
      </c>
      <c r="IPM44" s="288"/>
      <c r="IPN44" s="288"/>
      <c r="IPO44" s="291"/>
      <c r="IPP44" s="291"/>
      <c r="IPQ44" s="291"/>
      <c r="IPR44" s="291"/>
      <c r="IPS44" s="59">
        <v>15000000</v>
      </c>
      <c r="IPT44" s="60" t="s">
        <v>144</v>
      </c>
      <c r="IPU44" s="288"/>
      <c r="IPV44" s="288"/>
      <c r="IPW44" s="291"/>
      <c r="IPX44" s="291"/>
      <c r="IPY44" s="291"/>
      <c r="IPZ44" s="291"/>
      <c r="IQA44" s="59">
        <v>15000000</v>
      </c>
      <c r="IQB44" s="60" t="s">
        <v>144</v>
      </c>
      <c r="IQC44" s="288"/>
      <c r="IQD44" s="288"/>
      <c r="IQE44" s="291"/>
      <c r="IQF44" s="291"/>
      <c r="IQG44" s="291"/>
      <c r="IQH44" s="291"/>
      <c r="IQI44" s="59">
        <v>15000000</v>
      </c>
      <c r="IQJ44" s="60" t="s">
        <v>144</v>
      </c>
      <c r="IQK44" s="288"/>
      <c r="IQL44" s="288"/>
      <c r="IQM44" s="291"/>
      <c r="IQN44" s="291"/>
      <c r="IQO44" s="291"/>
      <c r="IQP44" s="291"/>
      <c r="IQQ44" s="59">
        <v>15000000</v>
      </c>
      <c r="IQR44" s="60" t="s">
        <v>144</v>
      </c>
      <c r="IQS44" s="288"/>
      <c r="IQT44" s="288"/>
      <c r="IQU44" s="291"/>
      <c r="IQV44" s="291"/>
      <c r="IQW44" s="291"/>
      <c r="IQX44" s="291"/>
      <c r="IQY44" s="59">
        <v>15000000</v>
      </c>
      <c r="IQZ44" s="60" t="s">
        <v>144</v>
      </c>
      <c r="IRA44" s="288"/>
      <c r="IRB44" s="288"/>
      <c r="IRC44" s="291"/>
      <c r="IRD44" s="291"/>
      <c r="IRE44" s="291"/>
      <c r="IRF44" s="291"/>
      <c r="IRG44" s="59">
        <v>15000000</v>
      </c>
      <c r="IRH44" s="60" t="s">
        <v>144</v>
      </c>
      <c r="IRI44" s="288"/>
      <c r="IRJ44" s="288"/>
      <c r="IRK44" s="291"/>
      <c r="IRL44" s="291"/>
      <c r="IRM44" s="291"/>
      <c r="IRN44" s="291"/>
      <c r="IRO44" s="59">
        <v>15000000</v>
      </c>
      <c r="IRP44" s="60" t="s">
        <v>144</v>
      </c>
      <c r="IRQ44" s="288"/>
      <c r="IRR44" s="288"/>
      <c r="IRS44" s="291"/>
      <c r="IRT44" s="291"/>
      <c r="IRU44" s="291"/>
      <c r="IRV44" s="291"/>
      <c r="IRW44" s="59">
        <v>15000000</v>
      </c>
      <c r="IRX44" s="60" t="s">
        <v>144</v>
      </c>
      <c r="IRY44" s="288"/>
      <c r="IRZ44" s="288"/>
      <c r="ISA44" s="291"/>
      <c r="ISB44" s="291"/>
      <c r="ISC44" s="291"/>
      <c r="ISD44" s="291"/>
      <c r="ISE44" s="59">
        <v>15000000</v>
      </c>
      <c r="ISF44" s="60" t="s">
        <v>144</v>
      </c>
      <c r="ISG44" s="288"/>
      <c r="ISH44" s="288"/>
      <c r="ISI44" s="291"/>
      <c r="ISJ44" s="291"/>
      <c r="ISK44" s="291"/>
      <c r="ISL44" s="291"/>
      <c r="ISM44" s="59">
        <v>15000000</v>
      </c>
      <c r="ISN44" s="60" t="s">
        <v>144</v>
      </c>
      <c r="ISO44" s="288"/>
      <c r="ISP44" s="288"/>
      <c r="ISQ44" s="291"/>
      <c r="ISR44" s="291"/>
      <c r="ISS44" s="291"/>
      <c r="IST44" s="291"/>
      <c r="ISU44" s="59">
        <v>15000000</v>
      </c>
      <c r="ISV44" s="60" t="s">
        <v>144</v>
      </c>
      <c r="ISW44" s="288"/>
      <c r="ISX44" s="288"/>
      <c r="ISY44" s="291"/>
      <c r="ISZ44" s="291"/>
      <c r="ITA44" s="291"/>
      <c r="ITB44" s="291"/>
      <c r="ITC44" s="59">
        <v>15000000</v>
      </c>
      <c r="ITD44" s="60" t="s">
        <v>144</v>
      </c>
      <c r="ITE44" s="288"/>
      <c r="ITF44" s="288"/>
      <c r="ITG44" s="291"/>
      <c r="ITH44" s="291"/>
      <c r="ITI44" s="291"/>
      <c r="ITJ44" s="291"/>
      <c r="ITK44" s="59">
        <v>15000000</v>
      </c>
      <c r="ITL44" s="60" t="s">
        <v>144</v>
      </c>
      <c r="ITM44" s="288"/>
      <c r="ITN44" s="288"/>
      <c r="ITO44" s="291"/>
      <c r="ITP44" s="291"/>
      <c r="ITQ44" s="291"/>
      <c r="ITR44" s="291"/>
      <c r="ITS44" s="59">
        <v>15000000</v>
      </c>
      <c r="ITT44" s="60" t="s">
        <v>144</v>
      </c>
      <c r="ITU44" s="288"/>
      <c r="ITV44" s="288"/>
      <c r="ITW44" s="291"/>
      <c r="ITX44" s="291"/>
      <c r="ITY44" s="291"/>
      <c r="ITZ44" s="291"/>
      <c r="IUA44" s="59">
        <v>15000000</v>
      </c>
      <c r="IUB44" s="60" t="s">
        <v>144</v>
      </c>
      <c r="IUC44" s="288"/>
      <c r="IUD44" s="288"/>
      <c r="IUE44" s="291"/>
      <c r="IUF44" s="291"/>
      <c r="IUG44" s="291"/>
      <c r="IUH44" s="291"/>
      <c r="IUI44" s="59">
        <v>15000000</v>
      </c>
      <c r="IUJ44" s="60" t="s">
        <v>144</v>
      </c>
      <c r="IUK44" s="288"/>
      <c r="IUL44" s="288"/>
      <c r="IUM44" s="291"/>
      <c r="IUN44" s="291"/>
      <c r="IUO44" s="291"/>
      <c r="IUP44" s="291"/>
      <c r="IUQ44" s="59">
        <v>15000000</v>
      </c>
      <c r="IUR44" s="60" t="s">
        <v>144</v>
      </c>
      <c r="IUS44" s="288"/>
      <c r="IUT44" s="288"/>
      <c r="IUU44" s="291"/>
      <c r="IUV44" s="291"/>
      <c r="IUW44" s="291"/>
      <c r="IUX44" s="291"/>
      <c r="IUY44" s="59">
        <v>15000000</v>
      </c>
      <c r="IUZ44" s="60" t="s">
        <v>144</v>
      </c>
      <c r="IVA44" s="288"/>
      <c r="IVB44" s="288"/>
      <c r="IVC44" s="291"/>
      <c r="IVD44" s="291"/>
      <c r="IVE44" s="291"/>
      <c r="IVF44" s="291"/>
      <c r="IVG44" s="59">
        <v>15000000</v>
      </c>
      <c r="IVH44" s="60" t="s">
        <v>144</v>
      </c>
      <c r="IVI44" s="288"/>
      <c r="IVJ44" s="288"/>
      <c r="IVK44" s="291"/>
      <c r="IVL44" s="291"/>
      <c r="IVM44" s="291"/>
      <c r="IVN44" s="291"/>
      <c r="IVO44" s="59">
        <v>15000000</v>
      </c>
      <c r="IVP44" s="60" t="s">
        <v>144</v>
      </c>
      <c r="IVQ44" s="288"/>
      <c r="IVR44" s="288"/>
      <c r="IVS44" s="291"/>
      <c r="IVT44" s="291"/>
      <c r="IVU44" s="291"/>
      <c r="IVV44" s="291"/>
      <c r="IVW44" s="59">
        <v>15000000</v>
      </c>
      <c r="IVX44" s="60" t="s">
        <v>144</v>
      </c>
      <c r="IVY44" s="288"/>
      <c r="IVZ44" s="288"/>
      <c r="IWA44" s="291"/>
      <c r="IWB44" s="291"/>
      <c r="IWC44" s="291"/>
      <c r="IWD44" s="291"/>
      <c r="IWE44" s="59">
        <v>15000000</v>
      </c>
      <c r="IWF44" s="60" t="s">
        <v>144</v>
      </c>
      <c r="IWG44" s="288"/>
      <c r="IWH44" s="288"/>
      <c r="IWI44" s="291"/>
      <c r="IWJ44" s="291"/>
      <c r="IWK44" s="291"/>
      <c r="IWL44" s="291"/>
      <c r="IWM44" s="59">
        <v>15000000</v>
      </c>
      <c r="IWN44" s="60" t="s">
        <v>144</v>
      </c>
      <c r="IWO44" s="288"/>
      <c r="IWP44" s="288"/>
      <c r="IWQ44" s="291"/>
      <c r="IWR44" s="291"/>
      <c r="IWS44" s="291"/>
      <c r="IWT44" s="291"/>
      <c r="IWU44" s="59">
        <v>15000000</v>
      </c>
      <c r="IWV44" s="60" t="s">
        <v>144</v>
      </c>
      <c r="IWW44" s="288"/>
      <c r="IWX44" s="288"/>
      <c r="IWY44" s="291"/>
      <c r="IWZ44" s="291"/>
      <c r="IXA44" s="291"/>
      <c r="IXB44" s="291"/>
      <c r="IXC44" s="59">
        <v>15000000</v>
      </c>
      <c r="IXD44" s="60" t="s">
        <v>144</v>
      </c>
      <c r="IXE44" s="288"/>
      <c r="IXF44" s="288"/>
      <c r="IXG44" s="291"/>
      <c r="IXH44" s="291"/>
      <c r="IXI44" s="291"/>
      <c r="IXJ44" s="291"/>
      <c r="IXK44" s="59">
        <v>15000000</v>
      </c>
      <c r="IXL44" s="60" t="s">
        <v>144</v>
      </c>
      <c r="IXM44" s="288"/>
      <c r="IXN44" s="288"/>
      <c r="IXO44" s="291"/>
      <c r="IXP44" s="291"/>
      <c r="IXQ44" s="291"/>
      <c r="IXR44" s="291"/>
      <c r="IXS44" s="59">
        <v>15000000</v>
      </c>
      <c r="IXT44" s="60" t="s">
        <v>144</v>
      </c>
      <c r="IXU44" s="288"/>
      <c r="IXV44" s="288"/>
      <c r="IXW44" s="291"/>
      <c r="IXX44" s="291"/>
      <c r="IXY44" s="291"/>
      <c r="IXZ44" s="291"/>
      <c r="IYA44" s="59">
        <v>15000000</v>
      </c>
      <c r="IYB44" s="60" t="s">
        <v>144</v>
      </c>
      <c r="IYC44" s="288"/>
      <c r="IYD44" s="288"/>
      <c r="IYE44" s="291"/>
      <c r="IYF44" s="291"/>
      <c r="IYG44" s="291"/>
      <c r="IYH44" s="291"/>
      <c r="IYI44" s="59">
        <v>15000000</v>
      </c>
      <c r="IYJ44" s="60" t="s">
        <v>144</v>
      </c>
      <c r="IYK44" s="288"/>
      <c r="IYL44" s="288"/>
      <c r="IYM44" s="291"/>
      <c r="IYN44" s="291"/>
      <c r="IYO44" s="291"/>
      <c r="IYP44" s="291"/>
      <c r="IYQ44" s="59">
        <v>15000000</v>
      </c>
      <c r="IYR44" s="60" t="s">
        <v>144</v>
      </c>
      <c r="IYS44" s="288"/>
      <c r="IYT44" s="288"/>
      <c r="IYU44" s="291"/>
      <c r="IYV44" s="291"/>
      <c r="IYW44" s="291"/>
      <c r="IYX44" s="291"/>
      <c r="IYY44" s="59">
        <v>15000000</v>
      </c>
      <c r="IYZ44" s="60" t="s">
        <v>144</v>
      </c>
      <c r="IZA44" s="288"/>
      <c r="IZB44" s="288"/>
      <c r="IZC44" s="291"/>
      <c r="IZD44" s="291"/>
      <c r="IZE44" s="291"/>
      <c r="IZF44" s="291"/>
      <c r="IZG44" s="59">
        <v>15000000</v>
      </c>
      <c r="IZH44" s="60" t="s">
        <v>144</v>
      </c>
      <c r="IZI44" s="288"/>
      <c r="IZJ44" s="288"/>
      <c r="IZK44" s="291"/>
      <c r="IZL44" s="291"/>
      <c r="IZM44" s="291"/>
      <c r="IZN44" s="291"/>
      <c r="IZO44" s="59">
        <v>15000000</v>
      </c>
      <c r="IZP44" s="60" t="s">
        <v>144</v>
      </c>
      <c r="IZQ44" s="288"/>
      <c r="IZR44" s="288"/>
      <c r="IZS44" s="291"/>
      <c r="IZT44" s="291"/>
      <c r="IZU44" s="291"/>
      <c r="IZV44" s="291"/>
      <c r="IZW44" s="59">
        <v>15000000</v>
      </c>
      <c r="IZX44" s="60" t="s">
        <v>144</v>
      </c>
      <c r="IZY44" s="288"/>
      <c r="IZZ44" s="288"/>
      <c r="JAA44" s="291"/>
      <c r="JAB44" s="291"/>
      <c r="JAC44" s="291"/>
      <c r="JAD44" s="291"/>
      <c r="JAE44" s="59">
        <v>15000000</v>
      </c>
      <c r="JAF44" s="60" t="s">
        <v>144</v>
      </c>
      <c r="JAG44" s="288"/>
      <c r="JAH44" s="288"/>
      <c r="JAI44" s="291"/>
      <c r="JAJ44" s="291"/>
      <c r="JAK44" s="291"/>
      <c r="JAL44" s="291"/>
      <c r="JAM44" s="59">
        <v>15000000</v>
      </c>
      <c r="JAN44" s="60" t="s">
        <v>144</v>
      </c>
      <c r="JAO44" s="288"/>
      <c r="JAP44" s="288"/>
      <c r="JAQ44" s="291"/>
      <c r="JAR44" s="291"/>
      <c r="JAS44" s="291"/>
      <c r="JAT44" s="291"/>
      <c r="JAU44" s="59">
        <v>15000000</v>
      </c>
      <c r="JAV44" s="60" t="s">
        <v>144</v>
      </c>
      <c r="JAW44" s="288"/>
      <c r="JAX44" s="288"/>
      <c r="JAY44" s="291"/>
      <c r="JAZ44" s="291"/>
      <c r="JBA44" s="291"/>
      <c r="JBB44" s="291"/>
      <c r="JBC44" s="59">
        <v>15000000</v>
      </c>
      <c r="JBD44" s="60" t="s">
        <v>144</v>
      </c>
      <c r="JBE44" s="288"/>
      <c r="JBF44" s="288"/>
      <c r="JBG44" s="291"/>
      <c r="JBH44" s="291"/>
      <c r="JBI44" s="291"/>
      <c r="JBJ44" s="291"/>
      <c r="JBK44" s="59">
        <v>15000000</v>
      </c>
      <c r="JBL44" s="60" t="s">
        <v>144</v>
      </c>
      <c r="JBM44" s="288"/>
      <c r="JBN44" s="288"/>
      <c r="JBO44" s="291"/>
      <c r="JBP44" s="291"/>
      <c r="JBQ44" s="291"/>
      <c r="JBR44" s="291"/>
      <c r="JBS44" s="59">
        <v>15000000</v>
      </c>
      <c r="JBT44" s="60" t="s">
        <v>144</v>
      </c>
      <c r="JBU44" s="288"/>
      <c r="JBV44" s="288"/>
      <c r="JBW44" s="291"/>
      <c r="JBX44" s="291"/>
      <c r="JBY44" s="291"/>
      <c r="JBZ44" s="291"/>
      <c r="JCA44" s="59">
        <v>15000000</v>
      </c>
      <c r="JCB44" s="60" t="s">
        <v>144</v>
      </c>
      <c r="JCC44" s="288"/>
      <c r="JCD44" s="288"/>
      <c r="JCE44" s="291"/>
      <c r="JCF44" s="291"/>
      <c r="JCG44" s="291"/>
      <c r="JCH44" s="291"/>
      <c r="JCI44" s="59">
        <v>15000000</v>
      </c>
      <c r="JCJ44" s="60" t="s">
        <v>144</v>
      </c>
      <c r="JCK44" s="288"/>
      <c r="JCL44" s="288"/>
      <c r="JCM44" s="291"/>
      <c r="JCN44" s="291"/>
      <c r="JCO44" s="291"/>
      <c r="JCP44" s="291"/>
      <c r="JCQ44" s="59">
        <v>15000000</v>
      </c>
      <c r="JCR44" s="60" t="s">
        <v>144</v>
      </c>
      <c r="JCS44" s="288"/>
      <c r="JCT44" s="288"/>
      <c r="JCU44" s="291"/>
      <c r="JCV44" s="291"/>
      <c r="JCW44" s="291"/>
      <c r="JCX44" s="291"/>
      <c r="JCY44" s="59">
        <v>15000000</v>
      </c>
      <c r="JCZ44" s="60" t="s">
        <v>144</v>
      </c>
      <c r="JDA44" s="288"/>
      <c r="JDB44" s="288"/>
      <c r="JDC44" s="291"/>
      <c r="JDD44" s="291"/>
      <c r="JDE44" s="291"/>
      <c r="JDF44" s="291"/>
      <c r="JDG44" s="59">
        <v>15000000</v>
      </c>
      <c r="JDH44" s="60" t="s">
        <v>144</v>
      </c>
      <c r="JDI44" s="288"/>
      <c r="JDJ44" s="288"/>
      <c r="JDK44" s="291"/>
      <c r="JDL44" s="291"/>
      <c r="JDM44" s="291"/>
      <c r="JDN44" s="291"/>
      <c r="JDO44" s="59">
        <v>15000000</v>
      </c>
      <c r="JDP44" s="60" t="s">
        <v>144</v>
      </c>
      <c r="JDQ44" s="288"/>
      <c r="JDR44" s="288"/>
      <c r="JDS44" s="291"/>
      <c r="JDT44" s="291"/>
      <c r="JDU44" s="291"/>
      <c r="JDV44" s="291"/>
      <c r="JDW44" s="59">
        <v>15000000</v>
      </c>
      <c r="JDX44" s="60" t="s">
        <v>144</v>
      </c>
      <c r="JDY44" s="288"/>
      <c r="JDZ44" s="288"/>
      <c r="JEA44" s="291"/>
      <c r="JEB44" s="291"/>
      <c r="JEC44" s="291"/>
      <c r="JED44" s="291"/>
      <c r="JEE44" s="59">
        <v>15000000</v>
      </c>
      <c r="JEF44" s="60" t="s">
        <v>144</v>
      </c>
      <c r="JEG44" s="288"/>
      <c r="JEH44" s="288"/>
      <c r="JEI44" s="291"/>
      <c r="JEJ44" s="291"/>
      <c r="JEK44" s="291"/>
      <c r="JEL44" s="291"/>
      <c r="JEM44" s="59">
        <v>15000000</v>
      </c>
      <c r="JEN44" s="60" t="s">
        <v>144</v>
      </c>
      <c r="JEO44" s="288"/>
      <c r="JEP44" s="288"/>
      <c r="JEQ44" s="291"/>
      <c r="JER44" s="291"/>
      <c r="JES44" s="291"/>
      <c r="JET44" s="291"/>
      <c r="JEU44" s="59">
        <v>15000000</v>
      </c>
      <c r="JEV44" s="60" t="s">
        <v>144</v>
      </c>
      <c r="JEW44" s="288"/>
      <c r="JEX44" s="288"/>
      <c r="JEY44" s="291"/>
      <c r="JEZ44" s="291"/>
      <c r="JFA44" s="291"/>
      <c r="JFB44" s="291"/>
      <c r="JFC44" s="59">
        <v>15000000</v>
      </c>
      <c r="JFD44" s="60" t="s">
        <v>144</v>
      </c>
      <c r="JFE44" s="288"/>
      <c r="JFF44" s="288"/>
      <c r="JFG44" s="291"/>
      <c r="JFH44" s="291"/>
      <c r="JFI44" s="291"/>
      <c r="JFJ44" s="291"/>
      <c r="JFK44" s="59">
        <v>15000000</v>
      </c>
      <c r="JFL44" s="60" t="s">
        <v>144</v>
      </c>
      <c r="JFM44" s="288"/>
      <c r="JFN44" s="288"/>
      <c r="JFO44" s="291"/>
      <c r="JFP44" s="291"/>
      <c r="JFQ44" s="291"/>
      <c r="JFR44" s="291"/>
      <c r="JFS44" s="59">
        <v>15000000</v>
      </c>
      <c r="JFT44" s="60" t="s">
        <v>144</v>
      </c>
      <c r="JFU44" s="288"/>
      <c r="JFV44" s="288"/>
      <c r="JFW44" s="291"/>
      <c r="JFX44" s="291"/>
      <c r="JFY44" s="291"/>
      <c r="JFZ44" s="291"/>
      <c r="JGA44" s="59">
        <v>15000000</v>
      </c>
      <c r="JGB44" s="60" t="s">
        <v>144</v>
      </c>
      <c r="JGC44" s="288"/>
      <c r="JGD44" s="288"/>
      <c r="JGE44" s="291"/>
      <c r="JGF44" s="291"/>
      <c r="JGG44" s="291"/>
      <c r="JGH44" s="291"/>
      <c r="JGI44" s="59">
        <v>15000000</v>
      </c>
      <c r="JGJ44" s="60" t="s">
        <v>144</v>
      </c>
      <c r="JGK44" s="288"/>
      <c r="JGL44" s="288"/>
      <c r="JGM44" s="291"/>
      <c r="JGN44" s="291"/>
      <c r="JGO44" s="291"/>
      <c r="JGP44" s="291"/>
      <c r="JGQ44" s="59">
        <v>15000000</v>
      </c>
      <c r="JGR44" s="60" t="s">
        <v>144</v>
      </c>
      <c r="JGS44" s="288"/>
      <c r="JGT44" s="288"/>
      <c r="JGU44" s="291"/>
      <c r="JGV44" s="291"/>
      <c r="JGW44" s="291"/>
      <c r="JGX44" s="291"/>
      <c r="JGY44" s="59">
        <v>15000000</v>
      </c>
      <c r="JGZ44" s="60" t="s">
        <v>144</v>
      </c>
      <c r="JHA44" s="288"/>
      <c r="JHB44" s="288"/>
      <c r="JHC44" s="291"/>
      <c r="JHD44" s="291"/>
      <c r="JHE44" s="291"/>
      <c r="JHF44" s="291"/>
      <c r="JHG44" s="59">
        <v>15000000</v>
      </c>
      <c r="JHH44" s="60" t="s">
        <v>144</v>
      </c>
      <c r="JHI44" s="288"/>
      <c r="JHJ44" s="288"/>
      <c r="JHK44" s="291"/>
      <c r="JHL44" s="291"/>
      <c r="JHM44" s="291"/>
      <c r="JHN44" s="291"/>
      <c r="JHO44" s="59">
        <v>15000000</v>
      </c>
      <c r="JHP44" s="60" t="s">
        <v>144</v>
      </c>
      <c r="JHQ44" s="288"/>
      <c r="JHR44" s="288"/>
      <c r="JHS44" s="291"/>
      <c r="JHT44" s="291"/>
      <c r="JHU44" s="291"/>
      <c r="JHV44" s="291"/>
      <c r="JHW44" s="59">
        <v>15000000</v>
      </c>
      <c r="JHX44" s="60" t="s">
        <v>144</v>
      </c>
      <c r="JHY44" s="288"/>
      <c r="JHZ44" s="288"/>
      <c r="JIA44" s="291"/>
      <c r="JIB44" s="291"/>
      <c r="JIC44" s="291"/>
      <c r="JID44" s="291"/>
      <c r="JIE44" s="59">
        <v>15000000</v>
      </c>
      <c r="JIF44" s="60" t="s">
        <v>144</v>
      </c>
      <c r="JIG44" s="288"/>
      <c r="JIH44" s="288"/>
      <c r="JII44" s="291"/>
      <c r="JIJ44" s="291"/>
      <c r="JIK44" s="291"/>
      <c r="JIL44" s="291"/>
      <c r="JIM44" s="59">
        <v>15000000</v>
      </c>
      <c r="JIN44" s="60" t="s">
        <v>144</v>
      </c>
      <c r="JIO44" s="288"/>
      <c r="JIP44" s="288"/>
      <c r="JIQ44" s="291"/>
      <c r="JIR44" s="291"/>
      <c r="JIS44" s="291"/>
      <c r="JIT44" s="291"/>
      <c r="JIU44" s="59">
        <v>15000000</v>
      </c>
      <c r="JIV44" s="60" t="s">
        <v>144</v>
      </c>
      <c r="JIW44" s="288"/>
      <c r="JIX44" s="288"/>
      <c r="JIY44" s="291"/>
      <c r="JIZ44" s="291"/>
      <c r="JJA44" s="291"/>
      <c r="JJB44" s="291"/>
      <c r="JJC44" s="59">
        <v>15000000</v>
      </c>
      <c r="JJD44" s="60" t="s">
        <v>144</v>
      </c>
      <c r="JJE44" s="288"/>
      <c r="JJF44" s="288"/>
      <c r="JJG44" s="291"/>
      <c r="JJH44" s="291"/>
      <c r="JJI44" s="291"/>
      <c r="JJJ44" s="291"/>
      <c r="JJK44" s="59">
        <v>15000000</v>
      </c>
      <c r="JJL44" s="60" t="s">
        <v>144</v>
      </c>
      <c r="JJM44" s="288"/>
      <c r="JJN44" s="288"/>
      <c r="JJO44" s="291"/>
      <c r="JJP44" s="291"/>
      <c r="JJQ44" s="291"/>
      <c r="JJR44" s="291"/>
      <c r="JJS44" s="59">
        <v>15000000</v>
      </c>
      <c r="JJT44" s="60" t="s">
        <v>144</v>
      </c>
      <c r="JJU44" s="288"/>
      <c r="JJV44" s="288"/>
      <c r="JJW44" s="291"/>
      <c r="JJX44" s="291"/>
      <c r="JJY44" s="291"/>
      <c r="JJZ44" s="291"/>
      <c r="JKA44" s="59">
        <v>15000000</v>
      </c>
      <c r="JKB44" s="60" t="s">
        <v>144</v>
      </c>
      <c r="JKC44" s="288"/>
      <c r="JKD44" s="288"/>
      <c r="JKE44" s="291"/>
      <c r="JKF44" s="291"/>
      <c r="JKG44" s="291"/>
      <c r="JKH44" s="291"/>
      <c r="JKI44" s="59">
        <v>15000000</v>
      </c>
      <c r="JKJ44" s="60" t="s">
        <v>144</v>
      </c>
      <c r="JKK44" s="288"/>
      <c r="JKL44" s="288"/>
      <c r="JKM44" s="291"/>
      <c r="JKN44" s="291"/>
      <c r="JKO44" s="291"/>
      <c r="JKP44" s="291"/>
      <c r="JKQ44" s="59">
        <v>15000000</v>
      </c>
      <c r="JKR44" s="60" t="s">
        <v>144</v>
      </c>
      <c r="JKS44" s="288"/>
      <c r="JKT44" s="288"/>
      <c r="JKU44" s="291"/>
      <c r="JKV44" s="291"/>
      <c r="JKW44" s="291"/>
      <c r="JKX44" s="291"/>
      <c r="JKY44" s="59">
        <v>15000000</v>
      </c>
      <c r="JKZ44" s="60" t="s">
        <v>144</v>
      </c>
      <c r="JLA44" s="288"/>
      <c r="JLB44" s="288"/>
      <c r="JLC44" s="291"/>
      <c r="JLD44" s="291"/>
      <c r="JLE44" s="291"/>
      <c r="JLF44" s="291"/>
      <c r="JLG44" s="59">
        <v>15000000</v>
      </c>
      <c r="JLH44" s="60" t="s">
        <v>144</v>
      </c>
      <c r="JLI44" s="288"/>
      <c r="JLJ44" s="288"/>
      <c r="JLK44" s="291"/>
      <c r="JLL44" s="291"/>
      <c r="JLM44" s="291"/>
      <c r="JLN44" s="291"/>
      <c r="JLO44" s="59">
        <v>15000000</v>
      </c>
      <c r="JLP44" s="60" t="s">
        <v>144</v>
      </c>
      <c r="JLQ44" s="288"/>
      <c r="JLR44" s="288"/>
      <c r="JLS44" s="291"/>
      <c r="JLT44" s="291"/>
      <c r="JLU44" s="291"/>
      <c r="JLV44" s="291"/>
      <c r="JLW44" s="59">
        <v>15000000</v>
      </c>
      <c r="JLX44" s="60" t="s">
        <v>144</v>
      </c>
      <c r="JLY44" s="288"/>
      <c r="JLZ44" s="288"/>
      <c r="JMA44" s="291"/>
      <c r="JMB44" s="291"/>
      <c r="JMC44" s="291"/>
      <c r="JMD44" s="291"/>
      <c r="JME44" s="59">
        <v>15000000</v>
      </c>
      <c r="JMF44" s="60" t="s">
        <v>144</v>
      </c>
      <c r="JMG44" s="288"/>
      <c r="JMH44" s="288"/>
      <c r="JMI44" s="291"/>
      <c r="JMJ44" s="291"/>
      <c r="JMK44" s="291"/>
      <c r="JML44" s="291"/>
      <c r="JMM44" s="59">
        <v>15000000</v>
      </c>
      <c r="JMN44" s="60" t="s">
        <v>144</v>
      </c>
      <c r="JMO44" s="288"/>
      <c r="JMP44" s="288"/>
      <c r="JMQ44" s="291"/>
      <c r="JMR44" s="291"/>
      <c r="JMS44" s="291"/>
      <c r="JMT44" s="291"/>
      <c r="JMU44" s="59">
        <v>15000000</v>
      </c>
      <c r="JMV44" s="60" t="s">
        <v>144</v>
      </c>
      <c r="JMW44" s="288"/>
      <c r="JMX44" s="288"/>
      <c r="JMY44" s="291"/>
      <c r="JMZ44" s="291"/>
      <c r="JNA44" s="291"/>
      <c r="JNB44" s="291"/>
      <c r="JNC44" s="59">
        <v>15000000</v>
      </c>
      <c r="JND44" s="60" t="s">
        <v>144</v>
      </c>
      <c r="JNE44" s="288"/>
      <c r="JNF44" s="288"/>
      <c r="JNG44" s="291"/>
      <c r="JNH44" s="291"/>
      <c r="JNI44" s="291"/>
      <c r="JNJ44" s="291"/>
      <c r="JNK44" s="59">
        <v>15000000</v>
      </c>
      <c r="JNL44" s="60" t="s">
        <v>144</v>
      </c>
      <c r="JNM44" s="288"/>
      <c r="JNN44" s="288"/>
      <c r="JNO44" s="291"/>
      <c r="JNP44" s="291"/>
      <c r="JNQ44" s="291"/>
      <c r="JNR44" s="291"/>
      <c r="JNS44" s="59">
        <v>15000000</v>
      </c>
      <c r="JNT44" s="60" t="s">
        <v>144</v>
      </c>
      <c r="JNU44" s="288"/>
      <c r="JNV44" s="288"/>
      <c r="JNW44" s="291"/>
      <c r="JNX44" s="291"/>
      <c r="JNY44" s="291"/>
      <c r="JNZ44" s="291"/>
      <c r="JOA44" s="59">
        <v>15000000</v>
      </c>
      <c r="JOB44" s="60" t="s">
        <v>144</v>
      </c>
      <c r="JOC44" s="288"/>
      <c r="JOD44" s="288"/>
      <c r="JOE44" s="291"/>
      <c r="JOF44" s="291"/>
      <c r="JOG44" s="291"/>
      <c r="JOH44" s="291"/>
      <c r="JOI44" s="59">
        <v>15000000</v>
      </c>
      <c r="JOJ44" s="60" t="s">
        <v>144</v>
      </c>
      <c r="JOK44" s="288"/>
      <c r="JOL44" s="288"/>
      <c r="JOM44" s="291"/>
      <c r="JON44" s="291"/>
      <c r="JOO44" s="291"/>
      <c r="JOP44" s="291"/>
      <c r="JOQ44" s="59">
        <v>15000000</v>
      </c>
      <c r="JOR44" s="60" t="s">
        <v>144</v>
      </c>
      <c r="JOS44" s="288"/>
      <c r="JOT44" s="288"/>
      <c r="JOU44" s="291"/>
      <c r="JOV44" s="291"/>
      <c r="JOW44" s="291"/>
      <c r="JOX44" s="291"/>
      <c r="JOY44" s="59">
        <v>15000000</v>
      </c>
      <c r="JOZ44" s="60" t="s">
        <v>144</v>
      </c>
      <c r="JPA44" s="288"/>
      <c r="JPB44" s="288"/>
      <c r="JPC44" s="291"/>
      <c r="JPD44" s="291"/>
      <c r="JPE44" s="291"/>
      <c r="JPF44" s="291"/>
      <c r="JPG44" s="59">
        <v>15000000</v>
      </c>
      <c r="JPH44" s="60" t="s">
        <v>144</v>
      </c>
      <c r="JPI44" s="288"/>
      <c r="JPJ44" s="288"/>
      <c r="JPK44" s="291"/>
      <c r="JPL44" s="291"/>
      <c r="JPM44" s="291"/>
      <c r="JPN44" s="291"/>
      <c r="JPO44" s="59">
        <v>15000000</v>
      </c>
      <c r="JPP44" s="60" t="s">
        <v>144</v>
      </c>
      <c r="JPQ44" s="288"/>
      <c r="JPR44" s="288"/>
      <c r="JPS44" s="291"/>
      <c r="JPT44" s="291"/>
      <c r="JPU44" s="291"/>
      <c r="JPV44" s="291"/>
      <c r="JPW44" s="59">
        <v>15000000</v>
      </c>
      <c r="JPX44" s="60" t="s">
        <v>144</v>
      </c>
      <c r="JPY44" s="288"/>
      <c r="JPZ44" s="288"/>
      <c r="JQA44" s="291"/>
      <c r="JQB44" s="291"/>
      <c r="JQC44" s="291"/>
      <c r="JQD44" s="291"/>
      <c r="JQE44" s="59">
        <v>15000000</v>
      </c>
      <c r="JQF44" s="60" t="s">
        <v>144</v>
      </c>
      <c r="JQG44" s="288"/>
      <c r="JQH44" s="288"/>
      <c r="JQI44" s="291"/>
      <c r="JQJ44" s="291"/>
      <c r="JQK44" s="291"/>
      <c r="JQL44" s="291"/>
      <c r="JQM44" s="59">
        <v>15000000</v>
      </c>
      <c r="JQN44" s="60" t="s">
        <v>144</v>
      </c>
      <c r="JQO44" s="288"/>
      <c r="JQP44" s="288"/>
      <c r="JQQ44" s="291"/>
      <c r="JQR44" s="291"/>
      <c r="JQS44" s="291"/>
      <c r="JQT44" s="291"/>
      <c r="JQU44" s="59">
        <v>15000000</v>
      </c>
      <c r="JQV44" s="60" t="s">
        <v>144</v>
      </c>
      <c r="JQW44" s="288"/>
      <c r="JQX44" s="288"/>
      <c r="JQY44" s="291"/>
      <c r="JQZ44" s="291"/>
      <c r="JRA44" s="291"/>
      <c r="JRB44" s="291"/>
      <c r="JRC44" s="59">
        <v>15000000</v>
      </c>
      <c r="JRD44" s="60" t="s">
        <v>144</v>
      </c>
      <c r="JRE44" s="288"/>
      <c r="JRF44" s="288"/>
      <c r="JRG44" s="291"/>
      <c r="JRH44" s="291"/>
      <c r="JRI44" s="291"/>
      <c r="JRJ44" s="291"/>
      <c r="JRK44" s="59">
        <v>15000000</v>
      </c>
      <c r="JRL44" s="60" t="s">
        <v>144</v>
      </c>
      <c r="JRM44" s="288"/>
      <c r="JRN44" s="288"/>
      <c r="JRO44" s="291"/>
      <c r="JRP44" s="291"/>
      <c r="JRQ44" s="291"/>
      <c r="JRR44" s="291"/>
      <c r="JRS44" s="59">
        <v>15000000</v>
      </c>
      <c r="JRT44" s="60" t="s">
        <v>144</v>
      </c>
      <c r="JRU44" s="288"/>
      <c r="JRV44" s="288"/>
      <c r="JRW44" s="291"/>
      <c r="JRX44" s="291"/>
      <c r="JRY44" s="291"/>
      <c r="JRZ44" s="291"/>
      <c r="JSA44" s="59">
        <v>15000000</v>
      </c>
      <c r="JSB44" s="60" t="s">
        <v>144</v>
      </c>
      <c r="JSC44" s="288"/>
      <c r="JSD44" s="288"/>
      <c r="JSE44" s="291"/>
      <c r="JSF44" s="291"/>
      <c r="JSG44" s="291"/>
      <c r="JSH44" s="291"/>
      <c r="JSI44" s="59">
        <v>15000000</v>
      </c>
      <c r="JSJ44" s="60" t="s">
        <v>144</v>
      </c>
      <c r="JSK44" s="288"/>
      <c r="JSL44" s="288"/>
      <c r="JSM44" s="291"/>
      <c r="JSN44" s="291"/>
      <c r="JSO44" s="291"/>
      <c r="JSP44" s="291"/>
      <c r="JSQ44" s="59">
        <v>15000000</v>
      </c>
      <c r="JSR44" s="60" t="s">
        <v>144</v>
      </c>
      <c r="JSS44" s="288"/>
      <c r="JST44" s="288"/>
      <c r="JSU44" s="291"/>
      <c r="JSV44" s="291"/>
      <c r="JSW44" s="291"/>
      <c r="JSX44" s="291"/>
      <c r="JSY44" s="59">
        <v>15000000</v>
      </c>
      <c r="JSZ44" s="60" t="s">
        <v>144</v>
      </c>
      <c r="JTA44" s="288"/>
      <c r="JTB44" s="288"/>
      <c r="JTC44" s="291"/>
      <c r="JTD44" s="291"/>
      <c r="JTE44" s="291"/>
      <c r="JTF44" s="291"/>
      <c r="JTG44" s="59">
        <v>15000000</v>
      </c>
      <c r="JTH44" s="60" t="s">
        <v>144</v>
      </c>
      <c r="JTI44" s="288"/>
      <c r="JTJ44" s="288"/>
      <c r="JTK44" s="291"/>
      <c r="JTL44" s="291"/>
      <c r="JTM44" s="291"/>
      <c r="JTN44" s="291"/>
      <c r="JTO44" s="59">
        <v>15000000</v>
      </c>
      <c r="JTP44" s="60" t="s">
        <v>144</v>
      </c>
      <c r="JTQ44" s="288"/>
      <c r="JTR44" s="288"/>
      <c r="JTS44" s="291"/>
      <c r="JTT44" s="291"/>
      <c r="JTU44" s="291"/>
      <c r="JTV44" s="291"/>
      <c r="JTW44" s="59">
        <v>15000000</v>
      </c>
      <c r="JTX44" s="60" t="s">
        <v>144</v>
      </c>
      <c r="JTY44" s="288"/>
      <c r="JTZ44" s="288"/>
      <c r="JUA44" s="291"/>
      <c r="JUB44" s="291"/>
      <c r="JUC44" s="291"/>
      <c r="JUD44" s="291"/>
      <c r="JUE44" s="59">
        <v>15000000</v>
      </c>
      <c r="JUF44" s="60" t="s">
        <v>144</v>
      </c>
      <c r="JUG44" s="288"/>
      <c r="JUH44" s="288"/>
      <c r="JUI44" s="291"/>
      <c r="JUJ44" s="291"/>
      <c r="JUK44" s="291"/>
      <c r="JUL44" s="291"/>
      <c r="JUM44" s="59">
        <v>15000000</v>
      </c>
      <c r="JUN44" s="60" t="s">
        <v>144</v>
      </c>
      <c r="JUO44" s="288"/>
      <c r="JUP44" s="288"/>
      <c r="JUQ44" s="291"/>
      <c r="JUR44" s="291"/>
      <c r="JUS44" s="291"/>
      <c r="JUT44" s="291"/>
      <c r="JUU44" s="59">
        <v>15000000</v>
      </c>
      <c r="JUV44" s="60" t="s">
        <v>144</v>
      </c>
      <c r="JUW44" s="288"/>
      <c r="JUX44" s="288"/>
      <c r="JUY44" s="291"/>
      <c r="JUZ44" s="291"/>
      <c r="JVA44" s="291"/>
      <c r="JVB44" s="291"/>
      <c r="JVC44" s="59">
        <v>15000000</v>
      </c>
      <c r="JVD44" s="60" t="s">
        <v>144</v>
      </c>
      <c r="JVE44" s="288"/>
      <c r="JVF44" s="288"/>
      <c r="JVG44" s="291"/>
      <c r="JVH44" s="291"/>
      <c r="JVI44" s="291"/>
      <c r="JVJ44" s="291"/>
      <c r="JVK44" s="59">
        <v>15000000</v>
      </c>
      <c r="JVL44" s="60" t="s">
        <v>144</v>
      </c>
      <c r="JVM44" s="288"/>
      <c r="JVN44" s="288"/>
      <c r="JVO44" s="291"/>
      <c r="JVP44" s="291"/>
      <c r="JVQ44" s="291"/>
      <c r="JVR44" s="291"/>
      <c r="JVS44" s="59">
        <v>15000000</v>
      </c>
      <c r="JVT44" s="60" t="s">
        <v>144</v>
      </c>
      <c r="JVU44" s="288"/>
      <c r="JVV44" s="288"/>
      <c r="JVW44" s="291"/>
      <c r="JVX44" s="291"/>
      <c r="JVY44" s="291"/>
      <c r="JVZ44" s="291"/>
      <c r="JWA44" s="59">
        <v>15000000</v>
      </c>
      <c r="JWB44" s="60" t="s">
        <v>144</v>
      </c>
      <c r="JWC44" s="288"/>
      <c r="JWD44" s="288"/>
      <c r="JWE44" s="291"/>
      <c r="JWF44" s="291"/>
      <c r="JWG44" s="291"/>
      <c r="JWH44" s="291"/>
      <c r="JWI44" s="59">
        <v>15000000</v>
      </c>
      <c r="JWJ44" s="60" t="s">
        <v>144</v>
      </c>
      <c r="JWK44" s="288"/>
      <c r="JWL44" s="288"/>
      <c r="JWM44" s="291"/>
      <c r="JWN44" s="291"/>
      <c r="JWO44" s="291"/>
      <c r="JWP44" s="291"/>
      <c r="JWQ44" s="59">
        <v>15000000</v>
      </c>
      <c r="JWR44" s="60" t="s">
        <v>144</v>
      </c>
      <c r="JWS44" s="288"/>
      <c r="JWT44" s="288"/>
      <c r="JWU44" s="291"/>
      <c r="JWV44" s="291"/>
      <c r="JWW44" s="291"/>
      <c r="JWX44" s="291"/>
      <c r="JWY44" s="59">
        <v>15000000</v>
      </c>
      <c r="JWZ44" s="60" t="s">
        <v>144</v>
      </c>
      <c r="JXA44" s="288"/>
      <c r="JXB44" s="288"/>
      <c r="JXC44" s="291"/>
      <c r="JXD44" s="291"/>
      <c r="JXE44" s="291"/>
      <c r="JXF44" s="291"/>
      <c r="JXG44" s="59">
        <v>15000000</v>
      </c>
      <c r="JXH44" s="60" t="s">
        <v>144</v>
      </c>
      <c r="JXI44" s="288"/>
      <c r="JXJ44" s="288"/>
      <c r="JXK44" s="291"/>
      <c r="JXL44" s="291"/>
      <c r="JXM44" s="291"/>
      <c r="JXN44" s="291"/>
      <c r="JXO44" s="59">
        <v>15000000</v>
      </c>
      <c r="JXP44" s="60" t="s">
        <v>144</v>
      </c>
      <c r="JXQ44" s="288"/>
      <c r="JXR44" s="288"/>
      <c r="JXS44" s="291"/>
      <c r="JXT44" s="291"/>
      <c r="JXU44" s="291"/>
      <c r="JXV44" s="291"/>
      <c r="JXW44" s="59">
        <v>15000000</v>
      </c>
      <c r="JXX44" s="60" t="s">
        <v>144</v>
      </c>
      <c r="JXY44" s="288"/>
      <c r="JXZ44" s="288"/>
      <c r="JYA44" s="291"/>
      <c r="JYB44" s="291"/>
      <c r="JYC44" s="291"/>
      <c r="JYD44" s="291"/>
      <c r="JYE44" s="59">
        <v>15000000</v>
      </c>
      <c r="JYF44" s="60" t="s">
        <v>144</v>
      </c>
      <c r="JYG44" s="288"/>
      <c r="JYH44" s="288"/>
      <c r="JYI44" s="291"/>
      <c r="JYJ44" s="291"/>
      <c r="JYK44" s="291"/>
      <c r="JYL44" s="291"/>
      <c r="JYM44" s="59">
        <v>15000000</v>
      </c>
      <c r="JYN44" s="60" t="s">
        <v>144</v>
      </c>
      <c r="JYO44" s="288"/>
      <c r="JYP44" s="288"/>
      <c r="JYQ44" s="291"/>
      <c r="JYR44" s="291"/>
      <c r="JYS44" s="291"/>
      <c r="JYT44" s="291"/>
      <c r="JYU44" s="59">
        <v>15000000</v>
      </c>
      <c r="JYV44" s="60" t="s">
        <v>144</v>
      </c>
      <c r="JYW44" s="288"/>
      <c r="JYX44" s="288"/>
      <c r="JYY44" s="291"/>
      <c r="JYZ44" s="291"/>
      <c r="JZA44" s="291"/>
      <c r="JZB44" s="291"/>
      <c r="JZC44" s="59">
        <v>15000000</v>
      </c>
      <c r="JZD44" s="60" t="s">
        <v>144</v>
      </c>
      <c r="JZE44" s="288"/>
      <c r="JZF44" s="288"/>
      <c r="JZG44" s="291"/>
      <c r="JZH44" s="291"/>
      <c r="JZI44" s="291"/>
      <c r="JZJ44" s="291"/>
      <c r="JZK44" s="59">
        <v>15000000</v>
      </c>
      <c r="JZL44" s="60" t="s">
        <v>144</v>
      </c>
      <c r="JZM44" s="288"/>
      <c r="JZN44" s="288"/>
      <c r="JZO44" s="291"/>
      <c r="JZP44" s="291"/>
      <c r="JZQ44" s="291"/>
      <c r="JZR44" s="291"/>
      <c r="JZS44" s="59">
        <v>15000000</v>
      </c>
      <c r="JZT44" s="60" t="s">
        <v>144</v>
      </c>
      <c r="JZU44" s="288"/>
      <c r="JZV44" s="288"/>
      <c r="JZW44" s="291"/>
      <c r="JZX44" s="291"/>
      <c r="JZY44" s="291"/>
      <c r="JZZ44" s="291"/>
      <c r="KAA44" s="59">
        <v>15000000</v>
      </c>
      <c r="KAB44" s="60" t="s">
        <v>144</v>
      </c>
      <c r="KAC44" s="288"/>
      <c r="KAD44" s="288"/>
      <c r="KAE44" s="291"/>
      <c r="KAF44" s="291"/>
      <c r="KAG44" s="291"/>
      <c r="KAH44" s="291"/>
      <c r="KAI44" s="59">
        <v>15000000</v>
      </c>
      <c r="KAJ44" s="60" t="s">
        <v>144</v>
      </c>
      <c r="KAK44" s="288"/>
      <c r="KAL44" s="288"/>
      <c r="KAM44" s="291"/>
      <c r="KAN44" s="291"/>
      <c r="KAO44" s="291"/>
      <c r="KAP44" s="291"/>
      <c r="KAQ44" s="59">
        <v>15000000</v>
      </c>
      <c r="KAR44" s="60" t="s">
        <v>144</v>
      </c>
      <c r="KAS44" s="288"/>
      <c r="KAT44" s="288"/>
      <c r="KAU44" s="291"/>
      <c r="KAV44" s="291"/>
      <c r="KAW44" s="291"/>
      <c r="KAX44" s="291"/>
      <c r="KAY44" s="59">
        <v>15000000</v>
      </c>
      <c r="KAZ44" s="60" t="s">
        <v>144</v>
      </c>
      <c r="KBA44" s="288"/>
      <c r="KBB44" s="288"/>
      <c r="KBC44" s="291"/>
      <c r="KBD44" s="291"/>
      <c r="KBE44" s="291"/>
      <c r="KBF44" s="291"/>
      <c r="KBG44" s="59">
        <v>15000000</v>
      </c>
      <c r="KBH44" s="60" t="s">
        <v>144</v>
      </c>
      <c r="KBI44" s="288"/>
      <c r="KBJ44" s="288"/>
      <c r="KBK44" s="291"/>
      <c r="KBL44" s="291"/>
      <c r="KBM44" s="291"/>
      <c r="KBN44" s="291"/>
      <c r="KBO44" s="59">
        <v>15000000</v>
      </c>
      <c r="KBP44" s="60" t="s">
        <v>144</v>
      </c>
      <c r="KBQ44" s="288"/>
      <c r="KBR44" s="288"/>
      <c r="KBS44" s="291"/>
      <c r="KBT44" s="291"/>
      <c r="KBU44" s="291"/>
      <c r="KBV44" s="291"/>
      <c r="KBW44" s="59">
        <v>15000000</v>
      </c>
      <c r="KBX44" s="60" t="s">
        <v>144</v>
      </c>
      <c r="KBY44" s="288"/>
      <c r="KBZ44" s="288"/>
      <c r="KCA44" s="291"/>
      <c r="KCB44" s="291"/>
      <c r="KCC44" s="291"/>
      <c r="KCD44" s="291"/>
      <c r="KCE44" s="59">
        <v>15000000</v>
      </c>
      <c r="KCF44" s="60" t="s">
        <v>144</v>
      </c>
      <c r="KCG44" s="288"/>
      <c r="KCH44" s="288"/>
      <c r="KCI44" s="291"/>
      <c r="KCJ44" s="291"/>
      <c r="KCK44" s="291"/>
      <c r="KCL44" s="291"/>
      <c r="KCM44" s="59">
        <v>15000000</v>
      </c>
      <c r="KCN44" s="60" t="s">
        <v>144</v>
      </c>
      <c r="KCO44" s="288"/>
      <c r="KCP44" s="288"/>
      <c r="KCQ44" s="291"/>
      <c r="KCR44" s="291"/>
      <c r="KCS44" s="291"/>
      <c r="KCT44" s="291"/>
      <c r="KCU44" s="59">
        <v>15000000</v>
      </c>
      <c r="KCV44" s="60" t="s">
        <v>144</v>
      </c>
      <c r="KCW44" s="288"/>
      <c r="KCX44" s="288"/>
      <c r="KCY44" s="291"/>
      <c r="KCZ44" s="291"/>
      <c r="KDA44" s="291"/>
      <c r="KDB44" s="291"/>
      <c r="KDC44" s="59">
        <v>15000000</v>
      </c>
      <c r="KDD44" s="60" t="s">
        <v>144</v>
      </c>
      <c r="KDE44" s="288"/>
      <c r="KDF44" s="288"/>
      <c r="KDG44" s="291"/>
      <c r="KDH44" s="291"/>
      <c r="KDI44" s="291"/>
      <c r="KDJ44" s="291"/>
      <c r="KDK44" s="59">
        <v>15000000</v>
      </c>
      <c r="KDL44" s="60" t="s">
        <v>144</v>
      </c>
      <c r="KDM44" s="288"/>
      <c r="KDN44" s="288"/>
      <c r="KDO44" s="291"/>
      <c r="KDP44" s="291"/>
      <c r="KDQ44" s="291"/>
      <c r="KDR44" s="291"/>
      <c r="KDS44" s="59">
        <v>15000000</v>
      </c>
      <c r="KDT44" s="60" t="s">
        <v>144</v>
      </c>
      <c r="KDU44" s="288"/>
      <c r="KDV44" s="288"/>
      <c r="KDW44" s="291"/>
      <c r="KDX44" s="291"/>
      <c r="KDY44" s="291"/>
      <c r="KDZ44" s="291"/>
      <c r="KEA44" s="59">
        <v>15000000</v>
      </c>
      <c r="KEB44" s="60" t="s">
        <v>144</v>
      </c>
      <c r="KEC44" s="288"/>
      <c r="KED44" s="288"/>
      <c r="KEE44" s="291"/>
      <c r="KEF44" s="291"/>
      <c r="KEG44" s="291"/>
      <c r="KEH44" s="291"/>
      <c r="KEI44" s="59">
        <v>15000000</v>
      </c>
      <c r="KEJ44" s="60" t="s">
        <v>144</v>
      </c>
      <c r="KEK44" s="288"/>
      <c r="KEL44" s="288"/>
      <c r="KEM44" s="291"/>
      <c r="KEN44" s="291"/>
      <c r="KEO44" s="291"/>
      <c r="KEP44" s="291"/>
      <c r="KEQ44" s="59">
        <v>15000000</v>
      </c>
      <c r="KER44" s="60" t="s">
        <v>144</v>
      </c>
      <c r="KES44" s="288"/>
      <c r="KET44" s="288"/>
      <c r="KEU44" s="291"/>
      <c r="KEV44" s="291"/>
      <c r="KEW44" s="291"/>
      <c r="KEX44" s="291"/>
      <c r="KEY44" s="59">
        <v>15000000</v>
      </c>
      <c r="KEZ44" s="60" t="s">
        <v>144</v>
      </c>
      <c r="KFA44" s="288"/>
      <c r="KFB44" s="288"/>
      <c r="KFC44" s="291"/>
      <c r="KFD44" s="291"/>
      <c r="KFE44" s="291"/>
      <c r="KFF44" s="291"/>
      <c r="KFG44" s="59">
        <v>15000000</v>
      </c>
      <c r="KFH44" s="60" t="s">
        <v>144</v>
      </c>
      <c r="KFI44" s="288"/>
      <c r="KFJ44" s="288"/>
      <c r="KFK44" s="291"/>
      <c r="KFL44" s="291"/>
      <c r="KFM44" s="291"/>
      <c r="KFN44" s="291"/>
      <c r="KFO44" s="59">
        <v>15000000</v>
      </c>
      <c r="KFP44" s="60" t="s">
        <v>144</v>
      </c>
      <c r="KFQ44" s="288"/>
      <c r="KFR44" s="288"/>
      <c r="KFS44" s="291"/>
      <c r="KFT44" s="291"/>
      <c r="KFU44" s="291"/>
      <c r="KFV44" s="291"/>
      <c r="KFW44" s="59">
        <v>15000000</v>
      </c>
      <c r="KFX44" s="60" t="s">
        <v>144</v>
      </c>
      <c r="KFY44" s="288"/>
      <c r="KFZ44" s="288"/>
      <c r="KGA44" s="291"/>
      <c r="KGB44" s="291"/>
      <c r="KGC44" s="291"/>
      <c r="KGD44" s="291"/>
      <c r="KGE44" s="59">
        <v>15000000</v>
      </c>
      <c r="KGF44" s="60" t="s">
        <v>144</v>
      </c>
      <c r="KGG44" s="288"/>
      <c r="KGH44" s="288"/>
      <c r="KGI44" s="291"/>
      <c r="KGJ44" s="291"/>
      <c r="KGK44" s="291"/>
      <c r="KGL44" s="291"/>
      <c r="KGM44" s="59">
        <v>15000000</v>
      </c>
      <c r="KGN44" s="60" t="s">
        <v>144</v>
      </c>
      <c r="KGO44" s="288"/>
      <c r="KGP44" s="288"/>
      <c r="KGQ44" s="291"/>
      <c r="KGR44" s="291"/>
      <c r="KGS44" s="291"/>
      <c r="KGT44" s="291"/>
      <c r="KGU44" s="59">
        <v>15000000</v>
      </c>
      <c r="KGV44" s="60" t="s">
        <v>144</v>
      </c>
      <c r="KGW44" s="288"/>
      <c r="KGX44" s="288"/>
      <c r="KGY44" s="291"/>
      <c r="KGZ44" s="291"/>
      <c r="KHA44" s="291"/>
      <c r="KHB44" s="291"/>
      <c r="KHC44" s="59">
        <v>15000000</v>
      </c>
      <c r="KHD44" s="60" t="s">
        <v>144</v>
      </c>
      <c r="KHE44" s="288"/>
      <c r="KHF44" s="288"/>
      <c r="KHG44" s="291"/>
      <c r="KHH44" s="291"/>
      <c r="KHI44" s="291"/>
      <c r="KHJ44" s="291"/>
      <c r="KHK44" s="59">
        <v>15000000</v>
      </c>
      <c r="KHL44" s="60" t="s">
        <v>144</v>
      </c>
      <c r="KHM44" s="288"/>
      <c r="KHN44" s="288"/>
      <c r="KHO44" s="291"/>
      <c r="KHP44" s="291"/>
      <c r="KHQ44" s="291"/>
      <c r="KHR44" s="291"/>
      <c r="KHS44" s="59">
        <v>15000000</v>
      </c>
      <c r="KHT44" s="60" t="s">
        <v>144</v>
      </c>
      <c r="KHU44" s="288"/>
      <c r="KHV44" s="288"/>
      <c r="KHW44" s="291"/>
      <c r="KHX44" s="291"/>
      <c r="KHY44" s="291"/>
      <c r="KHZ44" s="291"/>
      <c r="KIA44" s="59">
        <v>15000000</v>
      </c>
      <c r="KIB44" s="60" t="s">
        <v>144</v>
      </c>
      <c r="KIC44" s="288"/>
      <c r="KID44" s="288"/>
      <c r="KIE44" s="291"/>
      <c r="KIF44" s="291"/>
      <c r="KIG44" s="291"/>
      <c r="KIH44" s="291"/>
      <c r="KII44" s="59">
        <v>15000000</v>
      </c>
      <c r="KIJ44" s="60" t="s">
        <v>144</v>
      </c>
      <c r="KIK44" s="288"/>
      <c r="KIL44" s="288"/>
      <c r="KIM44" s="291"/>
      <c r="KIN44" s="291"/>
      <c r="KIO44" s="291"/>
      <c r="KIP44" s="291"/>
      <c r="KIQ44" s="59">
        <v>15000000</v>
      </c>
      <c r="KIR44" s="60" t="s">
        <v>144</v>
      </c>
      <c r="KIS44" s="288"/>
      <c r="KIT44" s="288"/>
      <c r="KIU44" s="291"/>
      <c r="KIV44" s="291"/>
      <c r="KIW44" s="291"/>
      <c r="KIX44" s="291"/>
      <c r="KIY44" s="59">
        <v>15000000</v>
      </c>
      <c r="KIZ44" s="60" t="s">
        <v>144</v>
      </c>
      <c r="KJA44" s="288"/>
      <c r="KJB44" s="288"/>
      <c r="KJC44" s="291"/>
      <c r="KJD44" s="291"/>
      <c r="KJE44" s="291"/>
      <c r="KJF44" s="291"/>
      <c r="KJG44" s="59">
        <v>15000000</v>
      </c>
      <c r="KJH44" s="60" t="s">
        <v>144</v>
      </c>
      <c r="KJI44" s="288"/>
      <c r="KJJ44" s="288"/>
      <c r="KJK44" s="291"/>
      <c r="KJL44" s="291"/>
      <c r="KJM44" s="291"/>
      <c r="KJN44" s="291"/>
      <c r="KJO44" s="59">
        <v>15000000</v>
      </c>
      <c r="KJP44" s="60" t="s">
        <v>144</v>
      </c>
      <c r="KJQ44" s="288"/>
      <c r="KJR44" s="288"/>
      <c r="KJS44" s="291"/>
      <c r="KJT44" s="291"/>
      <c r="KJU44" s="291"/>
      <c r="KJV44" s="291"/>
      <c r="KJW44" s="59">
        <v>15000000</v>
      </c>
      <c r="KJX44" s="60" t="s">
        <v>144</v>
      </c>
      <c r="KJY44" s="288"/>
      <c r="KJZ44" s="288"/>
      <c r="KKA44" s="291"/>
      <c r="KKB44" s="291"/>
      <c r="KKC44" s="291"/>
      <c r="KKD44" s="291"/>
      <c r="KKE44" s="59">
        <v>15000000</v>
      </c>
      <c r="KKF44" s="60" t="s">
        <v>144</v>
      </c>
      <c r="KKG44" s="288"/>
      <c r="KKH44" s="288"/>
      <c r="KKI44" s="291"/>
      <c r="KKJ44" s="291"/>
      <c r="KKK44" s="291"/>
      <c r="KKL44" s="291"/>
      <c r="KKM44" s="59">
        <v>15000000</v>
      </c>
      <c r="KKN44" s="60" t="s">
        <v>144</v>
      </c>
      <c r="KKO44" s="288"/>
      <c r="KKP44" s="288"/>
      <c r="KKQ44" s="291"/>
      <c r="KKR44" s="291"/>
      <c r="KKS44" s="291"/>
      <c r="KKT44" s="291"/>
      <c r="KKU44" s="59">
        <v>15000000</v>
      </c>
      <c r="KKV44" s="60" t="s">
        <v>144</v>
      </c>
      <c r="KKW44" s="288"/>
      <c r="KKX44" s="288"/>
      <c r="KKY44" s="291"/>
      <c r="KKZ44" s="291"/>
      <c r="KLA44" s="291"/>
      <c r="KLB44" s="291"/>
      <c r="KLC44" s="59">
        <v>15000000</v>
      </c>
      <c r="KLD44" s="60" t="s">
        <v>144</v>
      </c>
      <c r="KLE44" s="288"/>
      <c r="KLF44" s="288"/>
      <c r="KLG44" s="291"/>
      <c r="KLH44" s="291"/>
      <c r="KLI44" s="291"/>
      <c r="KLJ44" s="291"/>
      <c r="KLK44" s="59">
        <v>15000000</v>
      </c>
      <c r="KLL44" s="60" t="s">
        <v>144</v>
      </c>
      <c r="KLM44" s="288"/>
      <c r="KLN44" s="288"/>
      <c r="KLO44" s="291"/>
      <c r="KLP44" s="291"/>
      <c r="KLQ44" s="291"/>
      <c r="KLR44" s="291"/>
      <c r="KLS44" s="59">
        <v>15000000</v>
      </c>
      <c r="KLT44" s="60" t="s">
        <v>144</v>
      </c>
      <c r="KLU44" s="288"/>
      <c r="KLV44" s="288"/>
      <c r="KLW44" s="291"/>
      <c r="KLX44" s="291"/>
      <c r="KLY44" s="291"/>
      <c r="KLZ44" s="291"/>
      <c r="KMA44" s="59">
        <v>15000000</v>
      </c>
      <c r="KMB44" s="60" t="s">
        <v>144</v>
      </c>
      <c r="KMC44" s="288"/>
      <c r="KMD44" s="288"/>
      <c r="KME44" s="291"/>
      <c r="KMF44" s="291"/>
      <c r="KMG44" s="291"/>
      <c r="KMH44" s="291"/>
      <c r="KMI44" s="59">
        <v>15000000</v>
      </c>
      <c r="KMJ44" s="60" t="s">
        <v>144</v>
      </c>
      <c r="KMK44" s="288"/>
      <c r="KML44" s="288"/>
      <c r="KMM44" s="291"/>
      <c r="KMN44" s="291"/>
      <c r="KMO44" s="291"/>
      <c r="KMP44" s="291"/>
      <c r="KMQ44" s="59">
        <v>15000000</v>
      </c>
      <c r="KMR44" s="60" t="s">
        <v>144</v>
      </c>
      <c r="KMS44" s="288"/>
      <c r="KMT44" s="288"/>
      <c r="KMU44" s="291"/>
      <c r="KMV44" s="291"/>
      <c r="KMW44" s="291"/>
      <c r="KMX44" s="291"/>
      <c r="KMY44" s="59">
        <v>15000000</v>
      </c>
      <c r="KMZ44" s="60" t="s">
        <v>144</v>
      </c>
      <c r="KNA44" s="288"/>
      <c r="KNB44" s="288"/>
      <c r="KNC44" s="291"/>
      <c r="KND44" s="291"/>
      <c r="KNE44" s="291"/>
      <c r="KNF44" s="291"/>
      <c r="KNG44" s="59">
        <v>15000000</v>
      </c>
      <c r="KNH44" s="60" t="s">
        <v>144</v>
      </c>
      <c r="KNI44" s="288"/>
      <c r="KNJ44" s="288"/>
      <c r="KNK44" s="291"/>
      <c r="KNL44" s="291"/>
      <c r="KNM44" s="291"/>
      <c r="KNN44" s="291"/>
      <c r="KNO44" s="59">
        <v>15000000</v>
      </c>
      <c r="KNP44" s="60" t="s">
        <v>144</v>
      </c>
      <c r="KNQ44" s="288"/>
      <c r="KNR44" s="288"/>
      <c r="KNS44" s="291"/>
      <c r="KNT44" s="291"/>
      <c r="KNU44" s="291"/>
      <c r="KNV44" s="291"/>
      <c r="KNW44" s="59">
        <v>15000000</v>
      </c>
      <c r="KNX44" s="60" t="s">
        <v>144</v>
      </c>
      <c r="KNY44" s="288"/>
      <c r="KNZ44" s="288"/>
      <c r="KOA44" s="291"/>
      <c r="KOB44" s="291"/>
      <c r="KOC44" s="291"/>
      <c r="KOD44" s="291"/>
      <c r="KOE44" s="59">
        <v>15000000</v>
      </c>
      <c r="KOF44" s="60" t="s">
        <v>144</v>
      </c>
      <c r="KOG44" s="288"/>
      <c r="KOH44" s="288"/>
      <c r="KOI44" s="291"/>
      <c r="KOJ44" s="291"/>
      <c r="KOK44" s="291"/>
      <c r="KOL44" s="291"/>
      <c r="KOM44" s="59">
        <v>15000000</v>
      </c>
      <c r="KON44" s="60" t="s">
        <v>144</v>
      </c>
      <c r="KOO44" s="288"/>
      <c r="KOP44" s="288"/>
      <c r="KOQ44" s="291"/>
      <c r="KOR44" s="291"/>
      <c r="KOS44" s="291"/>
      <c r="KOT44" s="291"/>
      <c r="KOU44" s="59">
        <v>15000000</v>
      </c>
      <c r="KOV44" s="60" t="s">
        <v>144</v>
      </c>
      <c r="KOW44" s="288"/>
      <c r="KOX44" s="288"/>
      <c r="KOY44" s="291"/>
      <c r="KOZ44" s="291"/>
      <c r="KPA44" s="291"/>
      <c r="KPB44" s="291"/>
      <c r="KPC44" s="59">
        <v>15000000</v>
      </c>
      <c r="KPD44" s="60" t="s">
        <v>144</v>
      </c>
      <c r="KPE44" s="288"/>
      <c r="KPF44" s="288"/>
      <c r="KPG44" s="291"/>
      <c r="KPH44" s="291"/>
      <c r="KPI44" s="291"/>
      <c r="KPJ44" s="291"/>
      <c r="KPK44" s="59">
        <v>15000000</v>
      </c>
      <c r="KPL44" s="60" t="s">
        <v>144</v>
      </c>
      <c r="KPM44" s="288"/>
      <c r="KPN44" s="288"/>
      <c r="KPO44" s="291"/>
      <c r="KPP44" s="291"/>
      <c r="KPQ44" s="291"/>
      <c r="KPR44" s="291"/>
      <c r="KPS44" s="59">
        <v>15000000</v>
      </c>
      <c r="KPT44" s="60" t="s">
        <v>144</v>
      </c>
      <c r="KPU44" s="288"/>
      <c r="KPV44" s="288"/>
      <c r="KPW44" s="291"/>
      <c r="KPX44" s="291"/>
      <c r="KPY44" s="291"/>
      <c r="KPZ44" s="291"/>
      <c r="KQA44" s="59">
        <v>15000000</v>
      </c>
      <c r="KQB44" s="60" t="s">
        <v>144</v>
      </c>
      <c r="KQC44" s="288"/>
      <c r="KQD44" s="288"/>
      <c r="KQE44" s="291"/>
      <c r="KQF44" s="291"/>
      <c r="KQG44" s="291"/>
      <c r="KQH44" s="291"/>
      <c r="KQI44" s="59">
        <v>15000000</v>
      </c>
      <c r="KQJ44" s="60" t="s">
        <v>144</v>
      </c>
      <c r="KQK44" s="288"/>
      <c r="KQL44" s="288"/>
      <c r="KQM44" s="291"/>
      <c r="KQN44" s="291"/>
      <c r="KQO44" s="291"/>
      <c r="KQP44" s="291"/>
      <c r="KQQ44" s="59">
        <v>15000000</v>
      </c>
      <c r="KQR44" s="60" t="s">
        <v>144</v>
      </c>
      <c r="KQS44" s="288"/>
      <c r="KQT44" s="288"/>
      <c r="KQU44" s="291"/>
      <c r="KQV44" s="291"/>
      <c r="KQW44" s="291"/>
      <c r="KQX44" s="291"/>
      <c r="KQY44" s="59">
        <v>15000000</v>
      </c>
      <c r="KQZ44" s="60" t="s">
        <v>144</v>
      </c>
      <c r="KRA44" s="288"/>
      <c r="KRB44" s="288"/>
      <c r="KRC44" s="291"/>
      <c r="KRD44" s="291"/>
      <c r="KRE44" s="291"/>
      <c r="KRF44" s="291"/>
      <c r="KRG44" s="59">
        <v>15000000</v>
      </c>
      <c r="KRH44" s="60" t="s">
        <v>144</v>
      </c>
      <c r="KRI44" s="288"/>
      <c r="KRJ44" s="288"/>
      <c r="KRK44" s="291"/>
      <c r="KRL44" s="291"/>
      <c r="KRM44" s="291"/>
      <c r="KRN44" s="291"/>
      <c r="KRO44" s="59">
        <v>15000000</v>
      </c>
      <c r="KRP44" s="60" t="s">
        <v>144</v>
      </c>
      <c r="KRQ44" s="288"/>
      <c r="KRR44" s="288"/>
      <c r="KRS44" s="291"/>
      <c r="KRT44" s="291"/>
      <c r="KRU44" s="291"/>
      <c r="KRV44" s="291"/>
      <c r="KRW44" s="59">
        <v>15000000</v>
      </c>
      <c r="KRX44" s="60" t="s">
        <v>144</v>
      </c>
      <c r="KRY44" s="288"/>
      <c r="KRZ44" s="288"/>
      <c r="KSA44" s="291"/>
      <c r="KSB44" s="291"/>
      <c r="KSC44" s="291"/>
      <c r="KSD44" s="291"/>
      <c r="KSE44" s="59">
        <v>15000000</v>
      </c>
      <c r="KSF44" s="60" t="s">
        <v>144</v>
      </c>
      <c r="KSG44" s="288"/>
      <c r="KSH44" s="288"/>
      <c r="KSI44" s="291"/>
      <c r="KSJ44" s="291"/>
      <c r="KSK44" s="291"/>
      <c r="KSL44" s="291"/>
      <c r="KSM44" s="59">
        <v>15000000</v>
      </c>
      <c r="KSN44" s="60" t="s">
        <v>144</v>
      </c>
      <c r="KSO44" s="288"/>
      <c r="KSP44" s="288"/>
      <c r="KSQ44" s="291"/>
      <c r="KSR44" s="291"/>
      <c r="KSS44" s="291"/>
      <c r="KST44" s="291"/>
      <c r="KSU44" s="59">
        <v>15000000</v>
      </c>
      <c r="KSV44" s="60" t="s">
        <v>144</v>
      </c>
      <c r="KSW44" s="288"/>
      <c r="KSX44" s="288"/>
      <c r="KSY44" s="291"/>
      <c r="KSZ44" s="291"/>
      <c r="KTA44" s="291"/>
      <c r="KTB44" s="291"/>
      <c r="KTC44" s="59">
        <v>15000000</v>
      </c>
      <c r="KTD44" s="60" t="s">
        <v>144</v>
      </c>
      <c r="KTE44" s="288"/>
      <c r="KTF44" s="288"/>
      <c r="KTG44" s="291"/>
      <c r="KTH44" s="291"/>
      <c r="KTI44" s="291"/>
      <c r="KTJ44" s="291"/>
      <c r="KTK44" s="59">
        <v>15000000</v>
      </c>
      <c r="KTL44" s="60" t="s">
        <v>144</v>
      </c>
      <c r="KTM44" s="288"/>
      <c r="KTN44" s="288"/>
      <c r="KTO44" s="291"/>
      <c r="KTP44" s="291"/>
      <c r="KTQ44" s="291"/>
      <c r="KTR44" s="291"/>
      <c r="KTS44" s="59">
        <v>15000000</v>
      </c>
      <c r="KTT44" s="60" t="s">
        <v>144</v>
      </c>
      <c r="KTU44" s="288"/>
      <c r="KTV44" s="288"/>
      <c r="KTW44" s="291"/>
      <c r="KTX44" s="291"/>
      <c r="KTY44" s="291"/>
      <c r="KTZ44" s="291"/>
      <c r="KUA44" s="59">
        <v>15000000</v>
      </c>
      <c r="KUB44" s="60" t="s">
        <v>144</v>
      </c>
      <c r="KUC44" s="288"/>
      <c r="KUD44" s="288"/>
      <c r="KUE44" s="291"/>
      <c r="KUF44" s="291"/>
      <c r="KUG44" s="291"/>
      <c r="KUH44" s="291"/>
      <c r="KUI44" s="59">
        <v>15000000</v>
      </c>
      <c r="KUJ44" s="60" t="s">
        <v>144</v>
      </c>
      <c r="KUK44" s="288"/>
      <c r="KUL44" s="288"/>
      <c r="KUM44" s="291"/>
      <c r="KUN44" s="291"/>
      <c r="KUO44" s="291"/>
      <c r="KUP44" s="291"/>
      <c r="KUQ44" s="59">
        <v>15000000</v>
      </c>
      <c r="KUR44" s="60" t="s">
        <v>144</v>
      </c>
      <c r="KUS44" s="288"/>
      <c r="KUT44" s="288"/>
      <c r="KUU44" s="291"/>
      <c r="KUV44" s="291"/>
      <c r="KUW44" s="291"/>
      <c r="KUX44" s="291"/>
      <c r="KUY44" s="59">
        <v>15000000</v>
      </c>
      <c r="KUZ44" s="60" t="s">
        <v>144</v>
      </c>
      <c r="KVA44" s="288"/>
      <c r="KVB44" s="288"/>
      <c r="KVC44" s="291"/>
      <c r="KVD44" s="291"/>
      <c r="KVE44" s="291"/>
      <c r="KVF44" s="291"/>
      <c r="KVG44" s="59">
        <v>15000000</v>
      </c>
      <c r="KVH44" s="60" t="s">
        <v>144</v>
      </c>
      <c r="KVI44" s="288"/>
      <c r="KVJ44" s="288"/>
      <c r="KVK44" s="291"/>
      <c r="KVL44" s="291"/>
      <c r="KVM44" s="291"/>
      <c r="KVN44" s="291"/>
      <c r="KVO44" s="59">
        <v>15000000</v>
      </c>
      <c r="KVP44" s="60" t="s">
        <v>144</v>
      </c>
      <c r="KVQ44" s="288"/>
      <c r="KVR44" s="288"/>
      <c r="KVS44" s="291"/>
      <c r="KVT44" s="291"/>
      <c r="KVU44" s="291"/>
      <c r="KVV44" s="291"/>
      <c r="KVW44" s="59">
        <v>15000000</v>
      </c>
      <c r="KVX44" s="60" t="s">
        <v>144</v>
      </c>
      <c r="KVY44" s="288"/>
      <c r="KVZ44" s="288"/>
      <c r="KWA44" s="291"/>
      <c r="KWB44" s="291"/>
      <c r="KWC44" s="291"/>
      <c r="KWD44" s="291"/>
      <c r="KWE44" s="59">
        <v>15000000</v>
      </c>
      <c r="KWF44" s="60" t="s">
        <v>144</v>
      </c>
      <c r="KWG44" s="288"/>
      <c r="KWH44" s="288"/>
      <c r="KWI44" s="291"/>
      <c r="KWJ44" s="291"/>
      <c r="KWK44" s="291"/>
      <c r="KWL44" s="291"/>
      <c r="KWM44" s="59">
        <v>15000000</v>
      </c>
      <c r="KWN44" s="60" t="s">
        <v>144</v>
      </c>
      <c r="KWO44" s="288"/>
      <c r="KWP44" s="288"/>
      <c r="KWQ44" s="291"/>
      <c r="KWR44" s="291"/>
      <c r="KWS44" s="291"/>
      <c r="KWT44" s="291"/>
      <c r="KWU44" s="59">
        <v>15000000</v>
      </c>
      <c r="KWV44" s="60" t="s">
        <v>144</v>
      </c>
      <c r="KWW44" s="288"/>
      <c r="KWX44" s="288"/>
      <c r="KWY44" s="291"/>
      <c r="KWZ44" s="291"/>
      <c r="KXA44" s="291"/>
      <c r="KXB44" s="291"/>
      <c r="KXC44" s="59">
        <v>15000000</v>
      </c>
      <c r="KXD44" s="60" t="s">
        <v>144</v>
      </c>
      <c r="KXE44" s="288"/>
      <c r="KXF44" s="288"/>
      <c r="KXG44" s="291"/>
      <c r="KXH44" s="291"/>
      <c r="KXI44" s="291"/>
      <c r="KXJ44" s="291"/>
      <c r="KXK44" s="59">
        <v>15000000</v>
      </c>
      <c r="KXL44" s="60" t="s">
        <v>144</v>
      </c>
      <c r="KXM44" s="288"/>
      <c r="KXN44" s="288"/>
      <c r="KXO44" s="291"/>
      <c r="KXP44" s="291"/>
      <c r="KXQ44" s="291"/>
      <c r="KXR44" s="291"/>
      <c r="KXS44" s="59">
        <v>15000000</v>
      </c>
      <c r="KXT44" s="60" t="s">
        <v>144</v>
      </c>
      <c r="KXU44" s="288"/>
      <c r="KXV44" s="288"/>
      <c r="KXW44" s="291"/>
      <c r="KXX44" s="291"/>
      <c r="KXY44" s="291"/>
      <c r="KXZ44" s="291"/>
      <c r="KYA44" s="59">
        <v>15000000</v>
      </c>
      <c r="KYB44" s="60" t="s">
        <v>144</v>
      </c>
      <c r="KYC44" s="288"/>
      <c r="KYD44" s="288"/>
      <c r="KYE44" s="291"/>
      <c r="KYF44" s="291"/>
      <c r="KYG44" s="291"/>
      <c r="KYH44" s="291"/>
      <c r="KYI44" s="59">
        <v>15000000</v>
      </c>
      <c r="KYJ44" s="60" t="s">
        <v>144</v>
      </c>
      <c r="KYK44" s="288"/>
      <c r="KYL44" s="288"/>
      <c r="KYM44" s="291"/>
      <c r="KYN44" s="291"/>
      <c r="KYO44" s="291"/>
      <c r="KYP44" s="291"/>
      <c r="KYQ44" s="59">
        <v>15000000</v>
      </c>
      <c r="KYR44" s="60" t="s">
        <v>144</v>
      </c>
      <c r="KYS44" s="288"/>
      <c r="KYT44" s="288"/>
      <c r="KYU44" s="291"/>
      <c r="KYV44" s="291"/>
      <c r="KYW44" s="291"/>
      <c r="KYX44" s="291"/>
      <c r="KYY44" s="59">
        <v>15000000</v>
      </c>
      <c r="KYZ44" s="60" t="s">
        <v>144</v>
      </c>
      <c r="KZA44" s="288"/>
      <c r="KZB44" s="288"/>
      <c r="KZC44" s="291"/>
      <c r="KZD44" s="291"/>
      <c r="KZE44" s="291"/>
      <c r="KZF44" s="291"/>
      <c r="KZG44" s="59">
        <v>15000000</v>
      </c>
      <c r="KZH44" s="60" t="s">
        <v>144</v>
      </c>
      <c r="KZI44" s="288"/>
      <c r="KZJ44" s="288"/>
      <c r="KZK44" s="291"/>
      <c r="KZL44" s="291"/>
      <c r="KZM44" s="291"/>
      <c r="KZN44" s="291"/>
      <c r="KZO44" s="59">
        <v>15000000</v>
      </c>
      <c r="KZP44" s="60" t="s">
        <v>144</v>
      </c>
      <c r="KZQ44" s="288"/>
      <c r="KZR44" s="288"/>
      <c r="KZS44" s="291"/>
      <c r="KZT44" s="291"/>
      <c r="KZU44" s="291"/>
      <c r="KZV44" s="291"/>
      <c r="KZW44" s="59">
        <v>15000000</v>
      </c>
      <c r="KZX44" s="60" t="s">
        <v>144</v>
      </c>
      <c r="KZY44" s="288"/>
      <c r="KZZ44" s="288"/>
      <c r="LAA44" s="291"/>
      <c r="LAB44" s="291"/>
      <c r="LAC44" s="291"/>
      <c r="LAD44" s="291"/>
      <c r="LAE44" s="59">
        <v>15000000</v>
      </c>
      <c r="LAF44" s="60" t="s">
        <v>144</v>
      </c>
      <c r="LAG44" s="288"/>
      <c r="LAH44" s="288"/>
      <c r="LAI44" s="291"/>
      <c r="LAJ44" s="291"/>
      <c r="LAK44" s="291"/>
      <c r="LAL44" s="291"/>
      <c r="LAM44" s="59">
        <v>15000000</v>
      </c>
      <c r="LAN44" s="60" t="s">
        <v>144</v>
      </c>
      <c r="LAO44" s="288"/>
      <c r="LAP44" s="288"/>
      <c r="LAQ44" s="291"/>
      <c r="LAR44" s="291"/>
      <c r="LAS44" s="291"/>
      <c r="LAT44" s="291"/>
      <c r="LAU44" s="59">
        <v>15000000</v>
      </c>
      <c r="LAV44" s="60" t="s">
        <v>144</v>
      </c>
      <c r="LAW44" s="288"/>
      <c r="LAX44" s="288"/>
      <c r="LAY44" s="291"/>
      <c r="LAZ44" s="291"/>
      <c r="LBA44" s="291"/>
      <c r="LBB44" s="291"/>
      <c r="LBC44" s="59">
        <v>15000000</v>
      </c>
      <c r="LBD44" s="60" t="s">
        <v>144</v>
      </c>
      <c r="LBE44" s="288"/>
      <c r="LBF44" s="288"/>
      <c r="LBG44" s="291"/>
      <c r="LBH44" s="291"/>
      <c r="LBI44" s="291"/>
      <c r="LBJ44" s="291"/>
      <c r="LBK44" s="59">
        <v>15000000</v>
      </c>
      <c r="LBL44" s="60" t="s">
        <v>144</v>
      </c>
      <c r="LBM44" s="288"/>
      <c r="LBN44" s="288"/>
      <c r="LBO44" s="291"/>
      <c r="LBP44" s="291"/>
      <c r="LBQ44" s="291"/>
      <c r="LBR44" s="291"/>
      <c r="LBS44" s="59">
        <v>15000000</v>
      </c>
      <c r="LBT44" s="60" t="s">
        <v>144</v>
      </c>
      <c r="LBU44" s="288"/>
      <c r="LBV44" s="288"/>
      <c r="LBW44" s="291"/>
      <c r="LBX44" s="291"/>
      <c r="LBY44" s="291"/>
      <c r="LBZ44" s="291"/>
      <c r="LCA44" s="59">
        <v>15000000</v>
      </c>
      <c r="LCB44" s="60" t="s">
        <v>144</v>
      </c>
      <c r="LCC44" s="288"/>
      <c r="LCD44" s="288"/>
      <c r="LCE44" s="291"/>
      <c r="LCF44" s="291"/>
      <c r="LCG44" s="291"/>
      <c r="LCH44" s="291"/>
      <c r="LCI44" s="59">
        <v>15000000</v>
      </c>
      <c r="LCJ44" s="60" t="s">
        <v>144</v>
      </c>
      <c r="LCK44" s="288"/>
      <c r="LCL44" s="288"/>
      <c r="LCM44" s="291"/>
      <c r="LCN44" s="291"/>
      <c r="LCO44" s="291"/>
      <c r="LCP44" s="291"/>
      <c r="LCQ44" s="59">
        <v>15000000</v>
      </c>
      <c r="LCR44" s="60" t="s">
        <v>144</v>
      </c>
      <c r="LCS44" s="288"/>
      <c r="LCT44" s="288"/>
      <c r="LCU44" s="291"/>
      <c r="LCV44" s="291"/>
      <c r="LCW44" s="291"/>
      <c r="LCX44" s="291"/>
      <c r="LCY44" s="59">
        <v>15000000</v>
      </c>
      <c r="LCZ44" s="60" t="s">
        <v>144</v>
      </c>
      <c r="LDA44" s="288"/>
      <c r="LDB44" s="288"/>
      <c r="LDC44" s="291"/>
      <c r="LDD44" s="291"/>
      <c r="LDE44" s="291"/>
      <c r="LDF44" s="291"/>
      <c r="LDG44" s="59">
        <v>15000000</v>
      </c>
      <c r="LDH44" s="60" t="s">
        <v>144</v>
      </c>
      <c r="LDI44" s="288"/>
      <c r="LDJ44" s="288"/>
      <c r="LDK44" s="291"/>
      <c r="LDL44" s="291"/>
      <c r="LDM44" s="291"/>
      <c r="LDN44" s="291"/>
      <c r="LDO44" s="59">
        <v>15000000</v>
      </c>
      <c r="LDP44" s="60" t="s">
        <v>144</v>
      </c>
      <c r="LDQ44" s="288"/>
      <c r="LDR44" s="288"/>
      <c r="LDS44" s="291"/>
      <c r="LDT44" s="291"/>
      <c r="LDU44" s="291"/>
      <c r="LDV44" s="291"/>
      <c r="LDW44" s="59">
        <v>15000000</v>
      </c>
      <c r="LDX44" s="60" t="s">
        <v>144</v>
      </c>
      <c r="LDY44" s="288"/>
      <c r="LDZ44" s="288"/>
      <c r="LEA44" s="291"/>
      <c r="LEB44" s="291"/>
      <c r="LEC44" s="291"/>
      <c r="LED44" s="291"/>
      <c r="LEE44" s="59">
        <v>15000000</v>
      </c>
      <c r="LEF44" s="60" t="s">
        <v>144</v>
      </c>
      <c r="LEG44" s="288"/>
      <c r="LEH44" s="288"/>
      <c r="LEI44" s="291"/>
      <c r="LEJ44" s="291"/>
      <c r="LEK44" s="291"/>
      <c r="LEL44" s="291"/>
      <c r="LEM44" s="59">
        <v>15000000</v>
      </c>
      <c r="LEN44" s="60" t="s">
        <v>144</v>
      </c>
      <c r="LEO44" s="288"/>
      <c r="LEP44" s="288"/>
      <c r="LEQ44" s="291"/>
      <c r="LER44" s="291"/>
      <c r="LES44" s="291"/>
      <c r="LET44" s="291"/>
      <c r="LEU44" s="59">
        <v>15000000</v>
      </c>
      <c r="LEV44" s="60" t="s">
        <v>144</v>
      </c>
      <c r="LEW44" s="288"/>
      <c r="LEX44" s="288"/>
      <c r="LEY44" s="291"/>
      <c r="LEZ44" s="291"/>
      <c r="LFA44" s="291"/>
      <c r="LFB44" s="291"/>
      <c r="LFC44" s="59">
        <v>15000000</v>
      </c>
      <c r="LFD44" s="60" t="s">
        <v>144</v>
      </c>
      <c r="LFE44" s="288"/>
      <c r="LFF44" s="288"/>
      <c r="LFG44" s="291"/>
      <c r="LFH44" s="291"/>
      <c r="LFI44" s="291"/>
      <c r="LFJ44" s="291"/>
      <c r="LFK44" s="59">
        <v>15000000</v>
      </c>
      <c r="LFL44" s="60" t="s">
        <v>144</v>
      </c>
      <c r="LFM44" s="288"/>
      <c r="LFN44" s="288"/>
      <c r="LFO44" s="291"/>
      <c r="LFP44" s="291"/>
      <c r="LFQ44" s="291"/>
      <c r="LFR44" s="291"/>
      <c r="LFS44" s="59">
        <v>15000000</v>
      </c>
      <c r="LFT44" s="60" t="s">
        <v>144</v>
      </c>
      <c r="LFU44" s="288"/>
      <c r="LFV44" s="288"/>
      <c r="LFW44" s="291"/>
      <c r="LFX44" s="291"/>
      <c r="LFY44" s="291"/>
      <c r="LFZ44" s="291"/>
      <c r="LGA44" s="59">
        <v>15000000</v>
      </c>
      <c r="LGB44" s="60" t="s">
        <v>144</v>
      </c>
      <c r="LGC44" s="288"/>
      <c r="LGD44" s="288"/>
      <c r="LGE44" s="291"/>
      <c r="LGF44" s="291"/>
      <c r="LGG44" s="291"/>
      <c r="LGH44" s="291"/>
      <c r="LGI44" s="59">
        <v>15000000</v>
      </c>
      <c r="LGJ44" s="60" t="s">
        <v>144</v>
      </c>
      <c r="LGK44" s="288"/>
      <c r="LGL44" s="288"/>
      <c r="LGM44" s="291"/>
      <c r="LGN44" s="291"/>
      <c r="LGO44" s="291"/>
      <c r="LGP44" s="291"/>
      <c r="LGQ44" s="59">
        <v>15000000</v>
      </c>
      <c r="LGR44" s="60" t="s">
        <v>144</v>
      </c>
      <c r="LGS44" s="288"/>
      <c r="LGT44" s="288"/>
      <c r="LGU44" s="291"/>
      <c r="LGV44" s="291"/>
      <c r="LGW44" s="291"/>
      <c r="LGX44" s="291"/>
      <c r="LGY44" s="59">
        <v>15000000</v>
      </c>
      <c r="LGZ44" s="60" t="s">
        <v>144</v>
      </c>
      <c r="LHA44" s="288"/>
      <c r="LHB44" s="288"/>
      <c r="LHC44" s="291"/>
      <c r="LHD44" s="291"/>
      <c r="LHE44" s="291"/>
      <c r="LHF44" s="291"/>
      <c r="LHG44" s="59">
        <v>15000000</v>
      </c>
      <c r="LHH44" s="60" t="s">
        <v>144</v>
      </c>
      <c r="LHI44" s="288"/>
      <c r="LHJ44" s="288"/>
      <c r="LHK44" s="291"/>
      <c r="LHL44" s="291"/>
      <c r="LHM44" s="291"/>
      <c r="LHN44" s="291"/>
      <c r="LHO44" s="59">
        <v>15000000</v>
      </c>
      <c r="LHP44" s="60" t="s">
        <v>144</v>
      </c>
      <c r="LHQ44" s="288"/>
      <c r="LHR44" s="288"/>
      <c r="LHS44" s="291"/>
      <c r="LHT44" s="291"/>
      <c r="LHU44" s="291"/>
      <c r="LHV44" s="291"/>
      <c r="LHW44" s="59">
        <v>15000000</v>
      </c>
      <c r="LHX44" s="60" t="s">
        <v>144</v>
      </c>
      <c r="LHY44" s="288"/>
      <c r="LHZ44" s="288"/>
      <c r="LIA44" s="291"/>
      <c r="LIB44" s="291"/>
      <c r="LIC44" s="291"/>
      <c r="LID44" s="291"/>
      <c r="LIE44" s="59">
        <v>15000000</v>
      </c>
      <c r="LIF44" s="60" t="s">
        <v>144</v>
      </c>
      <c r="LIG44" s="288"/>
      <c r="LIH44" s="288"/>
      <c r="LII44" s="291"/>
      <c r="LIJ44" s="291"/>
      <c r="LIK44" s="291"/>
      <c r="LIL44" s="291"/>
      <c r="LIM44" s="59">
        <v>15000000</v>
      </c>
      <c r="LIN44" s="60" t="s">
        <v>144</v>
      </c>
      <c r="LIO44" s="288"/>
      <c r="LIP44" s="288"/>
      <c r="LIQ44" s="291"/>
      <c r="LIR44" s="291"/>
      <c r="LIS44" s="291"/>
      <c r="LIT44" s="291"/>
      <c r="LIU44" s="59">
        <v>15000000</v>
      </c>
      <c r="LIV44" s="60" t="s">
        <v>144</v>
      </c>
      <c r="LIW44" s="288"/>
      <c r="LIX44" s="288"/>
      <c r="LIY44" s="291"/>
      <c r="LIZ44" s="291"/>
      <c r="LJA44" s="291"/>
      <c r="LJB44" s="291"/>
      <c r="LJC44" s="59">
        <v>15000000</v>
      </c>
      <c r="LJD44" s="60" t="s">
        <v>144</v>
      </c>
      <c r="LJE44" s="288"/>
      <c r="LJF44" s="288"/>
      <c r="LJG44" s="291"/>
      <c r="LJH44" s="291"/>
      <c r="LJI44" s="291"/>
      <c r="LJJ44" s="291"/>
      <c r="LJK44" s="59">
        <v>15000000</v>
      </c>
      <c r="LJL44" s="60" t="s">
        <v>144</v>
      </c>
      <c r="LJM44" s="288"/>
      <c r="LJN44" s="288"/>
      <c r="LJO44" s="291"/>
      <c r="LJP44" s="291"/>
      <c r="LJQ44" s="291"/>
      <c r="LJR44" s="291"/>
      <c r="LJS44" s="59">
        <v>15000000</v>
      </c>
      <c r="LJT44" s="60" t="s">
        <v>144</v>
      </c>
      <c r="LJU44" s="288"/>
      <c r="LJV44" s="288"/>
      <c r="LJW44" s="291"/>
      <c r="LJX44" s="291"/>
      <c r="LJY44" s="291"/>
      <c r="LJZ44" s="291"/>
      <c r="LKA44" s="59">
        <v>15000000</v>
      </c>
      <c r="LKB44" s="60" t="s">
        <v>144</v>
      </c>
      <c r="LKC44" s="288"/>
      <c r="LKD44" s="288"/>
      <c r="LKE44" s="291"/>
      <c r="LKF44" s="291"/>
      <c r="LKG44" s="291"/>
      <c r="LKH44" s="291"/>
      <c r="LKI44" s="59">
        <v>15000000</v>
      </c>
      <c r="LKJ44" s="60" t="s">
        <v>144</v>
      </c>
      <c r="LKK44" s="288"/>
      <c r="LKL44" s="288"/>
      <c r="LKM44" s="291"/>
      <c r="LKN44" s="291"/>
      <c r="LKO44" s="291"/>
      <c r="LKP44" s="291"/>
      <c r="LKQ44" s="59">
        <v>15000000</v>
      </c>
      <c r="LKR44" s="60" t="s">
        <v>144</v>
      </c>
      <c r="LKS44" s="288"/>
      <c r="LKT44" s="288"/>
      <c r="LKU44" s="291"/>
      <c r="LKV44" s="291"/>
      <c r="LKW44" s="291"/>
      <c r="LKX44" s="291"/>
      <c r="LKY44" s="59">
        <v>15000000</v>
      </c>
      <c r="LKZ44" s="60" t="s">
        <v>144</v>
      </c>
      <c r="LLA44" s="288"/>
      <c r="LLB44" s="288"/>
      <c r="LLC44" s="291"/>
      <c r="LLD44" s="291"/>
      <c r="LLE44" s="291"/>
      <c r="LLF44" s="291"/>
      <c r="LLG44" s="59">
        <v>15000000</v>
      </c>
      <c r="LLH44" s="60" t="s">
        <v>144</v>
      </c>
      <c r="LLI44" s="288"/>
      <c r="LLJ44" s="288"/>
      <c r="LLK44" s="291"/>
      <c r="LLL44" s="291"/>
      <c r="LLM44" s="291"/>
      <c r="LLN44" s="291"/>
      <c r="LLO44" s="59">
        <v>15000000</v>
      </c>
      <c r="LLP44" s="60" t="s">
        <v>144</v>
      </c>
      <c r="LLQ44" s="288"/>
      <c r="LLR44" s="288"/>
      <c r="LLS44" s="291"/>
      <c r="LLT44" s="291"/>
      <c r="LLU44" s="291"/>
      <c r="LLV44" s="291"/>
      <c r="LLW44" s="59">
        <v>15000000</v>
      </c>
      <c r="LLX44" s="60" t="s">
        <v>144</v>
      </c>
      <c r="LLY44" s="288"/>
      <c r="LLZ44" s="288"/>
      <c r="LMA44" s="291"/>
      <c r="LMB44" s="291"/>
      <c r="LMC44" s="291"/>
      <c r="LMD44" s="291"/>
      <c r="LME44" s="59">
        <v>15000000</v>
      </c>
      <c r="LMF44" s="60" t="s">
        <v>144</v>
      </c>
      <c r="LMG44" s="288"/>
      <c r="LMH44" s="288"/>
      <c r="LMI44" s="291"/>
      <c r="LMJ44" s="291"/>
      <c r="LMK44" s="291"/>
      <c r="LML44" s="291"/>
      <c r="LMM44" s="59">
        <v>15000000</v>
      </c>
      <c r="LMN44" s="60" t="s">
        <v>144</v>
      </c>
      <c r="LMO44" s="288"/>
      <c r="LMP44" s="288"/>
      <c r="LMQ44" s="291"/>
      <c r="LMR44" s="291"/>
      <c r="LMS44" s="291"/>
      <c r="LMT44" s="291"/>
      <c r="LMU44" s="59">
        <v>15000000</v>
      </c>
      <c r="LMV44" s="60" t="s">
        <v>144</v>
      </c>
      <c r="LMW44" s="288"/>
      <c r="LMX44" s="288"/>
      <c r="LMY44" s="291"/>
      <c r="LMZ44" s="291"/>
      <c r="LNA44" s="291"/>
      <c r="LNB44" s="291"/>
      <c r="LNC44" s="59">
        <v>15000000</v>
      </c>
      <c r="LND44" s="60" t="s">
        <v>144</v>
      </c>
      <c r="LNE44" s="288"/>
      <c r="LNF44" s="288"/>
      <c r="LNG44" s="291"/>
      <c r="LNH44" s="291"/>
      <c r="LNI44" s="291"/>
      <c r="LNJ44" s="291"/>
      <c r="LNK44" s="59">
        <v>15000000</v>
      </c>
      <c r="LNL44" s="60" t="s">
        <v>144</v>
      </c>
      <c r="LNM44" s="288"/>
      <c r="LNN44" s="288"/>
      <c r="LNO44" s="291"/>
      <c r="LNP44" s="291"/>
      <c r="LNQ44" s="291"/>
      <c r="LNR44" s="291"/>
      <c r="LNS44" s="59">
        <v>15000000</v>
      </c>
      <c r="LNT44" s="60" t="s">
        <v>144</v>
      </c>
      <c r="LNU44" s="288"/>
      <c r="LNV44" s="288"/>
      <c r="LNW44" s="291"/>
      <c r="LNX44" s="291"/>
      <c r="LNY44" s="291"/>
      <c r="LNZ44" s="291"/>
      <c r="LOA44" s="59">
        <v>15000000</v>
      </c>
      <c r="LOB44" s="60" t="s">
        <v>144</v>
      </c>
      <c r="LOC44" s="288"/>
      <c r="LOD44" s="288"/>
      <c r="LOE44" s="291"/>
      <c r="LOF44" s="291"/>
      <c r="LOG44" s="291"/>
      <c r="LOH44" s="291"/>
      <c r="LOI44" s="59">
        <v>15000000</v>
      </c>
      <c r="LOJ44" s="60" t="s">
        <v>144</v>
      </c>
      <c r="LOK44" s="288"/>
      <c r="LOL44" s="288"/>
      <c r="LOM44" s="291"/>
      <c r="LON44" s="291"/>
      <c r="LOO44" s="291"/>
      <c r="LOP44" s="291"/>
      <c r="LOQ44" s="59">
        <v>15000000</v>
      </c>
      <c r="LOR44" s="60" t="s">
        <v>144</v>
      </c>
      <c r="LOS44" s="288"/>
      <c r="LOT44" s="288"/>
      <c r="LOU44" s="291"/>
      <c r="LOV44" s="291"/>
      <c r="LOW44" s="291"/>
      <c r="LOX44" s="291"/>
      <c r="LOY44" s="59">
        <v>15000000</v>
      </c>
      <c r="LOZ44" s="60" t="s">
        <v>144</v>
      </c>
      <c r="LPA44" s="288"/>
      <c r="LPB44" s="288"/>
      <c r="LPC44" s="291"/>
      <c r="LPD44" s="291"/>
      <c r="LPE44" s="291"/>
      <c r="LPF44" s="291"/>
      <c r="LPG44" s="59">
        <v>15000000</v>
      </c>
      <c r="LPH44" s="60" t="s">
        <v>144</v>
      </c>
      <c r="LPI44" s="288"/>
      <c r="LPJ44" s="288"/>
      <c r="LPK44" s="291"/>
      <c r="LPL44" s="291"/>
      <c r="LPM44" s="291"/>
      <c r="LPN44" s="291"/>
      <c r="LPO44" s="59">
        <v>15000000</v>
      </c>
      <c r="LPP44" s="60" t="s">
        <v>144</v>
      </c>
      <c r="LPQ44" s="288"/>
      <c r="LPR44" s="288"/>
      <c r="LPS44" s="291"/>
      <c r="LPT44" s="291"/>
      <c r="LPU44" s="291"/>
      <c r="LPV44" s="291"/>
      <c r="LPW44" s="59">
        <v>15000000</v>
      </c>
      <c r="LPX44" s="60" t="s">
        <v>144</v>
      </c>
      <c r="LPY44" s="288"/>
      <c r="LPZ44" s="288"/>
      <c r="LQA44" s="291"/>
      <c r="LQB44" s="291"/>
      <c r="LQC44" s="291"/>
      <c r="LQD44" s="291"/>
      <c r="LQE44" s="59">
        <v>15000000</v>
      </c>
      <c r="LQF44" s="60" t="s">
        <v>144</v>
      </c>
      <c r="LQG44" s="288"/>
      <c r="LQH44" s="288"/>
      <c r="LQI44" s="291"/>
      <c r="LQJ44" s="291"/>
      <c r="LQK44" s="291"/>
      <c r="LQL44" s="291"/>
      <c r="LQM44" s="59">
        <v>15000000</v>
      </c>
      <c r="LQN44" s="60" t="s">
        <v>144</v>
      </c>
      <c r="LQO44" s="288"/>
      <c r="LQP44" s="288"/>
      <c r="LQQ44" s="291"/>
      <c r="LQR44" s="291"/>
      <c r="LQS44" s="291"/>
      <c r="LQT44" s="291"/>
      <c r="LQU44" s="59">
        <v>15000000</v>
      </c>
      <c r="LQV44" s="60" t="s">
        <v>144</v>
      </c>
      <c r="LQW44" s="288"/>
      <c r="LQX44" s="288"/>
      <c r="LQY44" s="291"/>
      <c r="LQZ44" s="291"/>
      <c r="LRA44" s="291"/>
      <c r="LRB44" s="291"/>
      <c r="LRC44" s="59">
        <v>15000000</v>
      </c>
      <c r="LRD44" s="60" t="s">
        <v>144</v>
      </c>
      <c r="LRE44" s="288"/>
      <c r="LRF44" s="288"/>
      <c r="LRG44" s="291"/>
      <c r="LRH44" s="291"/>
      <c r="LRI44" s="291"/>
      <c r="LRJ44" s="291"/>
      <c r="LRK44" s="59">
        <v>15000000</v>
      </c>
      <c r="LRL44" s="60" t="s">
        <v>144</v>
      </c>
      <c r="LRM44" s="288"/>
      <c r="LRN44" s="288"/>
      <c r="LRO44" s="291"/>
      <c r="LRP44" s="291"/>
      <c r="LRQ44" s="291"/>
      <c r="LRR44" s="291"/>
      <c r="LRS44" s="59">
        <v>15000000</v>
      </c>
      <c r="LRT44" s="60" t="s">
        <v>144</v>
      </c>
      <c r="LRU44" s="288"/>
      <c r="LRV44" s="288"/>
      <c r="LRW44" s="291"/>
      <c r="LRX44" s="291"/>
      <c r="LRY44" s="291"/>
      <c r="LRZ44" s="291"/>
      <c r="LSA44" s="59">
        <v>15000000</v>
      </c>
      <c r="LSB44" s="60" t="s">
        <v>144</v>
      </c>
      <c r="LSC44" s="288"/>
      <c r="LSD44" s="288"/>
      <c r="LSE44" s="291"/>
      <c r="LSF44" s="291"/>
      <c r="LSG44" s="291"/>
      <c r="LSH44" s="291"/>
      <c r="LSI44" s="59">
        <v>15000000</v>
      </c>
      <c r="LSJ44" s="60" t="s">
        <v>144</v>
      </c>
      <c r="LSK44" s="288"/>
      <c r="LSL44" s="288"/>
      <c r="LSM44" s="291"/>
      <c r="LSN44" s="291"/>
      <c r="LSO44" s="291"/>
      <c r="LSP44" s="291"/>
      <c r="LSQ44" s="59">
        <v>15000000</v>
      </c>
      <c r="LSR44" s="60" t="s">
        <v>144</v>
      </c>
      <c r="LSS44" s="288"/>
      <c r="LST44" s="288"/>
      <c r="LSU44" s="291"/>
      <c r="LSV44" s="291"/>
      <c r="LSW44" s="291"/>
      <c r="LSX44" s="291"/>
      <c r="LSY44" s="59">
        <v>15000000</v>
      </c>
      <c r="LSZ44" s="60" t="s">
        <v>144</v>
      </c>
      <c r="LTA44" s="288"/>
      <c r="LTB44" s="288"/>
      <c r="LTC44" s="291"/>
      <c r="LTD44" s="291"/>
      <c r="LTE44" s="291"/>
      <c r="LTF44" s="291"/>
      <c r="LTG44" s="59">
        <v>15000000</v>
      </c>
      <c r="LTH44" s="60" t="s">
        <v>144</v>
      </c>
      <c r="LTI44" s="288"/>
      <c r="LTJ44" s="288"/>
      <c r="LTK44" s="291"/>
      <c r="LTL44" s="291"/>
      <c r="LTM44" s="291"/>
      <c r="LTN44" s="291"/>
      <c r="LTO44" s="59">
        <v>15000000</v>
      </c>
      <c r="LTP44" s="60" t="s">
        <v>144</v>
      </c>
      <c r="LTQ44" s="288"/>
      <c r="LTR44" s="288"/>
      <c r="LTS44" s="291"/>
      <c r="LTT44" s="291"/>
      <c r="LTU44" s="291"/>
      <c r="LTV44" s="291"/>
      <c r="LTW44" s="59">
        <v>15000000</v>
      </c>
      <c r="LTX44" s="60" t="s">
        <v>144</v>
      </c>
      <c r="LTY44" s="288"/>
      <c r="LTZ44" s="288"/>
      <c r="LUA44" s="291"/>
      <c r="LUB44" s="291"/>
      <c r="LUC44" s="291"/>
      <c r="LUD44" s="291"/>
      <c r="LUE44" s="59">
        <v>15000000</v>
      </c>
      <c r="LUF44" s="60" t="s">
        <v>144</v>
      </c>
      <c r="LUG44" s="288"/>
      <c r="LUH44" s="288"/>
      <c r="LUI44" s="291"/>
      <c r="LUJ44" s="291"/>
      <c r="LUK44" s="291"/>
      <c r="LUL44" s="291"/>
      <c r="LUM44" s="59">
        <v>15000000</v>
      </c>
      <c r="LUN44" s="60" t="s">
        <v>144</v>
      </c>
      <c r="LUO44" s="288"/>
      <c r="LUP44" s="288"/>
      <c r="LUQ44" s="291"/>
      <c r="LUR44" s="291"/>
      <c r="LUS44" s="291"/>
      <c r="LUT44" s="291"/>
      <c r="LUU44" s="59">
        <v>15000000</v>
      </c>
      <c r="LUV44" s="60" t="s">
        <v>144</v>
      </c>
      <c r="LUW44" s="288"/>
      <c r="LUX44" s="288"/>
      <c r="LUY44" s="291"/>
      <c r="LUZ44" s="291"/>
      <c r="LVA44" s="291"/>
      <c r="LVB44" s="291"/>
      <c r="LVC44" s="59">
        <v>15000000</v>
      </c>
      <c r="LVD44" s="60" t="s">
        <v>144</v>
      </c>
      <c r="LVE44" s="288"/>
      <c r="LVF44" s="288"/>
      <c r="LVG44" s="291"/>
      <c r="LVH44" s="291"/>
      <c r="LVI44" s="291"/>
      <c r="LVJ44" s="291"/>
      <c r="LVK44" s="59">
        <v>15000000</v>
      </c>
      <c r="LVL44" s="60" t="s">
        <v>144</v>
      </c>
      <c r="LVM44" s="288"/>
      <c r="LVN44" s="288"/>
      <c r="LVO44" s="291"/>
      <c r="LVP44" s="291"/>
      <c r="LVQ44" s="291"/>
      <c r="LVR44" s="291"/>
      <c r="LVS44" s="59">
        <v>15000000</v>
      </c>
      <c r="LVT44" s="60" t="s">
        <v>144</v>
      </c>
      <c r="LVU44" s="288"/>
      <c r="LVV44" s="288"/>
      <c r="LVW44" s="291"/>
      <c r="LVX44" s="291"/>
      <c r="LVY44" s="291"/>
      <c r="LVZ44" s="291"/>
      <c r="LWA44" s="59">
        <v>15000000</v>
      </c>
      <c r="LWB44" s="60" t="s">
        <v>144</v>
      </c>
      <c r="LWC44" s="288"/>
      <c r="LWD44" s="288"/>
      <c r="LWE44" s="291"/>
      <c r="LWF44" s="291"/>
      <c r="LWG44" s="291"/>
      <c r="LWH44" s="291"/>
      <c r="LWI44" s="59">
        <v>15000000</v>
      </c>
      <c r="LWJ44" s="60" t="s">
        <v>144</v>
      </c>
      <c r="LWK44" s="288"/>
      <c r="LWL44" s="288"/>
      <c r="LWM44" s="291"/>
      <c r="LWN44" s="291"/>
      <c r="LWO44" s="291"/>
      <c r="LWP44" s="291"/>
      <c r="LWQ44" s="59">
        <v>15000000</v>
      </c>
      <c r="LWR44" s="60" t="s">
        <v>144</v>
      </c>
      <c r="LWS44" s="288"/>
      <c r="LWT44" s="288"/>
      <c r="LWU44" s="291"/>
      <c r="LWV44" s="291"/>
      <c r="LWW44" s="291"/>
      <c r="LWX44" s="291"/>
      <c r="LWY44" s="59">
        <v>15000000</v>
      </c>
      <c r="LWZ44" s="60" t="s">
        <v>144</v>
      </c>
      <c r="LXA44" s="288"/>
      <c r="LXB44" s="288"/>
      <c r="LXC44" s="291"/>
      <c r="LXD44" s="291"/>
      <c r="LXE44" s="291"/>
      <c r="LXF44" s="291"/>
      <c r="LXG44" s="59">
        <v>15000000</v>
      </c>
      <c r="LXH44" s="60" t="s">
        <v>144</v>
      </c>
      <c r="LXI44" s="288"/>
      <c r="LXJ44" s="288"/>
      <c r="LXK44" s="291"/>
      <c r="LXL44" s="291"/>
      <c r="LXM44" s="291"/>
      <c r="LXN44" s="291"/>
      <c r="LXO44" s="59">
        <v>15000000</v>
      </c>
      <c r="LXP44" s="60" t="s">
        <v>144</v>
      </c>
      <c r="LXQ44" s="288"/>
      <c r="LXR44" s="288"/>
      <c r="LXS44" s="291"/>
      <c r="LXT44" s="291"/>
      <c r="LXU44" s="291"/>
      <c r="LXV44" s="291"/>
      <c r="LXW44" s="59">
        <v>15000000</v>
      </c>
      <c r="LXX44" s="60" t="s">
        <v>144</v>
      </c>
      <c r="LXY44" s="288"/>
      <c r="LXZ44" s="288"/>
      <c r="LYA44" s="291"/>
      <c r="LYB44" s="291"/>
      <c r="LYC44" s="291"/>
      <c r="LYD44" s="291"/>
      <c r="LYE44" s="59">
        <v>15000000</v>
      </c>
      <c r="LYF44" s="60" t="s">
        <v>144</v>
      </c>
      <c r="LYG44" s="288"/>
      <c r="LYH44" s="288"/>
      <c r="LYI44" s="291"/>
      <c r="LYJ44" s="291"/>
      <c r="LYK44" s="291"/>
      <c r="LYL44" s="291"/>
      <c r="LYM44" s="59">
        <v>15000000</v>
      </c>
      <c r="LYN44" s="60" t="s">
        <v>144</v>
      </c>
      <c r="LYO44" s="288"/>
      <c r="LYP44" s="288"/>
      <c r="LYQ44" s="291"/>
      <c r="LYR44" s="291"/>
      <c r="LYS44" s="291"/>
      <c r="LYT44" s="291"/>
      <c r="LYU44" s="59">
        <v>15000000</v>
      </c>
      <c r="LYV44" s="60" t="s">
        <v>144</v>
      </c>
      <c r="LYW44" s="288"/>
      <c r="LYX44" s="288"/>
      <c r="LYY44" s="291"/>
      <c r="LYZ44" s="291"/>
      <c r="LZA44" s="291"/>
      <c r="LZB44" s="291"/>
      <c r="LZC44" s="59">
        <v>15000000</v>
      </c>
      <c r="LZD44" s="60" t="s">
        <v>144</v>
      </c>
      <c r="LZE44" s="288"/>
      <c r="LZF44" s="288"/>
      <c r="LZG44" s="291"/>
      <c r="LZH44" s="291"/>
      <c r="LZI44" s="291"/>
      <c r="LZJ44" s="291"/>
      <c r="LZK44" s="59">
        <v>15000000</v>
      </c>
      <c r="LZL44" s="60" t="s">
        <v>144</v>
      </c>
      <c r="LZM44" s="288"/>
      <c r="LZN44" s="288"/>
      <c r="LZO44" s="291"/>
      <c r="LZP44" s="291"/>
      <c r="LZQ44" s="291"/>
      <c r="LZR44" s="291"/>
      <c r="LZS44" s="59">
        <v>15000000</v>
      </c>
      <c r="LZT44" s="60" t="s">
        <v>144</v>
      </c>
      <c r="LZU44" s="288"/>
      <c r="LZV44" s="288"/>
      <c r="LZW44" s="291"/>
      <c r="LZX44" s="291"/>
      <c r="LZY44" s="291"/>
      <c r="LZZ44" s="291"/>
      <c r="MAA44" s="59">
        <v>15000000</v>
      </c>
      <c r="MAB44" s="60" t="s">
        <v>144</v>
      </c>
      <c r="MAC44" s="288"/>
      <c r="MAD44" s="288"/>
      <c r="MAE44" s="291"/>
      <c r="MAF44" s="291"/>
      <c r="MAG44" s="291"/>
      <c r="MAH44" s="291"/>
      <c r="MAI44" s="59">
        <v>15000000</v>
      </c>
      <c r="MAJ44" s="60" t="s">
        <v>144</v>
      </c>
      <c r="MAK44" s="288"/>
      <c r="MAL44" s="288"/>
      <c r="MAM44" s="291"/>
      <c r="MAN44" s="291"/>
      <c r="MAO44" s="291"/>
      <c r="MAP44" s="291"/>
      <c r="MAQ44" s="59">
        <v>15000000</v>
      </c>
      <c r="MAR44" s="60" t="s">
        <v>144</v>
      </c>
      <c r="MAS44" s="288"/>
      <c r="MAT44" s="288"/>
      <c r="MAU44" s="291"/>
      <c r="MAV44" s="291"/>
      <c r="MAW44" s="291"/>
      <c r="MAX44" s="291"/>
      <c r="MAY44" s="59">
        <v>15000000</v>
      </c>
      <c r="MAZ44" s="60" t="s">
        <v>144</v>
      </c>
      <c r="MBA44" s="288"/>
      <c r="MBB44" s="288"/>
      <c r="MBC44" s="291"/>
      <c r="MBD44" s="291"/>
      <c r="MBE44" s="291"/>
      <c r="MBF44" s="291"/>
      <c r="MBG44" s="59">
        <v>15000000</v>
      </c>
      <c r="MBH44" s="60" t="s">
        <v>144</v>
      </c>
      <c r="MBI44" s="288"/>
      <c r="MBJ44" s="288"/>
      <c r="MBK44" s="291"/>
      <c r="MBL44" s="291"/>
      <c r="MBM44" s="291"/>
      <c r="MBN44" s="291"/>
      <c r="MBO44" s="59">
        <v>15000000</v>
      </c>
      <c r="MBP44" s="60" t="s">
        <v>144</v>
      </c>
      <c r="MBQ44" s="288"/>
      <c r="MBR44" s="288"/>
      <c r="MBS44" s="291"/>
      <c r="MBT44" s="291"/>
      <c r="MBU44" s="291"/>
      <c r="MBV44" s="291"/>
      <c r="MBW44" s="59">
        <v>15000000</v>
      </c>
      <c r="MBX44" s="60" t="s">
        <v>144</v>
      </c>
      <c r="MBY44" s="288"/>
      <c r="MBZ44" s="288"/>
      <c r="MCA44" s="291"/>
      <c r="MCB44" s="291"/>
      <c r="MCC44" s="291"/>
      <c r="MCD44" s="291"/>
      <c r="MCE44" s="59">
        <v>15000000</v>
      </c>
      <c r="MCF44" s="60" t="s">
        <v>144</v>
      </c>
      <c r="MCG44" s="288"/>
      <c r="MCH44" s="288"/>
      <c r="MCI44" s="291"/>
      <c r="MCJ44" s="291"/>
      <c r="MCK44" s="291"/>
      <c r="MCL44" s="291"/>
      <c r="MCM44" s="59">
        <v>15000000</v>
      </c>
      <c r="MCN44" s="60" t="s">
        <v>144</v>
      </c>
      <c r="MCO44" s="288"/>
      <c r="MCP44" s="288"/>
      <c r="MCQ44" s="291"/>
      <c r="MCR44" s="291"/>
      <c r="MCS44" s="291"/>
      <c r="MCT44" s="291"/>
      <c r="MCU44" s="59">
        <v>15000000</v>
      </c>
      <c r="MCV44" s="60" t="s">
        <v>144</v>
      </c>
      <c r="MCW44" s="288"/>
      <c r="MCX44" s="288"/>
      <c r="MCY44" s="291"/>
      <c r="MCZ44" s="291"/>
      <c r="MDA44" s="291"/>
      <c r="MDB44" s="291"/>
      <c r="MDC44" s="59">
        <v>15000000</v>
      </c>
      <c r="MDD44" s="60" t="s">
        <v>144</v>
      </c>
      <c r="MDE44" s="288"/>
      <c r="MDF44" s="288"/>
      <c r="MDG44" s="291"/>
      <c r="MDH44" s="291"/>
      <c r="MDI44" s="291"/>
      <c r="MDJ44" s="291"/>
      <c r="MDK44" s="59">
        <v>15000000</v>
      </c>
      <c r="MDL44" s="60" t="s">
        <v>144</v>
      </c>
      <c r="MDM44" s="288"/>
      <c r="MDN44" s="288"/>
      <c r="MDO44" s="291"/>
      <c r="MDP44" s="291"/>
      <c r="MDQ44" s="291"/>
      <c r="MDR44" s="291"/>
      <c r="MDS44" s="59">
        <v>15000000</v>
      </c>
      <c r="MDT44" s="60" t="s">
        <v>144</v>
      </c>
      <c r="MDU44" s="288"/>
      <c r="MDV44" s="288"/>
      <c r="MDW44" s="291"/>
      <c r="MDX44" s="291"/>
      <c r="MDY44" s="291"/>
      <c r="MDZ44" s="291"/>
      <c r="MEA44" s="59">
        <v>15000000</v>
      </c>
      <c r="MEB44" s="60" t="s">
        <v>144</v>
      </c>
      <c r="MEC44" s="288"/>
      <c r="MED44" s="288"/>
      <c r="MEE44" s="291"/>
      <c r="MEF44" s="291"/>
      <c r="MEG44" s="291"/>
      <c r="MEH44" s="291"/>
      <c r="MEI44" s="59">
        <v>15000000</v>
      </c>
      <c r="MEJ44" s="60" t="s">
        <v>144</v>
      </c>
      <c r="MEK44" s="288"/>
      <c r="MEL44" s="288"/>
      <c r="MEM44" s="291"/>
      <c r="MEN44" s="291"/>
      <c r="MEO44" s="291"/>
      <c r="MEP44" s="291"/>
      <c r="MEQ44" s="59">
        <v>15000000</v>
      </c>
      <c r="MER44" s="60" t="s">
        <v>144</v>
      </c>
      <c r="MES44" s="288"/>
      <c r="MET44" s="288"/>
      <c r="MEU44" s="291"/>
      <c r="MEV44" s="291"/>
      <c r="MEW44" s="291"/>
      <c r="MEX44" s="291"/>
      <c r="MEY44" s="59">
        <v>15000000</v>
      </c>
      <c r="MEZ44" s="60" t="s">
        <v>144</v>
      </c>
      <c r="MFA44" s="288"/>
      <c r="MFB44" s="288"/>
      <c r="MFC44" s="291"/>
      <c r="MFD44" s="291"/>
      <c r="MFE44" s="291"/>
      <c r="MFF44" s="291"/>
      <c r="MFG44" s="59">
        <v>15000000</v>
      </c>
      <c r="MFH44" s="60" t="s">
        <v>144</v>
      </c>
      <c r="MFI44" s="288"/>
      <c r="MFJ44" s="288"/>
      <c r="MFK44" s="291"/>
      <c r="MFL44" s="291"/>
      <c r="MFM44" s="291"/>
      <c r="MFN44" s="291"/>
      <c r="MFO44" s="59">
        <v>15000000</v>
      </c>
      <c r="MFP44" s="60" t="s">
        <v>144</v>
      </c>
      <c r="MFQ44" s="288"/>
      <c r="MFR44" s="288"/>
      <c r="MFS44" s="291"/>
      <c r="MFT44" s="291"/>
      <c r="MFU44" s="291"/>
      <c r="MFV44" s="291"/>
      <c r="MFW44" s="59">
        <v>15000000</v>
      </c>
      <c r="MFX44" s="60" t="s">
        <v>144</v>
      </c>
      <c r="MFY44" s="288"/>
      <c r="MFZ44" s="288"/>
      <c r="MGA44" s="291"/>
      <c r="MGB44" s="291"/>
      <c r="MGC44" s="291"/>
      <c r="MGD44" s="291"/>
      <c r="MGE44" s="59">
        <v>15000000</v>
      </c>
      <c r="MGF44" s="60" t="s">
        <v>144</v>
      </c>
      <c r="MGG44" s="288"/>
      <c r="MGH44" s="288"/>
      <c r="MGI44" s="291"/>
      <c r="MGJ44" s="291"/>
      <c r="MGK44" s="291"/>
      <c r="MGL44" s="291"/>
      <c r="MGM44" s="59">
        <v>15000000</v>
      </c>
      <c r="MGN44" s="60" t="s">
        <v>144</v>
      </c>
      <c r="MGO44" s="288"/>
      <c r="MGP44" s="288"/>
      <c r="MGQ44" s="291"/>
      <c r="MGR44" s="291"/>
      <c r="MGS44" s="291"/>
      <c r="MGT44" s="291"/>
      <c r="MGU44" s="59">
        <v>15000000</v>
      </c>
      <c r="MGV44" s="60" t="s">
        <v>144</v>
      </c>
      <c r="MGW44" s="288"/>
      <c r="MGX44" s="288"/>
      <c r="MGY44" s="291"/>
      <c r="MGZ44" s="291"/>
      <c r="MHA44" s="291"/>
      <c r="MHB44" s="291"/>
      <c r="MHC44" s="59">
        <v>15000000</v>
      </c>
      <c r="MHD44" s="60" t="s">
        <v>144</v>
      </c>
      <c r="MHE44" s="288"/>
      <c r="MHF44" s="288"/>
      <c r="MHG44" s="291"/>
      <c r="MHH44" s="291"/>
      <c r="MHI44" s="291"/>
      <c r="MHJ44" s="291"/>
      <c r="MHK44" s="59">
        <v>15000000</v>
      </c>
      <c r="MHL44" s="60" t="s">
        <v>144</v>
      </c>
      <c r="MHM44" s="288"/>
      <c r="MHN44" s="288"/>
      <c r="MHO44" s="291"/>
      <c r="MHP44" s="291"/>
      <c r="MHQ44" s="291"/>
      <c r="MHR44" s="291"/>
      <c r="MHS44" s="59">
        <v>15000000</v>
      </c>
      <c r="MHT44" s="60" t="s">
        <v>144</v>
      </c>
      <c r="MHU44" s="288"/>
      <c r="MHV44" s="288"/>
      <c r="MHW44" s="291"/>
      <c r="MHX44" s="291"/>
      <c r="MHY44" s="291"/>
      <c r="MHZ44" s="291"/>
      <c r="MIA44" s="59">
        <v>15000000</v>
      </c>
      <c r="MIB44" s="60" t="s">
        <v>144</v>
      </c>
      <c r="MIC44" s="288"/>
      <c r="MID44" s="288"/>
      <c r="MIE44" s="291"/>
      <c r="MIF44" s="291"/>
      <c r="MIG44" s="291"/>
      <c r="MIH44" s="291"/>
      <c r="MII44" s="59">
        <v>15000000</v>
      </c>
      <c r="MIJ44" s="60" t="s">
        <v>144</v>
      </c>
      <c r="MIK44" s="288"/>
      <c r="MIL44" s="288"/>
      <c r="MIM44" s="291"/>
      <c r="MIN44" s="291"/>
      <c r="MIO44" s="291"/>
      <c r="MIP44" s="291"/>
      <c r="MIQ44" s="59">
        <v>15000000</v>
      </c>
      <c r="MIR44" s="60" t="s">
        <v>144</v>
      </c>
      <c r="MIS44" s="288"/>
      <c r="MIT44" s="288"/>
      <c r="MIU44" s="291"/>
      <c r="MIV44" s="291"/>
      <c r="MIW44" s="291"/>
      <c r="MIX44" s="291"/>
      <c r="MIY44" s="59">
        <v>15000000</v>
      </c>
      <c r="MIZ44" s="60" t="s">
        <v>144</v>
      </c>
      <c r="MJA44" s="288"/>
      <c r="MJB44" s="288"/>
      <c r="MJC44" s="291"/>
      <c r="MJD44" s="291"/>
      <c r="MJE44" s="291"/>
      <c r="MJF44" s="291"/>
      <c r="MJG44" s="59">
        <v>15000000</v>
      </c>
      <c r="MJH44" s="60" t="s">
        <v>144</v>
      </c>
      <c r="MJI44" s="288"/>
      <c r="MJJ44" s="288"/>
      <c r="MJK44" s="291"/>
      <c r="MJL44" s="291"/>
      <c r="MJM44" s="291"/>
      <c r="MJN44" s="291"/>
      <c r="MJO44" s="59">
        <v>15000000</v>
      </c>
      <c r="MJP44" s="60" t="s">
        <v>144</v>
      </c>
      <c r="MJQ44" s="288"/>
      <c r="MJR44" s="288"/>
      <c r="MJS44" s="291"/>
      <c r="MJT44" s="291"/>
      <c r="MJU44" s="291"/>
      <c r="MJV44" s="291"/>
      <c r="MJW44" s="59">
        <v>15000000</v>
      </c>
      <c r="MJX44" s="60" t="s">
        <v>144</v>
      </c>
      <c r="MJY44" s="288"/>
      <c r="MJZ44" s="288"/>
      <c r="MKA44" s="291"/>
      <c r="MKB44" s="291"/>
      <c r="MKC44" s="291"/>
      <c r="MKD44" s="291"/>
      <c r="MKE44" s="59">
        <v>15000000</v>
      </c>
      <c r="MKF44" s="60" t="s">
        <v>144</v>
      </c>
      <c r="MKG44" s="288"/>
      <c r="MKH44" s="288"/>
      <c r="MKI44" s="291"/>
      <c r="MKJ44" s="291"/>
      <c r="MKK44" s="291"/>
      <c r="MKL44" s="291"/>
      <c r="MKM44" s="59">
        <v>15000000</v>
      </c>
      <c r="MKN44" s="60" t="s">
        <v>144</v>
      </c>
      <c r="MKO44" s="288"/>
      <c r="MKP44" s="288"/>
      <c r="MKQ44" s="291"/>
      <c r="MKR44" s="291"/>
      <c r="MKS44" s="291"/>
      <c r="MKT44" s="291"/>
      <c r="MKU44" s="59">
        <v>15000000</v>
      </c>
      <c r="MKV44" s="60" t="s">
        <v>144</v>
      </c>
      <c r="MKW44" s="288"/>
      <c r="MKX44" s="288"/>
      <c r="MKY44" s="291"/>
      <c r="MKZ44" s="291"/>
      <c r="MLA44" s="291"/>
      <c r="MLB44" s="291"/>
      <c r="MLC44" s="59">
        <v>15000000</v>
      </c>
      <c r="MLD44" s="60" t="s">
        <v>144</v>
      </c>
      <c r="MLE44" s="288"/>
      <c r="MLF44" s="288"/>
      <c r="MLG44" s="291"/>
      <c r="MLH44" s="291"/>
      <c r="MLI44" s="291"/>
      <c r="MLJ44" s="291"/>
      <c r="MLK44" s="59">
        <v>15000000</v>
      </c>
      <c r="MLL44" s="60" t="s">
        <v>144</v>
      </c>
      <c r="MLM44" s="288"/>
      <c r="MLN44" s="288"/>
      <c r="MLO44" s="291"/>
      <c r="MLP44" s="291"/>
      <c r="MLQ44" s="291"/>
      <c r="MLR44" s="291"/>
      <c r="MLS44" s="59">
        <v>15000000</v>
      </c>
      <c r="MLT44" s="60" t="s">
        <v>144</v>
      </c>
      <c r="MLU44" s="288"/>
      <c r="MLV44" s="288"/>
      <c r="MLW44" s="291"/>
      <c r="MLX44" s="291"/>
      <c r="MLY44" s="291"/>
      <c r="MLZ44" s="291"/>
      <c r="MMA44" s="59">
        <v>15000000</v>
      </c>
      <c r="MMB44" s="60" t="s">
        <v>144</v>
      </c>
      <c r="MMC44" s="288"/>
      <c r="MMD44" s="288"/>
      <c r="MME44" s="291"/>
      <c r="MMF44" s="291"/>
      <c r="MMG44" s="291"/>
      <c r="MMH44" s="291"/>
      <c r="MMI44" s="59">
        <v>15000000</v>
      </c>
      <c r="MMJ44" s="60" t="s">
        <v>144</v>
      </c>
      <c r="MMK44" s="288"/>
      <c r="MML44" s="288"/>
      <c r="MMM44" s="291"/>
      <c r="MMN44" s="291"/>
      <c r="MMO44" s="291"/>
      <c r="MMP44" s="291"/>
      <c r="MMQ44" s="59">
        <v>15000000</v>
      </c>
      <c r="MMR44" s="60" t="s">
        <v>144</v>
      </c>
      <c r="MMS44" s="288"/>
      <c r="MMT44" s="288"/>
      <c r="MMU44" s="291"/>
      <c r="MMV44" s="291"/>
      <c r="MMW44" s="291"/>
      <c r="MMX44" s="291"/>
      <c r="MMY44" s="59">
        <v>15000000</v>
      </c>
      <c r="MMZ44" s="60" t="s">
        <v>144</v>
      </c>
      <c r="MNA44" s="288"/>
      <c r="MNB44" s="288"/>
      <c r="MNC44" s="291"/>
      <c r="MND44" s="291"/>
      <c r="MNE44" s="291"/>
      <c r="MNF44" s="291"/>
      <c r="MNG44" s="59">
        <v>15000000</v>
      </c>
      <c r="MNH44" s="60" t="s">
        <v>144</v>
      </c>
      <c r="MNI44" s="288"/>
      <c r="MNJ44" s="288"/>
      <c r="MNK44" s="291"/>
      <c r="MNL44" s="291"/>
      <c r="MNM44" s="291"/>
      <c r="MNN44" s="291"/>
      <c r="MNO44" s="59">
        <v>15000000</v>
      </c>
      <c r="MNP44" s="60" t="s">
        <v>144</v>
      </c>
      <c r="MNQ44" s="288"/>
      <c r="MNR44" s="288"/>
      <c r="MNS44" s="291"/>
      <c r="MNT44" s="291"/>
      <c r="MNU44" s="291"/>
      <c r="MNV44" s="291"/>
      <c r="MNW44" s="59">
        <v>15000000</v>
      </c>
      <c r="MNX44" s="60" t="s">
        <v>144</v>
      </c>
      <c r="MNY44" s="288"/>
      <c r="MNZ44" s="288"/>
      <c r="MOA44" s="291"/>
      <c r="MOB44" s="291"/>
      <c r="MOC44" s="291"/>
      <c r="MOD44" s="291"/>
      <c r="MOE44" s="59">
        <v>15000000</v>
      </c>
      <c r="MOF44" s="60" t="s">
        <v>144</v>
      </c>
      <c r="MOG44" s="288"/>
      <c r="MOH44" s="288"/>
      <c r="MOI44" s="291"/>
      <c r="MOJ44" s="291"/>
      <c r="MOK44" s="291"/>
      <c r="MOL44" s="291"/>
      <c r="MOM44" s="59">
        <v>15000000</v>
      </c>
      <c r="MON44" s="60" t="s">
        <v>144</v>
      </c>
      <c r="MOO44" s="288"/>
      <c r="MOP44" s="288"/>
      <c r="MOQ44" s="291"/>
      <c r="MOR44" s="291"/>
      <c r="MOS44" s="291"/>
      <c r="MOT44" s="291"/>
      <c r="MOU44" s="59">
        <v>15000000</v>
      </c>
      <c r="MOV44" s="60" t="s">
        <v>144</v>
      </c>
      <c r="MOW44" s="288"/>
      <c r="MOX44" s="288"/>
      <c r="MOY44" s="291"/>
      <c r="MOZ44" s="291"/>
      <c r="MPA44" s="291"/>
      <c r="MPB44" s="291"/>
      <c r="MPC44" s="59">
        <v>15000000</v>
      </c>
      <c r="MPD44" s="60" t="s">
        <v>144</v>
      </c>
      <c r="MPE44" s="288"/>
      <c r="MPF44" s="288"/>
      <c r="MPG44" s="291"/>
      <c r="MPH44" s="291"/>
      <c r="MPI44" s="291"/>
      <c r="MPJ44" s="291"/>
      <c r="MPK44" s="59">
        <v>15000000</v>
      </c>
      <c r="MPL44" s="60" t="s">
        <v>144</v>
      </c>
      <c r="MPM44" s="288"/>
      <c r="MPN44" s="288"/>
      <c r="MPO44" s="291"/>
      <c r="MPP44" s="291"/>
      <c r="MPQ44" s="291"/>
      <c r="MPR44" s="291"/>
      <c r="MPS44" s="59">
        <v>15000000</v>
      </c>
      <c r="MPT44" s="60" t="s">
        <v>144</v>
      </c>
      <c r="MPU44" s="288"/>
      <c r="MPV44" s="288"/>
      <c r="MPW44" s="291"/>
      <c r="MPX44" s="291"/>
      <c r="MPY44" s="291"/>
      <c r="MPZ44" s="291"/>
      <c r="MQA44" s="59">
        <v>15000000</v>
      </c>
      <c r="MQB44" s="60" t="s">
        <v>144</v>
      </c>
      <c r="MQC44" s="288"/>
      <c r="MQD44" s="288"/>
      <c r="MQE44" s="291"/>
      <c r="MQF44" s="291"/>
      <c r="MQG44" s="291"/>
      <c r="MQH44" s="291"/>
      <c r="MQI44" s="59">
        <v>15000000</v>
      </c>
      <c r="MQJ44" s="60" t="s">
        <v>144</v>
      </c>
      <c r="MQK44" s="288"/>
      <c r="MQL44" s="288"/>
      <c r="MQM44" s="291"/>
      <c r="MQN44" s="291"/>
      <c r="MQO44" s="291"/>
      <c r="MQP44" s="291"/>
      <c r="MQQ44" s="59">
        <v>15000000</v>
      </c>
      <c r="MQR44" s="60" t="s">
        <v>144</v>
      </c>
      <c r="MQS44" s="288"/>
      <c r="MQT44" s="288"/>
      <c r="MQU44" s="291"/>
      <c r="MQV44" s="291"/>
      <c r="MQW44" s="291"/>
      <c r="MQX44" s="291"/>
      <c r="MQY44" s="59">
        <v>15000000</v>
      </c>
      <c r="MQZ44" s="60" t="s">
        <v>144</v>
      </c>
      <c r="MRA44" s="288"/>
      <c r="MRB44" s="288"/>
      <c r="MRC44" s="291"/>
      <c r="MRD44" s="291"/>
      <c r="MRE44" s="291"/>
      <c r="MRF44" s="291"/>
      <c r="MRG44" s="59">
        <v>15000000</v>
      </c>
      <c r="MRH44" s="60" t="s">
        <v>144</v>
      </c>
      <c r="MRI44" s="288"/>
      <c r="MRJ44" s="288"/>
      <c r="MRK44" s="291"/>
      <c r="MRL44" s="291"/>
      <c r="MRM44" s="291"/>
      <c r="MRN44" s="291"/>
      <c r="MRO44" s="59">
        <v>15000000</v>
      </c>
      <c r="MRP44" s="60" t="s">
        <v>144</v>
      </c>
      <c r="MRQ44" s="288"/>
      <c r="MRR44" s="288"/>
      <c r="MRS44" s="291"/>
      <c r="MRT44" s="291"/>
      <c r="MRU44" s="291"/>
      <c r="MRV44" s="291"/>
      <c r="MRW44" s="59">
        <v>15000000</v>
      </c>
      <c r="MRX44" s="60" t="s">
        <v>144</v>
      </c>
      <c r="MRY44" s="288"/>
      <c r="MRZ44" s="288"/>
      <c r="MSA44" s="291"/>
      <c r="MSB44" s="291"/>
      <c r="MSC44" s="291"/>
      <c r="MSD44" s="291"/>
      <c r="MSE44" s="59">
        <v>15000000</v>
      </c>
      <c r="MSF44" s="60" t="s">
        <v>144</v>
      </c>
      <c r="MSG44" s="288"/>
      <c r="MSH44" s="288"/>
      <c r="MSI44" s="291"/>
      <c r="MSJ44" s="291"/>
      <c r="MSK44" s="291"/>
      <c r="MSL44" s="291"/>
      <c r="MSM44" s="59">
        <v>15000000</v>
      </c>
      <c r="MSN44" s="60" t="s">
        <v>144</v>
      </c>
      <c r="MSO44" s="288"/>
      <c r="MSP44" s="288"/>
      <c r="MSQ44" s="291"/>
      <c r="MSR44" s="291"/>
      <c r="MSS44" s="291"/>
      <c r="MST44" s="291"/>
      <c r="MSU44" s="59">
        <v>15000000</v>
      </c>
      <c r="MSV44" s="60" t="s">
        <v>144</v>
      </c>
      <c r="MSW44" s="288"/>
      <c r="MSX44" s="288"/>
      <c r="MSY44" s="291"/>
      <c r="MSZ44" s="291"/>
      <c r="MTA44" s="291"/>
      <c r="MTB44" s="291"/>
      <c r="MTC44" s="59">
        <v>15000000</v>
      </c>
      <c r="MTD44" s="60" t="s">
        <v>144</v>
      </c>
      <c r="MTE44" s="288"/>
      <c r="MTF44" s="288"/>
      <c r="MTG44" s="291"/>
      <c r="MTH44" s="291"/>
      <c r="MTI44" s="291"/>
      <c r="MTJ44" s="291"/>
      <c r="MTK44" s="59">
        <v>15000000</v>
      </c>
      <c r="MTL44" s="60" t="s">
        <v>144</v>
      </c>
      <c r="MTM44" s="288"/>
      <c r="MTN44" s="288"/>
      <c r="MTO44" s="291"/>
      <c r="MTP44" s="291"/>
      <c r="MTQ44" s="291"/>
      <c r="MTR44" s="291"/>
      <c r="MTS44" s="59">
        <v>15000000</v>
      </c>
      <c r="MTT44" s="60" t="s">
        <v>144</v>
      </c>
      <c r="MTU44" s="288"/>
      <c r="MTV44" s="288"/>
      <c r="MTW44" s="291"/>
      <c r="MTX44" s="291"/>
      <c r="MTY44" s="291"/>
      <c r="MTZ44" s="291"/>
      <c r="MUA44" s="59">
        <v>15000000</v>
      </c>
      <c r="MUB44" s="60" t="s">
        <v>144</v>
      </c>
      <c r="MUC44" s="288"/>
      <c r="MUD44" s="288"/>
      <c r="MUE44" s="291"/>
      <c r="MUF44" s="291"/>
      <c r="MUG44" s="291"/>
      <c r="MUH44" s="291"/>
      <c r="MUI44" s="59">
        <v>15000000</v>
      </c>
      <c r="MUJ44" s="60" t="s">
        <v>144</v>
      </c>
      <c r="MUK44" s="288"/>
      <c r="MUL44" s="288"/>
      <c r="MUM44" s="291"/>
      <c r="MUN44" s="291"/>
      <c r="MUO44" s="291"/>
      <c r="MUP44" s="291"/>
      <c r="MUQ44" s="59">
        <v>15000000</v>
      </c>
      <c r="MUR44" s="60" t="s">
        <v>144</v>
      </c>
      <c r="MUS44" s="288"/>
      <c r="MUT44" s="288"/>
      <c r="MUU44" s="291"/>
      <c r="MUV44" s="291"/>
      <c r="MUW44" s="291"/>
      <c r="MUX44" s="291"/>
      <c r="MUY44" s="59">
        <v>15000000</v>
      </c>
      <c r="MUZ44" s="60" t="s">
        <v>144</v>
      </c>
      <c r="MVA44" s="288"/>
      <c r="MVB44" s="288"/>
      <c r="MVC44" s="291"/>
      <c r="MVD44" s="291"/>
      <c r="MVE44" s="291"/>
      <c r="MVF44" s="291"/>
      <c r="MVG44" s="59">
        <v>15000000</v>
      </c>
      <c r="MVH44" s="60" t="s">
        <v>144</v>
      </c>
      <c r="MVI44" s="288"/>
      <c r="MVJ44" s="288"/>
      <c r="MVK44" s="291"/>
      <c r="MVL44" s="291"/>
      <c r="MVM44" s="291"/>
      <c r="MVN44" s="291"/>
      <c r="MVO44" s="59">
        <v>15000000</v>
      </c>
      <c r="MVP44" s="60" t="s">
        <v>144</v>
      </c>
      <c r="MVQ44" s="288"/>
      <c r="MVR44" s="288"/>
      <c r="MVS44" s="291"/>
      <c r="MVT44" s="291"/>
      <c r="MVU44" s="291"/>
      <c r="MVV44" s="291"/>
      <c r="MVW44" s="59">
        <v>15000000</v>
      </c>
      <c r="MVX44" s="60" t="s">
        <v>144</v>
      </c>
      <c r="MVY44" s="288"/>
      <c r="MVZ44" s="288"/>
      <c r="MWA44" s="291"/>
      <c r="MWB44" s="291"/>
      <c r="MWC44" s="291"/>
      <c r="MWD44" s="291"/>
      <c r="MWE44" s="59">
        <v>15000000</v>
      </c>
      <c r="MWF44" s="60" t="s">
        <v>144</v>
      </c>
      <c r="MWG44" s="288"/>
      <c r="MWH44" s="288"/>
      <c r="MWI44" s="291"/>
      <c r="MWJ44" s="291"/>
      <c r="MWK44" s="291"/>
      <c r="MWL44" s="291"/>
      <c r="MWM44" s="59">
        <v>15000000</v>
      </c>
      <c r="MWN44" s="60" t="s">
        <v>144</v>
      </c>
      <c r="MWO44" s="288"/>
      <c r="MWP44" s="288"/>
      <c r="MWQ44" s="291"/>
      <c r="MWR44" s="291"/>
      <c r="MWS44" s="291"/>
      <c r="MWT44" s="291"/>
      <c r="MWU44" s="59">
        <v>15000000</v>
      </c>
      <c r="MWV44" s="60" t="s">
        <v>144</v>
      </c>
      <c r="MWW44" s="288"/>
      <c r="MWX44" s="288"/>
      <c r="MWY44" s="291"/>
      <c r="MWZ44" s="291"/>
      <c r="MXA44" s="291"/>
      <c r="MXB44" s="291"/>
      <c r="MXC44" s="59">
        <v>15000000</v>
      </c>
      <c r="MXD44" s="60" t="s">
        <v>144</v>
      </c>
      <c r="MXE44" s="288"/>
      <c r="MXF44" s="288"/>
      <c r="MXG44" s="291"/>
      <c r="MXH44" s="291"/>
      <c r="MXI44" s="291"/>
      <c r="MXJ44" s="291"/>
      <c r="MXK44" s="59">
        <v>15000000</v>
      </c>
      <c r="MXL44" s="60" t="s">
        <v>144</v>
      </c>
      <c r="MXM44" s="288"/>
      <c r="MXN44" s="288"/>
      <c r="MXO44" s="291"/>
      <c r="MXP44" s="291"/>
      <c r="MXQ44" s="291"/>
      <c r="MXR44" s="291"/>
      <c r="MXS44" s="59">
        <v>15000000</v>
      </c>
      <c r="MXT44" s="60" t="s">
        <v>144</v>
      </c>
      <c r="MXU44" s="288"/>
      <c r="MXV44" s="288"/>
      <c r="MXW44" s="291"/>
      <c r="MXX44" s="291"/>
      <c r="MXY44" s="291"/>
      <c r="MXZ44" s="291"/>
      <c r="MYA44" s="59">
        <v>15000000</v>
      </c>
      <c r="MYB44" s="60" t="s">
        <v>144</v>
      </c>
      <c r="MYC44" s="288"/>
      <c r="MYD44" s="288"/>
      <c r="MYE44" s="291"/>
      <c r="MYF44" s="291"/>
      <c r="MYG44" s="291"/>
      <c r="MYH44" s="291"/>
      <c r="MYI44" s="59">
        <v>15000000</v>
      </c>
      <c r="MYJ44" s="60" t="s">
        <v>144</v>
      </c>
      <c r="MYK44" s="288"/>
      <c r="MYL44" s="288"/>
      <c r="MYM44" s="291"/>
      <c r="MYN44" s="291"/>
      <c r="MYO44" s="291"/>
      <c r="MYP44" s="291"/>
      <c r="MYQ44" s="59">
        <v>15000000</v>
      </c>
      <c r="MYR44" s="60" t="s">
        <v>144</v>
      </c>
      <c r="MYS44" s="288"/>
      <c r="MYT44" s="288"/>
      <c r="MYU44" s="291"/>
      <c r="MYV44" s="291"/>
      <c r="MYW44" s="291"/>
      <c r="MYX44" s="291"/>
      <c r="MYY44" s="59">
        <v>15000000</v>
      </c>
      <c r="MYZ44" s="60" t="s">
        <v>144</v>
      </c>
      <c r="MZA44" s="288"/>
      <c r="MZB44" s="288"/>
      <c r="MZC44" s="291"/>
      <c r="MZD44" s="291"/>
      <c r="MZE44" s="291"/>
      <c r="MZF44" s="291"/>
      <c r="MZG44" s="59">
        <v>15000000</v>
      </c>
      <c r="MZH44" s="60" t="s">
        <v>144</v>
      </c>
      <c r="MZI44" s="288"/>
      <c r="MZJ44" s="288"/>
      <c r="MZK44" s="291"/>
      <c r="MZL44" s="291"/>
      <c r="MZM44" s="291"/>
      <c r="MZN44" s="291"/>
      <c r="MZO44" s="59">
        <v>15000000</v>
      </c>
      <c r="MZP44" s="60" t="s">
        <v>144</v>
      </c>
      <c r="MZQ44" s="288"/>
      <c r="MZR44" s="288"/>
      <c r="MZS44" s="291"/>
      <c r="MZT44" s="291"/>
      <c r="MZU44" s="291"/>
      <c r="MZV44" s="291"/>
      <c r="MZW44" s="59">
        <v>15000000</v>
      </c>
      <c r="MZX44" s="60" t="s">
        <v>144</v>
      </c>
      <c r="MZY44" s="288"/>
      <c r="MZZ44" s="288"/>
      <c r="NAA44" s="291"/>
      <c r="NAB44" s="291"/>
      <c r="NAC44" s="291"/>
      <c r="NAD44" s="291"/>
      <c r="NAE44" s="59">
        <v>15000000</v>
      </c>
      <c r="NAF44" s="60" t="s">
        <v>144</v>
      </c>
      <c r="NAG44" s="288"/>
      <c r="NAH44" s="288"/>
      <c r="NAI44" s="291"/>
      <c r="NAJ44" s="291"/>
      <c r="NAK44" s="291"/>
      <c r="NAL44" s="291"/>
      <c r="NAM44" s="59">
        <v>15000000</v>
      </c>
      <c r="NAN44" s="60" t="s">
        <v>144</v>
      </c>
      <c r="NAO44" s="288"/>
      <c r="NAP44" s="288"/>
      <c r="NAQ44" s="291"/>
      <c r="NAR44" s="291"/>
      <c r="NAS44" s="291"/>
      <c r="NAT44" s="291"/>
      <c r="NAU44" s="59">
        <v>15000000</v>
      </c>
      <c r="NAV44" s="60" t="s">
        <v>144</v>
      </c>
      <c r="NAW44" s="288"/>
      <c r="NAX44" s="288"/>
      <c r="NAY44" s="291"/>
      <c r="NAZ44" s="291"/>
      <c r="NBA44" s="291"/>
      <c r="NBB44" s="291"/>
      <c r="NBC44" s="59">
        <v>15000000</v>
      </c>
      <c r="NBD44" s="60" t="s">
        <v>144</v>
      </c>
      <c r="NBE44" s="288"/>
      <c r="NBF44" s="288"/>
      <c r="NBG44" s="291"/>
      <c r="NBH44" s="291"/>
      <c r="NBI44" s="291"/>
      <c r="NBJ44" s="291"/>
      <c r="NBK44" s="59">
        <v>15000000</v>
      </c>
      <c r="NBL44" s="60" t="s">
        <v>144</v>
      </c>
      <c r="NBM44" s="288"/>
      <c r="NBN44" s="288"/>
      <c r="NBO44" s="291"/>
      <c r="NBP44" s="291"/>
      <c r="NBQ44" s="291"/>
      <c r="NBR44" s="291"/>
      <c r="NBS44" s="59">
        <v>15000000</v>
      </c>
      <c r="NBT44" s="60" t="s">
        <v>144</v>
      </c>
      <c r="NBU44" s="288"/>
      <c r="NBV44" s="288"/>
      <c r="NBW44" s="291"/>
      <c r="NBX44" s="291"/>
      <c r="NBY44" s="291"/>
      <c r="NBZ44" s="291"/>
      <c r="NCA44" s="59">
        <v>15000000</v>
      </c>
      <c r="NCB44" s="60" t="s">
        <v>144</v>
      </c>
      <c r="NCC44" s="288"/>
      <c r="NCD44" s="288"/>
      <c r="NCE44" s="291"/>
      <c r="NCF44" s="291"/>
      <c r="NCG44" s="291"/>
      <c r="NCH44" s="291"/>
      <c r="NCI44" s="59">
        <v>15000000</v>
      </c>
      <c r="NCJ44" s="60" t="s">
        <v>144</v>
      </c>
      <c r="NCK44" s="288"/>
      <c r="NCL44" s="288"/>
      <c r="NCM44" s="291"/>
      <c r="NCN44" s="291"/>
      <c r="NCO44" s="291"/>
      <c r="NCP44" s="291"/>
      <c r="NCQ44" s="59">
        <v>15000000</v>
      </c>
      <c r="NCR44" s="60" t="s">
        <v>144</v>
      </c>
      <c r="NCS44" s="288"/>
      <c r="NCT44" s="288"/>
      <c r="NCU44" s="291"/>
      <c r="NCV44" s="291"/>
      <c r="NCW44" s="291"/>
      <c r="NCX44" s="291"/>
      <c r="NCY44" s="59">
        <v>15000000</v>
      </c>
      <c r="NCZ44" s="60" t="s">
        <v>144</v>
      </c>
      <c r="NDA44" s="288"/>
      <c r="NDB44" s="288"/>
      <c r="NDC44" s="291"/>
      <c r="NDD44" s="291"/>
      <c r="NDE44" s="291"/>
      <c r="NDF44" s="291"/>
      <c r="NDG44" s="59">
        <v>15000000</v>
      </c>
      <c r="NDH44" s="60" t="s">
        <v>144</v>
      </c>
      <c r="NDI44" s="288"/>
      <c r="NDJ44" s="288"/>
      <c r="NDK44" s="291"/>
      <c r="NDL44" s="291"/>
      <c r="NDM44" s="291"/>
      <c r="NDN44" s="291"/>
      <c r="NDO44" s="59">
        <v>15000000</v>
      </c>
      <c r="NDP44" s="60" t="s">
        <v>144</v>
      </c>
      <c r="NDQ44" s="288"/>
      <c r="NDR44" s="288"/>
      <c r="NDS44" s="291"/>
      <c r="NDT44" s="291"/>
      <c r="NDU44" s="291"/>
      <c r="NDV44" s="291"/>
      <c r="NDW44" s="59">
        <v>15000000</v>
      </c>
      <c r="NDX44" s="60" t="s">
        <v>144</v>
      </c>
      <c r="NDY44" s="288"/>
      <c r="NDZ44" s="288"/>
      <c r="NEA44" s="291"/>
      <c r="NEB44" s="291"/>
      <c r="NEC44" s="291"/>
      <c r="NED44" s="291"/>
      <c r="NEE44" s="59">
        <v>15000000</v>
      </c>
      <c r="NEF44" s="60" t="s">
        <v>144</v>
      </c>
      <c r="NEG44" s="288"/>
      <c r="NEH44" s="288"/>
      <c r="NEI44" s="291"/>
      <c r="NEJ44" s="291"/>
      <c r="NEK44" s="291"/>
      <c r="NEL44" s="291"/>
      <c r="NEM44" s="59">
        <v>15000000</v>
      </c>
      <c r="NEN44" s="60" t="s">
        <v>144</v>
      </c>
      <c r="NEO44" s="288"/>
      <c r="NEP44" s="288"/>
      <c r="NEQ44" s="291"/>
      <c r="NER44" s="291"/>
      <c r="NES44" s="291"/>
      <c r="NET44" s="291"/>
      <c r="NEU44" s="59">
        <v>15000000</v>
      </c>
      <c r="NEV44" s="60" t="s">
        <v>144</v>
      </c>
      <c r="NEW44" s="288"/>
      <c r="NEX44" s="288"/>
      <c r="NEY44" s="291"/>
      <c r="NEZ44" s="291"/>
      <c r="NFA44" s="291"/>
      <c r="NFB44" s="291"/>
      <c r="NFC44" s="59">
        <v>15000000</v>
      </c>
      <c r="NFD44" s="60" t="s">
        <v>144</v>
      </c>
      <c r="NFE44" s="288"/>
      <c r="NFF44" s="288"/>
      <c r="NFG44" s="291"/>
      <c r="NFH44" s="291"/>
      <c r="NFI44" s="291"/>
      <c r="NFJ44" s="291"/>
      <c r="NFK44" s="59">
        <v>15000000</v>
      </c>
      <c r="NFL44" s="60" t="s">
        <v>144</v>
      </c>
      <c r="NFM44" s="288"/>
      <c r="NFN44" s="288"/>
      <c r="NFO44" s="291"/>
      <c r="NFP44" s="291"/>
      <c r="NFQ44" s="291"/>
      <c r="NFR44" s="291"/>
      <c r="NFS44" s="59">
        <v>15000000</v>
      </c>
      <c r="NFT44" s="60" t="s">
        <v>144</v>
      </c>
      <c r="NFU44" s="288"/>
      <c r="NFV44" s="288"/>
      <c r="NFW44" s="291"/>
      <c r="NFX44" s="291"/>
      <c r="NFY44" s="291"/>
      <c r="NFZ44" s="291"/>
      <c r="NGA44" s="59">
        <v>15000000</v>
      </c>
      <c r="NGB44" s="60" t="s">
        <v>144</v>
      </c>
      <c r="NGC44" s="288"/>
      <c r="NGD44" s="288"/>
      <c r="NGE44" s="291"/>
      <c r="NGF44" s="291"/>
      <c r="NGG44" s="291"/>
      <c r="NGH44" s="291"/>
      <c r="NGI44" s="59">
        <v>15000000</v>
      </c>
      <c r="NGJ44" s="60" t="s">
        <v>144</v>
      </c>
      <c r="NGK44" s="288"/>
      <c r="NGL44" s="288"/>
      <c r="NGM44" s="291"/>
      <c r="NGN44" s="291"/>
      <c r="NGO44" s="291"/>
      <c r="NGP44" s="291"/>
      <c r="NGQ44" s="59">
        <v>15000000</v>
      </c>
      <c r="NGR44" s="60" t="s">
        <v>144</v>
      </c>
      <c r="NGS44" s="288"/>
      <c r="NGT44" s="288"/>
      <c r="NGU44" s="291"/>
      <c r="NGV44" s="291"/>
      <c r="NGW44" s="291"/>
      <c r="NGX44" s="291"/>
      <c r="NGY44" s="59">
        <v>15000000</v>
      </c>
      <c r="NGZ44" s="60" t="s">
        <v>144</v>
      </c>
      <c r="NHA44" s="288"/>
      <c r="NHB44" s="288"/>
      <c r="NHC44" s="291"/>
      <c r="NHD44" s="291"/>
      <c r="NHE44" s="291"/>
      <c r="NHF44" s="291"/>
      <c r="NHG44" s="59">
        <v>15000000</v>
      </c>
      <c r="NHH44" s="60" t="s">
        <v>144</v>
      </c>
      <c r="NHI44" s="288"/>
      <c r="NHJ44" s="288"/>
      <c r="NHK44" s="291"/>
      <c r="NHL44" s="291"/>
      <c r="NHM44" s="291"/>
      <c r="NHN44" s="291"/>
      <c r="NHO44" s="59">
        <v>15000000</v>
      </c>
      <c r="NHP44" s="60" t="s">
        <v>144</v>
      </c>
      <c r="NHQ44" s="288"/>
      <c r="NHR44" s="288"/>
      <c r="NHS44" s="291"/>
      <c r="NHT44" s="291"/>
      <c r="NHU44" s="291"/>
      <c r="NHV44" s="291"/>
      <c r="NHW44" s="59">
        <v>15000000</v>
      </c>
      <c r="NHX44" s="60" t="s">
        <v>144</v>
      </c>
      <c r="NHY44" s="288"/>
      <c r="NHZ44" s="288"/>
      <c r="NIA44" s="291"/>
      <c r="NIB44" s="291"/>
      <c r="NIC44" s="291"/>
      <c r="NID44" s="291"/>
      <c r="NIE44" s="59">
        <v>15000000</v>
      </c>
      <c r="NIF44" s="60" t="s">
        <v>144</v>
      </c>
      <c r="NIG44" s="288"/>
      <c r="NIH44" s="288"/>
      <c r="NII44" s="291"/>
      <c r="NIJ44" s="291"/>
      <c r="NIK44" s="291"/>
      <c r="NIL44" s="291"/>
      <c r="NIM44" s="59">
        <v>15000000</v>
      </c>
      <c r="NIN44" s="60" t="s">
        <v>144</v>
      </c>
      <c r="NIO44" s="288"/>
      <c r="NIP44" s="288"/>
      <c r="NIQ44" s="291"/>
      <c r="NIR44" s="291"/>
      <c r="NIS44" s="291"/>
      <c r="NIT44" s="291"/>
      <c r="NIU44" s="59">
        <v>15000000</v>
      </c>
      <c r="NIV44" s="60" t="s">
        <v>144</v>
      </c>
      <c r="NIW44" s="288"/>
      <c r="NIX44" s="288"/>
      <c r="NIY44" s="291"/>
      <c r="NIZ44" s="291"/>
      <c r="NJA44" s="291"/>
      <c r="NJB44" s="291"/>
      <c r="NJC44" s="59">
        <v>15000000</v>
      </c>
      <c r="NJD44" s="60" t="s">
        <v>144</v>
      </c>
      <c r="NJE44" s="288"/>
      <c r="NJF44" s="288"/>
      <c r="NJG44" s="291"/>
      <c r="NJH44" s="291"/>
      <c r="NJI44" s="291"/>
      <c r="NJJ44" s="291"/>
      <c r="NJK44" s="59">
        <v>15000000</v>
      </c>
      <c r="NJL44" s="60" t="s">
        <v>144</v>
      </c>
      <c r="NJM44" s="288"/>
      <c r="NJN44" s="288"/>
      <c r="NJO44" s="291"/>
      <c r="NJP44" s="291"/>
      <c r="NJQ44" s="291"/>
      <c r="NJR44" s="291"/>
      <c r="NJS44" s="59">
        <v>15000000</v>
      </c>
      <c r="NJT44" s="60" t="s">
        <v>144</v>
      </c>
      <c r="NJU44" s="288"/>
      <c r="NJV44" s="288"/>
      <c r="NJW44" s="291"/>
      <c r="NJX44" s="291"/>
      <c r="NJY44" s="291"/>
      <c r="NJZ44" s="291"/>
      <c r="NKA44" s="59">
        <v>15000000</v>
      </c>
      <c r="NKB44" s="60" t="s">
        <v>144</v>
      </c>
      <c r="NKC44" s="288"/>
      <c r="NKD44" s="288"/>
      <c r="NKE44" s="291"/>
      <c r="NKF44" s="291"/>
      <c r="NKG44" s="291"/>
      <c r="NKH44" s="291"/>
      <c r="NKI44" s="59">
        <v>15000000</v>
      </c>
      <c r="NKJ44" s="60" t="s">
        <v>144</v>
      </c>
      <c r="NKK44" s="288"/>
      <c r="NKL44" s="288"/>
      <c r="NKM44" s="291"/>
      <c r="NKN44" s="291"/>
      <c r="NKO44" s="291"/>
      <c r="NKP44" s="291"/>
      <c r="NKQ44" s="59">
        <v>15000000</v>
      </c>
      <c r="NKR44" s="60" t="s">
        <v>144</v>
      </c>
      <c r="NKS44" s="288"/>
      <c r="NKT44" s="288"/>
      <c r="NKU44" s="291"/>
      <c r="NKV44" s="291"/>
      <c r="NKW44" s="291"/>
      <c r="NKX44" s="291"/>
      <c r="NKY44" s="59">
        <v>15000000</v>
      </c>
      <c r="NKZ44" s="60" t="s">
        <v>144</v>
      </c>
      <c r="NLA44" s="288"/>
      <c r="NLB44" s="288"/>
      <c r="NLC44" s="291"/>
      <c r="NLD44" s="291"/>
      <c r="NLE44" s="291"/>
      <c r="NLF44" s="291"/>
      <c r="NLG44" s="59">
        <v>15000000</v>
      </c>
      <c r="NLH44" s="60" t="s">
        <v>144</v>
      </c>
      <c r="NLI44" s="288"/>
      <c r="NLJ44" s="288"/>
      <c r="NLK44" s="291"/>
      <c r="NLL44" s="291"/>
      <c r="NLM44" s="291"/>
      <c r="NLN44" s="291"/>
      <c r="NLO44" s="59">
        <v>15000000</v>
      </c>
      <c r="NLP44" s="60" t="s">
        <v>144</v>
      </c>
      <c r="NLQ44" s="288"/>
      <c r="NLR44" s="288"/>
      <c r="NLS44" s="291"/>
      <c r="NLT44" s="291"/>
      <c r="NLU44" s="291"/>
      <c r="NLV44" s="291"/>
      <c r="NLW44" s="59">
        <v>15000000</v>
      </c>
      <c r="NLX44" s="60" t="s">
        <v>144</v>
      </c>
      <c r="NLY44" s="288"/>
      <c r="NLZ44" s="288"/>
      <c r="NMA44" s="291"/>
      <c r="NMB44" s="291"/>
      <c r="NMC44" s="291"/>
      <c r="NMD44" s="291"/>
      <c r="NME44" s="59">
        <v>15000000</v>
      </c>
      <c r="NMF44" s="60" t="s">
        <v>144</v>
      </c>
      <c r="NMG44" s="288"/>
      <c r="NMH44" s="288"/>
      <c r="NMI44" s="291"/>
      <c r="NMJ44" s="291"/>
      <c r="NMK44" s="291"/>
      <c r="NML44" s="291"/>
      <c r="NMM44" s="59">
        <v>15000000</v>
      </c>
      <c r="NMN44" s="60" t="s">
        <v>144</v>
      </c>
      <c r="NMO44" s="288"/>
      <c r="NMP44" s="288"/>
      <c r="NMQ44" s="291"/>
      <c r="NMR44" s="291"/>
      <c r="NMS44" s="291"/>
      <c r="NMT44" s="291"/>
      <c r="NMU44" s="59">
        <v>15000000</v>
      </c>
      <c r="NMV44" s="60" t="s">
        <v>144</v>
      </c>
      <c r="NMW44" s="288"/>
      <c r="NMX44" s="288"/>
      <c r="NMY44" s="291"/>
      <c r="NMZ44" s="291"/>
      <c r="NNA44" s="291"/>
      <c r="NNB44" s="291"/>
      <c r="NNC44" s="59">
        <v>15000000</v>
      </c>
      <c r="NND44" s="60" t="s">
        <v>144</v>
      </c>
      <c r="NNE44" s="288"/>
      <c r="NNF44" s="288"/>
      <c r="NNG44" s="291"/>
      <c r="NNH44" s="291"/>
      <c r="NNI44" s="291"/>
      <c r="NNJ44" s="291"/>
      <c r="NNK44" s="59">
        <v>15000000</v>
      </c>
      <c r="NNL44" s="60" t="s">
        <v>144</v>
      </c>
      <c r="NNM44" s="288"/>
      <c r="NNN44" s="288"/>
      <c r="NNO44" s="291"/>
      <c r="NNP44" s="291"/>
      <c r="NNQ44" s="291"/>
      <c r="NNR44" s="291"/>
      <c r="NNS44" s="59">
        <v>15000000</v>
      </c>
      <c r="NNT44" s="60" t="s">
        <v>144</v>
      </c>
      <c r="NNU44" s="288"/>
      <c r="NNV44" s="288"/>
      <c r="NNW44" s="291"/>
      <c r="NNX44" s="291"/>
      <c r="NNY44" s="291"/>
      <c r="NNZ44" s="291"/>
      <c r="NOA44" s="59">
        <v>15000000</v>
      </c>
      <c r="NOB44" s="60" t="s">
        <v>144</v>
      </c>
      <c r="NOC44" s="288"/>
      <c r="NOD44" s="288"/>
      <c r="NOE44" s="291"/>
      <c r="NOF44" s="291"/>
      <c r="NOG44" s="291"/>
      <c r="NOH44" s="291"/>
      <c r="NOI44" s="59">
        <v>15000000</v>
      </c>
      <c r="NOJ44" s="60" t="s">
        <v>144</v>
      </c>
      <c r="NOK44" s="288"/>
      <c r="NOL44" s="288"/>
      <c r="NOM44" s="291"/>
      <c r="NON44" s="291"/>
      <c r="NOO44" s="291"/>
      <c r="NOP44" s="291"/>
      <c r="NOQ44" s="59">
        <v>15000000</v>
      </c>
      <c r="NOR44" s="60" t="s">
        <v>144</v>
      </c>
      <c r="NOS44" s="288"/>
      <c r="NOT44" s="288"/>
      <c r="NOU44" s="291"/>
      <c r="NOV44" s="291"/>
      <c r="NOW44" s="291"/>
      <c r="NOX44" s="291"/>
      <c r="NOY44" s="59">
        <v>15000000</v>
      </c>
      <c r="NOZ44" s="60" t="s">
        <v>144</v>
      </c>
      <c r="NPA44" s="288"/>
      <c r="NPB44" s="288"/>
      <c r="NPC44" s="291"/>
      <c r="NPD44" s="291"/>
      <c r="NPE44" s="291"/>
      <c r="NPF44" s="291"/>
      <c r="NPG44" s="59">
        <v>15000000</v>
      </c>
      <c r="NPH44" s="60" t="s">
        <v>144</v>
      </c>
      <c r="NPI44" s="288"/>
      <c r="NPJ44" s="288"/>
      <c r="NPK44" s="291"/>
      <c r="NPL44" s="291"/>
      <c r="NPM44" s="291"/>
      <c r="NPN44" s="291"/>
      <c r="NPO44" s="59">
        <v>15000000</v>
      </c>
      <c r="NPP44" s="60" t="s">
        <v>144</v>
      </c>
      <c r="NPQ44" s="288"/>
      <c r="NPR44" s="288"/>
      <c r="NPS44" s="291"/>
      <c r="NPT44" s="291"/>
      <c r="NPU44" s="291"/>
      <c r="NPV44" s="291"/>
      <c r="NPW44" s="59">
        <v>15000000</v>
      </c>
      <c r="NPX44" s="60" t="s">
        <v>144</v>
      </c>
      <c r="NPY44" s="288"/>
      <c r="NPZ44" s="288"/>
      <c r="NQA44" s="291"/>
      <c r="NQB44" s="291"/>
      <c r="NQC44" s="291"/>
      <c r="NQD44" s="291"/>
      <c r="NQE44" s="59">
        <v>15000000</v>
      </c>
      <c r="NQF44" s="60" t="s">
        <v>144</v>
      </c>
      <c r="NQG44" s="288"/>
      <c r="NQH44" s="288"/>
      <c r="NQI44" s="291"/>
      <c r="NQJ44" s="291"/>
      <c r="NQK44" s="291"/>
      <c r="NQL44" s="291"/>
      <c r="NQM44" s="59">
        <v>15000000</v>
      </c>
      <c r="NQN44" s="60" t="s">
        <v>144</v>
      </c>
      <c r="NQO44" s="288"/>
      <c r="NQP44" s="288"/>
      <c r="NQQ44" s="291"/>
      <c r="NQR44" s="291"/>
      <c r="NQS44" s="291"/>
      <c r="NQT44" s="291"/>
      <c r="NQU44" s="59">
        <v>15000000</v>
      </c>
      <c r="NQV44" s="60" t="s">
        <v>144</v>
      </c>
      <c r="NQW44" s="288"/>
      <c r="NQX44" s="288"/>
      <c r="NQY44" s="291"/>
      <c r="NQZ44" s="291"/>
      <c r="NRA44" s="291"/>
      <c r="NRB44" s="291"/>
      <c r="NRC44" s="59">
        <v>15000000</v>
      </c>
      <c r="NRD44" s="60" t="s">
        <v>144</v>
      </c>
      <c r="NRE44" s="288"/>
      <c r="NRF44" s="288"/>
      <c r="NRG44" s="291"/>
      <c r="NRH44" s="291"/>
      <c r="NRI44" s="291"/>
      <c r="NRJ44" s="291"/>
      <c r="NRK44" s="59">
        <v>15000000</v>
      </c>
      <c r="NRL44" s="60" t="s">
        <v>144</v>
      </c>
      <c r="NRM44" s="288"/>
      <c r="NRN44" s="288"/>
      <c r="NRO44" s="291"/>
      <c r="NRP44" s="291"/>
      <c r="NRQ44" s="291"/>
      <c r="NRR44" s="291"/>
      <c r="NRS44" s="59">
        <v>15000000</v>
      </c>
      <c r="NRT44" s="60" t="s">
        <v>144</v>
      </c>
      <c r="NRU44" s="288"/>
      <c r="NRV44" s="288"/>
      <c r="NRW44" s="291"/>
      <c r="NRX44" s="291"/>
      <c r="NRY44" s="291"/>
      <c r="NRZ44" s="291"/>
      <c r="NSA44" s="59">
        <v>15000000</v>
      </c>
      <c r="NSB44" s="60" t="s">
        <v>144</v>
      </c>
      <c r="NSC44" s="288"/>
      <c r="NSD44" s="288"/>
      <c r="NSE44" s="291"/>
      <c r="NSF44" s="291"/>
      <c r="NSG44" s="291"/>
      <c r="NSH44" s="291"/>
      <c r="NSI44" s="59">
        <v>15000000</v>
      </c>
      <c r="NSJ44" s="60" t="s">
        <v>144</v>
      </c>
      <c r="NSK44" s="288"/>
      <c r="NSL44" s="288"/>
      <c r="NSM44" s="291"/>
      <c r="NSN44" s="291"/>
      <c r="NSO44" s="291"/>
      <c r="NSP44" s="291"/>
      <c r="NSQ44" s="59">
        <v>15000000</v>
      </c>
      <c r="NSR44" s="60" t="s">
        <v>144</v>
      </c>
      <c r="NSS44" s="288"/>
      <c r="NST44" s="288"/>
      <c r="NSU44" s="291"/>
      <c r="NSV44" s="291"/>
      <c r="NSW44" s="291"/>
      <c r="NSX44" s="291"/>
      <c r="NSY44" s="59">
        <v>15000000</v>
      </c>
      <c r="NSZ44" s="60" t="s">
        <v>144</v>
      </c>
      <c r="NTA44" s="288"/>
      <c r="NTB44" s="288"/>
      <c r="NTC44" s="291"/>
      <c r="NTD44" s="291"/>
      <c r="NTE44" s="291"/>
      <c r="NTF44" s="291"/>
      <c r="NTG44" s="59">
        <v>15000000</v>
      </c>
      <c r="NTH44" s="60" t="s">
        <v>144</v>
      </c>
      <c r="NTI44" s="288"/>
      <c r="NTJ44" s="288"/>
      <c r="NTK44" s="291"/>
      <c r="NTL44" s="291"/>
      <c r="NTM44" s="291"/>
      <c r="NTN44" s="291"/>
      <c r="NTO44" s="59">
        <v>15000000</v>
      </c>
      <c r="NTP44" s="60" t="s">
        <v>144</v>
      </c>
      <c r="NTQ44" s="288"/>
      <c r="NTR44" s="288"/>
      <c r="NTS44" s="291"/>
      <c r="NTT44" s="291"/>
      <c r="NTU44" s="291"/>
      <c r="NTV44" s="291"/>
      <c r="NTW44" s="59">
        <v>15000000</v>
      </c>
      <c r="NTX44" s="60" t="s">
        <v>144</v>
      </c>
      <c r="NTY44" s="288"/>
      <c r="NTZ44" s="288"/>
      <c r="NUA44" s="291"/>
      <c r="NUB44" s="291"/>
      <c r="NUC44" s="291"/>
      <c r="NUD44" s="291"/>
      <c r="NUE44" s="59">
        <v>15000000</v>
      </c>
      <c r="NUF44" s="60" t="s">
        <v>144</v>
      </c>
      <c r="NUG44" s="288"/>
      <c r="NUH44" s="288"/>
      <c r="NUI44" s="291"/>
      <c r="NUJ44" s="291"/>
      <c r="NUK44" s="291"/>
      <c r="NUL44" s="291"/>
      <c r="NUM44" s="59">
        <v>15000000</v>
      </c>
      <c r="NUN44" s="60" t="s">
        <v>144</v>
      </c>
      <c r="NUO44" s="288"/>
      <c r="NUP44" s="288"/>
      <c r="NUQ44" s="291"/>
      <c r="NUR44" s="291"/>
      <c r="NUS44" s="291"/>
      <c r="NUT44" s="291"/>
      <c r="NUU44" s="59">
        <v>15000000</v>
      </c>
      <c r="NUV44" s="60" t="s">
        <v>144</v>
      </c>
      <c r="NUW44" s="288"/>
      <c r="NUX44" s="288"/>
      <c r="NUY44" s="291"/>
      <c r="NUZ44" s="291"/>
      <c r="NVA44" s="291"/>
      <c r="NVB44" s="291"/>
      <c r="NVC44" s="59">
        <v>15000000</v>
      </c>
      <c r="NVD44" s="60" t="s">
        <v>144</v>
      </c>
      <c r="NVE44" s="288"/>
      <c r="NVF44" s="288"/>
      <c r="NVG44" s="291"/>
      <c r="NVH44" s="291"/>
      <c r="NVI44" s="291"/>
      <c r="NVJ44" s="291"/>
      <c r="NVK44" s="59">
        <v>15000000</v>
      </c>
      <c r="NVL44" s="60" t="s">
        <v>144</v>
      </c>
      <c r="NVM44" s="288"/>
      <c r="NVN44" s="288"/>
      <c r="NVO44" s="291"/>
      <c r="NVP44" s="291"/>
      <c r="NVQ44" s="291"/>
      <c r="NVR44" s="291"/>
      <c r="NVS44" s="59">
        <v>15000000</v>
      </c>
      <c r="NVT44" s="60" t="s">
        <v>144</v>
      </c>
      <c r="NVU44" s="288"/>
      <c r="NVV44" s="288"/>
      <c r="NVW44" s="291"/>
      <c r="NVX44" s="291"/>
      <c r="NVY44" s="291"/>
      <c r="NVZ44" s="291"/>
      <c r="NWA44" s="59">
        <v>15000000</v>
      </c>
      <c r="NWB44" s="60" t="s">
        <v>144</v>
      </c>
      <c r="NWC44" s="288"/>
      <c r="NWD44" s="288"/>
      <c r="NWE44" s="291"/>
      <c r="NWF44" s="291"/>
      <c r="NWG44" s="291"/>
      <c r="NWH44" s="291"/>
      <c r="NWI44" s="59">
        <v>15000000</v>
      </c>
      <c r="NWJ44" s="60" t="s">
        <v>144</v>
      </c>
      <c r="NWK44" s="288"/>
      <c r="NWL44" s="288"/>
      <c r="NWM44" s="291"/>
      <c r="NWN44" s="291"/>
      <c r="NWO44" s="291"/>
      <c r="NWP44" s="291"/>
      <c r="NWQ44" s="59">
        <v>15000000</v>
      </c>
      <c r="NWR44" s="60" t="s">
        <v>144</v>
      </c>
      <c r="NWS44" s="288"/>
      <c r="NWT44" s="288"/>
      <c r="NWU44" s="291"/>
      <c r="NWV44" s="291"/>
      <c r="NWW44" s="291"/>
      <c r="NWX44" s="291"/>
      <c r="NWY44" s="59">
        <v>15000000</v>
      </c>
      <c r="NWZ44" s="60" t="s">
        <v>144</v>
      </c>
      <c r="NXA44" s="288"/>
      <c r="NXB44" s="288"/>
      <c r="NXC44" s="291"/>
      <c r="NXD44" s="291"/>
      <c r="NXE44" s="291"/>
      <c r="NXF44" s="291"/>
      <c r="NXG44" s="59">
        <v>15000000</v>
      </c>
      <c r="NXH44" s="60" t="s">
        <v>144</v>
      </c>
      <c r="NXI44" s="288"/>
      <c r="NXJ44" s="288"/>
      <c r="NXK44" s="291"/>
      <c r="NXL44" s="291"/>
      <c r="NXM44" s="291"/>
      <c r="NXN44" s="291"/>
      <c r="NXO44" s="59">
        <v>15000000</v>
      </c>
      <c r="NXP44" s="60" t="s">
        <v>144</v>
      </c>
      <c r="NXQ44" s="288"/>
      <c r="NXR44" s="288"/>
      <c r="NXS44" s="291"/>
      <c r="NXT44" s="291"/>
      <c r="NXU44" s="291"/>
      <c r="NXV44" s="291"/>
      <c r="NXW44" s="59">
        <v>15000000</v>
      </c>
      <c r="NXX44" s="60" t="s">
        <v>144</v>
      </c>
      <c r="NXY44" s="288"/>
      <c r="NXZ44" s="288"/>
      <c r="NYA44" s="291"/>
      <c r="NYB44" s="291"/>
      <c r="NYC44" s="291"/>
      <c r="NYD44" s="291"/>
      <c r="NYE44" s="59">
        <v>15000000</v>
      </c>
      <c r="NYF44" s="60" t="s">
        <v>144</v>
      </c>
      <c r="NYG44" s="288"/>
      <c r="NYH44" s="288"/>
      <c r="NYI44" s="291"/>
      <c r="NYJ44" s="291"/>
      <c r="NYK44" s="291"/>
      <c r="NYL44" s="291"/>
      <c r="NYM44" s="59">
        <v>15000000</v>
      </c>
      <c r="NYN44" s="60" t="s">
        <v>144</v>
      </c>
      <c r="NYO44" s="288"/>
      <c r="NYP44" s="288"/>
      <c r="NYQ44" s="291"/>
      <c r="NYR44" s="291"/>
      <c r="NYS44" s="291"/>
      <c r="NYT44" s="291"/>
      <c r="NYU44" s="59">
        <v>15000000</v>
      </c>
      <c r="NYV44" s="60" t="s">
        <v>144</v>
      </c>
      <c r="NYW44" s="288"/>
      <c r="NYX44" s="288"/>
      <c r="NYY44" s="291"/>
      <c r="NYZ44" s="291"/>
      <c r="NZA44" s="291"/>
      <c r="NZB44" s="291"/>
      <c r="NZC44" s="59">
        <v>15000000</v>
      </c>
      <c r="NZD44" s="60" t="s">
        <v>144</v>
      </c>
      <c r="NZE44" s="288"/>
      <c r="NZF44" s="288"/>
      <c r="NZG44" s="291"/>
      <c r="NZH44" s="291"/>
      <c r="NZI44" s="291"/>
      <c r="NZJ44" s="291"/>
      <c r="NZK44" s="59">
        <v>15000000</v>
      </c>
      <c r="NZL44" s="60" t="s">
        <v>144</v>
      </c>
      <c r="NZM44" s="288"/>
      <c r="NZN44" s="288"/>
      <c r="NZO44" s="291"/>
      <c r="NZP44" s="291"/>
      <c r="NZQ44" s="291"/>
      <c r="NZR44" s="291"/>
      <c r="NZS44" s="59">
        <v>15000000</v>
      </c>
      <c r="NZT44" s="60" t="s">
        <v>144</v>
      </c>
      <c r="NZU44" s="288"/>
      <c r="NZV44" s="288"/>
      <c r="NZW44" s="291"/>
      <c r="NZX44" s="291"/>
      <c r="NZY44" s="291"/>
      <c r="NZZ44" s="291"/>
      <c r="OAA44" s="59">
        <v>15000000</v>
      </c>
      <c r="OAB44" s="60" t="s">
        <v>144</v>
      </c>
      <c r="OAC44" s="288"/>
      <c r="OAD44" s="288"/>
      <c r="OAE44" s="291"/>
      <c r="OAF44" s="291"/>
      <c r="OAG44" s="291"/>
      <c r="OAH44" s="291"/>
      <c r="OAI44" s="59">
        <v>15000000</v>
      </c>
      <c r="OAJ44" s="60" t="s">
        <v>144</v>
      </c>
      <c r="OAK44" s="288"/>
      <c r="OAL44" s="288"/>
      <c r="OAM44" s="291"/>
      <c r="OAN44" s="291"/>
      <c r="OAO44" s="291"/>
      <c r="OAP44" s="291"/>
      <c r="OAQ44" s="59">
        <v>15000000</v>
      </c>
      <c r="OAR44" s="60" t="s">
        <v>144</v>
      </c>
      <c r="OAS44" s="288"/>
      <c r="OAT44" s="288"/>
      <c r="OAU44" s="291"/>
      <c r="OAV44" s="291"/>
      <c r="OAW44" s="291"/>
      <c r="OAX44" s="291"/>
      <c r="OAY44" s="59">
        <v>15000000</v>
      </c>
      <c r="OAZ44" s="60" t="s">
        <v>144</v>
      </c>
      <c r="OBA44" s="288"/>
      <c r="OBB44" s="288"/>
      <c r="OBC44" s="291"/>
      <c r="OBD44" s="291"/>
      <c r="OBE44" s="291"/>
      <c r="OBF44" s="291"/>
      <c r="OBG44" s="59">
        <v>15000000</v>
      </c>
      <c r="OBH44" s="60" t="s">
        <v>144</v>
      </c>
      <c r="OBI44" s="288"/>
      <c r="OBJ44" s="288"/>
      <c r="OBK44" s="291"/>
      <c r="OBL44" s="291"/>
      <c r="OBM44" s="291"/>
      <c r="OBN44" s="291"/>
      <c r="OBO44" s="59">
        <v>15000000</v>
      </c>
      <c r="OBP44" s="60" t="s">
        <v>144</v>
      </c>
      <c r="OBQ44" s="288"/>
      <c r="OBR44" s="288"/>
      <c r="OBS44" s="291"/>
      <c r="OBT44" s="291"/>
      <c r="OBU44" s="291"/>
      <c r="OBV44" s="291"/>
      <c r="OBW44" s="59">
        <v>15000000</v>
      </c>
      <c r="OBX44" s="60" t="s">
        <v>144</v>
      </c>
      <c r="OBY44" s="288"/>
      <c r="OBZ44" s="288"/>
      <c r="OCA44" s="291"/>
      <c r="OCB44" s="291"/>
      <c r="OCC44" s="291"/>
      <c r="OCD44" s="291"/>
      <c r="OCE44" s="59">
        <v>15000000</v>
      </c>
      <c r="OCF44" s="60" t="s">
        <v>144</v>
      </c>
      <c r="OCG44" s="288"/>
      <c r="OCH44" s="288"/>
      <c r="OCI44" s="291"/>
      <c r="OCJ44" s="291"/>
      <c r="OCK44" s="291"/>
      <c r="OCL44" s="291"/>
      <c r="OCM44" s="59">
        <v>15000000</v>
      </c>
      <c r="OCN44" s="60" t="s">
        <v>144</v>
      </c>
      <c r="OCO44" s="288"/>
      <c r="OCP44" s="288"/>
      <c r="OCQ44" s="291"/>
      <c r="OCR44" s="291"/>
      <c r="OCS44" s="291"/>
      <c r="OCT44" s="291"/>
      <c r="OCU44" s="59">
        <v>15000000</v>
      </c>
      <c r="OCV44" s="60" t="s">
        <v>144</v>
      </c>
      <c r="OCW44" s="288"/>
      <c r="OCX44" s="288"/>
      <c r="OCY44" s="291"/>
      <c r="OCZ44" s="291"/>
      <c r="ODA44" s="291"/>
      <c r="ODB44" s="291"/>
      <c r="ODC44" s="59">
        <v>15000000</v>
      </c>
      <c r="ODD44" s="60" t="s">
        <v>144</v>
      </c>
      <c r="ODE44" s="288"/>
      <c r="ODF44" s="288"/>
      <c r="ODG44" s="291"/>
      <c r="ODH44" s="291"/>
      <c r="ODI44" s="291"/>
      <c r="ODJ44" s="291"/>
      <c r="ODK44" s="59">
        <v>15000000</v>
      </c>
      <c r="ODL44" s="60" t="s">
        <v>144</v>
      </c>
      <c r="ODM44" s="288"/>
      <c r="ODN44" s="288"/>
      <c r="ODO44" s="291"/>
      <c r="ODP44" s="291"/>
      <c r="ODQ44" s="291"/>
      <c r="ODR44" s="291"/>
      <c r="ODS44" s="59">
        <v>15000000</v>
      </c>
      <c r="ODT44" s="60" t="s">
        <v>144</v>
      </c>
      <c r="ODU44" s="288"/>
      <c r="ODV44" s="288"/>
      <c r="ODW44" s="291"/>
      <c r="ODX44" s="291"/>
      <c r="ODY44" s="291"/>
      <c r="ODZ44" s="291"/>
      <c r="OEA44" s="59">
        <v>15000000</v>
      </c>
      <c r="OEB44" s="60" t="s">
        <v>144</v>
      </c>
      <c r="OEC44" s="288"/>
      <c r="OED44" s="288"/>
      <c r="OEE44" s="291"/>
      <c r="OEF44" s="291"/>
      <c r="OEG44" s="291"/>
      <c r="OEH44" s="291"/>
      <c r="OEI44" s="59">
        <v>15000000</v>
      </c>
      <c r="OEJ44" s="60" t="s">
        <v>144</v>
      </c>
      <c r="OEK44" s="288"/>
      <c r="OEL44" s="288"/>
      <c r="OEM44" s="291"/>
      <c r="OEN44" s="291"/>
      <c r="OEO44" s="291"/>
      <c r="OEP44" s="291"/>
      <c r="OEQ44" s="59">
        <v>15000000</v>
      </c>
      <c r="OER44" s="60" t="s">
        <v>144</v>
      </c>
      <c r="OES44" s="288"/>
      <c r="OET44" s="288"/>
      <c r="OEU44" s="291"/>
      <c r="OEV44" s="291"/>
      <c r="OEW44" s="291"/>
      <c r="OEX44" s="291"/>
      <c r="OEY44" s="59">
        <v>15000000</v>
      </c>
      <c r="OEZ44" s="60" t="s">
        <v>144</v>
      </c>
      <c r="OFA44" s="288"/>
      <c r="OFB44" s="288"/>
      <c r="OFC44" s="291"/>
      <c r="OFD44" s="291"/>
      <c r="OFE44" s="291"/>
      <c r="OFF44" s="291"/>
      <c r="OFG44" s="59">
        <v>15000000</v>
      </c>
      <c r="OFH44" s="60" t="s">
        <v>144</v>
      </c>
      <c r="OFI44" s="288"/>
      <c r="OFJ44" s="288"/>
      <c r="OFK44" s="291"/>
      <c r="OFL44" s="291"/>
      <c r="OFM44" s="291"/>
      <c r="OFN44" s="291"/>
      <c r="OFO44" s="59">
        <v>15000000</v>
      </c>
      <c r="OFP44" s="60" t="s">
        <v>144</v>
      </c>
      <c r="OFQ44" s="288"/>
      <c r="OFR44" s="288"/>
      <c r="OFS44" s="291"/>
      <c r="OFT44" s="291"/>
      <c r="OFU44" s="291"/>
      <c r="OFV44" s="291"/>
      <c r="OFW44" s="59">
        <v>15000000</v>
      </c>
      <c r="OFX44" s="60" t="s">
        <v>144</v>
      </c>
      <c r="OFY44" s="288"/>
      <c r="OFZ44" s="288"/>
      <c r="OGA44" s="291"/>
      <c r="OGB44" s="291"/>
      <c r="OGC44" s="291"/>
      <c r="OGD44" s="291"/>
      <c r="OGE44" s="59">
        <v>15000000</v>
      </c>
      <c r="OGF44" s="60" t="s">
        <v>144</v>
      </c>
      <c r="OGG44" s="288"/>
      <c r="OGH44" s="288"/>
      <c r="OGI44" s="291"/>
      <c r="OGJ44" s="291"/>
      <c r="OGK44" s="291"/>
      <c r="OGL44" s="291"/>
      <c r="OGM44" s="59">
        <v>15000000</v>
      </c>
      <c r="OGN44" s="60" t="s">
        <v>144</v>
      </c>
      <c r="OGO44" s="288"/>
      <c r="OGP44" s="288"/>
      <c r="OGQ44" s="291"/>
      <c r="OGR44" s="291"/>
      <c r="OGS44" s="291"/>
      <c r="OGT44" s="291"/>
      <c r="OGU44" s="59">
        <v>15000000</v>
      </c>
      <c r="OGV44" s="60" t="s">
        <v>144</v>
      </c>
      <c r="OGW44" s="288"/>
      <c r="OGX44" s="288"/>
      <c r="OGY44" s="291"/>
      <c r="OGZ44" s="291"/>
      <c r="OHA44" s="291"/>
      <c r="OHB44" s="291"/>
      <c r="OHC44" s="59">
        <v>15000000</v>
      </c>
      <c r="OHD44" s="60" t="s">
        <v>144</v>
      </c>
      <c r="OHE44" s="288"/>
      <c r="OHF44" s="288"/>
      <c r="OHG44" s="291"/>
      <c r="OHH44" s="291"/>
      <c r="OHI44" s="291"/>
      <c r="OHJ44" s="291"/>
      <c r="OHK44" s="59">
        <v>15000000</v>
      </c>
      <c r="OHL44" s="60" t="s">
        <v>144</v>
      </c>
      <c r="OHM44" s="288"/>
      <c r="OHN44" s="288"/>
      <c r="OHO44" s="291"/>
      <c r="OHP44" s="291"/>
      <c r="OHQ44" s="291"/>
      <c r="OHR44" s="291"/>
      <c r="OHS44" s="59">
        <v>15000000</v>
      </c>
      <c r="OHT44" s="60" t="s">
        <v>144</v>
      </c>
      <c r="OHU44" s="288"/>
      <c r="OHV44" s="288"/>
      <c r="OHW44" s="291"/>
      <c r="OHX44" s="291"/>
      <c r="OHY44" s="291"/>
      <c r="OHZ44" s="291"/>
      <c r="OIA44" s="59">
        <v>15000000</v>
      </c>
      <c r="OIB44" s="60" t="s">
        <v>144</v>
      </c>
      <c r="OIC44" s="288"/>
      <c r="OID44" s="288"/>
      <c r="OIE44" s="291"/>
      <c r="OIF44" s="291"/>
      <c r="OIG44" s="291"/>
      <c r="OIH44" s="291"/>
      <c r="OII44" s="59">
        <v>15000000</v>
      </c>
      <c r="OIJ44" s="60" t="s">
        <v>144</v>
      </c>
      <c r="OIK44" s="288"/>
      <c r="OIL44" s="288"/>
      <c r="OIM44" s="291"/>
      <c r="OIN44" s="291"/>
      <c r="OIO44" s="291"/>
      <c r="OIP44" s="291"/>
      <c r="OIQ44" s="59">
        <v>15000000</v>
      </c>
      <c r="OIR44" s="60" t="s">
        <v>144</v>
      </c>
      <c r="OIS44" s="288"/>
      <c r="OIT44" s="288"/>
      <c r="OIU44" s="291"/>
      <c r="OIV44" s="291"/>
      <c r="OIW44" s="291"/>
      <c r="OIX44" s="291"/>
      <c r="OIY44" s="59">
        <v>15000000</v>
      </c>
      <c r="OIZ44" s="60" t="s">
        <v>144</v>
      </c>
      <c r="OJA44" s="288"/>
      <c r="OJB44" s="288"/>
      <c r="OJC44" s="291"/>
      <c r="OJD44" s="291"/>
      <c r="OJE44" s="291"/>
      <c r="OJF44" s="291"/>
      <c r="OJG44" s="59">
        <v>15000000</v>
      </c>
      <c r="OJH44" s="60" t="s">
        <v>144</v>
      </c>
      <c r="OJI44" s="288"/>
      <c r="OJJ44" s="288"/>
      <c r="OJK44" s="291"/>
      <c r="OJL44" s="291"/>
      <c r="OJM44" s="291"/>
      <c r="OJN44" s="291"/>
      <c r="OJO44" s="59">
        <v>15000000</v>
      </c>
      <c r="OJP44" s="60" t="s">
        <v>144</v>
      </c>
      <c r="OJQ44" s="288"/>
      <c r="OJR44" s="288"/>
      <c r="OJS44" s="291"/>
      <c r="OJT44" s="291"/>
      <c r="OJU44" s="291"/>
      <c r="OJV44" s="291"/>
      <c r="OJW44" s="59">
        <v>15000000</v>
      </c>
      <c r="OJX44" s="60" t="s">
        <v>144</v>
      </c>
      <c r="OJY44" s="288"/>
      <c r="OJZ44" s="288"/>
      <c r="OKA44" s="291"/>
      <c r="OKB44" s="291"/>
      <c r="OKC44" s="291"/>
      <c r="OKD44" s="291"/>
      <c r="OKE44" s="59">
        <v>15000000</v>
      </c>
      <c r="OKF44" s="60" t="s">
        <v>144</v>
      </c>
      <c r="OKG44" s="288"/>
      <c r="OKH44" s="288"/>
      <c r="OKI44" s="291"/>
      <c r="OKJ44" s="291"/>
      <c r="OKK44" s="291"/>
      <c r="OKL44" s="291"/>
      <c r="OKM44" s="59">
        <v>15000000</v>
      </c>
      <c r="OKN44" s="60" t="s">
        <v>144</v>
      </c>
      <c r="OKO44" s="288"/>
      <c r="OKP44" s="288"/>
      <c r="OKQ44" s="291"/>
      <c r="OKR44" s="291"/>
      <c r="OKS44" s="291"/>
      <c r="OKT44" s="291"/>
      <c r="OKU44" s="59">
        <v>15000000</v>
      </c>
      <c r="OKV44" s="60" t="s">
        <v>144</v>
      </c>
      <c r="OKW44" s="288"/>
      <c r="OKX44" s="288"/>
      <c r="OKY44" s="291"/>
      <c r="OKZ44" s="291"/>
      <c r="OLA44" s="291"/>
      <c r="OLB44" s="291"/>
      <c r="OLC44" s="59">
        <v>15000000</v>
      </c>
      <c r="OLD44" s="60" t="s">
        <v>144</v>
      </c>
      <c r="OLE44" s="288"/>
      <c r="OLF44" s="288"/>
      <c r="OLG44" s="291"/>
      <c r="OLH44" s="291"/>
      <c r="OLI44" s="291"/>
      <c r="OLJ44" s="291"/>
      <c r="OLK44" s="59">
        <v>15000000</v>
      </c>
      <c r="OLL44" s="60" t="s">
        <v>144</v>
      </c>
      <c r="OLM44" s="288"/>
      <c r="OLN44" s="288"/>
      <c r="OLO44" s="291"/>
      <c r="OLP44" s="291"/>
      <c r="OLQ44" s="291"/>
      <c r="OLR44" s="291"/>
      <c r="OLS44" s="59">
        <v>15000000</v>
      </c>
      <c r="OLT44" s="60" t="s">
        <v>144</v>
      </c>
      <c r="OLU44" s="288"/>
      <c r="OLV44" s="288"/>
      <c r="OLW44" s="291"/>
      <c r="OLX44" s="291"/>
      <c r="OLY44" s="291"/>
      <c r="OLZ44" s="291"/>
      <c r="OMA44" s="59">
        <v>15000000</v>
      </c>
      <c r="OMB44" s="60" t="s">
        <v>144</v>
      </c>
      <c r="OMC44" s="288"/>
      <c r="OMD44" s="288"/>
      <c r="OME44" s="291"/>
      <c r="OMF44" s="291"/>
      <c r="OMG44" s="291"/>
      <c r="OMH44" s="291"/>
      <c r="OMI44" s="59">
        <v>15000000</v>
      </c>
      <c r="OMJ44" s="60" t="s">
        <v>144</v>
      </c>
      <c r="OMK44" s="288"/>
      <c r="OML44" s="288"/>
      <c r="OMM44" s="291"/>
      <c r="OMN44" s="291"/>
      <c r="OMO44" s="291"/>
      <c r="OMP44" s="291"/>
      <c r="OMQ44" s="59">
        <v>15000000</v>
      </c>
      <c r="OMR44" s="60" t="s">
        <v>144</v>
      </c>
      <c r="OMS44" s="288"/>
      <c r="OMT44" s="288"/>
      <c r="OMU44" s="291"/>
      <c r="OMV44" s="291"/>
      <c r="OMW44" s="291"/>
      <c r="OMX44" s="291"/>
      <c r="OMY44" s="59">
        <v>15000000</v>
      </c>
      <c r="OMZ44" s="60" t="s">
        <v>144</v>
      </c>
      <c r="ONA44" s="288"/>
      <c r="ONB44" s="288"/>
      <c r="ONC44" s="291"/>
      <c r="OND44" s="291"/>
      <c r="ONE44" s="291"/>
      <c r="ONF44" s="291"/>
      <c r="ONG44" s="59">
        <v>15000000</v>
      </c>
      <c r="ONH44" s="60" t="s">
        <v>144</v>
      </c>
      <c r="ONI44" s="288"/>
      <c r="ONJ44" s="288"/>
      <c r="ONK44" s="291"/>
      <c r="ONL44" s="291"/>
      <c r="ONM44" s="291"/>
      <c r="ONN44" s="291"/>
      <c r="ONO44" s="59">
        <v>15000000</v>
      </c>
      <c r="ONP44" s="60" t="s">
        <v>144</v>
      </c>
      <c r="ONQ44" s="288"/>
      <c r="ONR44" s="288"/>
      <c r="ONS44" s="291"/>
      <c r="ONT44" s="291"/>
      <c r="ONU44" s="291"/>
      <c r="ONV44" s="291"/>
      <c r="ONW44" s="59">
        <v>15000000</v>
      </c>
      <c r="ONX44" s="60" t="s">
        <v>144</v>
      </c>
      <c r="ONY44" s="288"/>
      <c r="ONZ44" s="288"/>
      <c r="OOA44" s="291"/>
      <c r="OOB44" s="291"/>
      <c r="OOC44" s="291"/>
      <c r="OOD44" s="291"/>
      <c r="OOE44" s="59">
        <v>15000000</v>
      </c>
      <c r="OOF44" s="60" t="s">
        <v>144</v>
      </c>
      <c r="OOG44" s="288"/>
      <c r="OOH44" s="288"/>
      <c r="OOI44" s="291"/>
      <c r="OOJ44" s="291"/>
      <c r="OOK44" s="291"/>
      <c r="OOL44" s="291"/>
      <c r="OOM44" s="59">
        <v>15000000</v>
      </c>
      <c r="OON44" s="60" t="s">
        <v>144</v>
      </c>
      <c r="OOO44" s="288"/>
      <c r="OOP44" s="288"/>
      <c r="OOQ44" s="291"/>
      <c r="OOR44" s="291"/>
      <c r="OOS44" s="291"/>
      <c r="OOT44" s="291"/>
      <c r="OOU44" s="59">
        <v>15000000</v>
      </c>
      <c r="OOV44" s="60" t="s">
        <v>144</v>
      </c>
      <c r="OOW44" s="288"/>
      <c r="OOX44" s="288"/>
      <c r="OOY44" s="291"/>
      <c r="OOZ44" s="291"/>
      <c r="OPA44" s="291"/>
      <c r="OPB44" s="291"/>
      <c r="OPC44" s="59">
        <v>15000000</v>
      </c>
      <c r="OPD44" s="60" t="s">
        <v>144</v>
      </c>
      <c r="OPE44" s="288"/>
      <c r="OPF44" s="288"/>
      <c r="OPG44" s="291"/>
      <c r="OPH44" s="291"/>
      <c r="OPI44" s="291"/>
      <c r="OPJ44" s="291"/>
      <c r="OPK44" s="59">
        <v>15000000</v>
      </c>
      <c r="OPL44" s="60" t="s">
        <v>144</v>
      </c>
      <c r="OPM44" s="288"/>
      <c r="OPN44" s="288"/>
      <c r="OPO44" s="291"/>
      <c r="OPP44" s="291"/>
      <c r="OPQ44" s="291"/>
      <c r="OPR44" s="291"/>
      <c r="OPS44" s="59">
        <v>15000000</v>
      </c>
      <c r="OPT44" s="60" t="s">
        <v>144</v>
      </c>
      <c r="OPU44" s="288"/>
      <c r="OPV44" s="288"/>
      <c r="OPW44" s="291"/>
      <c r="OPX44" s="291"/>
      <c r="OPY44" s="291"/>
      <c r="OPZ44" s="291"/>
      <c r="OQA44" s="59">
        <v>15000000</v>
      </c>
      <c r="OQB44" s="60" t="s">
        <v>144</v>
      </c>
      <c r="OQC44" s="288"/>
      <c r="OQD44" s="288"/>
      <c r="OQE44" s="291"/>
      <c r="OQF44" s="291"/>
      <c r="OQG44" s="291"/>
      <c r="OQH44" s="291"/>
      <c r="OQI44" s="59">
        <v>15000000</v>
      </c>
      <c r="OQJ44" s="60" t="s">
        <v>144</v>
      </c>
      <c r="OQK44" s="288"/>
      <c r="OQL44" s="288"/>
      <c r="OQM44" s="291"/>
      <c r="OQN44" s="291"/>
      <c r="OQO44" s="291"/>
      <c r="OQP44" s="291"/>
      <c r="OQQ44" s="59">
        <v>15000000</v>
      </c>
      <c r="OQR44" s="60" t="s">
        <v>144</v>
      </c>
      <c r="OQS44" s="288"/>
      <c r="OQT44" s="288"/>
      <c r="OQU44" s="291"/>
      <c r="OQV44" s="291"/>
      <c r="OQW44" s="291"/>
      <c r="OQX44" s="291"/>
      <c r="OQY44" s="59">
        <v>15000000</v>
      </c>
      <c r="OQZ44" s="60" t="s">
        <v>144</v>
      </c>
      <c r="ORA44" s="288"/>
      <c r="ORB44" s="288"/>
      <c r="ORC44" s="291"/>
      <c r="ORD44" s="291"/>
      <c r="ORE44" s="291"/>
      <c r="ORF44" s="291"/>
      <c r="ORG44" s="59">
        <v>15000000</v>
      </c>
      <c r="ORH44" s="60" t="s">
        <v>144</v>
      </c>
      <c r="ORI44" s="288"/>
      <c r="ORJ44" s="288"/>
      <c r="ORK44" s="291"/>
      <c r="ORL44" s="291"/>
      <c r="ORM44" s="291"/>
      <c r="ORN44" s="291"/>
      <c r="ORO44" s="59">
        <v>15000000</v>
      </c>
      <c r="ORP44" s="60" t="s">
        <v>144</v>
      </c>
      <c r="ORQ44" s="288"/>
      <c r="ORR44" s="288"/>
      <c r="ORS44" s="291"/>
      <c r="ORT44" s="291"/>
      <c r="ORU44" s="291"/>
      <c r="ORV44" s="291"/>
      <c r="ORW44" s="59">
        <v>15000000</v>
      </c>
      <c r="ORX44" s="60" t="s">
        <v>144</v>
      </c>
      <c r="ORY44" s="288"/>
      <c r="ORZ44" s="288"/>
      <c r="OSA44" s="291"/>
      <c r="OSB44" s="291"/>
      <c r="OSC44" s="291"/>
      <c r="OSD44" s="291"/>
      <c r="OSE44" s="59">
        <v>15000000</v>
      </c>
      <c r="OSF44" s="60" t="s">
        <v>144</v>
      </c>
      <c r="OSG44" s="288"/>
      <c r="OSH44" s="288"/>
      <c r="OSI44" s="291"/>
      <c r="OSJ44" s="291"/>
      <c r="OSK44" s="291"/>
      <c r="OSL44" s="291"/>
      <c r="OSM44" s="59">
        <v>15000000</v>
      </c>
      <c r="OSN44" s="60" t="s">
        <v>144</v>
      </c>
      <c r="OSO44" s="288"/>
      <c r="OSP44" s="288"/>
      <c r="OSQ44" s="291"/>
      <c r="OSR44" s="291"/>
      <c r="OSS44" s="291"/>
      <c r="OST44" s="291"/>
      <c r="OSU44" s="59">
        <v>15000000</v>
      </c>
      <c r="OSV44" s="60" t="s">
        <v>144</v>
      </c>
      <c r="OSW44" s="288"/>
      <c r="OSX44" s="288"/>
      <c r="OSY44" s="291"/>
      <c r="OSZ44" s="291"/>
      <c r="OTA44" s="291"/>
      <c r="OTB44" s="291"/>
      <c r="OTC44" s="59">
        <v>15000000</v>
      </c>
      <c r="OTD44" s="60" t="s">
        <v>144</v>
      </c>
      <c r="OTE44" s="288"/>
      <c r="OTF44" s="288"/>
      <c r="OTG44" s="291"/>
      <c r="OTH44" s="291"/>
      <c r="OTI44" s="291"/>
      <c r="OTJ44" s="291"/>
      <c r="OTK44" s="59">
        <v>15000000</v>
      </c>
      <c r="OTL44" s="60" t="s">
        <v>144</v>
      </c>
      <c r="OTM44" s="288"/>
      <c r="OTN44" s="288"/>
      <c r="OTO44" s="291"/>
      <c r="OTP44" s="291"/>
      <c r="OTQ44" s="291"/>
      <c r="OTR44" s="291"/>
      <c r="OTS44" s="59">
        <v>15000000</v>
      </c>
      <c r="OTT44" s="60" t="s">
        <v>144</v>
      </c>
      <c r="OTU44" s="288"/>
      <c r="OTV44" s="288"/>
      <c r="OTW44" s="291"/>
      <c r="OTX44" s="291"/>
      <c r="OTY44" s="291"/>
      <c r="OTZ44" s="291"/>
      <c r="OUA44" s="59">
        <v>15000000</v>
      </c>
      <c r="OUB44" s="60" t="s">
        <v>144</v>
      </c>
      <c r="OUC44" s="288"/>
      <c r="OUD44" s="288"/>
      <c r="OUE44" s="291"/>
      <c r="OUF44" s="291"/>
      <c r="OUG44" s="291"/>
      <c r="OUH44" s="291"/>
      <c r="OUI44" s="59">
        <v>15000000</v>
      </c>
      <c r="OUJ44" s="60" t="s">
        <v>144</v>
      </c>
      <c r="OUK44" s="288"/>
      <c r="OUL44" s="288"/>
      <c r="OUM44" s="291"/>
      <c r="OUN44" s="291"/>
      <c r="OUO44" s="291"/>
      <c r="OUP44" s="291"/>
      <c r="OUQ44" s="59">
        <v>15000000</v>
      </c>
      <c r="OUR44" s="60" t="s">
        <v>144</v>
      </c>
      <c r="OUS44" s="288"/>
      <c r="OUT44" s="288"/>
      <c r="OUU44" s="291"/>
      <c r="OUV44" s="291"/>
      <c r="OUW44" s="291"/>
      <c r="OUX44" s="291"/>
      <c r="OUY44" s="59">
        <v>15000000</v>
      </c>
      <c r="OUZ44" s="60" t="s">
        <v>144</v>
      </c>
      <c r="OVA44" s="288"/>
      <c r="OVB44" s="288"/>
      <c r="OVC44" s="291"/>
      <c r="OVD44" s="291"/>
      <c r="OVE44" s="291"/>
      <c r="OVF44" s="291"/>
      <c r="OVG44" s="59">
        <v>15000000</v>
      </c>
      <c r="OVH44" s="60" t="s">
        <v>144</v>
      </c>
      <c r="OVI44" s="288"/>
      <c r="OVJ44" s="288"/>
      <c r="OVK44" s="291"/>
      <c r="OVL44" s="291"/>
      <c r="OVM44" s="291"/>
      <c r="OVN44" s="291"/>
      <c r="OVO44" s="59">
        <v>15000000</v>
      </c>
      <c r="OVP44" s="60" t="s">
        <v>144</v>
      </c>
      <c r="OVQ44" s="288"/>
      <c r="OVR44" s="288"/>
      <c r="OVS44" s="291"/>
      <c r="OVT44" s="291"/>
      <c r="OVU44" s="291"/>
      <c r="OVV44" s="291"/>
      <c r="OVW44" s="59">
        <v>15000000</v>
      </c>
      <c r="OVX44" s="60" t="s">
        <v>144</v>
      </c>
      <c r="OVY44" s="288"/>
      <c r="OVZ44" s="288"/>
      <c r="OWA44" s="291"/>
      <c r="OWB44" s="291"/>
      <c r="OWC44" s="291"/>
      <c r="OWD44" s="291"/>
      <c r="OWE44" s="59">
        <v>15000000</v>
      </c>
      <c r="OWF44" s="60" t="s">
        <v>144</v>
      </c>
      <c r="OWG44" s="288"/>
      <c r="OWH44" s="288"/>
      <c r="OWI44" s="291"/>
      <c r="OWJ44" s="291"/>
      <c r="OWK44" s="291"/>
      <c r="OWL44" s="291"/>
      <c r="OWM44" s="59">
        <v>15000000</v>
      </c>
      <c r="OWN44" s="60" t="s">
        <v>144</v>
      </c>
      <c r="OWO44" s="288"/>
      <c r="OWP44" s="288"/>
      <c r="OWQ44" s="291"/>
      <c r="OWR44" s="291"/>
      <c r="OWS44" s="291"/>
      <c r="OWT44" s="291"/>
      <c r="OWU44" s="59">
        <v>15000000</v>
      </c>
      <c r="OWV44" s="60" t="s">
        <v>144</v>
      </c>
      <c r="OWW44" s="288"/>
      <c r="OWX44" s="288"/>
      <c r="OWY44" s="291"/>
      <c r="OWZ44" s="291"/>
      <c r="OXA44" s="291"/>
      <c r="OXB44" s="291"/>
      <c r="OXC44" s="59">
        <v>15000000</v>
      </c>
      <c r="OXD44" s="60" t="s">
        <v>144</v>
      </c>
      <c r="OXE44" s="288"/>
      <c r="OXF44" s="288"/>
      <c r="OXG44" s="291"/>
      <c r="OXH44" s="291"/>
      <c r="OXI44" s="291"/>
      <c r="OXJ44" s="291"/>
      <c r="OXK44" s="59">
        <v>15000000</v>
      </c>
      <c r="OXL44" s="60" t="s">
        <v>144</v>
      </c>
      <c r="OXM44" s="288"/>
      <c r="OXN44" s="288"/>
      <c r="OXO44" s="291"/>
      <c r="OXP44" s="291"/>
      <c r="OXQ44" s="291"/>
      <c r="OXR44" s="291"/>
      <c r="OXS44" s="59">
        <v>15000000</v>
      </c>
      <c r="OXT44" s="60" t="s">
        <v>144</v>
      </c>
      <c r="OXU44" s="288"/>
      <c r="OXV44" s="288"/>
      <c r="OXW44" s="291"/>
      <c r="OXX44" s="291"/>
      <c r="OXY44" s="291"/>
      <c r="OXZ44" s="291"/>
      <c r="OYA44" s="59">
        <v>15000000</v>
      </c>
      <c r="OYB44" s="60" t="s">
        <v>144</v>
      </c>
      <c r="OYC44" s="288"/>
      <c r="OYD44" s="288"/>
      <c r="OYE44" s="291"/>
      <c r="OYF44" s="291"/>
      <c r="OYG44" s="291"/>
      <c r="OYH44" s="291"/>
      <c r="OYI44" s="59">
        <v>15000000</v>
      </c>
      <c r="OYJ44" s="60" t="s">
        <v>144</v>
      </c>
      <c r="OYK44" s="288"/>
      <c r="OYL44" s="288"/>
      <c r="OYM44" s="291"/>
      <c r="OYN44" s="291"/>
      <c r="OYO44" s="291"/>
      <c r="OYP44" s="291"/>
      <c r="OYQ44" s="59">
        <v>15000000</v>
      </c>
      <c r="OYR44" s="60" t="s">
        <v>144</v>
      </c>
      <c r="OYS44" s="288"/>
      <c r="OYT44" s="288"/>
      <c r="OYU44" s="291"/>
      <c r="OYV44" s="291"/>
      <c r="OYW44" s="291"/>
      <c r="OYX44" s="291"/>
      <c r="OYY44" s="59">
        <v>15000000</v>
      </c>
      <c r="OYZ44" s="60" t="s">
        <v>144</v>
      </c>
      <c r="OZA44" s="288"/>
      <c r="OZB44" s="288"/>
      <c r="OZC44" s="291"/>
      <c r="OZD44" s="291"/>
      <c r="OZE44" s="291"/>
      <c r="OZF44" s="291"/>
      <c r="OZG44" s="59">
        <v>15000000</v>
      </c>
      <c r="OZH44" s="60" t="s">
        <v>144</v>
      </c>
      <c r="OZI44" s="288"/>
      <c r="OZJ44" s="288"/>
      <c r="OZK44" s="291"/>
      <c r="OZL44" s="291"/>
      <c r="OZM44" s="291"/>
      <c r="OZN44" s="291"/>
      <c r="OZO44" s="59">
        <v>15000000</v>
      </c>
      <c r="OZP44" s="60" t="s">
        <v>144</v>
      </c>
      <c r="OZQ44" s="288"/>
      <c r="OZR44" s="288"/>
      <c r="OZS44" s="291"/>
      <c r="OZT44" s="291"/>
      <c r="OZU44" s="291"/>
      <c r="OZV44" s="291"/>
      <c r="OZW44" s="59">
        <v>15000000</v>
      </c>
      <c r="OZX44" s="60" t="s">
        <v>144</v>
      </c>
      <c r="OZY44" s="288"/>
      <c r="OZZ44" s="288"/>
      <c r="PAA44" s="291"/>
      <c r="PAB44" s="291"/>
      <c r="PAC44" s="291"/>
      <c r="PAD44" s="291"/>
      <c r="PAE44" s="59">
        <v>15000000</v>
      </c>
      <c r="PAF44" s="60" t="s">
        <v>144</v>
      </c>
      <c r="PAG44" s="288"/>
      <c r="PAH44" s="288"/>
      <c r="PAI44" s="291"/>
      <c r="PAJ44" s="291"/>
      <c r="PAK44" s="291"/>
      <c r="PAL44" s="291"/>
      <c r="PAM44" s="59">
        <v>15000000</v>
      </c>
      <c r="PAN44" s="60" t="s">
        <v>144</v>
      </c>
      <c r="PAO44" s="288"/>
      <c r="PAP44" s="288"/>
      <c r="PAQ44" s="291"/>
      <c r="PAR44" s="291"/>
      <c r="PAS44" s="291"/>
      <c r="PAT44" s="291"/>
      <c r="PAU44" s="59">
        <v>15000000</v>
      </c>
      <c r="PAV44" s="60" t="s">
        <v>144</v>
      </c>
      <c r="PAW44" s="288"/>
      <c r="PAX44" s="288"/>
      <c r="PAY44" s="291"/>
      <c r="PAZ44" s="291"/>
      <c r="PBA44" s="291"/>
      <c r="PBB44" s="291"/>
      <c r="PBC44" s="59">
        <v>15000000</v>
      </c>
      <c r="PBD44" s="60" t="s">
        <v>144</v>
      </c>
      <c r="PBE44" s="288"/>
      <c r="PBF44" s="288"/>
      <c r="PBG44" s="291"/>
      <c r="PBH44" s="291"/>
      <c r="PBI44" s="291"/>
      <c r="PBJ44" s="291"/>
      <c r="PBK44" s="59">
        <v>15000000</v>
      </c>
      <c r="PBL44" s="60" t="s">
        <v>144</v>
      </c>
      <c r="PBM44" s="288"/>
      <c r="PBN44" s="288"/>
      <c r="PBO44" s="291"/>
      <c r="PBP44" s="291"/>
      <c r="PBQ44" s="291"/>
      <c r="PBR44" s="291"/>
      <c r="PBS44" s="59">
        <v>15000000</v>
      </c>
      <c r="PBT44" s="60" t="s">
        <v>144</v>
      </c>
      <c r="PBU44" s="288"/>
      <c r="PBV44" s="288"/>
      <c r="PBW44" s="291"/>
      <c r="PBX44" s="291"/>
      <c r="PBY44" s="291"/>
      <c r="PBZ44" s="291"/>
      <c r="PCA44" s="59">
        <v>15000000</v>
      </c>
      <c r="PCB44" s="60" t="s">
        <v>144</v>
      </c>
      <c r="PCC44" s="288"/>
      <c r="PCD44" s="288"/>
      <c r="PCE44" s="291"/>
      <c r="PCF44" s="291"/>
      <c r="PCG44" s="291"/>
      <c r="PCH44" s="291"/>
      <c r="PCI44" s="59">
        <v>15000000</v>
      </c>
      <c r="PCJ44" s="60" t="s">
        <v>144</v>
      </c>
      <c r="PCK44" s="288"/>
      <c r="PCL44" s="288"/>
      <c r="PCM44" s="291"/>
      <c r="PCN44" s="291"/>
      <c r="PCO44" s="291"/>
      <c r="PCP44" s="291"/>
      <c r="PCQ44" s="59">
        <v>15000000</v>
      </c>
      <c r="PCR44" s="60" t="s">
        <v>144</v>
      </c>
      <c r="PCS44" s="288"/>
      <c r="PCT44" s="288"/>
      <c r="PCU44" s="291"/>
      <c r="PCV44" s="291"/>
      <c r="PCW44" s="291"/>
      <c r="PCX44" s="291"/>
      <c r="PCY44" s="59">
        <v>15000000</v>
      </c>
      <c r="PCZ44" s="60" t="s">
        <v>144</v>
      </c>
      <c r="PDA44" s="288"/>
      <c r="PDB44" s="288"/>
      <c r="PDC44" s="291"/>
      <c r="PDD44" s="291"/>
      <c r="PDE44" s="291"/>
      <c r="PDF44" s="291"/>
      <c r="PDG44" s="59">
        <v>15000000</v>
      </c>
      <c r="PDH44" s="60" t="s">
        <v>144</v>
      </c>
      <c r="PDI44" s="288"/>
      <c r="PDJ44" s="288"/>
      <c r="PDK44" s="291"/>
      <c r="PDL44" s="291"/>
      <c r="PDM44" s="291"/>
      <c r="PDN44" s="291"/>
      <c r="PDO44" s="59">
        <v>15000000</v>
      </c>
      <c r="PDP44" s="60" t="s">
        <v>144</v>
      </c>
      <c r="PDQ44" s="288"/>
      <c r="PDR44" s="288"/>
      <c r="PDS44" s="291"/>
      <c r="PDT44" s="291"/>
      <c r="PDU44" s="291"/>
      <c r="PDV44" s="291"/>
      <c r="PDW44" s="59">
        <v>15000000</v>
      </c>
      <c r="PDX44" s="60" t="s">
        <v>144</v>
      </c>
      <c r="PDY44" s="288"/>
      <c r="PDZ44" s="288"/>
      <c r="PEA44" s="291"/>
      <c r="PEB44" s="291"/>
      <c r="PEC44" s="291"/>
      <c r="PED44" s="291"/>
      <c r="PEE44" s="59">
        <v>15000000</v>
      </c>
      <c r="PEF44" s="60" t="s">
        <v>144</v>
      </c>
      <c r="PEG44" s="288"/>
      <c r="PEH44" s="288"/>
      <c r="PEI44" s="291"/>
      <c r="PEJ44" s="291"/>
      <c r="PEK44" s="291"/>
      <c r="PEL44" s="291"/>
      <c r="PEM44" s="59">
        <v>15000000</v>
      </c>
      <c r="PEN44" s="60" t="s">
        <v>144</v>
      </c>
      <c r="PEO44" s="288"/>
      <c r="PEP44" s="288"/>
      <c r="PEQ44" s="291"/>
      <c r="PER44" s="291"/>
      <c r="PES44" s="291"/>
      <c r="PET44" s="291"/>
      <c r="PEU44" s="59">
        <v>15000000</v>
      </c>
      <c r="PEV44" s="60" t="s">
        <v>144</v>
      </c>
      <c r="PEW44" s="288"/>
      <c r="PEX44" s="288"/>
      <c r="PEY44" s="291"/>
      <c r="PEZ44" s="291"/>
      <c r="PFA44" s="291"/>
      <c r="PFB44" s="291"/>
      <c r="PFC44" s="59">
        <v>15000000</v>
      </c>
      <c r="PFD44" s="60" t="s">
        <v>144</v>
      </c>
      <c r="PFE44" s="288"/>
      <c r="PFF44" s="288"/>
      <c r="PFG44" s="291"/>
      <c r="PFH44" s="291"/>
      <c r="PFI44" s="291"/>
      <c r="PFJ44" s="291"/>
      <c r="PFK44" s="59">
        <v>15000000</v>
      </c>
      <c r="PFL44" s="60" t="s">
        <v>144</v>
      </c>
      <c r="PFM44" s="288"/>
      <c r="PFN44" s="288"/>
      <c r="PFO44" s="291"/>
      <c r="PFP44" s="291"/>
      <c r="PFQ44" s="291"/>
      <c r="PFR44" s="291"/>
      <c r="PFS44" s="59">
        <v>15000000</v>
      </c>
      <c r="PFT44" s="60" t="s">
        <v>144</v>
      </c>
      <c r="PFU44" s="288"/>
      <c r="PFV44" s="288"/>
      <c r="PFW44" s="291"/>
      <c r="PFX44" s="291"/>
      <c r="PFY44" s="291"/>
      <c r="PFZ44" s="291"/>
      <c r="PGA44" s="59">
        <v>15000000</v>
      </c>
      <c r="PGB44" s="60" t="s">
        <v>144</v>
      </c>
      <c r="PGC44" s="288"/>
      <c r="PGD44" s="288"/>
      <c r="PGE44" s="291"/>
      <c r="PGF44" s="291"/>
      <c r="PGG44" s="291"/>
      <c r="PGH44" s="291"/>
      <c r="PGI44" s="59">
        <v>15000000</v>
      </c>
      <c r="PGJ44" s="60" t="s">
        <v>144</v>
      </c>
      <c r="PGK44" s="288"/>
      <c r="PGL44" s="288"/>
      <c r="PGM44" s="291"/>
      <c r="PGN44" s="291"/>
      <c r="PGO44" s="291"/>
      <c r="PGP44" s="291"/>
      <c r="PGQ44" s="59">
        <v>15000000</v>
      </c>
      <c r="PGR44" s="60" t="s">
        <v>144</v>
      </c>
      <c r="PGS44" s="288"/>
      <c r="PGT44" s="288"/>
      <c r="PGU44" s="291"/>
      <c r="PGV44" s="291"/>
      <c r="PGW44" s="291"/>
      <c r="PGX44" s="291"/>
      <c r="PGY44" s="59">
        <v>15000000</v>
      </c>
      <c r="PGZ44" s="60" t="s">
        <v>144</v>
      </c>
      <c r="PHA44" s="288"/>
      <c r="PHB44" s="288"/>
      <c r="PHC44" s="291"/>
      <c r="PHD44" s="291"/>
      <c r="PHE44" s="291"/>
      <c r="PHF44" s="291"/>
      <c r="PHG44" s="59">
        <v>15000000</v>
      </c>
      <c r="PHH44" s="60" t="s">
        <v>144</v>
      </c>
      <c r="PHI44" s="288"/>
      <c r="PHJ44" s="288"/>
      <c r="PHK44" s="291"/>
      <c r="PHL44" s="291"/>
      <c r="PHM44" s="291"/>
      <c r="PHN44" s="291"/>
      <c r="PHO44" s="59">
        <v>15000000</v>
      </c>
      <c r="PHP44" s="60" t="s">
        <v>144</v>
      </c>
      <c r="PHQ44" s="288"/>
      <c r="PHR44" s="288"/>
      <c r="PHS44" s="291"/>
      <c r="PHT44" s="291"/>
      <c r="PHU44" s="291"/>
      <c r="PHV44" s="291"/>
      <c r="PHW44" s="59">
        <v>15000000</v>
      </c>
      <c r="PHX44" s="60" t="s">
        <v>144</v>
      </c>
      <c r="PHY44" s="288"/>
      <c r="PHZ44" s="288"/>
      <c r="PIA44" s="291"/>
      <c r="PIB44" s="291"/>
      <c r="PIC44" s="291"/>
      <c r="PID44" s="291"/>
      <c r="PIE44" s="59">
        <v>15000000</v>
      </c>
      <c r="PIF44" s="60" t="s">
        <v>144</v>
      </c>
      <c r="PIG44" s="288"/>
      <c r="PIH44" s="288"/>
      <c r="PII44" s="291"/>
      <c r="PIJ44" s="291"/>
      <c r="PIK44" s="291"/>
      <c r="PIL44" s="291"/>
      <c r="PIM44" s="59">
        <v>15000000</v>
      </c>
      <c r="PIN44" s="60" t="s">
        <v>144</v>
      </c>
      <c r="PIO44" s="288"/>
      <c r="PIP44" s="288"/>
      <c r="PIQ44" s="291"/>
      <c r="PIR44" s="291"/>
      <c r="PIS44" s="291"/>
      <c r="PIT44" s="291"/>
      <c r="PIU44" s="59">
        <v>15000000</v>
      </c>
      <c r="PIV44" s="60" t="s">
        <v>144</v>
      </c>
      <c r="PIW44" s="288"/>
      <c r="PIX44" s="288"/>
      <c r="PIY44" s="291"/>
      <c r="PIZ44" s="291"/>
      <c r="PJA44" s="291"/>
      <c r="PJB44" s="291"/>
      <c r="PJC44" s="59">
        <v>15000000</v>
      </c>
      <c r="PJD44" s="60" t="s">
        <v>144</v>
      </c>
      <c r="PJE44" s="288"/>
      <c r="PJF44" s="288"/>
      <c r="PJG44" s="291"/>
      <c r="PJH44" s="291"/>
      <c r="PJI44" s="291"/>
      <c r="PJJ44" s="291"/>
      <c r="PJK44" s="59">
        <v>15000000</v>
      </c>
      <c r="PJL44" s="60" t="s">
        <v>144</v>
      </c>
      <c r="PJM44" s="288"/>
      <c r="PJN44" s="288"/>
      <c r="PJO44" s="291"/>
      <c r="PJP44" s="291"/>
      <c r="PJQ44" s="291"/>
      <c r="PJR44" s="291"/>
      <c r="PJS44" s="59">
        <v>15000000</v>
      </c>
      <c r="PJT44" s="60" t="s">
        <v>144</v>
      </c>
      <c r="PJU44" s="288"/>
      <c r="PJV44" s="288"/>
      <c r="PJW44" s="291"/>
      <c r="PJX44" s="291"/>
      <c r="PJY44" s="291"/>
      <c r="PJZ44" s="291"/>
      <c r="PKA44" s="59">
        <v>15000000</v>
      </c>
      <c r="PKB44" s="60" t="s">
        <v>144</v>
      </c>
      <c r="PKC44" s="288"/>
      <c r="PKD44" s="288"/>
      <c r="PKE44" s="291"/>
      <c r="PKF44" s="291"/>
      <c r="PKG44" s="291"/>
      <c r="PKH44" s="291"/>
      <c r="PKI44" s="59">
        <v>15000000</v>
      </c>
      <c r="PKJ44" s="60" t="s">
        <v>144</v>
      </c>
      <c r="PKK44" s="288"/>
      <c r="PKL44" s="288"/>
      <c r="PKM44" s="291"/>
      <c r="PKN44" s="291"/>
      <c r="PKO44" s="291"/>
      <c r="PKP44" s="291"/>
      <c r="PKQ44" s="59">
        <v>15000000</v>
      </c>
      <c r="PKR44" s="60" t="s">
        <v>144</v>
      </c>
      <c r="PKS44" s="288"/>
      <c r="PKT44" s="288"/>
      <c r="PKU44" s="291"/>
      <c r="PKV44" s="291"/>
      <c r="PKW44" s="291"/>
      <c r="PKX44" s="291"/>
      <c r="PKY44" s="59">
        <v>15000000</v>
      </c>
      <c r="PKZ44" s="60" t="s">
        <v>144</v>
      </c>
      <c r="PLA44" s="288"/>
      <c r="PLB44" s="288"/>
      <c r="PLC44" s="291"/>
      <c r="PLD44" s="291"/>
      <c r="PLE44" s="291"/>
      <c r="PLF44" s="291"/>
      <c r="PLG44" s="59">
        <v>15000000</v>
      </c>
      <c r="PLH44" s="60" t="s">
        <v>144</v>
      </c>
      <c r="PLI44" s="288"/>
      <c r="PLJ44" s="288"/>
      <c r="PLK44" s="291"/>
      <c r="PLL44" s="291"/>
      <c r="PLM44" s="291"/>
      <c r="PLN44" s="291"/>
      <c r="PLO44" s="59">
        <v>15000000</v>
      </c>
      <c r="PLP44" s="60" t="s">
        <v>144</v>
      </c>
      <c r="PLQ44" s="288"/>
      <c r="PLR44" s="288"/>
      <c r="PLS44" s="291"/>
      <c r="PLT44" s="291"/>
      <c r="PLU44" s="291"/>
      <c r="PLV44" s="291"/>
      <c r="PLW44" s="59">
        <v>15000000</v>
      </c>
      <c r="PLX44" s="60" t="s">
        <v>144</v>
      </c>
      <c r="PLY44" s="288"/>
      <c r="PLZ44" s="288"/>
      <c r="PMA44" s="291"/>
      <c r="PMB44" s="291"/>
      <c r="PMC44" s="291"/>
      <c r="PMD44" s="291"/>
      <c r="PME44" s="59">
        <v>15000000</v>
      </c>
      <c r="PMF44" s="60" t="s">
        <v>144</v>
      </c>
      <c r="PMG44" s="288"/>
      <c r="PMH44" s="288"/>
      <c r="PMI44" s="291"/>
      <c r="PMJ44" s="291"/>
      <c r="PMK44" s="291"/>
      <c r="PML44" s="291"/>
      <c r="PMM44" s="59">
        <v>15000000</v>
      </c>
      <c r="PMN44" s="60" t="s">
        <v>144</v>
      </c>
      <c r="PMO44" s="288"/>
      <c r="PMP44" s="288"/>
      <c r="PMQ44" s="291"/>
      <c r="PMR44" s="291"/>
      <c r="PMS44" s="291"/>
      <c r="PMT44" s="291"/>
      <c r="PMU44" s="59">
        <v>15000000</v>
      </c>
      <c r="PMV44" s="60" t="s">
        <v>144</v>
      </c>
      <c r="PMW44" s="288"/>
      <c r="PMX44" s="288"/>
      <c r="PMY44" s="291"/>
      <c r="PMZ44" s="291"/>
      <c r="PNA44" s="291"/>
      <c r="PNB44" s="291"/>
      <c r="PNC44" s="59">
        <v>15000000</v>
      </c>
      <c r="PND44" s="60" t="s">
        <v>144</v>
      </c>
      <c r="PNE44" s="288"/>
      <c r="PNF44" s="288"/>
      <c r="PNG44" s="291"/>
      <c r="PNH44" s="291"/>
      <c r="PNI44" s="291"/>
      <c r="PNJ44" s="291"/>
      <c r="PNK44" s="59">
        <v>15000000</v>
      </c>
      <c r="PNL44" s="60" t="s">
        <v>144</v>
      </c>
      <c r="PNM44" s="288"/>
      <c r="PNN44" s="288"/>
      <c r="PNO44" s="291"/>
      <c r="PNP44" s="291"/>
      <c r="PNQ44" s="291"/>
      <c r="PNR44" s="291"/>
      <c r="PNS44" s="59">
        <v>15000000</v>
      </c>
      <c r="PNT44" s="60" t="s">
        <v>144</v>
      </c>
      <c r="PNU44" s="288"/>
      <c r="PNV44" s="288"/>
      <c r="PNW44" s="291"/>
      <c r="PNX44" s="291"/>
      <c r="PNY44" s="291"/>
      <c r="PNZ44" s="291"/>
      <c r="POA44" s="59">
        <v>15000000</v>
      </c>
      <c r="POB44" s="60" t="s">
        <v>144</v>
      </c>
      <c r="POC44" s="288"/>
      <c r="POD44" s="288"/>
      <c r="POE44" s="291"/>
      <c r="POF44" s="291"/>
      <c r="POG44" s="291"/>
      <c r="POH44" s="291"/>
      <c r="POI44" s="59">
        <v>15000000</v>
      </c>
      <c r="POJ44" s="60" t="s">
        <v>144</v>
      </c>
      <c r="POK44" s="288"/>
      <c r="POL44" s="288"/>
      <c r="POM44" s="291"/>
      <c r="PON44" s="291"/>
      <c r="POO44" s="291"/>
      <c r="POP44" s="291"/>
      <c r="POQ44" s="59">
        <v>15000000</v>
      </c>
      <c r="POR44" s="60" t="s">
        <v>144</v>
      </c>
      <c r="POS44" s="288"/>
      <c r="POT44" s="288"/>
      <c r="POU44" s="291"/>
      <c r="POV44" s="291"/>
      <c r="POW44" s="291"/>
      <c r="POX44" s="291"/>
      <c r="POY44" s="59">
        <v>15000000</v>
      </c>
      <c r="POZ44" s="60" t="s">
        <v>144</v>
      </c>
      <c r="PPA44" s="288"/>
      <c r="PPB44" s="288"/>
      <c r="PPC44" s="291"/>
      <c r="PPD44" s="291"/>
      <c r="PPE44" s="291"/>
      <c r="PPF44" s="291"/>
      <c r="PPG44" s="59">
        <v>15000000</v>
      </c>
      <c r="PPH44" s="60" t="s">
        <v>144</v>
      </c>
      <c r="PPI44" s="288"/>
      <c r="PPJ44" s="288"/>
      <c r="PPK44" s="291"/>
      <c r="PPL44" s="291"/>
      <c r="PPM44" s="291"/>
      <c r="PPN44" s="291"/>
      <c r="PPO44" s="59">
        <v>15000000</v>
      </c>
      <c r="PPP44" s="60" t="s">
        <v>144</v>
      </c>
      <c r="PPQ44" s="288"/>
      <c r="PPR44" s="288"/>
      <c r="PPS44" s="291"/>
      <c r="PPT44" s="291"/>
      <c r="PPU44" s="291"/>
      <c r="PPV44" s="291"/>
      <c r="PPW44" s="59">
        <v>15000000</v>
      </c>
      <c r="PPX44" s="60" t="s">
        <v>144</v>
      </c>
      <c r="PPY44" s="288"/>
      <c r="PPZ44" s="288"/>
      <c r="PQA44" s="291"/>
      <c r="PQB44" s="291"/>
      <c r="PQC44" s="291"/>
      <c r="PQD44" s="291"/>
      <c r="PQE44" s="59">
        <v>15000000</v>
      </c>
      <c r="PQF44" s="60" t="s">
        <v>144</v>
      </c>
      <c r="PQG44" s="288"/>
      <c r="PQH44" s="288"/>
      <c r="PQI44" s="291"/>
      <c r="PQJ44" s="291"/>
      <c r="PQK44" s="291"/>
      <c r="PQL44" s="291"/>
      <c r="PQM44" s="59">
        <v>15000000</v>
      </c>
      <c r="PQN44" s="60" t="s">
        <v>144</v>
      </c>
      <c r="PQO44" s="288"/>
      <c r="PQP44" s="288"/>
      <c r="PQQ44" s="291"/>
      <c r="PQR44" s="291"/>
      <c r="PQS44" s="291"/>
      <c r="PQT44" s="291"/>
      <c r="PQU44" s="59">
        <v>15000000</v>
      </c>
      <c r="PQV44" s="60" t="s">
        <v>144</v>
      </c>
      <c r="PQW44" s="288"/>
      <c r="PQX44" s="288"/>
      <c r="PQY44" s="291"/>
      <c r="PQZ44" s="291"/>
      <c r="PRA44" s="291"/>
      <c r="PRB44" s="291"/>
      <c r="PRC44" s="59">
        <v>15000000</v>
      </c>
      <c r="PRD44" s="60" t="s">
        <v>144</v>
      </c>
      <c r="PRE44" s="288"/>
      <c r="PRF44" s="288"/>
      <c r="PRG44" s="291"/>
      <c r="PRH44" s="291"/>
      <c r="PRI44" s="291"/>
      <c r="PRJ44" s="291"/>
      <c r="PRK44" s="59">
        <v>15000000</v>
      </c>
      <c r="PRL44" s="60" t="s">
        <v>144</v>
      </c>
      <c r="PRM44" s="288"/>
      <c r="PRN44" s="288"/>
      <c r="PRO44" s="291"/>
      <c r="PRP44" s="291"/>
      <c r="PRQ44" s="291"/>
      <c r="PRR44" s="291"/>
      <c r="PRS44" s="59">
        <v>15000000</v>
      </c>
      <c r="PRT44" s="60" t="s">
        <v>144</v>
      </c>
      <c r="PRU44" s="288"/>
      <c r="PRV44" s="288"/>
      <c r="PRW44" s="291"/>
      <c r="PRX44" s="291"/>
      <c r="PRY44" s="291"/>
      <c r="PRZ44" s="291"/>
      <c r="PSA44" s="59">
        <v>15000000</v>
      </c>
      <c r="PSB44" s="60" t="s">
        <v>144</v>
      </c>
      <c r="PSC44" s="288"/>
      <c r="PSD44" s="288"/>
      <c r="PSE44" s="291"/>
      <c r="PSF44" s="291"/>
      <c r="PSG44" s="291"/>
      <c r="PSH44" s="291"/>
      <c r="PSI44" s="59">
        <v>15000000</v>
      </c>
      <c r="PSJ44" s="60" t="s">
        <v>144</v>
      </c>
      <c r="PSK44" s="288"/>
      <c r="PSL44" s="288"/>
      <c r="PSM44" s="291"/>
      <c r="PSN44" s="291"/>
      <c r="PSO44" s="291"/>
      <c r="PSP44" s="291"/>
      <c r="PSQ44" s="59">
        <v>15000000</v>
      </c>
      <c r="PSR44" s="60" t="s">
        <v>144</v>
      </c>
      <c r="PSS44" s="288"/>
      <c r="PST44" s="288"/>
      <c r="PSU44" s="291"/>
      <c r="PSV44" s="291"/>
      <c r="PSW44" s="291"/>
      <c r="PSX44" s="291"/>
      <c r="PSY44" s="59">
        <v>15000000</v>
      </c>
      <c r="PSZ44" s="60" t="s">
        <v>144</v>
      </c>
      <c r="PTA44" s="288"/>
      <c r="PTB44" s="288"/>
      <c r="PTC44" s="291"/>
      <c r="PTD44" s="291"/>
      <c r="PTE44" s="291"/>
      <c r="PTF44" s="291"/>
      <c r="PTG44" s="59">
        <v>15000000</v>
      </c>
      <c r="PTH44" s="60" t="s">
        <v>144</v>
      </c>
      <c r="PTI44" s="288"/>
      <c r="PTJ44" s="288"/>
      <c r="PTK44" s="291"/>
      <c r="PTL44" s="291"/>
      <c r="PTM44" s="291"/>
      <c r="PTN44" s="291"/>
      <c r="PTO44" s="59">
        <v>15000000</v>
      </c>
      <c r="PTP44" s="60" t="s">
        <v>144</v>
      </c>
      <c r="PTQ44" s="288"/>
      <c r="PTR44" s="288"/>
      <c r="PTS44" s="291"/>
      <c r="PTT44" s="291"/>
      <c r="PTU44" s="291"/>
      <c r="PTV44" s="291"/>
      <c r="PTW44" s="59">
        <v>15000000</v>
      </c>
      <c r="PTX44" s="60" t="s">
        <v>144</v>
      </c>
      <c r="PTY44" s="288"/>
      <c r="PTZ44" s="288"/>
      <c r="PUA44" s="291"/>
      <c r="PUB44" s="291"/>
      <c r="PUC44" s="291"/>
      <c r="PUD44" s="291"/>
      <c r="PUE44" s="59">
        <v>15000000</v>
      </c>
      <c r="PUF44" s="60" t="s">
        <v>144</v>
      </c>
      <c r="PUG44" s="288"/>
      <c r="PUH44" s="288"/>
      <c r="PUI44" s="291"/>
      <c r="PUJ44" s="291"/>
      <c r="PUK44" s="291"/>
      <c r="PUL44" s="291"/>
      <c r="PUM44" s="59">
        <v>15000000</v>
      </c>
      <c r="PUN44" s="60" t="s">
        <v>144</v>
      </c>
      <c r="PUO44" s="288"/>
      <c r="PUP44" s="288"/>
      <c r="PUQ44" s="291"/>
      <c r="PUR44" s="291"/>
      <c r="PUS44" s="291"/>
      <c r="PUT44" s="291"/>
      <c r="PUU44" s="59">
        <v>15000000</v>
      </c>
      <c r="PUV44" s="60" t="s">
        <v>144</v>
      </c>
      <c r="PUW44" s="288"/>
      <c r="PUX44" s="288"/>
      <c r="PUY44" s="291"/>
      <c r="PUZ44" s="291"/>
      <c r="PVA44" s="291"/>
      <c r="PVB44" s="291"/>
      <c r="PVC44" s="59">
        <v>15000000</v>
      </c>
      <c r="PVD44" s="60" t="s">
        <v>144</v>
      </c>
      <c r="PVE44" s="288"/>
      <c r="PVF44" s="288"/>
      <c r="PVG44" s="291"/>
      <c r="PVH44" s="291"/>
      <c r="PVI44" s="291"/>
      <c r="PVJ44" s="291"/>
      <c r="PVK44" s="59">
        <v>15000000</v>
      </c>
      <c r="PVL44" s="60" t="s">
        <v>144</v>
      </c>
      <c r="PVM44" s="288"/>
      <c r="PVN44" s="288"/>
      <c r="PVO44" s="291"/>
      <c r="PVP44" s="291"/>
      <c r="PVQ44" s="291"/>
      <c r="PVR44" s="291"/>
      <c r="PVS44" s="59">
        <v>15000000</v>
      </c>
      <c r="PVT44" s="60" t="s">
        <v>144</v>
      </c>
      <c r="PVU44" s="288"/>
      <c r="PVV44" s="288"/>
      <c r="PVW44" s="291"/>
      <c r="PVX44" s="291"/>
      <c r="PVY44" s="291"/>
      <c r="PVZ44" s="291"/>
      <c r="PWA44" s="59">
        <v>15000000</v>
      </c>
      <c r="PWB44" s="60" t="s">
        <v>144</v>
      </c>
      <c r="PWC44" s="288"/>
      <c r="PWD44" s="288"/>
      <c r="PWE44" s="291"/>
      <c r="PWF44" s="291"/>
      <c r="PWG44" s="291"/>
      <c r="PWH44" s="291"/>
      <c r="PWI44" s="59">
        <v>15000000</v>
      </c>
      <c r="PWJ44" s="60" t="s">
        <v>144</v>
      </c>
      <c r="PWK44" s="288"/>
      <c r="PWL44" s="288"/>
      <c r="PWM44" s="291"/>
      <c r="PWN44" s="291"/>
      <c r="PWO44" s="291"/>
      <c r="PWP44" s="291"/>
      <c r="PWQ44" s="59">
        <v>15000000</v>
      </c>
      <c r="PWR44" s="60" t="s">
        <v>144</v>
      </c>
      <c r="PWS44" s="288"/>
      <c r="PWT44" s="288"/>
      <c r="PWU44" s="291"/>
      <c r="PWV44" s="291"/>
      <c r="PWW44" s="291"/>
      <c r="PWX44" s="291"/>
      <c r="PWY44" s="59">
        <v>15000000</v>
      </c>
      <c r="PWZ44" s="60" t="s">
        <v>144</v>
      </c>
      <c r="PXA44" s="288"/>
      <c r="PXB44" s="288"/>
      <c r="PXC44" s="291"/>
      <c r="PXD44" s="291"/>
      <c r="PXE44" s="291"/>
      <c r="PXF44" s="291"/>
      <c r="PXG44" s="59">
        <v>15000000</v>
      </c>
      <c r="PXH44" s="60" t="s">
        <v>144</v>
      </c>
      <c r="PXI44" s="288"/>
      <c r="PXJ44" s="288"/>
      <c r="PXK44" s="291"/>
      <c r="PXL44" s="291"/>
      <c r="PXM44" s="291"/>
      <c r="PXN44" s="291"/>
      <c r="PXO44" s="59">
        <v>15000000</v>
      </c>
      <c r="PXP44" s="60" t="s">
        <v>144</v>
      </c>
      <c r="PXQ44" s="288"/>
      <c r="PXR44" s="288"/>
      <c r="PXS44" s="291"/>
      <c r="PXT44" s="291"/>
      <c r="PXU44" s="291"/>
      <c r="PXV44" s="291"/>
      <c r="PXW44" s="59">
        <v>15000000</v>
      </c>
      <c r="PXX44" s="60" t="s">
        <v>144</v>
      </c>
      <c r="PXY44" s="288"/>
      <c r="PXZ44" s="288"/>
      <c r="PYA44" s="291"/>
      <c r="PYB44" s="291"/>
      <c r="PYC44" s="291"/>
      <c r="PYD44" s="291"/>
      <c r="PYE44" s="59">
        <v>15000000</v>
      </c>
      <c r="PYF44" s="60" t="s">
        <v>144</v>
      </c>
      <c r="PYG44" s="288"/>
      <c r="PYH44" s="288"/>
      <c r="PYI44" s="291"/>
      <c r="PYJ44" s="291"/>
      <c r="PYK44" s="291"/>
      <c r="PYL44" s="291"/>
      <c r="PYM44" s="59">
        <v>15000000</v>
      </c>
      <c r="PYN44" s="60" t="s">
        <v>144</v>
      </c>
      <c r="PYO44" s="288"/>
      <c r="PYP44" s="288"/>
      <c r="PYQ44" s="291"/>
      <c r="PYR44" s="291"/>
      <c r="PYS44" s="291"/>
      <c r="PYT44" s="291"/>
      <c r="PYU44" s="59">
        <v>15000000</v>
      </c>
      <c r="PYV44" s="60" t="s">
        <v>144</v>
      </c>
      <c r="PYW44" s="288"/>
      <c r="PYX44" s="288"/>
      <c r="PYY44" s="291"/>
      <c r="PYZ44" s="291"/>
      <c r="PZA44" s="291"/>
      <c r="PZB44" s="291"/>
      <c r="PZC44" s="59">
        <v>15000000</v>
      </c>
      <c r="PZD44" s="60" t="s">
        <v>144</v>
      </c>
      <c r="PZE44" s="288"/>
      <c r="PZF44" s="288"/>
      <c r="PZG44" s="291"/>
      <c r="PZH44" s="291"/>
      <c r="PZI44" s="291"/>
      <c r="PZJ44" s="291"/>
      <c r="PZK44" s="59">
        <v>15000000</v>
      </c>
      <c r="PZL44" s="60" t="s">
        <v>144</v>
      </c>
      <c r="PZM44" s="288"/>
      <c r="PZN44" s="288"/>
      <c r="PZO44" s="291"/>
      <c r="PZP44" s="291"/>
      <c r="PZQ44" s="291"/>
      <c r="PZR44" s="291"/>
      <c r="PZS44" s="59">
        <v>15000000</v>
      </c>
      <c r="PZT44" s="60" t="s">
        <v>144</v>
      </c>
      <c r="PZU44" s="288"/>
      <c r="PZV44" s="288"/>
      <c r="PZW44" s="291"/>
      <c r="PZX44" s="291"/>
      <c r="PZY44" s="291"/>
      <c r="PZZ44" s="291"/>
      <c r="QAA44" s="59">
        <v>15000000</v>
      </c>
      <c r="QAB44" s="60" t="s">
        <v>144</v>
      </c>
      <c r="QAC44" s="288"/>
      <c r="QAD44" s="288"/>
      <c r="QAE44" s="291"/>
      <c r="QAF44" s="291"/>
      <c r="QAG44" s="291"/>
      <c r="QAH44" s="291"/>
      <c r="QAI44" s="59">
        <v>15000000</v>
      </c>
      <c r="QAJ44" s="60" t="s">
        <v>144</v>
      </c>
      <c r="QAK44" s="288"/>
      <c r="QAL44" s="288"/>
      <c r="QAM44" s="291"/>
      <c r="QAN44" s="291"/>
      <c r="QAO44" s="291"/>
      <c r="QAP44" s="291"/>
      <c r="QAQ44" s="59">
        <v>15000000</v>
      </c>
      <c r="QAR44" s="60" t="s">
        <v>144</v>
      </c>
      <c r="QAS44" s="288"/>
      <c r="QAT44" s="288"/>
      <c r="QAU44" s="291"/>
      <c r="QAV44" s="291"/>
      <c r="QAW44" s="291"/>
      <c r="QAX44" s="291"/>
      <c r="QAY44" s="59">
        <v>15000000</v>
      </c>
      <c r="QAZ44" s="60" t="s">
        <v>144</v>
      </c>
      <c r="QBA44" s="288"/>
      <c r="QBB44" s="288"/>
      <c r="QBC44" s="291"/>
      <c r="QBD44" s="291"/>
      <c r="QBE44" s="291"/>
      <c r="QBF44" s="291"/>
      <c r="QBG44" s="59">
        <v>15000000</v>
      </c>
      <c r="QBH44" s="60" t="s">
        <v>144</v>
      </c>
      <c r="QBI44" s="288"/>
      <c r="QBJ44" s="288"/>
      <c r="QBK44" s="291"/>
      <c r="QBL44" s="291"/>
      <c r="QBM44" s="291"/>
      <c r="QBN44" s="291"/>
      <c r="QBO44" s="59">
        <v>15000000</v>
      </c>
      <c r="QBP44" s="60" t="s">
        <v>144</v>
      </c>
      <c r="QBQ44" s="288"/>
      <c r="QBR44" s="288"/>
      <c r="QBS44" s="291"/>
      <c r="QBT44" s="291"/>
      <c r="QBU44" s="291"/>
      <c r="QBV44" s="291"/>
      <c r="QBW44" s="59">
        <v>15000000</v>
      </c>
      <c r="QBX44" s="60" t="s">
        <v>144</v>
      </c>
      <c r="QBY44" s="288"/>
      <c r="QBZ44" s="288"/>
      <c r="QCA44" s="291"/>
      <c r="QCB44" s="291"/>
      <c r="QCC44" s="291"/>
      <c r="QCD44" s="291"/>
      <c r="QCE44" s="59">
        <v>15000000</v>
      </c>
      <c r="QCF44" s="60" t="s">
        <v>144</v>
      </c>
      <c r="QCG44" s="288"/>
      <c r="QCH44" s="288"/>
      <c r="QCI44" s="291"/>
      <c r="QCJ44" s="291"/>
      <c r="QCK44" s="291"/>
      <c r="QCL44" s="291"/>
      <c r="QCM44" s="59">
        <v>15000000</v>
      </c>
      <c r="QCN44" s="60" t="s">
        <v>144</v>
      </c>
      <c r="QCO44" s="288"/>
      <c r="QCP44" s="288"/>
      <c r="QCQ44" s="291"/>
      <c r="QCR44" s="291"/>
      <c r="QCS44" s="291"/>
      <c r="QCT44" s="291"/>
      <c r="QCU44" s="59">
        <v>15000000</v>
      </c>
      <c r="QCV44" s="60" t="s">
        <v>144</v>
      </c>
      <c r="QCW44" s="288"/>
      <c r="QCX44" s="288"/>
      <c r="QCY44" s="291"/>
      <c r="QCZ44" s="291"/>
      <c r="QDA44" s="291"/>
      <c r="QDB44" s="291"/>
      <c r="QDC44" s="59">
        <v>15000000</v>
      </c>
      <c r="QDD44" s="60" t="s">
        <v>144</v>
      </c>
      <c r="QDE44" s="288"/>
      <c r="QDF44" s="288"/>
      <c r="QDG44" s="291"/>
      <c r="QDH44" s="291"/>
      <c r="QDI44" s="291"/>
      <c r="QDJ44" s="291"/>
      <c r="QDK44" s="59">
        <v>15000000</v>
      </c>
      <c r="QDL44" s="60" t="s">
        <v>144</v>
      </c>
      <c r="QDM44" s="288"/>
      <c r="QDN44" s="288"/>
      <c r="QDO44" s="291"/>
      <c r="QDP44" s="291"/>
      <c r="QDQ44" s="291"/>
      <c r="QDR44" s="291"/>
      <c r="QDS44" s="59">
        <v>15000000</v>
      </c>
      <c r="QDT44" s="60" t="s">
        <v>144</v>
      </c>
      <c r="QDU44" s="288"/>
      <c r="QDV44" s="288"/>
      <c r="QDW44" s="291"/>
      <c r="QDX44" s="291"/>
      <c r="QDY44" s="291"/>
      <c r="QDZ44" s="291"/>
      <c r="QEA44" s="59">
        <v>15000000</v>
      </c>
      <c r="QEB44" s="60" t="s">
        <v>144</v>
      </c>
      <c r="QEC44" s="288"/>
      <c r="QED44" s="288"/>
      <c r="QEE44" s="291"/>
      <c r="QEF44" s="291"/>
      <c r="QEG44" s="291"/>
      <c r="QEH44" s="291"/>
      <c r="QEI44" s="59">
        <v>15000000</v>
      </c>
      <c r="QEJ44" s="60" t="s">
        <v>144</v>
      </c>
      <c r="QEK44" s="288"/>
      <c r="QEL44" s="288"/>
      <c r="QEM44" s="291"/>
      <c r="QEN44" s="291"/>
      <c r="QEO44" s="291"/>
      <c r="QEP44" s="291"/>
      <c r="QEQ44" s="59">
        <v>15000000</v>
      </c>
      <c r="QER44" s="60" t="s">
        <v>144</v>
      </c>
      <c r="QES44" s="288"/>
      <c r="QET44" s="288"/>
      <c r="QEU44" s="291"/>
      <c r="QEV44" s="291"/>
      <c r="QEW44" s="291"/>
      <c r="QEX44" s="291"/>
      <c r="QEY44" s="59">
        <v>15000000</v>
      </c>
      <c r="QEZ44" s="60" t="s">
        <v>144</v>
      </c>
      <c r="QFA44" s="288"/>
      <c r="QFB44" s="288"/>
      <c r="QFC44" s="291"/>
      <c r="QFD44" s="291"/>
      <c r="QFE44" s="291"/>
      <c r="QFF44" s="291"/>
      <c r="QFG44" s="59">
        <v>15000000</v>
      </c>
      <c r="QFH44" s="60" t="s">
        <v>144</v>
      </c>
      <c r="QFI44" s="288"/>
      <c r="QFJ44" s="288"/>
      <c r="QFK44" s="291"/>
      <c r="QFL44" s="291"/>
      <c r="QFM44" s="291"/>
      <c r="QFN44" s="291"/>
      <c r="QFO44" s="59">
        <v>15000000</v>
      </c>
      <c r="QFP44" s="60" t="s">
        <v>144</v>
      </c>
      <c r="QFQ44" s="288"/>
      <c r="QFR44" s="288"/>
      <c r="QFS44" s="291"/>
      <c r="QFT44" s="291"/>
      <c r="QFU44" s="291"/>
      <c r="QFV44" s="291"/>
      <c r="QFW44" s="59">
        <v>15000000</v>
      </c>
      <c r="QFX44" s="60" t="s">
        <v>144</v>
      </c>
      <c r="QFY44" s="288"/>
      <c r="QFZ44" s="288"/>
      <c r="QGA44" s="291"/>
      <c r="QGB44" s="291"/>
      <c r="QGC44" s="291"/>
      <c r="QGD44" s="291"/>
      <c r="QGE44" s="59">
        <v>15000000</v>
      </c>
      <c r="QGF44" s="60" t="s">
        <v>144</v>
      </c>
      <c r="QGG44" s="288"/>
      <c r="QGH44" s="288"/>
      <c r="QGI44" s="291"/>
      <c r="QGJ44" s="291"/>
      <c r="QGK44" s="291"/>
      <c r="QGL44" s="291"/>
      <c r="QGM44" s="59">
        <v>15000000</v>
      </c>
      <c r="QGN44" s="60" t="s">
        <v>144</v>
      </c>
      <c r="QGO44" s="288"/>
      <c r="QGP44" s="288"/>
      <c r="QGQ44" s="291"/>
      <c r="QGR44" s="291"/>
      <c r="QGS44" s="291"/>
      <c r="QGT44" s="291"/>
      <c r="QGU44" s="59">
        <v>15000000</v>
      </c>
      <c r="QGV44" s="60" t="s">
        <v>144</v>
      </c>
      <c r="QGW44" s="288"/>
      <c r="QGX44" s="288"/>
      <c r="QGY44" s="291"/>
      <c r="QGZ44" s="291"/>
      <c r="QHA44" s="291"/>
      <c r="QHB44" s="291"/>
      <c r="QHC44" s="59">
        <v>15000000</v>
      </c>
      <c r="QHD44" s="60" t="s">
        <v>144</v>
      </c>
      <c r="QHE44" s="288"/>
      <c r="QHF44" s="288"/>
      <c r="QHG44" s="291"/>
      <c r="QHH44" s="291"/>
      <c r="QHI44" s="291"/>
      <c r="QHJ44" s="291"/>
      <c r="QHK44" s="59">
        <v>15000000</v>
      </c>
      <c r="QHL44" s="60" t="s">
        <v>144</v>
      </c>
      <c r="QHM44" s="288"/>
      <c r="QHN44" s="288"/>
      <c r="QHO44" s="291"/>
      <c r="QHP44" s="291"/>
      <c r="QHQ44" s="291"/>
      <c r="QHR44" s="291"/>
      <c r="QHS44" s="59">
        <v>15000000</v>
      </c>
      <c r="QHT44" s="60" t="s">
        <v>144</v>
      </c>
      <c r="QHU44" s="288"/>
      <c r="QHV44" s="288"/>
      <c r="QHW44" s="291"/>
      <c r="QHX44" s="291"/>
      <c r="QHY44" s="291"/>
      <c r="QHZ44" s="291"/>
      <c r="QIA44" s="59">
        <v>15000000</v>
      </c>
      <c r="QIB44" s="60" t="s">
        <v>144</v>
      </c>
      <c r="QIC44" s="288"/>
      <c r="QID44" s="288"/>
      <c r="QIE44" s="291"/>
      <c r="QIF44" s="291"/>
      <c r="QIG44" s="291"/>
      <c r="QIH44" s="291"/>
      <c r="QII44" s="59">
        <v>15000000</v>
      </c>
      <c r="QIJ44" s="60" t="s">
        <v>144</v>
      </c>
      <c r="QIK44" s="288"/>
      <c r="QIL44" s="288"/>
      <c r="QIM44" s="291"/>
      <c r="QIN44" s="291"/>
      <c r="QIO44" s="291"/>
      <c r="QIP44" s="291"/>
      <c r="QIQ44" s="59">
        <v>15000000</v>
      </c>
      <c r="QIR44" s="60" t="s">
        <v>144</v>
      </c>
      <c r="QIS44" s="288"/>
      <c r="QIT44" s="288"/>
      <c r="QIU44" s="291"/>
      <c r="QIV44" s="291"/>
      <c r="QIW44" s="291"/>
      <c r="QIX44" s="291"/>
      <c r="QIY44" s="59">
        <v>15000000</v>
      </c>
      <c r="QIZ44" s="60" t="s">
        <v>144</v>
      </c>
      <c r="QJA44" s="288"/>
      <c r="QJB44" s="288"/>
      <c r="QJC44" s="291"/>
      <c r="QJD44" s="291"/>
      <c r="QJE44" s="291"/>
      <c r="QJF44" s="291"/>
      <c r="QJG44" s="59">
        <v>15000000</v>
      </c>
      <c r="QJH44" s="60" t="s">
        <v>144</v>
      </c>
      <c r="QJI44" s="288"/>
      <c r="QJJ44" s="288"/>
      <c r="QJK44" s="291"/>
      <c r="QJL44" s="291"/>
      <c r="QJM44" s="291"/>
      <c r="QJN44" s="291"/>
      <c r="QJO44" s="59">
        <v>15000000</v>
      </c>
      <c r="QJP44" s="60" t="s">
        <v>144</v>
      </c>
      <c r="QJQ44" s="288"/>
      <c r="QJR44" s="288"/>
      <c r="QJS44" s="291"/>
      <c r="QJT44" s="291"/>
      <c r="QJU44" s="291"/>
      <c r="QJV44" s="291"/>
      <c r="QJW44" s="59">
        <v>15000000</v>
      </c>
      <c r="QJX44" s="60" t="s">
        <v>144</v>
      </c>
      <c r="QJY44" s="288"/>
      <c r="QJZ44" s="288"/>
      <c r="QKA44" s="291"/>
      <c r="QKB44" s="291"/>
      <c r="QKC44" s="291"/>
      <c r="QKD44" s="291"/>
      <c r="QKE44" s="59">
        <v>15000000</v>
      </c>
      <c r="QKF44" s="60" t="s">
        <v>144</v>
      </c>
      <c r="QKG44" s="288"/>
      <c r="QKH44" s="288"/>
      <c r="QKI44" s="291"/>
      <c r="QKJ44" s="291"/>
      <c r="QKK44" s="291"/>
      <c r="QKL44" s="291"/>
      <c r="QKM44" s="59">
        <v>15000000</v>
      </c>
      <c r="QKN44" s="60" t="s">
        <v>144</v>
      </c>
      <c r="QKO44" s="288"/>
      <c r="QKP44" s="288"/>
      <c r="QKQ44" s="291"/>
      <c r="QKR44" s="291"/>
      <c r="QKS44" s="291"/>
      <c r="QKT44" s="291"/>
      <c r="QKU44" s="59">
        <v>15000000</v>
      </c>
      <c r="QKV44" s="60" t="s">
        <v>144</v>
      </c>
      <c r="QKW44" s="288"/>
      <c r="QKX44" s="288"/>
      <c r="QKY44" s="291"/>
      <c r="QKZ44" s="291"/>
      <c r="QLA44" s="291"/>
      <c r="QLB44" s="291"/>
      <c r="QLC44" s="59">
        <v>15000000</v>
      </c>
      <c r="QLD44" s="60" t="s">
        <v>144</v>
      </c>
      <c r="QLE44" s="288"/>
      <c r="QLF44" s="288"/>
      <c r="QLG44" s="291"/>
      <c r="QLH44" s="291"/>
      <c r="QLI44" s="291"/>
      <c r="QLJ44" s="291"/>
      <c r="QLK44" s="59">
        <v>15000000</v>
      </c>
      <c r="QLL44" s="60" t="s">
        <v>144</v>
      </c>
      <c r="QLM44" s="288"/>
      <c r="QLN44" s="288"/>
      <c r="QLO44" s="291"/>
      <c r="QLP44" s="291"/>
      <c r="QLQ44" s="291"/>
      <c r="QLR44" s="291"/>
      <c r="QLS44" s="59">
        <v>15000000</v>
      </c>
      <c r="QLT44" s="60" t="s">
        <v>144</v>
      </c>
      <c r="QLU44" s="288"/>
      <c r="QLV44" s="288"/>
      <c r="QLW44" s="291"/>
      <c r="QLX44" s="291"/>
      <c r="QLY44" s="291"/>
      <c r="QLZ44" s="291"/>
      <c r="QMA44" s="59">
        <v>15000000</v>
      </c>
      <c r="QMB44" s="60" t="s">
        <v>144</v>
      </c>
      <c r="QMC44" s="288"/>
      <c r="QMD44" s="288"/>
      <c r="QME44" s="291"/>
      <c r="QMF44" s="291"/>
      <c r="QMG44" s="291"/>
      <c r="QMH44" s="291"/>
      <c r="QMI44" s="59">
        <v>15000000</v>
      </c>
      <c r="QMJ44" s="60" t="s">
        <v>144</v>
      </c>
      <c r="QMK44" s="288"/>
      <c r="QML44" s="288"/>
      <c r="QMM44" s="291"/>
      <c r="QMN44" s="291"/>
      <c r="QMO44" s="291"/>
      <c r="QMP44" s="291"/>
      <c r="QMQ44" s="59">
        <v>15000000</v>
      </c>
      <c r="QMR44" s="60" t="s">
        <v>144</v>
      </c>
      <c r="QMS44" s="288"/>
      <c r="QMT44" s="288"/>
      <c r="QMU44" s="291"/>
      <c r="QMV44" s="291"/>
      <c r="QMW44" s="291"/>
      <c r="QMX44" s="291"/>
      <c r="QMY44" s="59">
        <v>15000000</v>
      </c>
      <c r="QMZ44" s="60" t="s">
        <v>144</v>
      </c>
      <c r="QNA44" s="288"/>
      <c r="QNB44" s="288"/>
      <c r="QNC44" s="291"/>
      <c r="QND44" s="291"/>
      <c r="QNE44" s="291"/>
      <c r="QNF44" s="291"/>
      <c r="QNG44" s="59">
        <v>15000000</v>
      </c>
      <c r="QNH44" s="60" t="s">
        <v>144</v>
      </c>
      <c r="QNI44" s="288"/>
      <c r="QNJ44" s="288"/>
      <c r="QNK44" s="291"/>
      <c r="QNL44" s="291"/>
      <c r="QNM44" s="291"/>
      <c r="QNN44" s="291"/>
      <c r="QNO44" s="59">
        <v>15000000</v>
      </c>
      <c r="QNP44" s="60" t="s">
        <v>144</v>
      </c>
      <c r="QNQ44" s="288"/>
      <c r="QNR44" s="288"/>
      <c r="QNS44" s="291"/>
      <c r="QNT44" s="291"/>
      <c r="QNU44" s="291"/>
      <c r="QNV44" s="291"/>
      <c r="QNW44" s="59">
        <v>15000000</v>
      </c>
      <c r="QNX44" s="60" t="s">
        <v>144</v>
      </c>
      <c r="QNY44" s="288"/>
      <c r="QNZ44" s="288"/>
      <c r="QOA44" s="291"/>
      <c r="QOB44" s="291"/>
      <c r="QOC44" s="291"/>
      <c r="QOD44" s="291"/>
      <c r="QOE44" s="59">
        <v>15000000</v>
      </c>
      <c r="QOF44" s="60" t="s">
        <v>144</v>
      </c>
      <c r="QOG44" s="288"/>
      <c r="QOH44" s="288"/>
      <c r="QOI44" s="291"/>
      <c r="QOJ44" s="291"/>
      <c r="QOK44" s="291"/>
      <c r="QOL44" s="291"/>
      <c r="QOM44" s="59">
        <v>15000000</v>
      </c>
      <c r="QON44" s="60" t="s">
        <v>144</v>
      </c>
      <c r="QOO44" s="288"/>
      <c r="QOP44" s="288"/>
      <c r="QOQ44" s="291"/>
      <c r="QOR44" s="291"/>
      <c r="QOS44" s="291"/>
      <c r="QOT44" s="291"/>
      <c r="QOU44" s="59">
        <v>15000000</v>
      </c>
      <c r="QOV44" s="60" t="s">
        <v>144</v>
      </c>
      <c r="QOW44" s="288"/>
      <c r="QOX44" s="288"/>
      <c r="QOY44" s="291"/>
      <c r="QOZ44" s="291"/>
      <c r="QPA44" s="291"/>
      <c r="QPB44" s="291"/>
      <c r="QPC44" s="59">
        <v>15000000</v>
      </c>
      <c r="QPD44" s="60" t="s">
        <v>144</v>
      </c>
      <c r="QPE44" s="288"/>
      <c r="QPF44" s="288"/>
      <c r="QPG44" s="291"/>
      <c r="QPH44" s="291"/>
      <c r="QPI44" s="291"/>
      <c r="QPJ44" s="291"/>
      <c r="QPK44" s="59">
        <v>15000000</v>
      </c>
      <c r="QPL44" s="60" t="s">
        <v>144</v>
      </c>
      <c r="QPM44" s="288"/>
      <c r="QPN44" s="288"/>
      <c r="QPO44" s="291"/>
      <c r="QPP44" s="291"/>
      <c r="QPQ44" s="291"/>
      <c r="QPR44" s="291"/>
      <c r="QPS44" s="59">
        <v>15000000</v>
      </c>
      <c r="QPT44" s="60" t="s">
        <v>144</v>
      </c>
      <c r="QPU44" s="288"/>
      <c r="QPV44" s="288"/>
      <c r="QPW44" s="291"/>
      <c r="QPX44" s="291"/>
      <c r="QPY44" s="291"/>
      <c r="QPZ44" s="291"/>
      <c r="QQA44" s="59">
        <v>15000000</v>
      </c>
      <c r="QQB44" s="60" t="s">
        <v>144</v>
      </c>
      <c r="QQC44" s="288"/>
      <c r="QQD44" s="288"/>
      <c r="QQE44" s="291"/>
      <c r="QQF44" s="291"/>
      <c r="QQG44" s="291"/>
      <c r="QQH44" s="291"/>
      <c r="QQI44" s="59">
        <v>15000000</v>
      </c>
      <c r="QQJ44" s="60" t="s">
        <v>144</v>
      </c>
      <c r="QQK44" s="288"/>
      <c r="QQL44" s="288"/>
      <c r="QQM44" s="291"/>
      <c r="QQN44" s="291"/>
      <c r="QQO44" s="291"/>
      <c r="QQP44" s="291"/>
      <c r="QQQ44" s="59">
        <v>15000000</v>
      </c>
      <c r="QQR44" s="60" t="s">
        <v>144</v>
      </c>
      <c r="QQS44" s="288"/>
      <c r="QQT44" s="288"/>
      <c r="QQU44" s="291"/>
      <c r="QQV44" s="291"/>
      <c r="QQW44" s="291"/>
      <c r="QQX44" s="291"/>
      <c r="QQY44" s="59">
        <v>15000000</v>
      </c>
      <c r="QQZ44" s="60" t="s">
        <v>144</v>
      </c>
      <c r="QRA44" s="288"/>
      <c r="QRB44" s="288"/>
      <c r="QRC44" s="291"/>
      <c r="QRD44" s="291"/>
      <c r="QRE44" s="291"/>
      <c r="QRF44" s="291"/>
      <c r="QRG44" s="59">
        <v>15000000</v>
      </c>
      <c r="QRH44" s="60" t="s">
        <v>144</v>
      </c>
      <c r="QRI44" s="288"/>
      <c r="QRJ44" s="288"/>
      <c r="QRK44" s="291"/>
      <c r="QRL44" s="291"/>
      <c r="QRM44" s="291"/>
      <c r="QRN44" s="291"/>
      <c r="QRO44" s="59">
        <v>15000000</v>
      </c>
      <c r="QRP44" s="60" t="s">
        <v>144</v>
      </c>
      <c r="QRQ44" s="288"/>
      <c r="QRR44" s="288"/>
      <c r="QRS44" s="291"/>
      <c r="QRT44" s="291"/>
      <c r="QRU44" s="291"/>
      <c r="QRV44" s="291"/>
      <c r="QRW44" s="59">
        <v>15000000</v>
      </c>
      <c r="QRX44" s="60" t="s">
        <v>144</v>
      </c>
      <c r="QRY44" s="288"/>
      <c r="QRZ44" s="288"/>
      <c r="QSA44" s="291"/>
      <c r="QSB44" s="291"/>
      <c r="QSC44" s="291"/>
      <c r="QSD44" s="291"/>
      <c r="QSE44" s="59">
        <v>15000000</v>
      </c>
      <c r="QSF44" s="60" t="s">
        <v>144</v>
      </c>
      <c r="QSG44" s="288"/>
      <c r="QSH44" s="288"/>
      <c r="QSI44" s="291"/>
      <c r="QSJ44" s="291"/>
      <c r="QSK44" s="291"/>
      <c r="QSL44" s="291"/>
      <c r="QSM44" s="59">
        <v>15000000</v>
      </c>
      <c r="QSN44" s="60" t="s">
        <v>144</v>
      </c>
      <c r="QSO44" s="288"/>
      <c r="QSP44" s="288"/>
      <c r="QSQ44" s="291"/>
      <c r="QSR44" s="291"/>
      <c r="QSS44" s="291"/>
      <c r="QST44" s="291"/>
      <c r="QSU44" s="59">
        <v>15000000</v>
      </c>
      <c r="QSV44" s="60" t="s">
        <v>144</v>
      </c>
      <c r="QSW44" s="288"/>
      <c r="QSX44" s="288"/>
      <c r="QSY44" s="291"/>
      <c r="QSZ44" s="291"/>
      <c r="QTA44" s="291"/>
      <c r="QTB44" s="291"/>
      <c r="QTC44" s="59">
        <v>15000000</v>
      </c>
      <c r="QTD44" s="60" t="s">
        <v>144</v>
      </c>
      <c r="QTE44" s="288"/>
      <c r="QTF44" s="288"/>
      <c r="QTG44" s="291"/>
      <c r="QTH44" s="291"/>
      <c r="QTI44" s="291"/>
      <c r="QTJ44" s="291"/>
      <c r="QTK44" s="59">
        <v>15000000</v>
      </c>
      <c r="QTL44" s="60" t="s">
        <v>144</v>
      </c>
      <c r="QTM44" s="288"/>
      <c r="QTN44" s="288"/>
      <c r="QTO44" s="291"/>
      <c r="QTP44" s="291"/>
      <c r="QTQ44" s="291"/>
      <c r="QTR44" s="291"/>
      <c r="QTS44" s="59">
        <v>15000000</v>
      </c>
      <c r="QTT44" s="60" t="s">
        <v>144</v>
      </c>
      <c r="QTU44" s="288"/>
      <c r="QTV44" s="288"/>
      <c r="QTW44" s="291"/>
      <c r="QTX44" s="291"/>
      <c r="QTY44" s="291"/>
      <c r="QTZ44" s="291"/>
      <c r="QUA44" s="59">
        <v>15000000</v>
      </c>
      <c r="QUB44" s="60" t="s">
        <v>144</v>
      </c>
      <c r="QUC44" s="288"/>
      <c r="QUD44" s="288"/>
      <c r="QUE44" s="291"/>
      <c r="QUF44" s="291"/>
      <c r="QUG44" s="291"/>
      <c r="QUH44" s="291"/>
      <c r="QUI44" s="59">
        <v>15000000</v>
      </c>
      <c r="QUJ44" s="60" t="s">
        <v>144</v>
      </c>
      <c r="QUK44" s="288"/>
      <c r="QUL44" s="288"/>
      <c r="QUM44" s="291"/>
      <c r="QUN44" s="291"/>
      <c r="QUO44" s="291"/>
      <c r="QUP44" s="291"/>
      <c r="QUQ44" s="59">
        <v>15000000</v>
      </c>
      <c r="QUR44" s="60" t="s">
        <v>144</v>
      </c>
      <c r="QUS44" s="288"/>
      <c r="QUT44" s="288"/>
      <c r="QUU44" s="291"/>
      <c r="QUV44" s="291"/>
      <c r="QUW44" s="291"/>
      <c r="QUX44" s="291"/>
      <c r="QUY44" s="59">
        <v>15000000</v>
      </c>
      <c r="QUZ44" s="60" t="s">
        <v>144</v>
      </c>
      <c r="QVA44" s="288"/>
      <c r="QVB44" s="288"/>
      <c r="QVC44" s="291"/>
      <c r="QVD44" s="291"/>
      <c r="QVE44" s="291"/>
      <c r="QVF44" s="291"/>
      <c r="QVG44" s="59">
        <v>15000000</v>
      </c>
      <c r="QVH44" s="60" t="s">
        <v>144</v>
      </c>
      <c r="QVI44" s="288"/>
      <c r="QVJ44" s="288"/>
      <c r="QVK44" s="291"/>
      <c r="QVL44" s="291"/>
      <c r="QVM44" s="291"/>
      <c r="QVN44" s="291"/>
      <c r="QVO44" s="59">
        <v>15000000</v>
      </c>
      <c r="QVP44" s="60" t="s">
        <v>144</v>
      </c>
      <c r="QVQ44" s="288"/>
      <c r="QVR44" s="288"/>
      <c r="QVS44" s="291"/>
      <c r="QVT44" s="291"/>
      <c r="QVU44" s="291"/>
      <c r="QVV44" s="291"/>
      <c r="QVW44" s="59">
        <v>15000000</v>
      </c>
      <c r="QVX44" s="60" t="s">
        <v>144</v>
      </c>
      <c r="QVY44" s="288"/>
      <c r="QVZ44" s="288"/>
      <c r="QWA44" s="291"/>
      <c r="QWB44" s="291"/>
      <c r="QWC44" s="291"/>
      <c r="QWD44" s="291"/>
      <c r="QWE44" s="59">
        <v>15000000</v>
      </c>
      <c r="QWF44" s="60" t="s">
        <v>144</v>
      </c>
      <c r="QWG44" s="288"/>
      <c r="QWH44" s="288"/>
      <c r="QWI44" s="291"/>
      <c r="QWJ44" s="291"/>
      <c r="QWK44" s="291"/>
      <c r="QWL44" s="291"/>
      <c r="QWM44" s="59">
        <v>15000000</v>
      </c>
      <c r="QWN44" s="60" t="s">
        <v>144</v>
      </c>
      <c r="QWO44" s="288"/>
      <c r="QWP44" s="288"/>
      <c r="QWQ44" s="291"/>
      <c r="QWR44" s="291"/>
      <c r="QWS44" s="291"/>
      <c r="QWT44" s="291"/>
      <c r="QWU44" s="59">
        <v>15000000</v>
      </c>
      <c r="QWV44" s="60" t="s">
        <v>144</v>
      </c>
      <c r="QWW44" s="288"/>
      <c r="QWX44" s="288"/>
      <c r="QWY44" s="291"/>
      <c r="QWZ44" s="291"/>
      <c r="QXA44" s="291"/>
      <c r="QXB44" s="291"/>
      <c r="QXC44" s="59">
        <v>15000000</v>
      </c>
      <c r="QXD44" s="60" t="s">
        <v>144</v>
      </c>
      <c r="QXE44" s="288"/>
      <c r="QXF44" s="288"/>
      <c r="QXG44" s="291"/>
      <c r="QXH44" s="291"/>
      <c r="QXI44" s="291"/>
      <c r="QXJ44" s="291"/>
      <c r="QXK44" s="59">
        <v>15000000</v>
      </c>
      <c r="QXL44" s="60" t="s">
        <v>144</v>
      </c>
      <c r="QXM44" s="288"/>
      <c r="QXN44" s="288"/>
      <c r="QXO44" s="291"/>
      <c r="QXP44" s="291"/>
      <c r="QXQ44" s="291"/>
      <c r="QXR44" s="291"/>
      <c r="QXS44" s="59">
        <v>15000000</v>
      </c>
      <c r="QXT44" s="60" t="s">
        <v>144</v>
      </c>
      <c r="QXU44" s="288"/>
      <c r="QXV44" s="288"/>
      <c r="QXW44" s="291"/>
      <c r="QXX44" s="291"/>
      <c r="QXY44" s="291"/>
      <c r="QXZ44" s="291"/>
      <c r="QYA44" s="59">
        <v>15000000</v>
      </c>
      <c r="QYB44" s="60" t="s">
        <v>144</v>
      </c>
      <c r="QYC44" s="288"/>
      <c r="QYD44" s="288"/>
      <c r="QYE44" s="291"/>
      <c r="QYF44" s="291"/>
      <c r="QYG44" s="291"/>
      <c r="QYH44" s="291"/>
      <c r="QYI44" s="59">
        <v>15000000</v>
      </c>
      <c r="QYJ44" s="60" t="s">
        <v>144</v>
      </c>
      <c r="QYK44" s="288"/>
      <c r="QYL44" s="288"/>
      <c r="QYM44" s="291"/>
      <c r="QYN44" s="291"/>
      <c r="QYO44" s="291"/>
      <c r="QYP44" s="291"/>
      <c r="QYQ44" s="59">
        <v>15000000</v>
      </c>
      <c r="QYR44" s="60" t="s">
        <v>144</v>
      </c>
      <c r="QYS44" s="288"/>
      <c r="QYT44" s="288"/>
      <c r="QYU44" s="291"/>
      <c r="QYV44" s="291"/>
      <c r="QYW44" s="291"/>
      <c r="QYX44" s="291"/>
      <c r="QYY44" s="59">
        <v>15000000</v>
      </c>
      <c r="QYZ44" s="60" t="s">
        <v>144</v>
      </c>
      <c r="QZA44" s="288"/>
      <c r="QZB44" s="288"/>
      <c r="QZC44" s="291"/>
      <c r="QZD44" s="291"/>
      <c r="QZE44" s="291"/>
      <c r="QZF44" s="291"/>
      <c r="QZG44" s="59">
        <v>15000000</v>
      </c>
      <c r="QZH44" s="60" t="s">
        <v>144</v>
      </c>
      <c r="QZI44" s="288"/>
      <c r="QZJ44" s="288"/>
      <c r="QZK44" s="291"/>
      <c r="QZL44" s="291"/>
      <c r="QZM44" s="291"/>
      <c r="QZN44" s="291"/>
      <c r="QZO44" s="59">
        <v>15000000</v>
      </c>
      <c r="QZP44" s="60" t="s">
        <v>144</v>
      </c>
      <c r="QZQ44" s="288"/>
      <c r="QZR44" s="288"/>
      <c r="QZS44" s="291"/>
      <c r="QZT44" s="291"/>
      <c r="QZU44" s="291"/>
      <c r="QZV44" s="291"/>
      <c r="QZW44" s="59">
        <v>15000000</v>
      </c>
      <c r="QZX44" s="60" t="s">
        <v>144</v>
      </c>
      <c r="QZY44" s="288"/>
      <c r="QZZ44" s="288"/>
      <c r="RAA44" s="291"/>
      <c r="RAB44" s="291"/>
      <c r="RAC44" s="291"/>
      <c r="RAD44" s="291"/>
      <c r="RAE44" s="59">
        <v>15000000</v>
      </c>
      <c r="RAF44" s="60" t="s">
        <v>144</v>
      </c>
      <c r="RAG44" s="288"/>
      <c r="RAH44" s="288"/>
      <c r="RAI44" s="291"/>
      <c r="RAJ44" s="291"/>
      <c r="RAK44" s="291"/>
      <c r="RAL44" s="291"/>
      <c r="RAM44" s="59">
        <v>15000000</v>
      </c>
      <c r="RAN44" s="60" t="s">
        <v>144</v>
      </c>
      <c r="RAO44" s="288"/>
      <c r="RAP44" s="288"/>
      <c r="RAQ44" s="291"/>
      <c r="RAR44" s="291"/>
      <c r="RAS44" s="291"/>
      <c r="RAT44" s="291"/>
      <c r="RAU44" s="59">
        <v>15000000</v>
      </c>
      <c r="RAV44" s="60" t="s">
        <v>144</v>
      </c>
      <c r="RAW44" s="288"/>
      <c r="RAX44" s="288"/>
      <c r="RAY44" s="291"/>
      <c r="RAZ44" s="291"/>
      <c r="RBA44" s="291"/>
      <c r="RBB44" s="291"/>
      <c r="RBC44" s="59">
        <v>15000000</v>
      </c>
      <c r="RBD44" s="60" t="s">
        <v>144</v>
      </c>
      <c r="RBE44" s="288"/>
      <c r="RBF44" s="288"/>
      <c r="RBG44" s="291"/>
      <c r="RBH44" s="291"/>
      <c r="RBI44" s="291"/>
      <c r="RBJ44" s="291"/>
      <c r="RBK44" s="59">
        <v>15000000</v>
      </c>
      <c r="RBL44" s="60" t="s">
        <v>144</v>
      </c>
      <c r="RBM44" s="288"/>
      <c r="RBN44" s="288"/>
      <c r="RBO44" s="291"/>
      <c r="RBP44" s="291"/>
      <c r="RBQ44" s="291"/>
      <c r="RBR44" s="291"/>
      <c r="RBS44" s="59">
        <v>15000000</v>
      </c>
      <c r="RBT44" s="60" t="s">
        <v>144</v>
      </c>
      <c r="RBU44" s="288"/>
      <c r="RBV44" s="288"/>
      <c r="RBW44" s="291"/>
      <c r="RBX44" s="291"/>
      <c r="RBY44" s="291"/>
      <c r="RBZ44" s="291"/>
      <c r="RCA44" s="59">
        <v>15000000</v>
      </c>
      <c r="RCB44" s="60" t="s">
        <v>144</v>
      </c>
      <c r="RCC44" s="288"/>
      <c r="RCD44" s="288"/>
      <c r="RCE44" s="291"/>
      <c r="RCF44" s="291"/>
      <c r="RCG44" s="291"/>
      <c r="RCH44" s="291"/>
      <c r="RCI44" s="59">
        <v>15000000</v>
      </c>
      <c r="RCJ44" s="60" t="s">
        <v>144</v>
      </c>
      <c r="RCK44" s="288"/>
      <c r="RCL44" s="288"/>
      <c r="RCM44" s="291"/>
      <c r="RCN44" s="291"/>
      <c r="RCO44" s="291"/>
      <c r="RCP44" s="291"/>
      <c r="RCQ44" s="59">
        <v>15000000</v>
      </c>
      <c r="RCR44" s="60" t="s">
        <v>144</v>
      </c>
      <c r="RCS44" s="288"/>
      <c r="RCT44" s="288"/>
      <c r="RCU44" s="291"/>
      <c r="RCV44" s="291"/>
      <c r="RCW44" s="291"/>
      <c r="RCX44" s="291"/>
      <c r="RCY44" s="59">
        <v>15000000</v>
      </c>
      <c r="RCZ44" s="60" t="s">
        <v>144</v>
      </c>
      <c r="RDA44" s="288"/>
      <c r="RDB44" s="288"/>
      <c r="RDC44" s="291"/>
      <c r="RDD44" s="291"/>
      <c r="RDE44" s="291"/>
      <c r="RDF44" s="291"/>
      <c r="RDG44" s="59">
        <v>15000000</v>
      </c>
      <c r="RDH44" s="60" t="s">
        <v>144</v>
      </c>
      <c r="RDI44" s="288"/>
      <c r="RDJ44" s="288"/>
      <c r="RDK44" s="291"/>
      <c r="RDL44" s="291"/>
      <c r="RDM44" s="291"/>
      <c r="RDN44" s="291"/>
      <c r="RDO44" s="59">
        <v>15000000</v>
      </c>
      <c r="RDP44" s="60" t="s">
        <v>144</v>
      </c>
      <c r="RDQ44" s="288"/>
      <c r="RDR44" s="288"/>
      <c r="RDS44" s="291"/>
      <c r="RDT44" s="291"/>
      <c r="RDU44" s="291"/>
      <c r="RDV44" s="291"/>
      <c r="RDW44" s="59">
        <v>15000000</v>
      </c>
      <c r="RDX44" s="60" t="s">
        <v>144</v>
      </c>
      <c r="RDY44" s="288"/>
      <c r="RDZ44" s="288"/>
      <c r="REA44" s="291"/>
      <c r="REB44" s="291"/>
      <c r="REC44" s="291"/>
      <c r="RED44" s="291"/>
      <c r="REE44" s="59">
        <v>15000000</v>
      </c>
      <c r="REF44" s="60" t="s">
        <v>144</v>
      </c>
      <c r="REG44" s="288"/>
      <c r="REH44" s="288"/>
      <c r="REI44" s="291"/>
      <c r="REJ44" s="291"/>
      <c r="REK44" s="291"/>
      <c r="REL44" s="291"/>
      <c r="REM44" s="59">
        <v>15000000</v>
      </c>
      <c r="REN44" s="60" t="s">
        <v>144</v>
      </c>
      <c r="REO44" s="288"/>
      <c r="REP44" s="288"/>
      <c r="REQ44" s="291"/>
      <c r="RER44" s="291"/>
      <c r="RES44" s="291"/>
      <c r="RET44" s="291"/>
      <c r="REU44" s="59">
        <v>15000000</v>
      </c>
      <c r="REV44" s="60" t="s">
        <v>144</v>
      </c>
      <c r="REW44" s="288"/>
      <c r="REX44" s="288"/>
      <c r="REY44" s="291"/>
      <c r="REZ44" s="291"/>
      <c r="RFA44" s="291"/>
      <c r="RFB44" s="291"/>
      <c r="RFC44" s="59">
        <v>15000000</v>
      </c>
      <c r="RFD44" s="60" t="s">
        <v>144</v>
      </c>
      <c r="RFE44" s="288"/>
      <c r="RFF44" s="288"/>
      <c r="RFG44" s="291"/>
      <c r="RFH44" s="291"/>
      <c r="RFI44" s="291"/>
      <c r="RFJ44" s="291"/>
      <c r="RFK44" s="59">
        <v>15000000</v>
      </c>
      <c r="RFL44" s="60" t="s">
        <v>144</v>
      </c>
      <c r="RFM44" s="288"/>
      <c r="RFN44" s="288"/>
      <c r="RFO44" s="291"/>
      <c r="RFP44" s="291"/>
      <c r="RFQ44" s="291"/>
      <c r="RFR44" s="291"/>
      <c r="RFS44" s="59">
        <v>15000000</v>
      </c>
      <c r="RFT44" s="60" t="s">
        <v>144</v>
      </c>
      <c r="RFU44" s="288"/>
      <c r="RFV44" s="288"/>
      <c r="RFW44" s="291"/>
      <c r="RFX44" s="291"/>
      <c r="RFY44" s="291"/>
      <c r="RFZ44" s="291"/>
      <c r="RGA44" s="59">
        <v>15000000</v>
      </c>
      <c r="RGB44" s="60" t="s">
        <v>144</v>
      </c>
      <c r="RGC44" s="288"/>
      <c r="RGD44" s="288"/>
      <c r="RGE44" s="291"/>
      <c r="RGF44" s="291"/>
      <c r="RGG44" s="291"/>
      <c r="RGH44" s="291"/>
      <c r="RGI44" s="59">
        <v>15000000</v>
      </c>
      <c r="RGJ44" s="60" t="s">
        <v>144</v>
      </c>
      <c r="RGK44" s="288"/>
      <c r="RGL44" s="288"/>
      <c r="RGM44" s="291"/>
      <c r="RGN44" s="291"/>
      <c r="RGO44" s="291"/>
      <c r="RGP44" s="291"/>
      <c r="RGQ44" s="59">
        <v>15000000</v>
      </c>
      <c r="RGR44" s="60" t="s">
        <v>144</v>
      </c>
      <c r="RGS44" s="288"/>
      <c r="RGT44" s="288"/>
      <c r="RGU44" s="291"/>
      <c r="RGV44" s="291"/>
      <c r="RGW44" s="291"/>
      <c r="RGX44" s="291"/>
      <c r="RGY44" s="59">
        <v>15000000</v>
      </c>
      <c r="RGZ44" s="60" t="s">
        <v>144</v>
      </c>
      <c r="RHA44" s="288"/>
      <c r="RHB44" s="288"/>
      <c r="RHC44" s="291"/>
      <c r="RHD44" s="291"/>
      <c r="RHE44" s="291"/>
      <c r="RHF44" s="291"/>
      <c r="RHG44" s="59">
        <v>15000000</v>
      </c>
      <c r="RHH44" s="60" t="s">
        <v>144</v>
      </c>
      <c r="RHI44" s="288"/>
      <c r="RHJ44" s="288"/>
      <c r="RHK44" s="291"/>
      <c r="RHL44" s="291"/>
      <c r="RHM44" s="291"/>
      <c r="RHN44" s="291"/>
      <c r="RHO44" s="59">
        <v>15000000</v>
      </c>
      <c r="RHP44" s="60" t="s">
        <v>144</v>
      </c>
      <c r="RHQ44" s="288"/>
      <c r="RHR44" s="288"/>
      <c r="RHS44" s="291"/>
      <c r="RHT44" s="291"/>
      <c r="RHU44" s="291"/>
      <c r="RHV44" s="291"/>
      <c r="RHW44" s="59">
        <v>15000000</v>
      </c>
      <c r="RHX44" s="60" t="s">
        <v>144</v>
      </c>
      <c r="RHY44" s="288"/>
      <c r="RHZ44" s="288"/>
      <c r="RIA44" s="291"/>
      <c r="RIB44" s="291"/>
      <c r="RIC44" s="291"/>
      <c r="RID44" s="291"/>
      <c r="RIE44" s="59">
        <v>15000000</v>
      </c>
      <c r="RIF44" s="60" t="s">
        <v>144</v>
      </c>
      <c r="RIG44" s="288"/>
      <c r="RIH44" s="288"/>
      <c r="RII44" s="291"/>
      <c r="RIJ44" s="291"/>
      <c r="RIK44" s="291"/>
      <c r="RIL44" s="291"/>
      <c r="RIM44" s="59">
        <v>15000000</v>
      </c>
      <c r="RIN44" s="60" t="s">
        <v>144</v>
      </c>
      <c r="RIO44" s="288"/>
      <c r="RIP44" s="288"/>
      <c r="RIQ44" s="291"/>
      <c r="RIR44" s="291"/>
      <c r="RIS44" s="291"/>
      <c r="RIT44" s="291"/>
      <c r="RIU44" s="59">
        <v>15000000</v>
      </c>
      <c r="RIV44" s="60" t="s">
        <v>144</v>
      </c>
      <c r="RIW44" s="288"/>
      <c r="RIX44" s="288"/>
      <c r="RIY44" s="291"/>
      <c r="RIZ44" s="291"/>
      <c r="RJA44" s="291"/>
      <c r="RJB44" s="291"/>
      <c r="RJC44" s="59">
        <v>15000000</v>
      </c>
      <c r="RJD44" s="60" t="s">
        <v>144</v>
      </c>
      <c r="RJE44" s="288"/>
      <c r="RJF44" s="288"/>
      <c r="RJG44" s="291"/>
      <c r="RJH44" s="291"/>
      <c r="RJI44" s="291"/>
      <c r="RJJ44" s="291"/>
      <c r="RJK44" s="59">
        <v>15000000</v>
      </c>
      <c r="RJL44" s="60" t="s">
        <v>144</v>
      </c>
      <c r="RJM44" s="288"/>
      <c r="RJN44" s="288"/>
      <c r="RJO44" s="291"/>
      <c r="RJP44" s="291"/>
      <c r="RJQ44" s="291"/>
      <c r="RJR44" s="291"/>
      <c r="RJS44" s="59">
        <v>15000000</v>
      </c>
      <c r="RJT44" s="60" t="s">
        <v>144</v>
      </c>
      <c r="RJU44" s="288"/>
      <c r="RJV44" s="288"/>
      <c r="RJW44" s="291"/>
      <c r="RJX44" s="291"/>
      <c r="RJY44" s="291"/>
      <c r="RJZ44" s="291"/>
      <c r="RKA44" s="59">
        <v>15000000</v>
      </c>
      <c r="RKB44" s="60" t="s">
        <v>144</v>
      </c>
      <c r="RKC44" s="288"/>
      <c r="RKD44" s="288"/>
      <c r="RKE44" s="291"/>
      <c r="RKF44" s="291"/>
      <c r="RKG44" s="291"/>
      <c r="RKH44" s="291"/>
      <c r="RKI44" s="59">
        <v>15000000</v>
      </c>
      <c r="RKJ44" s="60" t="s">
        <v>144</v>
      </c>
      <c r="RKK44" s="288"/>
      <c r="RKL44" s="288"/>
      <c r="RKM44" s="291"/>
      <c r="RKN44" s="291"/>
      <c r="RKO44" s="291"/>
      <c r="RKP44" s="291"/>
      <c r="RKQ44" s="59">
        <v>15000000</v>
      </c>
      <c r="RKR44" s="60" t="s">
        <v>144</v>
      </c>
      <c r="RKS44" s="288"/>
      <c r="RKT44" s="288"/>
      <c r="RKU44" s="291"/>
      <c r="RKV44" s="291"/>
      <c r="RKW44" s="291"/>
      <c r="RKX44" s="291"/>
      <c r="RKY44" s="59">
        <v>15000000</v>
      </c>
      <c r="RKZ44" s="60" t="s">
        <v>144</v>
      </c>
      <c r="RLA44" s="288"/>
      <c r="RLB44" s="288"/>
      <c r="RLC44" s="291"/>
      <c r="RLD44" s="291"/>
      <c r="RLE44" s="291"/>
      <c r="RLF44" s="291"/>
      <c r="RLG44" s="59">
        <v>15000000</v>
      </c>
      <c r="RLH44" s="60" t="s">
        <v>144</v>
      </c>
      <c r="RLI44" s="288"/>
      <c r="RLJ44" s="288"/>
      <c r="RLK44" s="291"/>
      <c r="RLL44" s="291"/>
      <c r="RLM44" s="291"/>
      <c r="RLN44" s="291"/>
      <c r="RLO44" s="59">
        <v>15000000</v>
      </c>
      <c r="RLP44" s="60" t="s">
        <v>144</v>
      </c>
      <c r="RLQ44" s="288"/>
      <c r="RLR44" s="288"/>
      <c r="RLS44" s="291"/>
      <c r="RLT44" s="291"/>
      <c r="RLU44" s="291"/>
      <c r="RLV44" s="291"/>
      <c r="RLW44" s="59">
        <v>15000000</v>
      </c>
      <c r="RLX44" s="60" t="s">
        <v>144</v>
      </c>
      <c r="RLY44" s="288"/>
      <c r="RLZ44" s="288"/>
      <c r="RMA44" s="291"/>
      <c r="RMB44" s="291"/>
      <c r="RMC44" s="291"/>
      <c r="RMD44" s="291"/>
      <c r="RME44" s="59">
        <v>15000000</v>
      </c>
      <c r="RMF44" s="60" t="s">
        <v>144</v>
      </c>
      <c r="RMG44" s="288"/>
      <c r="RMH44" s="288"/>
      <c r="RMI44" s="291"/>
      <c r="RMJ44" s="291"/>
      <c r="RMK44" s="291"/>
      <c r="RML44" s="291"/>
      <c r="RMM44" s="59">
        <v>15000000</v>
      </c>
      <c r="RMN44" s="60" t="s">
        <v>144</v>
      </c>
      <c r="RMO44" s="288"/>
      <c r="RMP44" s="288"/>
      <c r="RMQ44" s="291"/>
      <c r="RMR44" s="291"/>
      <c r="RMS44" s="291"/>
      <c r="RMT44" s="291"/>
      <c r="RMU44" s="59">
        <v>15000000</v>
      </c>
      <c r="RMV44" s="60" t="s">
        <v>144</v>
      </c>
      <c r="RMW44" s="288"/>
      <c r="RMX44" s="288"/>
      <c r="RMY44" s="291"/>
      <c r="RMZ44" s="291"/>
      <c r="RNA44" s="291"/>
      <c r="RNB44" s="291"/>
      <c r="RNC44" s="59">
        <v>15000000</v>
      </c>
      <c r="RND44" s="60" t="s">
        <v>144</v>
      </c>
      <c r="RNE44" s="288"/>
      <c r="RNF44" s="288"/>
      <c r="RNG44" s="291"/>
      <c r="RNH44" s="291"/>
      <c r="RNI44" s="291"/>
      <c r="RNJ44" s="291"/>
      <c r="RNK44" s="59">
        <v>15000000</v>
      </c>
      <c r="RNL44" s="60" t="s">
        <v>144</v>
      </c>
      <c r="RNM44" s="288"/>
      <c r="RNN44" s="288"/>
      <c r="RNO44" s="291"/>
      <c r="RNP44" s="291"/>
      <c r="RNQ44" s="291"/>
      <c r="RNR44" s="291"/>
      <c r="RNS44" s="59">
        <v>15000000</v>
      </c>
      <c r="RNT44" s="60" t="s">
        <v>144</v>
      </c>
      <c r="RNU44" s="288"/>
      <c r="RNV44" s="288"/>
      <c r="RNW44" s="291"/>
      <c r="RNX44" s="291"/>
      <c r="RNY44" s="291"/>
      <c r="RNZ44" s="291"/>
      <c r="ROA44" s="59">
        <v>15000000</v>
      </c>
      <c r="ROB44" s="60" t="s">
        <v>144</v>
      </c>
      <c r="ROC44" s="288"/>
      <c r="ROD44" s="288"/>
      <c r="ROE44" s="291"/>
      <c r="ROF44" s="291"/>
      <c r="ROG44" s="291"/>
      <c r="ROH44" s="291"/>
      <c r="ROI44" s="59">
        <v>15000000</v>
      </c>
      <c r="ROJ44" s="60" t="s">
        <v>144</v>
      </c>
      <c r="ROK44" s="288"/>
      <c r="ROL44" s="288"/>
      <c r="ROM44" s="291"/>
      <c r="RON44" s="291"/>
      <c r="ROO44" s="291"/>
      <c r="ROP44" s="291"/>
      <c r="ROQ44" s="59">
        <v>15000000</v>
      </c>
      <c r="ROR44" s="60" t="s">
        <v>144</v>
      </c>
      <c r="ROS44" s="288"/>
      <c r="ROT44" s="288"/>
      <c r="ROU44" s="291"/>
      <c r="ROV44" s="291"/>
      <c r="ROW44" s="291"/>
      <c r="ROX44" s="291"/>
      <c r="ROY44" s="59">
        <v>15000000</v>
      </c>
      <c r="ROZ44" s="60" t="s">
        <v>144</v>
      </c>
      <c r="RPA44" s="288"/>
      <c r="RPB44" s="288"/>
      <c r="RPC44" s="291"/>
      <c r="RPD44" s="291"/>
      <c r="RPE44" s="291"/>
      <c r="RPF44" s="291"/>
      <c r="RPG44" s="59">
        <v>15000000</v>
      </c>
      <c r="RPH44" s="60" t="s">
        <v>144</v>
      </c>
      <c r="RPI44" s="288"/>
      <c r="RPJ44" s="288"/>
      <c r="RPK44" s="291"/>
      <c r="RPL44" s="291"/>
      <c r="RPM44" s="291"/>
      <c r="RPN44" s="291"/>
      <c r="RPO44" s="59">
        <v>15000000</v>
      </c>
      <c r="RPP44" s="60" t="s">
        <v>144</v>
      </c>
      <c r="RPQ44" s="288"/>
      <c r="RPR44" s="288"/>
      <c r="RPS44" s="291"/>
      <c r="RPT44" s="291"/>
      <c r="RPU44" s="291"/>
      <c r="RPV44" s="291"/>
      <c r="RPW44" s="59">
        <v>15000000</v>
      </c>
      <c r="RPX44" s="60" t="s">
        <v>144</v>
      </c>
      <c r="RPY44" s="288"/>
      <c r="RPZ44" s="288"/>
      <c r="RQA44" s="291"/>
      <c r="RQB44" s="291"/>
      <c r="RQC44" s="291"/>
      <c r="RQD44" s="291"/>
      <c r="RQE44" s="59">
        <v>15000000</v>
      </c>
      <c r="RQF44" s="60" t="s">
        <v>144</v>
      </c>
      <c r="RQG44" s="288"/>
      <c r="RQH44" s="288"/>
      <c r="RQI44" s="291"/>
      <c r="RQJ44" s="291"/>
      <c r="RQK44" s="291"/>
      <c r="RQL44" s="291"/>
      <c r="RQM44" s="59">
        <v>15000000</v>
      </c>
      <c r="RQN44" s="60" t="s">
        <v>144</v>
      </c>
      <c r="RQO44" s="288"/>
      <c r="RQP44" s="288"/>
      <c r="RQQ44" s="291"/>
      <c r="RQR44" s="291"/>
      <c r="RQS44" s="291"/>
      <c r="RQT44" s="291"/>
      <c r="RQU44" s="59">
        <v>15000000</v>
      </c>
      <c r="RQV44" s="60" t="s">
        <v>144</v>
      </c>
      <c r="RQW44" s="288"/>
      <c r="RQX44" s="288"/>
      <c r="RQY44" s="291"/>
      <c r="RQZ44" s="291"/>
      <c r="RRA44" s="291"/>
      <c r="RRB44" s="291"/>
      <c r="RRC44" s="59">
        <v>15000000</v>
      </c>
      <c r="RRD44" s="60" t="s">
        <v>144</v>
      </c>
      <c r="RRE44" s="288"/>
      <c r="RRF44" s="288"/>
      <c r="RRG44" s="291"/>
      <c r="RRH44" s="291"/>
      <c r="RRI44" s="291"/>
      <c r="RRJ44" s="291"/>
      <c r="RRK44" s="59">
        <v>15000000</v>
      </c>
      <c r="RRL44" s="60" t="s">
        <v>144</v>
      </c>
      <c r="RRM44" s="288"/>
      <c r="RRN44" s="288"/>
      <c r="RRO44" s="291"/>
      <c r="RRP44" s="291"/>
      <c r="RRQ44" s="291"/>
      <c r="RRR44" s="291"/>
      <c r="RRS44" s="59">
        <v>15000000</v>
      </c>
      <c r="RRT44" s="60" t="s">
        <v>144</v>
      </c>
      <c r="RRU44" s="288"/>
      <c r="RRV44" s="288"/>
      <c r="RRW44" s="291"/>
      <c r="RRX44" s="291"/>
      <c r="RRY44" s="291"/>
      <c r="RRZ44" s="291"/>
      <c r="RSA44" s="59">
        <v>15000000</v>
      </c>
      <c r="RSB44" s="60" t="s">
        <v>144</v>
      </c>
      <c r="RSC44" s="288"/>
      <c r="RSD44" s="288"/>
      <c r="RSE44" s="291"/>
      <c r="RSF44" s="291"/>
      <c r="RSG44" s="291"/>
      <c r="RSH44" s="291"/>
      <c r="RSI44" s="59">
        <v>15000000</v>
      </c>
      <c r="RSJ44" s="60" t="s">
        <v>144</v>
      </c>
      <c r="RSK44" s="288"/>
      <c r="RSL44" s="288"/>
      <c r="RSM44" s="291"/>
      <c r="RSN44" s="291"/>
      <c r="RSO44" s="291"/>
      <c r="RSP44" s="291"/>
      <c r="RSQ44" s="59">
        <v>15000000</v>
      </c>
      <c r="RSR44" s="60" t="s">
        <v>144</v>
      </c>
      <c r="RSS44" s="288"/>
      <c r="RST44" s="288"/>
      <c r="RSU44" s="291"/>
      <c r="RSV44" s="291"/>
      <c r="RSW44" s="291"/>
      <c r="RSX44" s="291"/>
      <c r="RSY44" s="59">
        <v>15000000</v>
      </c>
      <c r="RSZ44" s="60" t="s">
        <v>144</v>
      </c>
      <c r="RTA44" s="288"/>
      <c r="RTB44" s="288"/>
      <c r="RTC44" s="291"/>
      <c r="RTD44" s="291"/>
      <c r="RTE44" s="291"/>
      <c r="RTF44" s="291"/>
      <c r="RTG44" s="59">
        <v>15000000</v>
      </c>
      <c r="RTH44" s="60" t="s">
        <v>144</v>
      </c>
      <c r="RTI44" s="288"/>
      <c r="RTJ44" s="288"/>
      <c r="RTK44" s="291"/>
      <c r="RTL44" s="291"/>
      <c r="RTM44" s="291"/>
      <c r="RTN44" s="291"/>
      <c r="RTO44" s="59">
        <v>15000000</v>
      </c>
      <c r="RTP44" s="60" t="s">
        <v>144</v>
      </c>
      <c r="RTQ44" s="288"/>
      <c r="RTR44" s="288"/>
      <c r="RTS44" s="291"/>
      <c r="RTT44" s="291"/>
      <c r="RTU44" s="291"/>
      <c r="RTV44" s="291"/>
      <c r="RTW44" s="59">
        <v>15000000</v>
      </c>
      <c r="RTX44" s="60" t="s">
        <v>144</v>
      </c>
      <c r="RTY44" s="288"/>
      <c r="RTZ44" s="288"/>
      <c r="RUA44" s="291"/>
      <c r="RUB44" s="291"/>
      <c r="RUC44" s="291"/>
      <c r="RUD44" s="291"/>
      <c r="RUE44" s="59">
        <v>15000000</v>
      </c>
      <c r="RUF44" s="60" t="s">
        <v>144</v>
      </c>
      <c r="RUG44" s="288"/>
      <c r="RUH44" s="288"/>
      <c r="RUI44" s="291"/>
      <c r="RUJ44" s="291"/>
      <c r="RUK44" s="291"/>
      <c r="RUL44" s="291"/>
      <c r="RUM44" s="59">
        <v>15000000</v>
      </c>
      <c r="RUN44" s="60" t="s">
        <v>144</v>
      </c>
      <c r="RUO44" s="288"/>
      <c r="RUP44" s="288"/>
      <c r="RUQ44" s="291"/>
      <c r="RUR44" s="291"/>
      <c r="RUS44" s="291"/>
      <c r="RUT44" s="291"/>
      <c r="RUU44" s="59">
        <v>15000000</v>
      </c>
      <c r="RUV44" s="60" t="s">
        <v>144</v>
      </c>
      <c r="RUW44" s="288"/>
      <c r="RUX44" s="288"/>
      <c r="RUY44" s="291"/>
      <c r="RUZ44" s="291"/>
      <c r="RVA44" s="291"/>
      <c r="RVB44" s="291"/>
      <c r="RVC44" s="59">
        <v>15000000</v>
      </c>
      <c r="RVD44" s="60" t="s">
        <v>144</v>
      </c>
      <c r="RVE44" s="288"/>
      <c r="RVF44" s="288"/>
      <c r="RVG44" s="291"/>
      <c r="RVH44" s="291"/>
      <c r="RVI44" s="291"/>
      <c r="RVJ44" s="291"/>
      <c r="RVK44" s="59">
        <v>15000000</v>
      </c>
      <c r="RVL44" s="60" t="s">
        <v>144</v>
      </c>
      <c r="RVM44" s="288"/>
      <c r="RVN44" s="288"/>
      <c r="RVO44" s="291"/>
      <c r="RVP44" s="291"/>
      <c r="RVQ44" s="291"/>
      <c r="RVR44" s="291"/>
      <c r="RVS44" s="59">
        <v>15000000</v>
      </c>
      <c r="RVT44" s="60" t="s">
        <v>144</v>
      </c>
      <c r="RVU44" s="288"/>
      <c r="RVV44" s="288"/>
      <c r="RVW44" s="291"/>
      <c r="RVX44" s="291"/>
      <c r="RVY44" s="291"/>
      <c r="RVZ44" s="291"/>
      <c r="RWA44" s="59">
        <v>15000000</v>
      </c>
      <c r="RWB44" s="60" t="s">
        <v>144</v>
      </c>
      <c r="RWC44" s="288"/>
      <c r="RWD44" s="288"/>
      <c r="RWE44" s="291"/>
      <c r="RWF44" s="291"/>
      <c r="RWG44" s="291"/>
      <c r="RWH44" s="291"/>
      <c r="RWI44" s="59">
        <v>15000000</v>
      </c>
      <c r="RWJ44" s="60" t="s">
        <v>144</v>
      </c>
      <c r="RWK44" s="288"/>
      <c r="RWL44" s="288"/>
      <c r="RWM44" s="291"/>
      <c r="RWN44" s="291"/>
      <c r="RWO44" s="291"/>
      <c r="RWP44" s="291"/>
      <c r="RWQ44" s="59">
        <v>15000000</v>
      </c>
      <c r="RWR44" s="60" t="s">
        <v>144</v>
      </c>
      <c r="RWS44" s="288"/>
      <c r="RWT44" s="288"/>
      <c r="RWU44" s="291"/>
      <c r="RWV44" s="291"/>
      <c r="RWW44" s="291"/>
      <c r="RWX44" s="291"/>
      <c r="RWY44" s="59">
        <v>15000000</v>
      </c>
      <c r="RWZ44" s="60" t="s">
        <v>144</v>
      </c>
      <c r="RXA44" s="288"/>
      <c r="RXB44" s="288"/>
      <c r="RXC44" s="291"/>
      <c r="RXD44" s="291"/>
      <c r="RXE44" s="291"/>
      <c r="RXF44" s="291"/>
      <c r="RXG44" s="59">
        <v>15000000</v>
      </c>
      <c r="RXH44" s="60" t="s">
        <v>144</v>
      </c>
      <c r="RXI44" s="288"/>
      <c r="RXJ44" s="288"/>
      <c r="RXK44" s="291"/>
      <c r="RXL44" s="291"/>
      <c r="RXM44" s="291"/>
      <c r="RXN44" s="291"/>
      <c r="RXO44" s="59">
        <v>15000000</v>
      </c>
      <c r="RXP44" s="60" t="s">
        <v>144</v>
      </c>
      <c r="RXQ44" s="288"/>
      <c r="RXR44" s="288"/>
      <c r="RXS44" s="291"/>
      <c r="RXT44" s="291"/>
      <c r="RXU44" s="291"/>
      <c r="RXV44" s="291"/>
      <c r="RXW44" s="59">
        <v>15000000</v>
      </c>
      <c r="RXX44" s="60" t="s">
        <v>144</v>
      </c>
      <c r="RXY44" s="288"/>
      <c r="RXZ44" s="288"/>
      <c r="RYA44" s="291"/>
      <c r="RYB44" s="291"/>
      <c r="RYC44" s="291"/>
      <c r="RYD44" s="291"/>
      <c r="RYE44" s="59">
        <v>15000000</v>
      </c>
      <c r="RYF44" s="60" t="s">
        <v>144</v>
      </c>
      <c r="RYG44" s="288"/>
      <c r="RYH44" s="288"/>
      <c r="RYI44" s="291"/>
      <c r="RYJ44" s="291"/>
      <c r="RYK44" s="291"/>
      <c r="RYL44" s="291"/>
      <c r="RYM44" s="59">
        <v>15000000</v>
      </c>
      <c r="RYN44" s="60" t="s">
        <v>144</v>
      </c>
      <c r="RYO44" s="288"/>
      <c r="RYP44" s="288"/>
      <c r="RYQ44" s="291"/>
      <c r="RYR44" s="291"/>
      <c r="RYS44" s="291"/>
      <c r="RYT44" s="291"/>
      <c r="RYU44" s="59">
        <v>15000000</v>
      </c>
      <c r="RYV44" s="60" t="s">
        <v>144</v>
      </c>
      <c r="RYW44" s="288"/>
      <c r="RYX44" s="288"/>
      <c r="RYY44" s="291"/>
      <c r="RYZ44" s="291"/>
      <c r="RZA44" s="291"/>
      <c r="RZB44" s="291"/>
      <c r="RZC44" s="59">
        <v>15000000</v>
      </c>
      <c r="RZD44" s="60" t="s">
        <v>144</v>
      </c>
      <c r="RZE44" s="288"/>
      <c r="RZF44" s="288"/>
      <c r="RZG44" s="291"/>
      <c r="RZH44" s="291"/>
      <c r="RZI44" s="291"/>
      <c r="RZJ44" s="291"/>
      <c r="RZK44" s="59">
        <v>15000000</v>
      </c>
      <c r="RZL44" s="60" t="s">
        <v>144</v>
      </c>
      <c r="RZM44" s="288"/>
      <c r="RZN44" s="288"/>
      <c r="RZO44" s="291"/>
      <c r="RZP44" s="291"/>
      <c r="RZQ44" s="291"/>
      <c r="RZR44" s="291"/>
      <c r="RZS44" s="59">
        <v>15000000</v>
      </c>
      <c r="RZT44" s="60" t="s">
        <v>144</v>
      </c>
      <c r="RZU44" s="288"/>
      <c r="RZV44" s="288"/>
      <c r="RZW44" s="291"/>
      <c r="RZX44" s="291"/>
      <c r="RZY44" s="291"/>
      <c r="RZZ44" s="291"/>
      <c r="SAA44" s="59">
        <v>15000000</v>
      </c>
      <c r="SAB44" s="60" t="s">
        <v>144</v>
      </c>
      <c r="SAC44" s="288"/>
      <c r="SAD44" s="288"/>
      <c r="SAE44" s="291"/>
      <c r="SAF44" s="291"/>
      <c r="SAG44" s="291"/>
      <c r="SAH44" s="291"/>
      <c r="SAI44" s="59">
        <v>15000000</v>
      </c>
      <c r="SAJ44" s="60" t="s">
        <v>144</v>
      </c>
      <c r="SAK44" s="288"/>
      <c r="SAL44" s="288"/>
      <c r="SAM44" s="291"/>
      <c r="SAN44" s="291"/>
      <c r="SAO44" s="291"/>
      <c r="SAP44" s="291"/>
      <c r="SAQ44" s="59">
        <v>15000000</v>
      </c>
      <c r="SAR44" s="60" t="s">
        <v>144</v>
      </c>
      <c r="SAS44" s="288"/>
      <c r="SAT44" s="288"/>
      <c r="SAU44" s="291"/>
      <c r="SAV44" s="291"/>
      <c r="SAW44" s="291"/>
      <c r="SAX44" s="291"/>
      <c r="SAY44" s="59">
        <v>15000000</v>
      </c>
      <c r="SAZ44" s="60" t="s">
        <v>144</v>
      </c>
      <c r="SBA44" s="288"/>
      <c r="SBB44" s="288"/>
      <c r="SBC44" s="291"/>
      <c r="SBD44" s="291"/>
      <c r="SBE44" s="291"/>
      <c r="SBF44" s="291"/>
      <c r="SBG44" s="59">
        <v>15000000</v>
      </c>
      <c r="SBH44" s="60" t="s">
        <v>144</v>
      </c>
      <c r="SBI44" s="288"/>
      <c r="SBJ44" s="288"/>
      <c r="SBK44" s="291"/>
      <c r="SBL44" s="291"/>
      <c r="SBM44" s="291"/>
      <c r="SBN44" s="291"/>
      <c r="SBO44" s="59">
        <v>15000000</v>
      </c>
      <c r="SBP44" s="60" t="s">
        <v>144</v>
      </c>
      <c r="SBQ44" s="288"/>
      <c r="SBR44" s="288"/>
      <c r="SBS44" s="291"/>
      <c r="SBT44" s="291"/>
      <c r="SBU44" s="291"/>
      <c r="SBV44" s="291"/>
      <c r="SBW44" s="59">
        <v>15000000</v>
      </c>
      <c r="SBX44" s="60" t="s">
        <v>144</v>
      </c>
      <c r="SBY44" s="288"/>
      <c r="SBZ44" s="288"/>
      <c r="SCA44" s="291"/>
      <c r="SCB44" s="291"/>
      <c r="SCC44" s="291"/>
      <c r="SCD44" s="291"/>
      <c r="SCE44" s="59">
        <v>15000000</v>
      </c>
      <c r="SCF44" s="60" t="s">
        <v>144</v>
      </c>
      <c r="SCG44" s="288"/>
      <c r="SCH44" s="288"/>
      <c r="SCI44" s="291"/>
      <c r="SCJ44" s="291"/>
      <c r="SCK44" s="291"/>
      <c r="SCL44" s="291"/>
      <c r="SCM44" s="59">
        <v>15000000</v>
      </c>
      <c r="SCN44" s="60" t="s">
        <v>144</v>
      </c>
      <c r="SCO44" s="288"/>
      <c r="SCP44" s="288"/>
      <c r="SCQ44" s="291"/>
      <c r="SCR44" s="291"/>
      <c r="SCS44" s="291"/>
      <c r="SCT44" s="291"/>
      <c r="SCU44" s="59">
        <v>15000000</v>
      </c>
      <c r="SCV44" s="60" t="s">
        <v>144</v>
      </c>
      <c r="SCW44" s="288"/>
      <c r="SCX44" s="288"/>
      <c r="SCY44" s="291"/>
      <c r="SCZ44" s="291"/>
      <c r="SDA44" s="291"/>
      <c r="SDB44" s="291"/>
      <c r="SDC44" s="59">
        <v>15000000</v>
      </c>
      <c r="SDD44" s="60" t="s">
        <v>144</v>
      </c>
      <c r="SDE44" s="288"/>
      <c r="SDF44" s="288"/>
      <c r="SDG44" s="291"/>
      <c r="SDH44" s="291"/>
      <c r="SDI44" s="291"/>
      <c r="SDJ44" s="291"/>
      <c r="SDK44" s="59">
        <v>15000000</v>
      </c>
      <c r="SDL44" s="60" t="s">
        <v>144</v>
      </c>
      <c r="SDM44" s="288"/>
      <c r="SDN44" s="288"/>
      <c r="SDO44" s="291"/>
      <c r="SDP44" s="291"/>
      <c r="SDQ44" s="291"/>
      <c r="SDR44" s="291"/>
      <c r="SDS44" s="59">
        <v>15000000</v>
      </c>
      <c r="SDT44" s="60" t="s">
        <v>144</v>
      </c>
      <c r="SDU44" s="288"/>
      <c r="SDV44" s="288"/>
      <c r="SDW44" s="291"/>
      <c r="SDX44" s="291"/>
      <c r="SDY44" s="291"/>
      <c r="SDZ44" s="291"/>
      <c r="SEA44" s="59">
        <v>15000000</v>
      </c>
      <c r="SEB44" s="60" t="s">
        <v>144</v>
      </c>
      <c r="SEC44" s="288"/>
      <c r="SED44" s="288"/>
      <c r="SEE44" s="291"/>
      <c r="SEF44" s="291"/>
      <c r="SEG44" s="291"/>
      <c r="SEH44" s="291"/>
      <c r="SEI44" s="59">
        <v>15000000</v>
      </c>
      <c r="SEJ44" s="60" t="s">
        <v>144</v>
      </c>
      <c r="SEK44" s="288"/>
      <c r="SEL44" s="288"/>
      <c r="SEM44" s="291"/>
      <c r="SEN44" s="291"/>
      <c r="SEO44" s="291"/>
      <c r="SEP44" s="291"/>
      <c r="SEQ44" s="59">
        <v>15000000</v>
      </c>
      <c r="SER44" s="60" t="s">
        <v>144</v>
      </c>
      <c r="SES44" s="288"/>
      <c r="SET44" s="288"/>
      <c r="SEU44" s="291"/>
      <c r="SEV44" s="291"/>
      <c r="SEW44" s="291"/>
      <c r="SEX44" s="291"/>
      <c r="SEY44" s="59">
        <v>15000000</v>
      </c>
      <c r="SEZ44" s="60" t="s">
        <v>144</v>
      </c>
      <c r="SFA44" s="288"/>
      <c r="SFB44" s="288"/>
      <c r="SFC44" s="291"/>
      <c r="SFD44" s="291"/>
      <c r="SFE44" s="291"/>
      <c r="SFF44" s="291"/>
      <c r="SFG44" s="59">
        <v>15000000</v>
      </c>
      <c r="SFH44" s="60" t="s">
        <v>144</v>
      </c>
      <c r="SFI44" s="288"/>
      <c r="SFJ44" s="288"/>
      <c r="SFK44" s="291"/>
      <c r="SFL44" s="291"/>
      <c r="SFM44" s="291"/>
      <c r="SFN44" s="291"/>
      <c r="SFO44" s="59">
        <v>15000000</v>
      </c>
      <c r="SFP44" s="60" t="s">
        <v>144</v>
      </c>
      <c r="SFQ44" s="288"/>
      <c r="SFR44" s="288"/>
      <c r="SFS44" s="291"/>
      <c r="SFT44" s="291"/>
      <c r="SFU44" s="291"/>
      <c r="SFV44" s="291"/>
      <c r="SFW44" s="59">
        <v>15000000</v>
      </c>
      <c r="SFX44" s="60" t="s">
        <v>144</v>
      </c>
      <c r="SFY44" s="288"/>
      <c r="SFZ44" s="288"/>
      <c r="SGA44" s="291"/>
      <c r="SGB44" s="291"/>
      <c r="SGC44" s="291"/>
      <c r="SGD44" s="291"/>
      <c r="SGE44" s="59">
        <v>15000000</v>
      </c>
      <c r="SGF44" s="60" t="s">
        <v>144</v>
      </c>
      <c r="SGG44" s="288"/>
      <c r="SGH44" s="288"/>
      <c r="SGI44" s="291"/>
      <c r="SGJ44" s="291"/>
      <c r="SGK44" s="291"/>
      <c r="SGL44" s="291"/>
      <c r="SGM44" s="59">
        <v>15000000</v>
      </c>
      <c r="SGN44" s="60" t="s">
        <v>144</v>
      </c>
      <c r="SGO44" s="288"/>
      <c r="SGP44" s="288"/>
      <c r="SGQ44" s="291"/>
      <c r="SGR44" s="291"/>
      <c r="SGS44" s="291"/>
      <c r="SGT44" s="291"/>
      <c r="SGU44" s="59">
        <v>15000000</v>
      </c>
      <c r="SGV44" s="60" t="s">
        <v>144</v>
      </c>
      <c r="SGW44" s="288"/>
      <c r="SGX44" s="288"/>
      <c r="SGY44" s="291"/>
      <c r="SGZ44" s="291"/>
      <c r="SHA44" s="291"/>
      <c r="SHB44" s="291"/>
      <c r="SHC44" s="59">
        <v>15000000</v>
      </c>
      <c r="SHD44" s="60" t="s">
        <v>144</v>
      </c>
      <c r="SHE44" s="288"/>
      <c r="SHF44" s="288"/>
      <c r="SHG44" s="291"/>
      <c r="SHH44" s="291"/>
      <c r="SHI44" s="291"/>
      <c r="SHJ44" s="291"/>
      <c r="SHK44" s="59">
        <v>15000000</v>
      </c>
      <c r="SHL44" s="60" t="s">
        <v>144</v>
      </c>
      <c r="SHM44" s="288"/>
      <c r="SHN44" s="288"/>
      <c r="SHO44" s="291"/>
      <c r="SHP44" s="291"/>
      <c r="SHQ44" s="291"/>
      <c r="SHR44" s="291"/>
      <c r="SHS44" s="59">
        <v>15000000</v>
      </c>
      <c r="SHT44" s="60" t="s">
        <v>144</v>
      </c>
      <c r="SHU44" s="288"/>
      <c r="SHV44" s="288"/>
      <c r="SHW44" s="291"/>
      <c r="SHX44" s="291"/>
      <c r="SHY44" s="291"/>
      <c r="SHZ44" s="291"/>
      <c r="SIA44" s="59">
        <v>15000000</v>
      </c>
      <c r="SIB44" s="60" t="s">
        <v>144</v>
      </c>
      <c r="SIC44" s="288"/>
      <c r="SID44" s="288"/>
      <c r="SIE44" s="291"/>
      <c r="SIF44" s="291"/>
      <c r="SIG44" s="291"/>
      <c r="SIH44" s="291"/>
      <c r="SII44" s="59">
        <v>15000000</v>
      </c>
      <c r="SIJ44" s="60" t="s">
        <v>144</v>
      </c>
      <c r="SIK44" s="288"/>
      <c r="SIL44" s="288"/>
      <c r="SIM44" s="291"/>
      <c r="SIN44" s="291"/>
      <c r="SIO44" s="291"/>
      <c r="SIP44" s="291"/>
      <c r="SIQ44" s="59">
        <v>15000000</v>
      </c>
      <c r="SIR44" s="60" t="s">
        <v>144</v>
      </c>
      <c r="SIS44" s="288"/>
      <c r="SIT44" s="288"/>
      <c r="SIU44" s="291"/>
      <c r="SIV44" s="291"/>
      <c r="SIW44" s="291"/>
      <c r="SIX44" s="291"/>
      <c r="SIY44" s="59">
        <v>15000000</v>
      </c>
      <c r="SIZ44" s="60" t="s">
        <v>144</v>
      </c>
      <c r="SJA44" s="288"/>
      <c r="SJB44" s="288"/>
      <c r="SJC44" s="291"/>
      <c r="SJD44" s="291"/>
      <c r="SJE44" s="291"/>
      <c r="SJF44" s="291"/>
      <c r="SJG44" s="59">
        <v>15000000</v>
      </c>
      <c r="SJH44" s="60" t="s">
        <v>144</v>
      </c>
      <c r="SJI44" s="288"/>
      <c r="SJJ44" s="288"/>
      <c r="SJK44" s="291"/>
      <c r="SJL44" s="291"/>
      <c r="SJM44" s="291"/>
      <c r="SJN44" s="291"/>
      <c r="SJO44" s="59">
        <v>15000000</v>
      </c>
      <c r="SJP44" s="60" t="s">
        <v>144</v>
      </c>
      <c r="SJQ44" s="288"/>
      <c r="SJR44" s="288"/>
      <c r="SJS44" s="291"/>
      <c r="SJT44" s="291"/>
      <c r="SJU44" s="291"/>
      <c r="SJV44" s="291"/>
      <c r="SJW44" s="59">
        <v>15000000</v>
      </c>
      <c r="SJX44" s="60" t="s">
        <v>144</v>
      </c>
      <c r="SJY44" s="288"/>
      <c r="SJZ44" s="288"/>
      <c r="SKA44" s="291"/>
      <c r="SKB44" s="291"/>
      <c r="SKC44" s="291"/>
      <c r="SKD44" s="291"/>
      <c r="SKE44" s="59">
        <v>15000000</v>
      </c>
      <c r="SKF44" s="60" t="s">
        <v>144</v>
      </c>
      <c r="SKG44" s="288"/>
      <c r="SKH44" s="288"/>
      <c r="SKI44" s="291"/>
      <c r="SKJ44" s="291"/>
      <c r="SKK44" s="291"/>
      <c r="SKL44" s="291"/>
      <c r="SKM44" s="59">
        <v>15000000</v>
      </c>
      <c r="SKN44" s="60" t="s">
        <v>144</v>
      </c>
      <c r="SKO44" s="288"/>
      <c r="SKP44" s="288"/>
      <c r="SKQ44" s="291"/>
      <c r="SKR44" s="291"/>
      <c r="SKS44" s="291"/>
      <c r="SKT44" s="291"/>
      <c r="SKU44" s="59">
        <v>15000000</v>
      </c>
      <c r="SKV44" s="60" t="s">
        <v>144</v>
      </c>
      <c r="SKW44" s="288"/>
      <c r="SKX44" s="288"/>
      <c r="SKY44" s="291"/>
      <c r="SKZ44" s="291"/>
      <c r="SLA44" s="291"/>
      <c r="SLB44" s="291"/>
      <c r="SLC44" s="59">
        <v>15000000</v>
      </c>
      <c r="SLD44" s="60" t="s">
        <v>144</v>
      </c>
      <c r="SLE44" s="288"/>
      <c r="SLF44" s="288"/>
      <c r="SLG44" s="291"/>
      <c r="SLH44" s="291"/>
      <c r="SLI44" s="291"/>
      <c r="SLJ44" s="291"/>
      <c r="SLK44" s="59">
        <v>15000000</v>
      </c>
      <c r="SLL44" s="60" t="s">
        <v>144</v>
      </c>
      <c r="SLM44" s="288"/>
      <c r="SLN44" s="288"/>
      <c r="SLO44" s="291"/>
      <c r="SLP44" s="291"/>
      <c r="SLQ44" s="291"/>
      <c r="SLR44" s="291"/>
      <c r="SLS44" s="59">
        <v>15000000</v>
      </c>
      <c r="SLT44" s="60" t="s">
        <v>144</v>
      </c>
      <c r="SLU44" s="288"/>
      <c r="SLV44" s="288"/>
      <c r="SLW44" s="291"/>
      <c r="SLX44" s="291"/>
      <c r="SLY44" s="291"/>
      <c r="SLZ44" s="291"/>
      <c r="SMA44" s="59">
        <v>15000000</v>
      </c>
      <c r="SMB44" s="60" t="s">
        <v>144</v>
      </c>
      <c r="SMC44" s="288"/>
      <c r="SMD44" s="288"/>
      <c r="SME44" s="291"/>
      <c r="SMF44" s="291"/>
      <c r="SMG44" s="291"/>
      <c r="SMH44" s="291"/>
      <c r="SMI44" s="59">
        <v>15000000</v>
      </c>
      <c r="SMJ44" s="60" t="s">
        <v>144</v>
      </c>
      <c r="SMK44" s="288"/>
      <c r="SML44" s="288"/>
      <c r="SMM44" s="291"/>
      <c r="SMN44" s="291"/>
      <c r="SMO44" s="291"/>
      <c r="SMP44" s="291"/>
      <c r="SMQ44" s="59">
        <v>15000000</v>
      </c>
      <c r="SMR44" s="60" t="s">
        <v>144</v>
      </c>
      <c r="SMS44" s="288"/>
      <c r="SMT44" s="288"/>
      <c r="SMU44" s="291"/>
      <c r="SMV44" s="291"/>
      <c r="SMW44" s="291"/>
      <c r="SMX44" s="291"/>
      <c r="SMY44" s="59">
        <v>15000000</v>
      </c>
      <c r="SMZ44" s="60" t="s">
        <v>144</v>
      </c>
      <c r="SNA44" s="288"/>
      <c r="SNB44" s="288"/>
      <c r="SNC44" s="291"/>
      <c r="SND44" s="291"/>
      <c r="SNE44" s="291"/>
      <c r="SNF44" s="291"/>
      <c r="SNG44" s="59">
        <v>15000000</v>
      </c>
      <c r="SNH44" s="60" t="s">
        <v>144</v>
      </c>
      <c r="SNI44" s="288"/>
      <c r="SNJ44" s="288"/>
      <c r="SNK44" s="291"/>
      <c r="SNL44" s="291"/>
      <c r="SNM44" s="291"/>
      <c r="SNN44" s="291"/>
      <c r="SNO44" s="59">
        <v>15000000</v>
      </c>
      <c r="SNP44" s="60" t="s">
        <v>144</v>
      </c>
      <c r="SNQ44" s="288"/>
      <c r="SNR44" s="288"/>
      <c r="SNS44" s="291"/>
      <c r="SNT44" s="291"/>
      <c r="SNU44" s="291"/>
      <c r="SNV44" s="291"/>
      <c r="SNW44" s="59">
        <v>15000000</v>
      </c>
      <c r="SNX44" s="60" t="s">
        <v>144</v>
      </c>
      <c r="SNY44" s="288"/>
      <c r="SNZ44" s="288"/>
      <c r="SOA44" s="291"/>
      <c r="SOB44" s="291"/>
      <c r="SOC44" s="291"/>
      <c r="SOD44" s="291"/>
      <c r="SOE44" s="59">
        <v>15000000</v>
      </c>
      <c r="SOF44" s="60" t="s">
        <v>144</v>
      </c>
      <c r="SOG44" s="288"/>
      <c r="SOH44" s="288"/>
      <c r="SOI44" s="291"/>
      <c r="SOJ44" s="291"/>
      <c r="SOK44" s="291"/>
      <c r="SOL44" s="291"/>
      <c r="SOM44" s="59">
        <v>15000000</v>
      </c>
      <c r="SON44" s="60" t="s">
        <v>144</v>
      </c>
      <c r="SOO44" s="288"/>
      <c r="SOP44" s="288"/>
      <c r="SOQ44" s="291"/>
      <c r="SOR44" s="291"/>
      <c r="SOS44" s="291"/>
      <c r="SOT44" s="291"/>
      <c r="SOU44" s="59">
        <v>15000000</v>
      </c>
      <c r="SOV44" s="60" t="s">
        <v>144</v>
      </c>
      <c r="SOW44" s="288"/>
      <c r="SOX44" s="288"/>
      <c r="SOY44" s="291"/>
      <c r="SOZ44" s="291"/>
      <c r="SPA44" s="291"/>
      <c r="SPB44" s="291"/>
      <c r="SPC44" s="59">
        <v>15000000</v>
      </c>
      <c r="SPD44" s="60" t="s">
        <v>144</v>
      </c>
      <c r="SPE44" s="288"/>
      <c r="SPF44" s="288"/>
      <c r="SPG44" s="291"/>
      <c r="SPH44" s="291"/>
      <c r="SPI44" s="291"/>
      <c r="SPJ44" s="291"/>
      <c r="SPK44" s="59">
        <v>15000000</v>
      </c>
      <c r="SPL44" s="60" t="s">
        <v>144</v>
      </c>
      <c r="SPM44" s="288"/>
      <c r="SPN44" s="288"/>
      <c r="SPO44" s="291"/>
      <c r="SPP44" s="291"/>
      <c r="SPQ44" s="291"/>
      <c r="SPR44" s="291"/>
      <c r="SPS44" s="59">
        <v>15000000</v>
      </c>
      <c r="SPT44" s="60" t="s">
        <v>144</v>
      </c>
      <c r="SPU44" s="288"/>
      <c r="SPV44" s="288"/>
      <c r="SPW44" s="291"/>
      <c r="SPX44" s="291"/>
      <c r="SPY44" s="291"/>
      <c r="SPZ44" s="291"/>
      <c r="SQA44" s="59">
        <v>15000000</v>
      </c>
      <c r="SQB44" s="60" t="s">
        <v>144</v>
      </c>
      <c r="SQC44" s="288"/>
      <c r="SQD44" s="288"/>
      <c r="SQE44" s="291"/>
      <c r="SQF44" s="291"/>
      <c r="SQG44" s="291"/>
      <c r="SQH44" s="291"/>
      <c r="SQI44" s="59">
        <v>15000000</v>
      </c>
      <c r="SQJ44" s="60" t="s">
        <v>144</v>
      </c>
      <c r="SQK44" s="288"/>
      <c r="SQL44" s="288"/>
      <c r="SQM44" s="291"/>
      <c r="SQN44" s="291"/>
      <c r="SQO44" s="291"/>
      <c r="SQP44" s="291"/>
      <c r="SQQ44" s="59">
        <v>15000000</v>
      </c>
      <c r="SQR44" s="60" t="s">
        <v>144</v>
      </c>
      <c r="SQS44" s="288"/>
      <c r="SQT44" s="288"/>
      <c r="SQU44" s="291"/>
      <c r="SQV44" s="291"/>
      <c r="SQW44" s="291"/>
      <c r="SQX44" s="291"/>
      <c r="SQY44" s="59">
        <v>15000000</v>
      </c>
      <c r="SQZ44" s="60" t="s">
        <v>144</v>
      </c>
      <c r="SRA44" s="288"/>
      <c r="SRB44" s="288"/>
      <c r="SRC44" s="291"/>
      <c r="SRD44" s="291"/>
      <c r="SRE44" s="291"/>
      <c r="SRF44" s="291"/>
      <c r="SRG44" s="59">
        <v>15000000</v>
      </c>
      <c r="SRH44" s="60" t="s">
        <v>144</v>
      </c>
      <c r="SRI44" s="288"/>
      <c r="SRJ44" s="288"/>
      <c r="SRK44" s="291"/>
      <c r="SRL44" s="291"/>
      <c r="SRM44" s="291"/>
      <c r="SRN44" s="291"/>
      <c r="SRO44" s="59">
        <v>15000000</v>
      </c>
      <c r="SRP44" s="60" t="s">
        <v>144</v>
      </c>
      <c r="SRQ44" s="288"/>
      <c r="SRR44" s="288"/>
      <c r="SRS44" s="291"/>
      <c r="SRT44" s="291"/>
      <c r="SRU44" s="291"/>
      <c r="SRV44" s="291"/>
      <c r="SRW44" s="59">
        <v>15000000</v>
      </c>
      <c r="SRX44" s="60" t="s">
        <v>144</v>
      </c>
      <c r="SRY44" s="288"/>
      <c r="SRZ44" s="288"/>
      <c r="SSA44" s="291"/>
      <c r="SSB44" s="291"/>
      <c r="SSC44" s="291"/>
      <c r="SSD44" s="291"/>
      <c r="SSE44" s="59">
        <v>15000000</v>
      </c>
      <c r="SSF44" s="60" t="s">
        <v>144</v>
      </c>
      <c r="SSG44" s="288"/>
      <c r="SSH44" s="288"/>
      <c r="SSI44" s="291"/>
      <c r="SSJ44" s="291"/>
      <c r="SSK44" s="291"/>
      <c r="SSL44" s="291"/>
      <c r="SSM44" s="59">
        <v>15000000</v>
      </c>
      <c r="SSN44" s="60" t="s">
        <v>144</v>
      </c>
      <c r="SSO44" s="288"/>
      <c r="SSP44" s="288"/>
      <c r="SSQ44" s="291"/>
      <c r="SSR44" s="291"/>
      <c r="SSS44" s="291"/>
      <c r="SST44" s="291"/>
      <c r="SSU44" s="59">
        <v>15000000</v>
      </c>
      <c r="SSV44" s="60" t="s">
        <v>144</v>
      </c>
      <c r="SSW44" s="288"/>
      <c r="SSX44" s="288"/>
      <c r="SSY44" s="291"/>
      <c r="SSZ44" s="291"/>
      <c r="STA44" s="291"/>
      <c r="STB44" s="291"/>
      <c r="STC44" s="59">
        <v>15000000</v>
      </c>
      <c r="STD44" s="60" t="s">
        <v>144</v>
      </c>
      <c r="STE44" s="288"/>
      <c r="STF44" s="288"/>
      <c r="STG44" s="291"/>
      <c r="STH44" s="291"/>
      <c r="STI44" s="291"/>
      <c r="STJ44" s="291"/>
      <c r="STK44" s="59">
        <v>15000000</v>
      </c>
      <c r="STL44" s="60" t="s">
        <v>144</v>
      </c>
      <c r="STM44" s="288"/>
      <c r="STN44" s="288"/>
      <c r="STO44" s="291"/>
      <c r="STP44" s="291"/>
      <c r="STQ44" s="291"/>
      <c r="STR44" s="291"/>
      <c r="STS44" s="59">
        <v>15000000</v>
      </c>
      <c r="STT44" s="60" t="s">
        <v>144</v>
      </c>
      <c r="STU44" s="288"/>
      <c r="STV44" s="288"/>
      <c r="STW44" s="291"/>
      <c r="STX44" s="291"/>
      <c r="STY44" s="291"/>
      <c r="STZ44" s="291"/>
      <c r="SUA44" s="59">
        <v>15000000</v>
      </c>
      <c r="SUB44" s="60" t="s">
        <v>144</v>
      </c>
      <c r="SUC44" s="288"/>
      <c r="SUD44" s="288"/>
      <c r="SUE44" s="291"/>
      <c r="SUF44" s="291"/>
      <c r="SUG44" s="291"/>
      <c r="SUH44" s="291"/>
      <c r="SUI44" s="59">
        <v>15000000</v>
      </c>
      <c r="SUJ44" s="60" t="s">
        <v>144</v>
      </c>
      <c r="SUK44" s="288"/>
      <c r="SUL44" s="288"/>
      <c r="SUM44" s="291"/>
      <c r="SUN44" s="291"/>
      <c r="SUO44" s="291"/>
      <c r="SUP44" s="291"/>
      <c r="SUQ44" s="59">
        <v>15000000</v>
      </c>
      <c r="SUR44" s="60" t="s">
        <v>144</v>
      </c>
      <c r="SUS44" s="288"/>
      <c r="SUT44" s="288"/>
      <c r="SUU44" s="291"/>
      <c r="SUV44" s="291"/>
      <c r="SUW44" s="291"/>
      <c r="SUX44" s="291"/>
      <c r="SUY44" s="59">
        <v>15000000</v>
      </c>
      <c r="SUZ44" s="60" t="s">
        <v>144</v>
      </c>
      <c r="SVA44" s="288"/>
      <c r="SVB44" s="288"/>
      <c r="SVC44" s="291"/>
      <c r="SVD44" s="291"/>
      <c r="SVE44" s="291"/>
      <c r="SVF44" s="291"/>
      <c r="SVG44" s="59">
        <v>15000000</v>
      </c>
      <c r="SVH44" s="60" t="s">
        <v>144</v>
      </c>
      <c r="SVI44" s="288"/>
      <c r="SVJ44" s="288"/>
      <c r="SVK44" s="291"/>
      <c r="SVL44" s="291"/>
      <c r="SVM44" s="291"/>
      <c r="SVN44" s="291"/>
      <c r="SVO44" s="59">
        <v>15000000</v>
      </c>
      <c r="SVP44" s="60" t="s">
        <v>144</v>
      </c>
      <c r="SVQ44" s="288"/>
      <c r="SVR44" s="288"/>
      <c r="SVS44" s="291"/>
      <c r="SVT44" s="291"/>
      <c r="SVU44" s="291"/>
      <c r="SVV44" s="291"/>
      <c r="SVW44" s="59">
        <v>15000000</v>
      </c>
      <c r="SVX44" s="60" t="s">
        <v>144</v>
      </c>
      <c r="SVY44" s="288"/>
      <c r="SVZ44" s="288"/>
      <c r="SWA44" s="291"/>
      <c r="SWB44" s="291"/>
      <c r="SWC44" s="291"/>
      <c r="SWD44" s="291"/>
      <c r="SWE44" s="59">
        <v>15000000</v>
      </c>
      <c r="SWF44" s="60" t="s">
        <v>144</v>
      </c>
      <c r="SWG44" s="288"/>
      <c r="SWH44" s="288"/>
      <c r="SWI44" s="291"/>
      <c r="SWJ44" s="291"/>
      <c r="SWK44" s="291"/>
      <c r="SWL44" s="291"/>
      <c r="SWM44" s="59">
        <v>15000000</v>
      </c>
      <c r="SWN44" s="60" t="s">
        <v>144</v>
      </c>
      <c r="SWO44" s="288"/>
      <c r="SWP44" s="288"/>
      <c r="SWQ44" s="291"/>
      <c r="SWR44" s="291"/>
      <c r="SWS44" s="291"/>
      <c r="SWT44" s="291"/>
      <c r="SWU44" s="59">
        <v>15000000</v>
      </c>
      <c r="SWV44" s="60" t="s">
        <v>144</v>
      </c>
      <c r="SWW44" s="288"/>
      <c r="SWX44" s="288"/>
      <c r="SWY44" s="291"/>
      <c r="SWZ44" s="291"/>
      <c r="SXA44" s="291"/>
      <c r="SXB44" s="291"/>
      <c r="SXC44" s="59">
        <v>15000000</v>
      </c>
      <c r="SXD44" s="60" t="s">
        <v>144</v>
      </c>
      <c r="SXE44" s="288"/>
      <c r="SXF44" s="288"/>
      <c r="SXG44" s="291"/>
      <c r="SXH44" s="291"/>
      <c r="SXI44" s="291"/>
      <c r="SXJ44" s="291"/>
      <c r="SXK44" s="59">
        <v>15000000</v>
      </c>
      <c r="SXL44" s="60" t="s">
        <v>144</v>
      </c>
      <c r="SXM44" s="288"/>
      <c r="SXN44" s="288"/>
      <c r="SXO44" s="291"/>
      <c r="SXP44" s="291"/>
      <c r="SXQ44" s="291"/>
      <c r="SXR44" s="291"/>
      <c r="SXS44" s="59">
        <v>15000000</v>
      </c>
      <c r="SXT44" s="60" t="s">
        <v>144</v>
      </c>
      <c r="SXU44" s="288"/>
      <c r="SXV44" s="288"/>
      <c r="SXW44" s="291"/>
      <c r="SXX44" s="291"/>
      <c r="SXY44" s="291"/>
      <c r="SXZ44" s="291"/>
      <c r="SYA44" s="59">
        <v>15000000</v>
      </c>
      <c r="SYB44" s="60" t="s">
        <v>144</v>
      </c>
      <c r="SYC44" s="288"/>
      <c r="SYD44" s="288"/>
      <c r="SYE44" s="291"/>
      <c r="SYF44" s="291"/>
      <c r="SYG44" s="291"/>
      <c r="SYH44" s="291"/>
      <c r="SYI44" s="59">
        <v>15000000</v>
      </c>
      <c r="SYJ44" s="60" t="s">
        <v>144</v>
      </c>
      <c r="SYK44" s="288"/>
      <c r="SYL44" s="288"/>
      <c r="SYM44" s="291"/>
      <c r="SYN44" s="291"/>
      <c r="SYO44" s="291"/>
      <c r="SYP44" s="291"/>
      <c r="SYQ44" s="59">
        <v>15000000</v>
      </c>
      <c r="SYR44" s="60" t="s">
        <v>144</v>
      </c>
      <c r="SYS44" s="288"/>
      <c r="SYT44" s="288"/>
      <c r="SYU44" s="291"/>
      <c r="SYV44" s="291"/>
      <c r="SYW44" s="291"/>
      <c r="SYX44" s="291"/>
      <c r="SYY44" s="59">
        <v>15000000</v>
      </c>
      <c r="SYZ44" s="60" t="s">
        <v>144</v>
      </c>
      <c r="SZA44" s="288"/>
      <c r="SZB44" s="288"/>
      <c r="SZC44" s="291"/>
      <c r="SZD44" s="291"/>
      <c r="SZE44" s="291"/>
      <c r="SZF44" s="291"/>
      <c r="SZG44" s="59">
        <v>15000000</v>
      </c>
      <c r="SZH44" s="60" t="s">
        <v>144</v>
      </c>
      <c r="SZI44" s="288"/>
      <c r="SZJ44" s="288"/>
      <c r="SZK44" s="291"/>
      <c r="SZL44" s="291"/>
      <c r="SZM44" s="291"/>
      <c r="SZN44" s="291"/>
      <c r="SZO44" s="59">
        <v>15000000</v>
      </c>
      <c r="SZP44" s="60" t="s">
        <v>144</v>
      </c>
      <c r="SZQ44" s="288"/>
      <c r="SZR44" s="288"/>
      <c r="SZS44" s="291"/>
      <c r="SZT44" s="291"/>
      <c r="SZU44" s="291"/>
      <c r="SZV44" s="291"/>
      <c r="SZW44" s="59">
        <v>15000000</v>
      </c>
      <c r="SZX44" s="60" t="s">
        <v>144</v>
      </c>
      <c r="SZY44" s="288"/>
      <c r="SZZ44" s="288"/>
      <c r="TAA44" s="291"/>
      <c r="TAB44" s="291"/>
      <c r="TAC44" s="291"/>
      <c r="TAD44" s="291"/>
      <c r="TAE44" s="59">
        <v>15000000</v>
      </c>
      <c r="TAF44" s="60" t="s">
        <v>144</v>
      </c>
      <c r="TAG44" s="288"/>
      <c r="TAH44" s="288"/>
      <c r="TAI44" s="291"/>
      <c r="TAJ44" s="291"/>
      <c r="TAK44" s="291"/>
      <c r="TAL44" s="291"/>
      <c r="TAM44" s="59">
        <v>15000000</v>
      </c>
      <c r="TAN44" s="60" t="s">
        <v>144</v>
      </c>
      <c r="TAO44" s="288"/>
      <c r="TAP44" s="288"/>
      <c r="TAQ44" s="291"/>
      <c r="TAR44" s="291"/>
      <c r="TAS44" s="291"/>
      <c r="TAT44" s="291"/>
      <c r="TAU44" s="59">
        <v>15000000</v>
      </c>
      <c r="TAV44" s="60" t="s">
        <v>144</v>
      </c>
      <c r="TAW44" s="288"/>
      <c r="TAX44" s="288"/>
      <c r="TAY44" s="291"/>
      <c r="TAZ44" s="291"/>
      <c r="TBA44" s="291"/>
      <c r="TBB44" s="291"/>
      <c r="TBC44" s="59">
        <v>15000000</v>
      </c>
      <c r="TBD44" s="60" t="s">
        <v>144</v>
      </c>
      <c r="TBE44" s="288"/>
      <c r="TBF44" s="288"/>
      <c r="TBG44" s="291"/>
      <c r="TBH44" s="291"/>
      <c r="TBI44" s="291"/>
      <c r="TBJ44" s="291"/>
      <c r="TBK44" s="59">
        <v>15000000</v>
      </c>
      <c r="TBL44" s="60" t="s">
        <v>144</v>
      </c>
      <c r="TBM44" s="288"/>
      <c r="TBN44" s="288"/>
      <c r="TBO44" s="291"/>
      <c r="TBP44" s="291"/>
      <c r="TBQ44" s="291"/>
      <c r="TBR44" s="291"/>
      <c r="TBS44" s="59">
        <v>15000000</v>
      </c>
      <c r="TBT44" s="60" t="s">
        <v>144</v>
      </c>
      <c r="TBU44" s="288"/>
      <c r="TBV44" s="288"/>
      <c r="TBW44" s="291"/>
      <c r="TBX44" s="291"/>
      <c r="TBY44" s="291"/>
      <c r="TBZ44" s="291"/>
      <c r="TCA44" s="59">
        <v>15000000</v>
      </c>
      <c r="TCB44" s="60" t="s">
        <v>144</v>
      </c>
      <c r="TCC44" s="288"/>
      <c r="TCD44" s="288"/>
      <c r="TCE44" s="291"/>
      <c r="TCF44" s="291"/>
      <c r="TCG44" s="291"/>
      <c r="TCH44" s="291"/>
      <c r="TCI44" s="59">
        <v>15000000</v>
      </c>
      <c r="TCJ44" s="60" t="s">
        <v>144</v>
      </c>
      <c r="TCK44" s="288"/>
      <c r="TCL44" s="288"/>
      <c r="TCM44" s="291"/>
      <c r="TCN44" s="291"/>
      <c r="TCO44" s="291"/>
      <c r="TCP44" s="291"/>
      <c r="TCQ44" s="59">
        <v>15000000</v>
      </c>
      <c r="TCR44" s="60" t="s">
        <v>144</v>
      </c>
      <c r="TCS44" s="288"/>
      <c r="TCT44" s="288"/>
      <c r="TCU44" s="291"/>
      <c r="TCV44" s="291"/>
      <c r="TCW44" s="291"/>
      <c r="TCX44" s="291"/>
      <c r="TCY44" s="59">
        <v>15000000</v>
      </c>
      <c r="TCZ44" s="60" t="s">
        <v>144</v>
      </c>
      <c r="TDA44" s="288"/>
      <c r="TDB44" s="288"/>
      <c r="TDC44" s="291"/>
      <c r="TDD44" s="291"/>
      <c r="TDE44" s="291"/>
      <c r="TDF44" s="291"/>
      <c r="TDG44" s="59">
        <v>15000000</v>
      </c>
      <c r="TDH44" s="60" t="s">
        <v>144</v>
      </c>
      <c r="TDI44" s="288"/>
      <c r="TDJ44" s="288"/>
      <c r="TDK44" s="291"/>
      <c r="TDL44" s="291"/>
      <c r="TDM44" s="291"/>
      <c r="TDN44" s="291"/>
      <c r="TDO44" s="59">
        <v>15000000</v>
      </c>
      <c r="TDP44" s="60" t="s">
        <v>144</v>
      </c>
      <c r="TDQ44" s="288"/>
      <c r="TDR44" s="288"/>
      <c r="TDS44" s="291"/>
      <c r="TDT44" s="291"/>
      <c r="TDU44" s="291"/>
      <c r="TDV44" s="291"/>
      <c r="TDW44" s="59">
        <v>15000000</v>
      </c>
      <c r="TDX44" s="60" t="s">
        <v>144</v>
      </c>
      <c r="TDY44" s="288"/>
      <c r="TDZ44" s="288"/>
      <c r="TEA44" s="291"/>
      <c r="TEB44" s="291"/>
      <c r="TEC44" s="291"/>
      <c r="TED44" s="291"/>
      <c r="TEE44" s="59">
        <v>15000000</v>
      </c>
      <c r="TEF44" s="60" t="s">
        <v>144</v>
      </c>
      <c r="TEG44" s="288"/>
      <c r="TEH44" s="288"/>
      <c r="TEI44" s="291"/>
      <c r="TEJ44" s="291"/>
      <c r="TEK44" s="291"/>
      <c r="TEL44" s="291"/>
      <c r="TEM44" s="59">
        <v>15000000</v>
      </c>
      <c r="TEN44" s="60" t="s">
        <v>144</v>
      </c>
      <c r="TEO44" s="288"/>
      <c r="TEP44" s="288"/>
      <c r="TEQ44" s="291"/>
      <c r="TER44" s="291"/>
      <c r="TES44" s="291"/>
      <c r="TET44" s="291"/>
      <c r="TEU44" s="59">
        <v>15000000</v>
      </c>
      <c r="TEV44" s="60" t="s">
        <v>144</v>
      </c>
      <c r="TEW44" s="288"/>
      <c r="TEX44" s="288"/>
      <c r="TEY44" s="291"/>
      <c r="TEZ44" s="291"/>
      <c r="TFA44" s="291"/>
      <c r="TFB44" s="291"/>
      <c r="TFC44" s="59">
        <v>15000000</v>
      </c>
      <c r="TFD44" s="60" t="s">
        <v>144</v>
      </c>
      <c r="TFE44" s="288"/>
      <c r="TFF44" s="288"/>
      <c r="TFG44" s="291"/>
      <c r="TFH44" s="291"/>
      <c r="TFI44" s="291"/>
      <c r="TFJ44" s="291"/>
      <c r="TFK44" s="59">
        <v>15000000</v>
      </c>
      <c r="TFL44" s="60" t="s">
        <v>144</v>
      </c>
      <c r="TFM44" s="288"/>
      <c r="TFN44" s="288"/>
      <c r="TFO44" s="291"/>
      <c r="TFP44" s="291"/>
      <c r="TFQ44" s="291"/>
      <c r="TFR44" s="291"/>
      <c r="TFS44" s="59">
        <v>15000000</v>
      </c>
      <c r="TFT44" s="60" t="s">
        <v>144</v>
      </c>
      <c r="TFU44" s="288"/>
      <c r="TFV44" s="288"/>
      <c r="TFW44" s="291"/>
      <c r="TFX44" s="291"/>
      <c r="TFY44" s="291"/>
      <c r="TFZ44" s="291"/>
      <c r="TGA44" s="59">
        <v>15000000</v>
      </c>
      <c r="TGB44" s="60" t="s">
        <v>144</v>
      </c>
      <c r="TGC44" s="288"/>
      <c r="TGD44" s="288"/>
      <c r="TGE44" s="291"/>
      <c r="TGF44" s="291"/>
      <c r="TGG44" s="291"/>
      <c r="TGH44" s="291"/>
      <c r="TGI44" s="59">
        <v>15000000</v>
      </c>
      <c r="TGJ44" s="60" t="s">
        <v>144</v>
      </c>
      <c r="TGK44" s="288"/>
      <c r="TGL44" s="288"/>
      <c r="TGM44" s="291"/>
      <c r="TGN44" s="291"/>
      <c r="TGO44" s="291"/>
      <c r="TGP44" s="291"/>
      <c r="TGQ44" s="59">
        <v>15000000</v>
      </c>
      <c r="TGR44" s="60" t="s">
        <v>144</v>
      </c>
      <c r="TGS44" s="288"/>
      <c r="TGT44" s="288"/>
      <c r="TGU44" s="291"/>
      <c r="TGV44" s="291"/>
      <c r="TGW44" s="291"/>
      <c r="TGX44" s="291"/>
      <c r="TGY44" s="59">
        <v>15000000</v>
      </c>
      <c r="TGZ44" s="60" t="s">
        <v>144</v>
      </c>
      <c r="THA44" s="288"/>
      <c r="THB44" s="288"/>
      <c r="THC44" s="291"/>
      <c r="THD44" s="291"/>
      <c r="THE44" s="291"/>
      <c r="THF44" s="291"/>
      <c r="THG44" s="59">
        <v>15000000</v>
      </c>
      <c r="THH44" s="60" t="s">
        <v>144</v>
      </c>
      <c r="THI44" s="288"/>
      <c r="THJ44" s="288"/>
      <c r="THK44" s="291"/>
      <c r="THL44" s="291"/>
      <c r="THM44" s="291"/>
      <c r="THN44" s="291"/>
      <c r="THO44" s="59">
        <v>15000000</v>
      </c>
      <c r="THP44" s="60" t="s">
        <v>144</v>
      </c>
      <c r="THQ44" s="288"/>
      <c r="THR44" s="288"/>
      <c r="THS44" s="291"/>
      <c r="THT44" s="291"/>
      <c r="THU44" s="291"/>
      <c r="THV44" s="291"/>
      <c r="THW44" s="59">
        <v>15000000</v>
      </c>
      <c r="THX44" s="60" t="s">
        <v>144</v>
      </c>
      <c r="THY44" s="288"/>
      <c r="THZ44" s="288"/>
      <c r="TIA44" s="291"/>
      <c r="TIB44" s="291"/>
      <c r="TIC44" s="291"/>
      <c r="TID44" s="291"/>
      <c r="TIE44" s="59">
        <v>15000000</v>
      </c>
      <c r="TIF44" s="60" t="s">
        <v>144</v>
      </c>
      <c r="TIG44" s="288"/>
      <c r="TIH44" s="288"/>
      <c r="TII44" s="291"/>
      <c r="TIJ44" s="291"/>
      <c r="TIK44" s="291"/>
      <c r="TIL44" s="291"/>
      <c r="TIM44" s="59">
        <v>15000000</v>
      </c>
      <c r="TIN44" s="60" t="s">
        <v>144</v>
      </c>
      <c r="TIO44" s="288"/>
      <c r="TIP44" s="288"/>
      <c r="TIQ44" s="291"/>
      <c r="TIR44" s="291"/>
      <c r="TIS44" s="291"/>
      <c r="TIT44" s="291"/>
      <c r="TIU44" s="59">
        <v>15000000</v>
      </c>
      <c r="TIV44" s="60" t="s">
        <v>144</v>
      </c>
      <c r="TIW44" s="288"/>
      <c r="TIX44" s="288"/>
      <c r="TIY44" s="291"/>
      <c r="TIZ44" s="291"/>
      <c r="TJA44" s="291"/>
      <c r="TJB44" s="291"/>
      <c r="TJC44" s="59">
        <v>15000000</v>
      </c>
      <c r="TJD44" s="60" t="s">
        <v>144</v>
      </c>
      <c r="TJE44" s="288"/>
      <c r="TJF44" s="288"/>
      <c r="TJG44" s="291"/>
      <c r="TJH44" s="291"/>
      <c r="TJI44" s="291"/>
      <c r="TJJ44" s="291"/>
      <c r="TJK44" s="59">
        <v>15000000</v>
      </c>
      <c r="TJL44" s="60" t="s">
        <v>144</v>
      </c>
      <c r="TJM44" s="288"/>
      <c r="TJN44" s="288"/>
      <c r="TJO44" s="291"/>
      <c r="TJP44" s="291"/>
      <c r="TJQ44" s="291"/>
      <c r="TJR44" s="291"/>
      <c r="TJS44" s="59">
        <v>15000000</v>
      </c>
      <c r="TJT44" s="60" t="s">
        <v>144</v>
      </c>
      <c r="TJU44" s="288"/>
      <c r="TJV44" s="288"/>
      <c r="TJW44" s="291"/>
      <c r="TJX44" s="291"/>
      <c r="TJY44" s="291"/>
      <c r="TJZ44" s="291"/>
      <c r="TKA44" s="59">
        <v>15000000</v>
      </c>
      <c r="TKB44" s="60" t="s">
        <v>144</v>
      </c>
      <c r="TKC44" s="288"/>
      <c r="TKD44" s="288"/>
      <c r="TKE44" s="291"/>
      <c r="TKF44" s="291"/>
      <c r="TKG44" s="291"/>
      <c r="TKH44" s="291"/>
      <c r="TKI44" s="59">
        <v>15000000</v>
      </c>
      <c r="TKJ44" s="60" t="s">
        <v>144</v>
      </c>
      <c r="TKK44" s="288"/>
      <c r="TKL44" s="288"/>
      <c r="TKM44" s="291"/>
      <c r="TKN44" s="291"/>
      <c r="TKO44" s="291"/>
      <c r="TKP44" s="291"/>
      <c r="TKQ44" s="59">
        <v>15000000</v>
      </c>
      <c r="TKR44" s="60" t="s">
        <v>144</v>
      </c>
      <c r="TKS44" s="288"/>
      <c r="TKT44" s="288"/>
      <c r="TKU44" s="291"/>
      <c r="TKV44" s="291"/>
      <c r="TKW44" s="291"/>
      <c r="TKX44" s="291"/>
      <c r="TKY44" s="59">
        <v>15000000</v>
      </c>
      <c r="TKZ44" s="60" t="s">
        <v>144</v>
      </c>
      <c r="TLA44" s="288"/>
      <c r="TLB44" s="288"/>
      <c r="TLC44" s="291"/>
      <c r="TLD44" s="291"/>
      <c r="TLE44" s="291"/>
      <c r="TLF44" s="291"/>
      <c r="TLG44" s="59">
        <v>15000000</v>
      </c>
      <c r="TLH44" s="60" t="s">
        <v>144</v>
      </c>
      <c r="TLI44" s="288"/>
      <c r="TLJ44" s="288"/>
      <c r="TLK44" s="291"/>
      <c r="TLL44" s="291"/>
      <c r="TLM44" s="291"/>
      <c r="TLN44" s="291"/>
      <c r="TLO44" s="59">
        <v>15000000</v>
      </c>
      <c r="TLP44" s="60" t="s">
        <v>144</v>
      </c>
      <c r="TLQ44" s="288"/>
      <c r="TLR44" s="288"/>
      <c r="TLS44" s="291"/>
      <c r="TLT44" s="291"/>
      <c r="TLU44" s="291"/>
      <c r="TLV44" s="291"/>
      <c r="TLW44" s="59">
        <v>15000000</v>
      </c>
      <c r="TLX44" s="60" t="s">
        <v>144</v>
      </c>
      <c r="TLY44" s="288"/>
      <c r="TLZ44" s="288"/>
      <c r="TMA44" s="291"/>
      <c r="TMB44" s="291"/>
      <c r="TMC44" s="291"/>
      <c r="TMD44" s="291"/>
      <c r="TME44" s="59">
        <v>15000000</v>
      </c>
      <c r="TMF44" s="60" t="s">
        <v>144</v>
      </c>
      <c r="TMG44" s="288"/>
      <c r="TMH44" s="288"/>
      <c r="TMI44" s="291"/>
      <c r="TMJ44" s="291"/>
      <c r="TMK44" s="291"/>
      <c r="TML44" s="291"/>
      <c r="TMM44" s="59">
        <v>15000000</v>
      </c>
      <c r="TMN44" s="60" t="s">
        <v>144</v>
      </c>
      <c r="TMO44" s="288"/>
      <c r="TMP44" s="288"/>
      <c r="TMQ44" s="291"/>
      <c r="TMR44" s="291"/>
      <c r="TMS44" s="291"/>
      <c r="TMT44" s="291"/>
      <c r="TMU44" s="59">
        <v>15000000</v>
      </c>
      <c r="TMV44" s="60" t="s">
        <v>144</v>
      </c>
      <c r="TMW44" s="288"/>
      <c r="TMX44" s="288"/>
      <c r="TMY44" s="291"/>
      <c r="TMZ44" s="291"/>
      <c r="TNA44" s="291"/>
      <c r="TNB44" s="291"/>
      <c r="TNC44" s="59">
        <v>15000000</v>
      </c>
      <c r="TND44" s="60" t="s">
        <v>144</v>
      </c>
      <c r="TNE44" s="288"/>
      <c r="TNF44" s="288"/>
      <c r="TNG44" s="291"/>
      <c r="TNH44" s="291"/>
      <c r="TNI44" s="291"/>
      <c r="TNJ44" s="291"/>
      <c r="TNK44" s="59">
        <v>15000000</v>
      </c>
      <c r="TNL44" s="60" t="s">
        <v>144</v>
      </c>
      <c r="TNM44" s="288"/>
      <c r="TNN44" s="288"/>
      <c r="TNO44" s="291"/>
      <c r="TNP44" s="291"/>
      <c r="TNQ44" s="291"/>
      <c r="TNR44" s="291"/>
      <c r="TNS44" s="59">
        <v>15000000</v>
      </c>
      <c r="TNT44" s="60" t="s">
        <v>144</v>
      </c>
      <c r="TNU44" s="288"/>
      <c r="TNV44" s="288"/>
      <c r="TNW44" s="291"/>
      <c r="TNX44" s="291"/>
      <c r="TNY44" s="291"/>
      <c r="TNZ44" s="291"/>
      <c r="TOA44" s="59">
        <v>15000000</v>
      </c>
      <c r="TOB44" s="60" t="s">
        <v>144</v>
      </c>
      <c r="TOC44" s="288"/>
      <c r="TOD44" s="288"/>
      <c r="TOE44" s="291"/>
      <c r="TOF44" s="291"/>
      <c r="TOG44" s="291"/>
      <c r="TOH44" s="291"/>
      <c r="TOI44" s="59">
        <v>15000000</v>
      </c>
      <c r="TOJ44" s="60" t="s">
        <v>144</v>
      </c>
      <c r="TOK44" s="288"/>
      <c r="TOL44" s="288"/>
      <c r="TOM44" s="291"/>
      <c r="TON44" s="291"/>
      <c r="TOO44" s="291"/>
      <c r="TOP44" s="291"/>
      <c r="TOQ44" s="59">
        <v>15000000</v>
      </c>
      <c r="TOR44" s="60" t="s">
        <v>144</v>
      </c>
      <c r="TOS44" s="288"/>
      <c r="TOT44" s="288"/>
      <c r="TOU44" s="291"/>
      <c r="TOV44" s="291"/>
      <c r="TOW44" s="291"/>
      <c r="TOX44" s="291"/>
      <c r="TOY44" s="59">
        <v>15000000</v>
      </c>
      <c r="TOZ44" s="60" t="s">
        <v>144</v>
      </c>
      <c r="TPA44" s="288"/>
      <c r="TPB44" s="288"/>
      <c r="TPC44" s="291"/>
      <c r="TPD44" s="291"/>
      <c r="TPE44" s="291"/>
      <c r="TPF44" s="291"/>
      <c r="TPG44" s="59">
        <v>15000000</v>
      </c>
      <c r="TPH44" s="60" t="s">
        <v>144</v>
      </c>
      <c r="TPI44" s="288"/>
      <c r="TPJ44" s="288"/>
      <c r="TPK44" s="291"/>
      <c r="TPL44" s="291"/>
      <c r="TPM44" s="291"/>
      <c r="TPN44" s="291"/>
      <c r="TPO44" s="59">
        <v>15000000</v>
      </c>
      <c r="TPP44" s="60" t="s">
        <v>144</v>
      </c>
      <c r="TPQ44" s="288"/>
      <c r="TPR44" s="288"/>
      <c r="TPS44" s="291"/>
      <c r="TPT44" s="291"/>
      <c r="TPU44" s="291"/>
      <c r="TPV44" s="291"/>
      <c r="TPW44" s="59">
        <v>15000000</v>
      </c>
      <c r="TPX44" s="60" t="s">
        <v>144</v>
      </c>
      <c r="TPY44" s="288"/>
      <c r="TPZ44" s="288"/>
      <c r="TQA44" s="291"/>
      <c r="TQB44" s="291"/>
      <c r="TQC44" s="291"/>
      <c r="TQD44" s="291"/>
      <c r="TQE44" s="59">
        <v>15000000</v>
      </c>
      <c r="TQF44" s="60" t="s">
        <v>144</v>
      </c>
      <c r="TQG44" s="288"/>
      <c r="TQH44" s="288"/>
      <c r="TQI44" s="291"/>
      <c r="TQJ44" s="291"/>
      <c r="TQK44" s="291"/>
      <c r="TQL44" s="291"/>
      <c r="TQM44" s="59">
        <v>15000000</v>
      </c>
      <c r="TQN44" s="60" t="s">
        <v>144</v>
      </c>
      <c r="TQO44" s="288"/>
      <c r="TQP44" s="288"/>
      <c r="TQQ44" s="291"/>
      <c r="TQR44" s="291"/>
      <c r="TQS44" s="291"/>
      <c r="TQT44" s="291"/>
      <c r="TQU44" s="59">
        <v>15000000</v>
      </c>
      <c r="TQV44" s="60" t="s">
        <v>144</v>
      </c>
      <c r="TQW44" s="288"/>
      <c r="TQX44" s="288"/>
      <c r="TQY44" s="291"/>
      <c r="TQZ44" s="291"/>
      <c r="TRA44" s="291"/>
      <c r="TRB44" s="291"/>
      <c r="TRC44" s="59">
        <v>15000000</v>
      </c>
      <c r="TRD44" s="60" t="s">
        <v>144</v>
      </c>
      <c r="TRE44" s="288"/>
      <c r="TRF44" s="288"/>
      <c r="TRG44" s="291"/>
      <c r="TRH44" s="291"/>
      <c r="TRI44" s="291"/>
      <c r="TRJ44" s="291"/>
      <c r="TRK44" s="59">
        <v>15000000</v>
      </c>
      <c r="TRL44" s="60" t="s">
        <v>144</v>
      </c>
      <c r="TRM44" s="288"/>
      <c r="TRN44" s="288"/>
      <c r="TRO44" s="291"/>
      <c r="TRP44" s="291"/>
      <c r="TRQ44" s="291"/>
      <c r="TRR44" s="291"/>
      <c r="TRS44" s="59">
        <v>15000000</v>
      </c>
      <c r="TRT44" s="60" t="s">
        <v>144</v>
      </c>
      <c r="TRU44" s="288"/>
      <c r="TRV44" s="288"/>
      <c r="TRW44" s="291"/>
      <c r="TRX44" s="291"/>
      <c r="TRY44" s="291"/>
      <c r="TRZ44" s="291"/>
      <c r="TSA44" s="59">
        <v>15000000</v>
      </c>
      <c r="TSB44" s="60" t="s">
        <v>144</v>
      </c>
      <c r="TSC44" s="288"/>
      <c r="TSD44" s="288"/>
      <c r="TSE44" s="291"/>
      <c r="TSF44" s="291"/>
      <c r="TSG44" s="291"/>
      <c r="TSH44" s="291"/>
      <c r="TSI44" s="59">
        <v>15000000</v>
      </c>
      <c r="TSJ44" s="60" t="s">
        <v>144</v>
      </c>
      <c r="TSK44" s="288"/>
      <c r="TSL44" s="288"/>
      <c r="TSM44" s="291"/>
      <c r="TSN44" s="291"/>
      <c r="TSO44" s="291"/>
      <c r="TSP44" s="291"/>
      <c r="TSQ44" s="59">
        <v>15000000</v>
      </c>
      <c r="TSR44" s="60" t="s">
        <v>144</v>
      </c>
      <c r="TSS44" s="288"/>
      <c r="TST44" s="288"/>
      <c r="TSU44" s="291"/>
      <c r="TSV44" s="291"/>
      <c r="TSW44" s="291"/>
      <c r="TSX44" s="291"/>
      <c r="TSY44" s="59">
        <v>15000000</v>
      </c>
      <c r="TSZ44" s="60" t="s">
        <v>144</v>
      </c>
      <c r="TTA44" s="288"/>
      <c r="TTB44" s="288"/>
      <c r="TTC44" s="291"/>
      <c r="TTD44" s="291"/>
      <c r="TTE44" s="291"/>
      <c r="TTF44" s="291"/>
      <c r="TTG44" s="59">
        <v>15000000</v>
      </c>
      <c r="TTH44" s="60" t="s">
        <v>144</v>
      </c>
      <c r="TTI44" s="288"/>
      <c r="TTJ44" s="288"/>
      <c r="TTK44" s="291"/>
      <c r="TTL44" s="291"/>
      <c r="TTM44" s="291"/>
      <c r="TTN44" s="291"/>
      <c r="TTO44" s="59">
        <v>15000000</v>
      </c>
      <c r="TTP44" s="60" t="s">
        <v>144</v>
      </c>
      <c r="TTQ44" s="288"/>
      <c r="TTR44" s="288"/>
      <c r="TTS44" s="291"/>
      <c r="TTT44" s="291"/>
      <c r="TTU44" s="291"/>
      <c r="TTV44" s="291"/>
      <c r="TTW44" s="59">
        <v>15000000</v>
      </c>
      <c r="TTX44" s="60" t="s">
        <v>144</v>
      </c>
      <c r="TTY44" s="288"/>
      <c r="TTZ44" s="288"/>
      <c r="TUA44" s="291"/>
      <c r="TUB44" s="291"/>
      <c r="TUC44" s="291"/>
      <c r="TUD44" s="291"/>
      <c r="TUE44" s="59">
        <v>15000000</v>
      </c>
      <c r="TUF44" s="60" t="s">
        <v>144</v>
      </c>
      <c r="TUG44" s="288"/>
      <c r="TUH44" s="288"/>
      <c r="TUI44" s="291"/>
      <c r="TUJ44" s="291"/>
      <c r="TUK44" s="291"/>
      <c r="TUL44" s="291"/>
      <c r="TUM44" s="59">
        <v>15000000</v>
      </c>
      <c r="TUN44" s="60" t="s">
        <v>144</v>
      </c>
      <c r="TUO44" s="288"/>
      <c r="TUP44" s="288"/>
      <c r="TUQ44" s="291"/>
      <c r="TUR44" s="291"/>
      <c r="TUS44" s="291"/>
      <c r="TUT44" s="291"/>
      <c r="TUU44" s="59">
        <v>15000000</v>
      </c>
      <c r="TUV44" s="60" t="s">
        <v>144</v>
      </c>
      <c r="TUW44" s="288"/>
      <c r="TUX44" s="288"/>
      <c r="TUY44" s="291"/>
      <c r="TUZ44" s="291"/>
      <c r="TVA44" s="291"/>
      <c r="TVB44" s="291"/>
      <c r="TVC44" s="59">
        <v>15000000</v>
      </c>
      <c r="TVD44" s="60" t="s">
        <v>144</v>
      </c>
      <c r="TVE44" s="288"/>
      <c r="TVF44" s="288"/>
      <c r="TVG44" s="291"/>
      <c r="TVH44" s="291"/>
      <c r="TVI44" s="291"/>
      <c r="TVJ44" s="291"/>
      <c r="TVK44" s="59">
        <v>15000000</v>
      </c>
      <c r="TVL44" s="60" t="s">
        <v>144</v>
      </c>
      <c r="TVM44" s="288"/>
      <c r="TVN44" s="288"/>
      <c r="TVO44" s="291"/>
      <c r="TVP44" s="291"/>
      <c r="TVQ44" s="291"/>
      <c r="TVR44" s="291"/>
      <c r="TVS44" s="59">
        <v>15000000</v>
      </c>
      <c r="TVT44" s="60" t="s">
        <v>144</v>
      </c>
      <c r="TVU44" s="288"/>
      <c r="TVV44" s="288"/>
      <c r="TVW44" s="291"/>
      <c r="TVX44" s="291"/>
      <c r="TVY44" s="291"/>
      <c r="TVZ44" s="291"/>
      <c r="TWA44" s="59">
        <v>15000000</v>
      </c>
      <c r="TWB44" s="60" t="s">
        <v>144</v>
      </c>
      <c r="TWC44" s="288"/>
      <c r="TWD44" s="288"/>
      <c r="TWE44" s="291"/>
      <c r="TWF44" s="291"/>
      <c r="TWG44" s="291"/>
      <c r="TWH44" s="291"/>
      <c r="TWI44" s="59">
        <v>15000000</v>
      </c>
      <c r="TWJ44" s="60" t="s">
        <v>144</v>
      </c>
      <c r="TWK44" s="288"/>
      <c r="TWL44" s="288"/>
      <c r="TWM44" s="291"/>
      <c r="TWN44" s="291"/>
      <c r="TWO44" s="291"/>
      <c r="TWP44" s="291"/>
      <c r="TWQ44" s="59">
        <v>15000000</v>
      </c>
      <c r="TWR44" s="60" t="s">
        <v>144</v>
      </c>
      <c r="TWS44" s="288"/>
      <c r="TWT44" s="288"/>
      <c r="TWU44" s="291"/>
      <c r="TWV44" s="291"/>
      <c r="TWW44" s="291"/>
      <c r="TWX44" s="291"/>
      <c r="TWY44" s="59">
        <v>15000000</v>
      </c>
      <c r="TWZ44" s="60" t="s">
        <v>144</v>
      </c>
      <c r="TXA44" s="288"/>
      <c r="TXB44" s="288"/>
      <c r="TXC44" s="291"/>
      <c r="TXD44" s="291"/>
      <c r="TXE44" s="291"/>
      <c r="TXF44" s="291"/>
      <c r="TXG44" s="59">
        <v>15000000</v>
      </c>
      <c r="TXH44" s="60" t="s">
        <v>144</v>
      </c>
      <c r="TXI44" s="288"/>
      <c r="TXJ44" s="288"/>
      <c r="TXK44" s="291"/>
      <c r="TXL44" s="291"/>
      <c r="TXM44" s="291"/>
      <c r="TXN44" s="291"/>
      <c r="TXO44" s="59">
        <v>15000000</v>
      </c>
      <c r="TXP44" s="60" t="s">
        <v>144</v>
      </c>
      <c r="TXQ44" s="288"/>
      <c r="TXR44" s="288"/>
      <c r="TXS44" s="291"/>
      <c r="TXT44" s="291"/>
      <c r="TXU44" s="291"/>
      <c r="TXV44" s="291"/>
      <c r="TXW44" s="59">
        <v>15000000</v>
      </c>
      <c r="TXX44" s="60" t="s">
        <v>144</v>
      </c>
      <c r="TXY44" s="288"/>
      <c r="TXZ44" s="288"/>
      <c r="TYA44" s="291"/>
      <c r="TYB44" s="291"/>
      <c r="TYC44" s="291"/>
      <c r="TYD44" s="291"/>
      <c r="TYE44" s="59">
        <v>15000000</v>
      </c>
      <c r="TYF44" s="60" t="s">
        <v>144</v>
      </c>
      <c r="TYG44" s="288"/>
      <c r="TYH44" s="288"/>
      <c r="TYI44" s="291"/>
      <c r="TYJ44" s="291"/>
      <c r="TYK44" s="291"/>
      <c r="TYL44" s="291"/>
      <c r="TYM44" s="59">
        <v>15000000</v>
      </c>
      <c r="TYN44" s="60" t="s">
        <v>144</v>
      </c>
      <c r="TYO44" s="288"/>
      <c r="TYP44" s="288"/>
      <c r="TYQ44" s="291"/>
      <c r="TYR44" s="291"/>
      <c r="TYS44" s="291"/>
      <c r="TYT44" s="291"/>
      <c r="TYU44" s="59">
        <v>15000000</v>
      </c>
      <c r="TYV44" s="60" t="s">
        <v>144</v>
      </c>
      <c r="TYW44" s="288"/>
      <c r="TYX44" s="288"/>
      <c r="TYY44" s="291"/>
      <c r="TYZ44" s="291"/>
      <c r="TZA44" s="291"/>
      <c r="TZB44" s="291"/>
      <c r="TZC44" s="59">
        <v>15000000</v>
      </c>
      <c r="TZD44" s="60" t="s">
        <v>144</v>
      </c>
      <c r="TZE44" s="288"/>
      <c r="TZF44" s="288"/>
      <c r="TZG44" s="291"/>
      <c r="TZH44" s="291"/>
      <c r="TZI44" s="291"/>
      <c r="TZJ44" s="291"/>
      <c r="TZK44" s="59">
        <v>15000000</v>
      </c>
      <c r="TZL44" s="60" t="s">
        <v>144</v>
      </c>
      <c r="TZM44" s="288"/>
      <c r="TZN44" s="288"/>
      <c r="TZO44" s="291"/>
      <c r="TZP44" s="291"/>
      <c r="TZQ44" s="291"/>
      <c r="TZR44" s="291"/>
      <c r="TZS44" s="59">
        <v>15000000</v>
      </c>
      <c r="TZT44" s="60" t="s">
        <v>144</v>
      </c>
      <c r="TZU44" s="288"/>
      <c r="TZV44" s="288"/>
      <c r="TZW44" s="291"/>
      <c r="TZX44" s="291"/>
      <c r="TZY44" s="291"/>
      <c r="TZZ44" s="291"/>
      <c r="UAA44" s="59">
        <v>15000000</v>
      </c>
      <c r="UAB44" s="60" t="s">
        <v>144</v>
      </c>
      <c r="UAC44" s="288"/>
      <c r="UAD44" s="288"/>
      <c r="UAE44" s="291"/>
      <c r="UAF44" s="291"/>
      <c r="UAG44" s="291"/>
      <c r="UAH44" s="291"/>
      <c r="UAI44" s="59">
        <v>15000000</v>
      </c>
      <c r="UAJ44" s="60" t="s">
        <v>144</v>
      </c>
      <c r="UAK44" s="288"/>
      <c r="UAL44" s="288"/>
      <c r="UAM44" s="291"/>
      <c r="UAN44" s="291"/>
      <c r="UAO44" s="291"/>
      <c r="UAP44" s="291"/>
      <c r="UAQ44" s="59">
        <v>15000000</v>
      </c>
      <c r="UAR44" s="60" t="s">
        <v>144</v>
      </c>
      <c r="UAS44" s="288"/>
      <c r="UAT44" s="288"/>
      <c r="UAU44" s="291"/>
      <c r="UAV44" s="291"/>
      <c r="UAW44" s="291"/>
      <c r="UAX44" s="291"/>
      <c r="UAY44" s="59">
        <v>15000000</v>
      </c>
      <c r="UAZ44" s="60" t="s">
        <v>144</v>
      </c>
      <c r="UBA44" s="288"/>
      <c r="UBB44" s="288"/>
      <c r="UBC44" s="291"/>
      <c r="UBD44" s="291"/>
      <c r="UBE44" s="291"/>
      <c r="UBF44" s="291"/>
      <c r="UBG44" s="59">
        <v>15000000</v>
      </c>
      <c r="UBH44" s="60" t="s">
        <v>144</v>
      </c>
      <c r="UBI44" s="288"/>
      <c r="UBJ44" s="288"/>
      <c r="UBK44" s="291"/>
      <c r="UBL44" s="291"/>
      <c r="UBM44" s="291"/>
      <c r="UBN44" s="291"/>
      <c r="UBO44" s="59">
        <v>15000000</v>
      </c>
      <c r="UBP44" s="60" t="s">
        <v>144</v>
      </c>
      <c r="UBQ44" s="288"/>
      <c r="UBR44" s="288"/>
      <c r="UBS44" s="291"/>
      <c r="UBT44" s="291"/>
      <c r="UBU44" s="291"/>
      <c r="UBV44" s="291"/>
      <c r="UBW44" s="59">
        <v>15000000</v>
      </c>
      <c r="UBX44" s="60" t="s">
        <v>144</v>
      </c>
      <c r="UBY44" s="288"/>
      <c r="UBZ44" s="288"/>
      <c r="UCA44" s="291"/>
      <c r="UCB44" s="291"/>
      <c r="UCC44" s="291"/>
      <c r="UCD44" s="291"/>
      <c r="UCE44" s="59">
        <v>15000000</v>
      </c>
      <c r="UCF44" s="60" t="s">
        <v>144</v>
      </c>
      <c r="UCG44" s="288"/>
      <c r="UCH44" s="288"/>
      <c r="UCI44" s="291"/>
      <c r="UCJ44" s="291"/>
      <c r="UCK44" s="291"/>
      <c r="UCL44" s="291"/>
      <c r="UCM44" s="59">
        <v>15000000</v>
      </c>
      <c r="UCN44" s="60" t="s">
        <v>144</v>
      </c>
      <c r="UCO44" s="288"/>
      <c r="UCP44" s="288"/>
      <c r="UCQ44" s="291"/>
      <c r="UCR44" s="291"/>
      <c r="UCS44" s="291"/>
      <c r="UCT44" s="291"/>
      <c r="UCU44" s="59">
        <v>15000000</v>
      </c>
      <c r="UCV44" s="60" t="s">
        <v>144</v>
      </c>
      <c r="UCW44" s="288"/>
      <c r="UCX44" s="288"/>
      <c r="UCY44" s="291"/>
      <c r="UCZ44" s="291"/>
      <c r="UDA44" s="291"/>
      <c r="UDB44" s="291"/>
      <c r="UDC44" s="59">
        <v>15000000</v>
      </c>
      <c r="UDD44" s="60" t="s">
        <v>144</v>
      </c>
      <c r="UDE44" s="288"/>
      <c r="UDF44" s="288"/>
      <c r="UDG44" s="291"/>
      <c r="UDH44" s="291"/>
      <c r="UDI44" s="291"/>
      <c r="UDJ44" s="291"/>
      <c r="UDK44" s="59">
        <v>15000000</v>
      </c>
      <c r="UDL44" s="60" t="s">
        <v>144</v>
      </c>
      <c r="UDM44" s="288"/>
      <c r="UDN44" s="288"/>
      <c r="UDO44" s="291"/>
      <c r="UDP44" s="291"/>
      <c r="UDQ44" s="291"/>
      <c r="UDR44" s="291"/>
      <c r="UDS44" s="59">
        <v>15000000</v>
      </c>
      <c r="UDT44" s="60" t="s">
        <v>144</v>
      </c>
      <c r="UDU44" s="288"/>
      <c r="UDV44" s="288"/>
      <c r="UDW44" s="291"/>
      <c r="UDX44" s="291"/>
      <c r="UDY44" s="291"/>
      <c r="UDZ44" s="291"/>
      <c r="UEA44" s="59">
        <v>15000000</v>
      </c>
      <c r="UEB44" s="60" t="s">
        <v>144</v>
      </c>
      <c r="UEC44" s="288"/>
      <c r="UED44" s="288"/>
      <c r="UEE44" s="291"/>
      <c r="UEF44" s="291"/>
      <c r="UEG44" s="291"/>
      <c r="UEH44" s="291"/>
      <c r="UEI44" s="59">
        <v>15000000</v>
      </c>
      <c r="UEJ44" s="60" t="s">
        <v>144</v>
      </c>
      <c r="UEK44" s="288"/>
      <c r="UEL44" s="288"/>
      <c r="UEM44" s="291"/>
      <c r="UEN44" s="291"/>
      <c r="UEO44" s="291"/>
      <c r="UEP44" s="291"/>
      <c r="UEQ44" s="59">
        <v>15000000</v>
      </c>
      <c r="UER44" s="60" t="s">
        <v>144</v>
      </c>
      <c r="UES44" s="288"/>
      <c r="UET44" s="288"/>
      <c r="UEU44" s="291"/>
      <c r="UEV44" s="291"/>
      <c r="UEW44" s="291"/>
      <c r="UEX44" s="291"/>
      <c r="UEY44" s="59">
        <v>15000000</v>
      </c>
      <c r="UEZ44" s="60" t="s">
        <v>144</v>
      </c>
      <c r="UFA44" s="288"/>
      <c r="UFB44" s="288"/>
      <c r="UFC44" s="291"/>
      <c r="UFD44" s="291"/>
      <c r="UFE44" s="291"/>
      <c r="UFF44" s="291"/>
      <c r="UFG44" s="59">
        <v>15000000</v>
      </c>
      <c r="UFH44" s="60" t="s">
        <v>144</v>
      </c>
      <c r="UFI44" s="288"/>
      <c r="UFJ44" s="288"/>
      <c r="UFK44" s="291"/>
      <c r="UFL44" s="291"/>
      <c r="UFM44" s="291"/>
      <c r="UFN44" s="291"/>
      <c r="UFO44" s="59">
        <v>15000000</v>
      </c>
      <c r="UFP44" s="60" t="s">
        <v>144</v>
      </c>
      <c r="UFQ44" s="288"/>
      <c r="UFR44" s="288"/>
      <c r="UFS44" s="291"/>
      <c r="UFT44" s="291"/>
      <c r="UFU44" s="291"/>
      <c r="UFV44" s="291"/>
      <c r="UFW44" s="59">
        <v>15000000</v>
      </c>
      <c r="UFX44" s="60" t="s">
        <v>144</v>
      </c>
      <c r="UFY44" s="288"/>
      <c r="UFZ44" s="288"/>
      <c r="UGA44" s="291"/>
      <c r="UGB44" s="291"/>
      <c r="UGC44" s="291"/>
      <c r="UGD44" s="291"/>
      <c r="UGE44" s="59">
        <v>15000000</v>
      </c>
      <c r="UGF44" s="60" t="s">
        <v>144</v>
      </c>
      <c r="UGG44" s="288"/>
      <c r="UGH44" s="288"/>
      <c r="UGI44" s="291"/>
      <c r="UGJ44" s="291"/>
      <c r="UGK44" s="291"/>
      <c r="UGL44" s="291"/>
      <c r="UGM44" s="59">
        <v>15000000</v>
      </c>
      <c r="UGN44" s="60" t="s">
        <v>144</v>
      </c>
      <c r="UGO44" s="288"/>
      <c r="UGP44" s="288"/>
      <c r="UGQ44" s="291"/>
      <c r="UGR44" s="291"/>
      <c r="UGS44" s="291"/>
      <c r="UGT44" s="291"/>
      <c r="UGU44" s="59">
        <v>15000000</v>
      </c>
      <c r="UGV44" s="60" t="s">
        <v>144</v>
      </c>
      <c r="UGW44" s="288"/>
      <c r="UGX44" s="288"/>
      <c r="UGY44" s="291"/>
      <c r="UGZ44" s="291"/>
      <c r="UHA44" s="291"/>
      <c r="UHB44" s="291"/>
      <c r="UHC44" s="59">
        <v>15000000</v>
      </c>
      <c r="UHD44" s="60" t="s">
        <v>144</v>
      </c>
      <c r="UHE44" s="288"/>
      <c r="UHF44" s="288"/>
      <c r="UHG44" s="291"/>
      <c r="UHH44" s="291"/>
      <c r="UHI44" s="291"/>
      <c r="UHJ44" s="291"/>
      <c r="UHK44" s="59">
        <v>15000000</v>
      </c>
      <c r="UHL44" s="60" t="s">
        <v>144</v>
      </c>
      <c r="UHM44" s="288"/>
      <c r="UHN44" s="288"/>
      <c r="UHO44" s="291"/>
      <c r="UHP44" s="291"/>
      <c r="UHQ44" s="291"/>
      <c r="UHR44" s="291"/>
      <c r="UHS44" s="59">
        <v>15000000</v>
      </c>
      <c r="UHT44" s="60" t="s">
        <v>144</v>
      </c>
      <c r="UHU44" s="288"/>
      <c r="UHV44" s="288"/>
      <c r="UHW44" s="291"/>
      <c r="UHX44" s="291"/>
      <c r="UHY44" s="291"/>
      <c r="UHZ44" s="291"/>
      <c r="UIA44" s="59">
        <v>15000000</v>
      </c>
      <c r="UIB44" s="60" t="s">
        <v>144</v>
      </c>
      <c r="UIC44" s="288"/>
      <c r="UID44" s="288"/>
      <c r="UIE44" s="291"/>
      <c r="UIF44" s="291"/>
      <c r="UIG44" s="291"/>
      <c r="UIH44" s="291"/>
      <c r="UII44" s="59">
        <v>15000000</v>
      </c>
      <c r="UIJ44" s="60" t="s">
        <v>144</v>
      </c>
      <c r="UIK44" s="288"/>
      <c r="UIL44" s="288"/>
      <c r="UIM44" s="291"/>
      <c r="UIN44" s="291"/>
      <c r="UIO44" s="291"/>
      <c r="UIP44" s="291"/>
      <c r="UIQ44" s="59">
        <v>15000000</v>
      </c>
      <c r="UIR44" s="60" t="s">
        <v>144</v>
      </c>
      <c r="UIS44" s="288"/>
      <c r="UIT44" s="288"/>
      <c r="UIU44" s="291"/>
      <c r="UIV44" s="291"/>
      <c r="UIW44" s="291"/>
      <c r="UIX44" s="291"/>
      <c r="UIY44" s="59">
        <v>15000000</v>
      </c>
      <c r="UIZ44" s="60" t="s">
        <v>144</v>
      </c>
      <c r="UJA44" s="288"/>
      <c r="UJB44" s="288"/>
      <c r="UJC44" s="291"/>
      <c r="UJD44" s="291"/>
      <c r="UJE44" s="291"/>
      <c r="UJF44" s="291"/>
      <c r="UJG44" s="59">
        <v>15000000</v>
      </c>
      <c r="UJH44" s="60" t="s">
        <v>144</v>
      </c>
      <c r="UJI44" s="288"/>
      <c r="UJJ44" s="288"/>
      <c r="UJK44" s="291"/>
      <c r="UJL44" s="291"/>
      <c r="UJM44" s="291"/>
      <c r="UJN44" s="291"/>
      <c r="UJO44" s="59">
        <v>15000000</v>
      </c>
      <c r="UJP44" s="60" t="s">
        <v>144</v>
      </c>
      <c r="UJQ44" s="288"/>
      <c r="UJR44" s="288"/>
      <c r="UJS44" s="291"/>
      <c r="UJT44" s="291"/>
      <c r="UJU44" s="291"/>
      <c r="UJV44" s="291"/>
      <c r="UJW44" s="59">
        <v>15000000</v>
      </c>
      <c r="UJX44" s="60" t="s">
        <v>144</v>
      </c>
      <c r="UJY44" s="288"/>
      <c r="UJZ44" s="288"/>
      <c r="UKA44" s="291"/>
      <c r="UKB44" s="291"/>
      <c r="UKC44" s="291"/>
      <c r="UKD44" s="291"/>
      <c r="UKE44" s="59">
        <v>15000000</v>
      </c>
      <c r="UKF44" s="60" t="s">
        <v>144</v>
      </c>
      <c r="UKG44" s="288"/>
      <c r="UKH44" s="288"/>
      <c r="UKI44" s="291"/>
      <c r="UKJ44" s="291"/>
      <c r="UKK44" s="291"/>
      <c r="UKL44" s="291"/>
      <c r="UKM44" s="59">
        <v>15000000</v>
      </c>
      <c r="UKN44" s="60" t="s">
        <v>144</v>
      </c>
      <c r="UKO44" s="288"/>
      <c r="UKP44" s="288"/>
      <c r="UKQ44" s="291"/>
      <c r="UKR44" s="291"/>
      <c r="UKS44" s="291"/>
      <c r="UKT44" s="291"/>
      <c r="UKU44" s="59">
        <v>15000000</v>
      </c>
      <c r="UKV44" s="60" t="s">
        <v>144</v>
      </c>
      <c r="UKW44" s="288"/>
      <c r="UKX44" s="288"/>
      <c r="UKY44" s="291"/>
      <c r="UKZ44" s="291"/>
      <c r="ULA44" s="291"/>
      <c r="ULB44" s="291"/>
      <c r="ULC44" s="59">
        <v>15000000</v>
      </c>
      <c r="ULD44" s="60" t="s">
        <v>144</v>
      </c>
      <c r="ULE44" s="288"/>
      <c r="ULF44" s="288"/>
      <c r="ULG44" s="291"/>
      <c r="ULH44" s="291"/>
      <c r="ULI44" s="291"/>
      <c r="ULJ44" s="291"/>
      <c r="ULK44" s="59">
        <v>15000000</v>
      </c>
      <c r="ULL44" s="60" t="s">
        <v>144</v>
      </c>
      <c r="ULM44" s="288"/>
      <c r="ULN44" s="288"/>
      <c r="ULO44" s="291"/>
      <c r="ULP44" s="291"/>
      <c r="ULQ44" s="291"/>
      <c r="ULR44" s="291"/>
      <c r="ULS44" s="59">
        <v>15000000</v>
      </c>
      <c r="ULT44" s="60" t="s">
        <v>144</v>
      </c>
      <c r="ULU44" s="288"/>
      <c r="ULV44" s="288"/>
      <c r="ULW44" s="291"/>
      <c r="ULX44" s="291"/>
      <c r="ULY44" s="291"/>
      <c r="ULZ44" s="291"/>
      <c r="UMA44" s="59">
        <v>15000000</v>
      </c>
      <c r="UMB44" s="60" t="s">
        <v>144</v>
      </c>
      <c r="UMC44" s="288"/>
      <c r="UMD44" s="288"/>
      <c r="UME44" s="291"/>
      <c r="UMF44" s="291"/>
      <c r="UMG44" s="291"/>
      <c r="UMH44" s="291"/>
      <c r="UMI44" s="59">
        <v>15000000</v>
      </c>
      <c r="UMJ44" s="60" t="s">
        <v>144</v>
      </c>
      <c r="UMK44" s="288"/>
      <c r="UML44" s="288"/>
      <c r="UMM44" s="291"/>
      <c r="UMN44" s="291"/>
      <c r="UMO44" s="291"/>
      <c r="UMP44" s="291"/>
      <c r="UMQ44" s="59">
        <v>15000000</v>
      </c>
      <c r="UMR44" s="60" t="s">
        <v>144</v>
      </c>
      <c r="UMS44" s="288"/>
      <c r="UMT44" s="288"/>
      <c r="UMU44" s="291"/>
      <c r="UMV44" s="291"/>
      <c r="UMW44" s="291"/>
      <c r="UMX44" s="291"/>
      <c r="UMY44" s="59">
        <v>15000000</v>
      </c>
      <c r="UMZ44" s="60" t="s">
        <v>144</v>
      </c>
      <c r="UNA44" s="288"/>
      <c r="UNB44" s="288"/>
      <c r="UNC44" s="291"/>
      <c r="UND44" s="291"/>
      <c r="UNE44" s="291"/>
      <c r="UNF44" s="291"/>
      <c r="UNG44" s="59">
        <v>15000000</v>
      </c>
      <c r="UNH44" s="60" t="s">
        <v>144</v>
      </c>
      <c r="UNI44" s="288"/>
      <c r="UNJ44" s="288"/>
      <c r="UNK44" s="291"/>
      <c r="UNL44" s="291"/>
      <c r="UNM44" s="291"/>
      <c r="UNN44" s="291"/>
      <c r="UNO44" s="59">
        <v>15000000</v>
      </c>
      <c r="UNP44" s="60" t="s">
        <v>144</v>
      </c>
      <c r="UNQ44" s="288"/>
      <c r="UNR44" s="288"/>
      <c r="UNS44" s="291"/>
      <c r="UNT44" s="291"/>
      <c r="UNU44" s="291"/>
      <c r="UNV44" s="291"/>
      <c r="UNW44" s="59">
        <v>15000000</v>
      </c>
      <c r="UNX44" s="60" t="s">
        <v>144</v>
      </c>
      <c r="UNY44" s="288"/>
      <c r="UNZ44" s="288"/>
      <c r="UOA44" s="291"/>
      <c r="UOB44" s="291"/>
      <c r="UOC44" s="291"/>
      <c r="UOD44" s="291"/>
      <c r="UOE44" s="59">
        <v>15000000</v>
      </c>
      <c r="UOF44" s="60" t="s">
        <v>144</v>
      </c>
      <c r="UOG44" s="288"/>
      <c r="UOH44" s="288"/>
      <c r="UOI44" s="291"/>
      <c r="UOJ44" s="291"/>
      <c r="UOK44" s="291"/>
      <c r="UOL44" s="291"/>
      <c r="UOM44" s="59">
        <v>15000000</v>
      </c>
      <c r="UON44" s="60" t="s">
        <v>144</v>
      </c>
      <c r="UOO44" s="288"/>
      <c r="UOP44" s="288"/>
      <c r="UOQ44" s="291"/>
      <c r="UOR44" s="291"/>
      <c r="UOS44" s="291"/>
      <c r="UOT44" s="291"/>
      <c r="UOU44" s="59">
        <v>15000000</v>
      </c>
      <c r="UOV44" s="60" t="s">
        <v>144</v>
      </c>
      <c r="UOW44" s="288"/>
      <c r="UOX44" s="288"/>
      <c r="UOY44" s="291"/>
      <c r="UOZ44" s="291"/>
      <c r="UPA44" s="291"/>
      <c r="UPB44" s="291"/>
      <c r="UPC44" s="59">
        <v>15000000</v>
      </c>
      <c r="UPD44" s="60" t="s">
        <v>144</v>
      </c>
      <c r="UPE44" s="288"/>
      <c r="UPF44" s="288"/>
      <c r="UPG44" s="291"/>
      <c r="UPH44" s="291"/>
      <c r="UPI44" s="291"/>
      <c r="UPJ44" s="291"/>
      <c r="UPK44" s="59">
        <v>15000000</v>
      </c>
      <c r="UPL44" s="60" t="s">
        <v>144</v>
      </c>
      <c r="UPM44" s="288"/>
      <c r="UPN44" s="288"/>
      <c r="UPO44" s="291"/>
      <c r="UPP44" s="291"/>
      <c r="UPQ44" s="291"/>
      <c r="UPR44" s="291"/>
      <c r="UPS44" s="59">
        <v>15000000</v>
      </c>
      <c r="UPT44" s="60" t="s">
        <v>144</v>
      </c>
      <c r="UPU44" s="288"/>
      <c r="UPV44" s="288"/>
      <c r="UPW44" s="291"/>
      <c r="UPX44" s="291"/>
      <c r="UPY44" s="291"/>
      <c r="UPZ44" s="291"/>
      <c r="UQA44" s="59">
        <v>15000000</v>
      </c>
      <c r="UQB44" s="60" t="s">
        <v>144</v>
      </c>
      <c r="UQC44" s="288"/>
      <c r="UQD44" s="288"/>
      <c r="UQE44" s="291"/>
      <c r="UQF44" s="291"/>
      <c r="UQG44" s="291"/>
      <c r="UQH44" s="291"/>
      <c r="UQI44" s="59">
        <v>15000000</v>
      </c>
      <c r="UQJ44" s="60" t="s">
        <v>144</v>
      </c>
      <c r="UQK44" s="288"/>
      <c r="UQL44" s="288"/>
      <c r="UQM44" s="291"/>
      <c r="UQN44" s="291"/>
      <c r="UQO44" s="291"/>
      <c r="UQP44" s="291"/>
      <c r="UQQ44" s="59">
        <v>15000000</v>
      </c>
      <c r="UQR44" s="60" t="s">
        <v>144</v>
      </c>
      <c r="UQS44" s="288"/>
      <c r="UQT44" s="288"/>
      <c r="UQU44" s="291"/>
      <c r="UQV44" s="291"/>
      <c r="UQW44" s="291"/>
      <c r="UQX44" s="291"/>
      <c r="UQY44" s="59">
        <v>15000000</v>
      </c>
      <c r="UQZ44" s="60" t="s">
        <v>144</v>
      </c>
      <c r="URA44" s="288"/>
      <c r="URB44" s="288"/>
      <c r="URC44" s="291"/>
      <c r="URD44" s="291"/>
      <c r="URE44" s="291"/>
      <c r="URF44" s="291"/>
      <c r="URG44" s="59">
        <v>15000000</v>
      </c>
      <c r="URH44" s="60" t="s">
        <v>144</v>
      </c>
      <c r="URI44" s="288"/>
      <c r="URJ44" s="288"/>
      <c r="URK44" s="291"/>
      <c r="URL44" s="291"/>
      <c r="URM44" s="291"/>
      <c r="URN44" s="291"/>
      <c r="URO44" s="59">
        <v>15000000</v>
      </c>
      <c r="URP44" s="60" t="s">
        <v>144</v>
      </c>
      <c r="URQ44" s="288"/>
      <c r="URR44" s="288"/>
      <c r="URS44" s="291"/>
      <c r="URT44" s="291"/>
      <c r="URU44" s="291"/>
      <c r="URV44" s="291"/>
      <c r="URW44" s="59">
        <v>15000000</v>
      </c>
      <c r="URX44" s="60" t="s">
        <v>144</v>
      </c>
      <c r="URY44" s="288"/>
      <c r="URZ44" s="288"/>
      <c r="USA44" s="291"/>
      <c r="USB44" s="291"/>
      <c r="USC44" s="291"/>
      <c r="USD44" s="291"/>
      <c r="USE44" s="59">
        <v>15000000</v>
      </c>
      <c r="USF44" s="60" t="s">
        <v>144</v>
      </c>
      <c r="USG44" s="288"/>
      <c r="USH44" s="288"/>
      <c r="USI44" s="291"/>
      <c r="USJ44" s="291"/>
      <c r="USK44" s="291"/>
      <c r="USL44" s="291"/>
      <c r="USM44" s="59">
        <v>15000000</v>
      </c>
      <c r="USN44" s="60" t="s">
        <v>144</v>
      </c>
      <c r="USO44" s="288"/>
      <c r="USP44" s="288"/>
      <c r="USQ44" s="291"/>
      <c r="USR44" s="291"/>
      <c r="USS44" s="291"/>
      <c r="UST44" s="291"/>
      <c r="USU44" s="59">
        <v>15000000</v>
      </c>
      <c r="USV44" s="60" t="s">
        <v>144</v>
      </c>
      <c r="USW44" s="288"/>
      <c r="USX44" s="288"/>
      <c r="USY44" s="291"/>
      <c r="USZ44" s="291"/>
      <c r="UTA44" s="291"/>
      <c r="UTB44" s="291"/>
      <c r="UTC44" s="59">
        <v>15000000</v>
      </c>
      <c r="UTD44" s="60" t="s">
        <v>144</v>
      </c>
      <c r="UTE44" s="288"/>
      <c r="UTF44" s="288"/>
      <c r="UTG44" s="291"/>
      <c r="UTH44" s="291"/>
      <c r="UTI44" s="291"/>
      <c r="UTJ44" s="291"/>
      <c r="UTK44" s="59">
        <v>15000000</v>
      </c>
      <c r="UTL44" s="60" t="s">
        <v>144</v>
      </c>
      <c r="UTM44" s="288"/>
      <c r="UTN44" s="288"/>
      <c r="UTO44" s="291"/>
      <c r="UTP44" s="291"/>
      <c r="UTQ44" s="291"/>
      <c r="UTR44" s="291"/>
      <c r="UTS44" s="59">
        <v>15000000</v>
      </c>
      <c r="UTT44" s="60" t="s">
        <v>144</v>
      </c>
      <c r="UTU44" s="288"/>
      <c r="UTV44" s="288"/>
      <c r="UTW44" s="291"/>
      <c r="UTX44" s="291"/>
      <c r="UTY44" s="291"/>
      <c r="UTZ44" s="291"/>
      <c r="UUA44" s="59">
        <v>15000000</v>
      </c>
      <c r="UUB44" s="60" t="s">
        <v>144</v>
      </c>
      <c r="UUC44" s="288"/>
      <c r="UUD44" s="288"/>
      <c r="UUE44" s="291"/>
      <c r="UUF44" s="291"/>
      <c r="UUG44" s="291"/>
      <c r="UUH44" s="291"/>
      <c r="UUI44" s="59">
        <v>15000000</v>
      </c>
      <c r="UUJ44" s="60" t="s">
        <v>144</v>
      </c>
      <c r="UUK44" s="288"/>
      <c r="UUL44" s="288"/>
      <c r="UUM44" s="291"/>
      <c r="UUN44" s="291"/>
      <c r="UUO44" s="291"/>
      <c r="UUP44" s="291"/>
      <c r="UUQ44" s="59">
        <v>15000000</v>
      </c>
      <c r="UUR44" s="60" t="s">
        <v>144</v>
      </c>
      <c r="UUS44" s="288"/>
      <c r="UUT44" s="288"/>
      <c r="UUU44" s="291"/>
      <c r="UUV44" s="291"/>
      <c r="UUW44" s="291"/>
      <c r="UUX44" s="291"/>
      <c r="UUY44" s="59">
        <v>15000000</v>
      </c>
      <c r="UUZ44" s="60" t="s">
        <v>144</v>
      </c>
      <c r="UVA44" s="288"/>
      <c r="UVB44" s="288"/>
      <c r="UVC44" s="291"/>
      <c r="UVD44" s="291"/>
      <c r="UVE44" s="291"/>
      <c r="UVF44" s="291"/>
      <c r="UVG44" s="59">
        <v>15000000</v>
      </c>
      <c r="UVH44" s="60" t="s">
        <v>144</v>
      </c>
      <c r="UVI44" s="288"/>
      <c r="UVJ44" s="288"/>
      <c r="UVK44" s="291"/>
      <c r="UVL44" s="291"/>
      <c r="UVM44" s="291"/>
      <c r="UVN44" s="291"/>
      <c r="UVO44" s="59">
        <v>15000000</v>
      </c>
      <c r="UVP44" s="60" t="s">
        <v>144</v>
      </c>
      <c r="UVQ44" s="288"/>
      <c r="UVR44" s="288"/>
      <c r="UVS44" s="291"/>
      <c r="UVT44" s="291"/>
      <c r="UVU44" s="291"/>
      <c r="UVV44" s="291"/>
      <c r="UVW44" s="59">
        <v>15000000</v>
      </c>
      <c r="UVX44" s="60" t="s">
        <v>144</v>
      </c>
      <c r="UVY44" s="288"/>
      <c r="UVZ44" s="288"/>
      <c r="UWA44" s="291"/>
      <c r="UWB44" s="291"/>
      <c r="UWC44" s="291"/>
      <c r="UWD44" s="291"/>
      <c r="UWE44" s="59">
        <v>15000000</v>
      </c>
      <c r="UWF44" s="60" t="s">
        <v>144</v>
      </c>
      <c r="UWG44" s="288"/>
      <c r="UWH44" s="288"/>
      <c r="UWI44" s="291"/>
      <c r="UWJ44" s="291"/>
      <c r="UWK44" s="291"/>
      <c r="UWL44" s="291"/>
      <c r="UWM44" s="59">
        <v>15000000</v>
      </c>
      <c r="UWN44" s="60" t="s">
        <v>144</v>
      </c>
      <c r="UWO44" s="288"/>
      <c r="UWP44" s="288"/>
      <c r="UWQ44" s="291"/>
      <c r="UWR44" s="291"/>
      <c r="UWS44" s="291"/>
      <c r="UWT44" s="291"/>
      <c r="UWU44" s="59">
        <v>15000000</v>
      </c>
      <c r="UWV44" s="60" t="s">
        <v>144</v>
      </c>
      <c r="UWW44" s="288"/>
      <c r="UWX44" s="288"/>
      <c r="UWY44" s="291"/>
      <c r="UWZ44" s="291"/>
      <c r="UXA44" s="291"/>
      <c r="UXB44" s="291"/>
      <c r="UXC44" s="59">
        <v>15000000</v>
      </c>
      <c r="UXD44" s="60" t="s">
        <v>144</v>
      </c>
      <c r="UXE44" s="288"/>
      <c r="UXF44" s="288"/>
      <c r="UXG44" s="291"/>
      <c r="UXH44" s="291"/>
      <c r="UXI44" s="291"/>
      <c r="UXJ44" s="291"/>
      <c r="UXK44" s="59">
        <v>15000000</v>
      </c>
      <c r="UXL44" s="60" t="s">
        <v>144</v>
      </c>
      <c r="UXM44" s="288"/>
      <c r="UXN44" s="288"/>
      <c r="UXO44" s="291"/>
      <c r="UXP44" s="291"/>
      <c r="UXQ44" s="291"/>
      <c r="UXR44" s="291"/>
      <c r="UXS44" s="59">
        <v>15000000</v>
      </c>
      <c r="UXT44" s="60" t="s">
        <v>144</v>
      </c>
      <c r="UXU44" s="288"/>
      <c r="UXV44" s="288"/>
      <c r="UXW44" s="291"/>
      <c r="UXX44" s="291"/>
      <c r="UXY44" s="291"/>
      <c r="UXZ44" s="291"/>
      <c r="UYA44" s="59">
        <v>15000000</v>
      </c>
      <c r="UYB44" s="60" t="s">
        <v>144</v>
      </c>
      <c r="UYC44" s="288"/>
      <c r="UYD44" s="288"/>
      <c r="UYE44" s="291"/>
      <c r="UYF44" s="291"/>
      <c r="UYG44" s="291"/>
      <c r="UYH44" s="291"/>
      <c r="UYI44" s="59">
        <v>15000000</v>
      </c>
      <c r="UYJ44" s="60" t="s">
        <v>144</v>
      </c>
      <c r="UYK44" s="288"/>
      <c r="UYL44" s="288"/>
      <c r="UYM44" s="291"/>
      <c r="UYN44" s="291"/>
      <c r="UYO44" s="291"/>
      <c r="UYP44" s="291"/>
      <c r="UYQ44" s="59">
        <v>15000000</v>
      </c>
      <c r="UYR44" s="60" t="s">
        <v>144</v>
      </c>
      <c r="UYS44" s="288"/>
      <c r="UYT44" s="288"/>
      <c r="UYU44" s="291"/>
      <c r="UYV44" s="291"/>
      <c r="UYW44" s="291"/>
      <c r="UYX44" s="291"/>
      <c r="UYY44" s="59">
        <v>15000000</v>
      </c>
      <c r="UYZ44" s="60" t="s">
        <v>144</v>
      </c>
      <c r="UZA44" s="288"/>
      <c r="UZB44" s="288"/>
      <c r="UZC44" s="291"/>
      <c r="UZD44" s="291"/>
      <c r="UZE44" s="291"/>
      <c r="UZF44" s="291"/>
      <c r="UZG44" s="59">
        <v>15000000</v>
      </c>
      <c r="UZH44" s="60" t="s">
        <v>144</v>
      </c>
      <c r="UZI44" s="288"/>
      <c r="UZJ44" s="288"/>
      <c r="UZK44" s="291"/>
      <c r="UZL44" s="291"/>
      <c r="UZM44" s="291"/>
      <c r="UZN44" s="291"/>
      <c r="UZO44" s="59">
        <v>15000000</v>
      </c>
      <c r="UZP44" s="60" t="s">
        <v>144</v>
      </c>
      <c r="UZQ44" s="288"/>
      <c r="UZR44" s="288"/>
      <c r="UZS44" s="291"/>
      <c r="UZT44" s="291"/>
      <c r="UZU44" s="291"/>
      <c r="UZV44" s="291"/>
      <c r="UZW44" s="59">
        <v>15000000</v>
      </c>
      <c r="UZX44" s="60" t="s">
        <v>144</v>
      </c>
      <c r="UZY44" s="288"/>
      <c r="UZZ44" s="288"/>
      <c r="VAA44" s="291"/>
      <c r="VAB44" s="291"/>
      <c r="VAC44" s="291"/>
      <c r="VAD44" s="291"/>
      <c r="VAE44" s="59">
        <v>15000000</v>
      </c>
      <c r="VAF44" s="60" t="s">
        <v>144</v>
      </c>
      <c r="VAG44" s="288"/>
      <c r="VAH44" s="288"/>
      <c r="VAI44" s="291"/>
      <c r="VAJ44" s="291"/>
      <c r="VAK44" s="291"/>
      <c r="VAL44" s="291"/>
      <c r="VAM44" s="59">
        <v>15000000</v>
      </c>
      <c r="VAN44" s="60" t="s">
        <v>144</v>
      </c>
      <c r="VAO44" s="288"/>
      <c r="VAP44" s="288"/>
      <c r="VAQ44" s="291"/>
      <c r="VAR44" s="291"/>
      <c r="VAS44" s="291"/>
      <c r="VAT44" s="291"/>
      <c r="VAU44" s="59">
        <v>15000000</v>
      </c>
      <c r="VAV44" s="60" t="s">
        <v>144</v>
      </c>
      <c r="VAW44" s="288"/>
      <c r="VAX44" s="288"/>
      <c r="VAY44" s="291"/>
      <c r="VAZ44" s="291"/>
      <c r="VBA44" s="291"/>
      <c r="VBB44" s="291"/>
      <c r="VBC44" s="59">
        <v>15000000</v>
      </c>
      <c r="VBD44" s="60" t="s">
        <v>144</v>
      </c>
      <c r="VBE44" s="288"/>
      <c r="VBF44" s="288"/>
      <c r="VBG44" s="291"/>
      <c r="VBH44" s="291"/>
      <c r="VBI44" s="291"/>
      <c r="VBJ44" s="291"/>
      <c r="VBK44" s="59">
        <v>15000000</v>
      </c>
      <c r="VBL44" s="60" t="s">
        <v>144</v>
      </c>
      <c r="VBM44" s="288"/>
      <c r="VBN44" s="288"/>
      <c r="VBO44" s="291"/>
      <c r="VBP44" s="291"/>
      <c r="VBQ44" s="291"/>
      <c r="VBR44" s="291"/>
      <c r="VBS44" s="59">
        <v>15000000</v>
      </c>
      <c r="VBT44" s="60" t="s">
        <v>144</v>
      </c>
      <c r="VBU44" s="288"/>
      <c r="VBV44" s="288"/>
      <c r="VBW44" s="291"/>
      <c r="VBX44" s="291"/>
      <c r="VBY44" s="291"/>
      <c r="VBZ44" s="291"/>
      <c r="VCA44" s="59">
        <v>15000000</v>
      </c>
      <c r="VCB44" s="60" t="s">
        <v>144</v>
      </c>
      <c r="VCC44" s="288"/>
      <c r="VCD44" s="288"/>
      <c r="VCE44" s="291"/>
      <c r="VCF44" s="291"/>
      <c r="VCG44" s="291"/>
      <c r="VCH44" s="291"/>
      <c r="VCI44" s="59">
        <v>15000000</v>
      </c>
      <c r="VCJ44" s="60" t="s">
        <v>144</v>
      </c>
      <c r="VCK44" s="288"/>
      <c r="VCL44" s="288"/>
      <c r="VCM44" s="291"/>
      <c r="VCN44" s="291"/>
      <c r="VCO44" s="291"/>
      <c r="VCP44" s="291"/>
      <c r="VCQ44" s="59">
        <v>15000000</v>
      </c>
      <c r="VCR44" s="60" t="s">
        <v>144</v>
      </c>
      <c r="VCS44" s="288"/>
      <c r="VCT44" s="288"/>
      <c r="VCU44" s="291"/>
      <c r="VCV44" s="291"/>
      <c r="VCW44" s="291"/>
      <c r="VCX44" s="291"/>
      <c r="VCY44" s="59">
        <v>15000000</v>
      </c>
      <c r="VCZ44" s="60" t="s">
        <v>144</v>
      </c>
      <c r="VDA44" s="288"/>
      <c r="VDB44" s="288"/>
      <c r="VDC44" s="291"/>
      <c r="VDD44" s="291"/>
      <c r="VDE44" s="291"/>
      <c r="VDF44" s="291"/>
      <c r="VDG44" s="59">
        <v>15000000</v>
      </c>
      <c r="VDH44" s="60" t="s">
        <v>144</v>
      </c>
      <c r="VDI44" s="288"/>
      <c r="VDJ44" s="288"/>
      <c r="VDK44" s="291"/>
      <c r="VDL44" s="291"/>
      <c r="VDM44" s="291"/>
      <c r="VDN44" s="291"/>
      <c r="VDO44" s="59">
        <v>15000000</v>
      </c>
      <c r="VDP44" s="60" t="s">
        <v>144</v>
      </c>
      <c r="VDQ44" s="288"/>
      <c r="VDR44" s="288"/>
      <c r="VDS44" s="291"/>
      <c r="VDT44" s="291"/>
      <c r="VDU44" s="291"/>
      <c r="VDV44" s="291"/>
      <c r="VDW44" s="59">
        <v>15000000</v>
      </c>
      <c r="VDX44" s="60" t="s">
        <v>144</v>
      </c>
      <c r="VDY44" s="288"/>
      <c r="VDZ44" s="288"/>
      <c r="VEA44" s="291"/>
      <c r="VEB44" s="291"/>
      <c r="VEC44" s="291"/>
      <c r="VED44" s="291"/>
      <c r="VEE44" s="59">
        <v>15000000</v>
      </c>
      <c r="VEF44" s="60" t="s">
        <v>144</v>
      </c>
      <c r="VEG44" s="288"/>
      <c r="VEH44" s="288"/>
      <c r="VEI44" s="291"/>
      <c r="VEJ44" s="291"/>
      <c r="VEK44" s="291"/>
      <c r="VEL44" s="291"/>
      <c r="VEM44" s="59">
        <v>15000000</v>
      </c>
      <c r="VEN44" s="60" t="s">
        <v>144</v>
      </c>
      <c r="VEO44" s="288"/>
      <c r="VEP44" s="288"/>
      <c r="VEQ44" s="291"/>
      <c r="VER44" s="291"/>
      <c r="VES44" s="291"/>
      <c r="VET44" s="291"/>
      <c r="VEU44" s="59">
        <v>15000000</v>
      </c>
      <c r="VEV44" s="60" t="s">
        <v>144</v>
      </c>
      <c r="VEW44" s="288"/>
      <c r="VEX44" s="288"/>
      <c r="VEY44" s="291"/>
      <c r="VEZ44" s="291"/>
      <c r="VFA44" s="291"/>
      <c r="VFB44" s="291"/>
      <c r="VFC44" s="59">
        <v>15000000</v>
      </c>
      <c r="VFD44" s="60" t="s">
        <v>144</v>
      </c>
      <c r="VFE44" s="288"/>
      <c r="VFF44" s="288"/>
      <c r="VFG44" s="291"/>
      <c r="VFH44" s="291"/>
      <c r="VFI44" s="291"/>
      <c r="VFJ44" s="291"/>
      <c r="VFK44" s="59">
        <v>15000000</v>
      </c>
      <c r="VFL44" s="60" t="s">
        <v>144</v>
      </c>
      <c r="VFM44" s="288"/>
      <c r="VFN44" s="288"/>
      <c r="VFO44" s="291"/>
      <c r="VFP44" s="291"/>
      <c r="VFQ44" s="291"/>
      <c r="VFR44" s="291"/>
      <c r="VFS44" s="59">
        <v>15000000</v>
      </c>
      <c r="VFT44" s="60" t="s">
        <v>144</v>
      </c>
      <c r="VFU44" s="288"/>
      <c r="VFV44" s="288"/>
      <c r="VFW44" s="291"/>
      <c r="VFX44" s="291"/>
      <c r="VFY44" s="291"/>
      <c r="VFZ44" s="291"/>
      <c r="VGA44" s="59">
        <v>15000000</v>
      </c>
      <c r="VGB44" s="60" t="s">
        <v>144</v>
      </c>
      <c r="VGC44" s="288"/>
      <c r="VGD44" s="288"/>
      <c r="VGE44" s="291"/>
      <c r="VGF44" s="291"/>
      <c r="VGG44" s="291"/>
      <c r="VGH44" s="291"/>
      <c r="VGI44" s="59">
        <v>15000000</v>
      </c>
      <c r="VGJ44" s="60" t="s">
        <v>144</v>
      </c>
      <c r="VGK44" s="288"/>
      <c r="VGL44" s="288"/>
      <c r="VGM44" s="291"/>
      <c r="VGN44" s="291"/>
      <c r="VGO44" s="291"/>
      <c r="VGP44" s="291"/>
      <c r="VGQ44" s="59">
        <v>15000000</v>
      </c>
      <c r="VGR44" s="60" t="s">
        <v>144</v>
      </c>
      <c r="VGS44" s="288"/>
      <c r="VGT44" s="288"/>
      <c r="VGU44" s="291"/>
      <c r="VGV44" s="291"/>
      <c r="VGW44" s="291"/>
      <c r="VGX44" s="291"/>
      <c r="VGY44" s="59">
        <v>15000000</v>
      </c>
      <c r="VGZ44" s="60" t="s">
        <v>144</v>
      </c>
      <c r="VHA44" s="288"/>
      <c r="VHB44" s="288"/>
      <c r="VHC44" s="291"/>
      <c r="VHD44" s="291"/>
      <c r="VHE44" s="291"/>
      <c r="VHF44" s="291"/>
      <c r="VHG44" s="59">
        <v>15000000</v>
      </c>
      <c r="VHH44" s="60" t="s">
        <v>144</v>
      </c>
      <c r="VHI44" s="288"/>
      <c r="VHJ44" s="288"/>
      <c r="VHK44" s="291"/>
      <c r="VHL44" s="291"/>
      <c r="VHM44" s="291"/>
      <c r="VHN44" s="291"/>
      <c r="VHO44" s="59">
        <v>15000000</v>
      </c>
      <c r="VHP44" s="60" t="s">
        <v>144</v>
      </c>
      <c r="VHQ44" s="288"/>
      <c r="VHR44" s="288"/>
      <c r="VHS44" s="291"/>
      <c r="VHT44" s="291"/>
      <c r="VHU44" s="291"/>
      <c r="VHV44" s="291"/>
      <c r="VHW44" s="59">
        <v>15000000</v>
      </c>
      <c r="VHX44" s="60" t="s">
        <v>144</v>
      </c>
      <c r="VHY44" s="288"/>
      <c r="VHZ44" s="288"/>
      <c r="VIA44" s="291"/>
      <c r="VIB44" s="291"/>
      <c r="VIC44" s="291"/>
      <c r="VID44" s="291"/>
      <c r="VIE44" s="59">
        <v>15000000</v>
      </c>
      <c r="VIF44" s="60" t="s">
        <v>144</v>
      </c>
      <c r="VIG44" s="288"/>
      <c r="VIH44" s="288"/>
      <c r="VII44" s="291"/>
      <c r="VIJ44" s="291"/>
      <c r="VIK44" s="291"/>
      <c r="VIL44" s="291"/>
      <c r="VIM44" s="59">
        <v>15000000</v>
      </c>
      <c r="VIN44" s="60" t="s">
        <v>144</v>
      </c>
      <c r="VIO44" s="288"/>
      <c r="VIP44" s="288"/>
      <c r="VIQ44" s="291"/>
      <c r="VIR44" s="291"/>
      <c r="VIS44" s="291"/>
      <c r="VIT44" s="291"/>
      <c r="VIU44" s="59">
        <v>15000000</v>
      </c>
      <c r="VIV44" s="60" t="s">
        <v>144</v>
      </c>
      <c r="VIW44" s="288"/>
      <c r="VIX44" s="288"/>
      <c r="VIY44" s="291"/>
      <c r="VIZ44" s="291"/>
      <c r="VJA44" s="291"/>
      <c r="VJB44" s="291"/>
      <c r="VJC44" s="59">
        <v>15000000</v>
      </c>
      <c r="VJD44" s="60" t="s">
        <v>144</v>
      </c>
      <c r="VJE44" s="288"/>
      <c r="VJF44" s="288"/>
      <c r="VJG44" s="291"/>
      <c r="VJH44" s="291"/>
      <c r="VJI44" s="291"/>
      <c r="VJJ44" s="291"/>
      <c r="VJK44" s="59">
        <v>15000000</v>
      </c>
      <c r="VJL44" s="60" t="s">
        <v>144</v>
      </c>
      <c r="VJM44" s="288"/>
      <c r="VJN44" s="288"/>
      <c r="VJO44" s="291"/>
      <c r="VJP44" s="291"/>
      <c r="VJQ44" s="291"/>
      <c r="VJR44" s="291"/>
      <c r="VJS44" s="59">
        <v>15000000</v>
      </c>
      <c r="VJT44" s="60" t="s">
        <v>144</v>
      </c>
      <c r="VJU44" s="288"/>
      <c r="VJV44" s="288"/>
      <c r="VJW44" s="291"/>
      <c r="VJX44" s="291"/>
      <c r="VJY44" s="291"/>
      <c r="VJZ44" s="291"/>
      <c r="VKA44" s="59">
        <v>15000000</v>
      </c>
      <c r="VKB44" s="60" t="s">
        <v>144</v>
      </c>
      <c r="VKC44" s="288"/>
      <c r="VKD44" s="288"/>
      <c r="VKE44" s="291"/>
      <c r="VKF44" s="291"/>
      <c r="VKG44" s="291"/>
      <c r="VKH44" s="291"/>
      <c r="VKI44" s="59">
        <v>15000000</v>
      </c>
      <c r="VKJ44" s="60" t="s">
        <v>144</v>
      </c>
      <c r="VKK44" s="288"/>
      <c r="VKL44" s="288"/>
      <c r="VKM44" s="291"/>
      <c r="VKN44" s="291"/>
      <c r="VKO44" s="291"/>
      <c r="VKP44" s="291"/>
      <c r="VKQ44" s="59">
        <v>15000000</v>
      </c>
      <c r="VKR44" s="60" t="s">
        <v>144</v>
      </c>
      <c r="VKS44" s="288"/>
      <c r="VKT44" s="288"/>
      <c r="VKU44" s="291"/>
      <c r="VKV44" s="291"/>
      <c r="VKW44" s="291"/>
      <c r="VKX44" s="291"/>
      <c r="VKY44" s="59">
        <v>15000000</v>
      </c>
      <c r="VKZ44" s="60" t="s">
        <v>144</v>
      </c>
      <c r="VLA44" s="288"/>
      <c r="VLB44" s="288"/>
      <c r="VLC44" s="291"/>
      <c r="VLD44" s="291"/>
      <c r="VLE44" s="291"/>
      <c r="VLF44" s="291"/>
      <c r="VLG44" s="59">
        <v>15000000</v>
      </c>
      <c r="VLH44" s="60" t="s">
        <v>144</v>
      </c>
      <c r="VLI44" s="288"/>
      <c r="VLJ44" s="288"/>
      <c r="VLK44" s="291"/>
      <c r="VLL44" s="291"/>
      <c r="VLM44" s="291"/>
      <c r="VLN44" s="291"/>
      <c r="VLO44" s="59">
        <v>15000000</v>
      </c>
      <c r="VLP44" s="60" t="s">
        <v>144</v>
      </c>
      <c r="VLQ44" s="288"/>
      <c r="VLR44" s="288"/>
      <c r="VLS44" s="291"/>
      <c r="VLT44" s="291"/>
      <c r="VLU44" s="291"/>
      <c r="VLV44" s="291"/>
      <c r="VLW44" s="59">
        <v>15000000</v>
      </c>
      <c r="VLX44" s="60" t="s">
        <v>144</v>
      </c>
      <c r="VLY44" s="288"/>
      <c r="VLZ44" s="288"/>
      <c r="VMA44" s="291"/>
      <c r="VMB44" s="291"/>
      <c r="VMC44" s="291"/>
      <c r="VMD44" s="291"/>
      <c r="VME44" s="59">
        <v>15000000</v>
      </c>
      <c r="VMF44" s="60" t="s">
        <v>144</v>
      </c>
      <c r="VMG44" s="288"/>
      <c r="VMH44" s="288"/>
      <c r="VMI44" s="291"/>
      <c r="VMJ44" s="291"/>
      <c r="VMK44" s="291"/>
      <c r="VML44" s="291"/>
      <c r="VMM44" s="59">
        <v>15000000</v>
      </c>
      <c r="VMN44" s="60" t="s">
        <v>144</v>
      </c>
      <c r="VMO44" s="288"/>
      <c r="VMP44" s="288"/>
      <c r="VMQ44" s="291"/>
      <c r="VMR44" s="291"/>
      <c r="VMS44" s="291"/>
      <c r="VMT44" s="291"/>
      <c r="VMU44" s="59">
        <v>15000000</v>
      </c>
      <c r="VMV44" s="60" t="s">
        <v>144</v>
      </c>
      <c r="VMW44" s="288"/>
      <c r="VMX44" s="288"/>
      <c r="VMY44" s="291"/>
      <c r="VMZ44" s="291"/>
      <c r="VNA44" s="291"/>
      <c r="VNB44" s="291"/>
      <c r="VNC44" s="59">
        <v>15000000</v>
      </c>
      <c r="VND44" s="60" t="s">
        <v>144</v>
      </c>
      <c r="VNE44" s="288"/>
      <c r="VNF44" s="288"/>
      <c r="VNG44" s="291"/>
      <c r="VNH44" s="291"/>
      <c r="VNI44" s="291"/>
      <c r="VNJ44" s="291"/>
      <c r="VNK44" s="59">
        <v>15000000</v>
      </c>
      <c r="VNL44" s="60" t="s">
        <v>144</v>
      </c>
      <c r="VNM44" s="288"/>
      <c r="VNN44" s="288"/>
      <c r="VNO44" s="291"/>
      <c r="VNP44" s="291"/>
      <c r="VNQ44" s="291"/>
      <c r="VNR44" s="291"/>
      <c r="VNS44" s="59">
        <v>15000000</v>
      </c>
      <c r="VNT44" s="60" t="s">
        <v>144</v>
      </c>
      <c r="VNU44" s="288"/>
      <c r="VNV44" s="288"/>
      <c r="VNW44" s="291"/>
      <c r="VNX44" s="291"/>
      <c r="VNY44" s="291"/>
      <c r="VNZ44" s="291"/>
      <c r="VOA44" s="59">
        <v>15000000</v>
      </c>
      <c r="VOB44" s="60" t="s">
        <v>144</v>
      </c>
      <c r="VOC44" s="288"/>
      <c r="VOD44" s="288"/>
      <c r="VOE44" s="291"/>
      <c r="VOF44" s="291"/>
      <c r="VOG44" s="291"/>
      <c r="VOH44" s="291"/>
      <c r="VOI44" s="59">
        <v>15000000</v>
      </c>
      <c r="VOJ44" s="60" t="s">
        <v>144</v>
      </c>
      <c r="VOK44" s="288"/>
      <c r="VOL44" s="288"/>
      <c r="VOM44" s="291"/>
      <c r="VON44" s="291"/>
      <c r="VOO44" s="291"/>
      <c r="VOP44" s="291"/>
      <c r="VOQ44" s="59">
        <v>15000000</v>
      </c>
      <c r="VOR44" s="60" t="s">
        <v>144</v>
      </c>
      <c r="VOS44" s="288"/>
      <c r="VOT44" s="288"/>
      <c r="VOU44" s="291"/>
      <c r="VOV44" s="291"/>
      <c r="VOW44" s="291"/>
      <c r="VOX44" s="291"/>
      <c r="VOY44" s="59">
        <v>15000000</v>
      </c>
      <c r="VOZ44" s="60" t="s">
        <v>144</v>
      </c>
      <c r="VPA44" s="288"/>
      <c r="VPB44" s="288"/>
      <c r="VPC44" s="291"/>
      <c r="VPD44" s="291"/>
      <c r="VPE44" s="291"/>
      <c r="VPF44" s="291"/>
      <c r="VPG44" s="59">
        <v>15000000</v>
      </c>
      <c r="VPH44" s="60" t="s">
        <v>144</v>
      </c>
      <c r="VPI44" s="288"/>
      <c r="VPJ44" s="288"/>
      <c r="VPK44" s="291"/>
      <c r="VPL44" s="291"/>
      <c r="VPM44" s="291"/>
      <c r="VPN44" s="291"/>
      <c r="VPO44" s="59">
        <v>15000000</v>
      </c>
      <c r="VPP44" s="60" t="s">
        <v>144</v>
      </c>
      <c r="VPQ44" s="288"/>
      <c r="VPR44" s="288"/>
      <c r="VPS44" s="291"/>
      <c r="VPT44" s="291"/>
      <c r="VPU44" s="291"/>
      <c r="VPV44" s="291"/>
      <c r="VPW44" s="59">
        <v>15000000</v>
      </c>
      <c r="VPX44" s="60" t="s">
        <v>144</v>
      </c>
      <c r="VPY44" s="288"/>
      <c r="VPZ44" s="288"/>
      <c r="VQA44" s="291"/>
      <c r="VQB44" s="291"/>
      <c r="VQC44" s="291"/>
      <c r="VQD44" s="291"/>
      <c r="VQE44" s="59">
        <v>15000000</v>
      </c>
      <c r="VQF44" s="60" t="s">
        <v>144</v>
      </c>
      <c r="VQG44" s="288"/>
      <c r="VQH44" s="288"/>
      <c r="VQI44" s="291"/>
      <c r="VQJ44" s="291"/>
      <c r="VQK44" s="291"/>
      <c r="VQL44" s="291"/>
      <c r="VQM44" s="59">
        <v>15000000</v>
      </c>
      <c r="VQN44" s="60" t="s">
        <v>144</v>
      </c>
      <c r="VQO44" s="288"/>
      <c r="VQP44" s="288"/>
      <c r="VQQ44" s="291"/>
      <c r="VQR44" s="291"/>
      <c r="VQS44" s="291"/>
      <c r="VQT44" s="291"/>
      <c r="VQU44" s="59">
        <v>15000000</v>
      </c>
      <c r="VQV44" s="60" t="s">
        <v>144</v>
      </c>
      <c r="VQW44" s="288"/>
      <c r="VQX44" s="288"/>
      <c r="VQY44" s="291"/>
      <c r="VQZ44" s="291"/>
      <c r="VRA44" s="291"/>
      <c r="VRB44" s="291"/>
      <c r="VRC44" s="59">
        <v>15000000</v>
      </c>
      <c r="VRD44" s="60" t="s">
        <v>144</v>
      </c>
      <c r="VRE44" s="288"/>
      <c r="VRF44" s="288"/>
      <c r="VRG44" s="291"/>
      <c r="VRH44" s="291"/>
      <c r="VRI44" s="291"/>
      <c r="VRJ44" s="291"/>
      <c r="VRK44" s="59">
        <v>15000000</v>
      </c>
      <c r="VRL44" s="60" t="s">
        <v>144</v>
      </c>
      <c r="VRM44" s="288"/>
      <c r="VRN44" s="288"/>
      <c r="VRO44" s="291"/>
      <c r="VRP44" s="291"/>
      <c r="VRQ44" s="291"/>
      <c r="VRR44" s="291"/>
      <c r="VRS44" s="59">
        <v>15000000</v>
      </c>
      <c r="VRT44" s="60" t="s">
        <v>144</v>
      </c>
      <c r="VRU44" s="288"/>
      <c r="VRV44" s="288"/>
      <c r="VRW44" s="291"/>
      <c r="VRX44" s="291"/>
      <c r="VRY44" s="291"/>
      <c r="VRZ44" s="291"/>
      <c r="VSA44" s="59">
        <v>15000000</v>
      </c>
      <c r="VSB44" s="60" t="s">
        <v>144</v>
      </c>
      <c r="VSC44" s="288"/>
      <c r="VSD44" s="288"/>
      <c r="VSE44" s="291"/>
      <c r="VSF44" s="291"/>
      <c r="VSG44" s="291"/>
      <c r="VSH44" s="291"/>
      <c r="VSI44" s="59">
        <v>15000000</v>
      </c>
      <c r="VSJ44" s="60" t="s">
        <v>144</v>
      </c>
      <c r="VSK44" s="288"/>
      <c r="VSL44" s="288"/>
      <c r="VSM44" s="291"/>
      <c r="VSN44" s="291"/>
      <c r="VSO44" s="291"/>
      <c r="VSP44" s="291"/>
      <c r="VSQ44" s="59">
        <v>15000000</v>
      </c>
      <c r="VSR44" s="60" t="s">
        <v>144</v>
      </c>
      <c r="VSS44" s="288"/>
      <c r="VST44" s="288"/>
      <c r="VSU44" s="291"/>
      <c r="VSV44" s="291"/>
      <c r="VSW44" s="291"/>
      <c r="VSX44" s="291"/>
      <c r="VSY44" s="59">
        <v>15000000</v>
      </c>
      <c r="VSZ44" s="60" t="s">
        <v>144</v>
      </c>
      <c r="VTA44" s="288"/>
      <c r="VTB44" s="288"/>
      <c r="VTC44" s="291"/>
      <c r="VTD44" s="291"/>
      <c r="VTE44" s="291"/>
      <c r="VTF44" s="291"/>
      <c r="VTG44" s="59">
        <v>15000000</v>
      </c>
      <c r="VTH44" s="60" t="s">
        <v>144</v>
      </c>
      <c r="VTI44" s="288"/>
      <c r="VTJ44" s="288"/>
      <c r="VTK44" s="291"/>
      <c r="VTL44" s="291"/>
      <c r="VTM44" s="291"/>
      <c r="VTN44" s="291"/>
      <c r="VTO44" s="59">
        <v>15000000</v>
      </c>
      <c r="VTP44" s="60" t="s">
        <v>144</v>
      </c>
      <c r="VTQ44" s="288"/>
      <c r="VTR44" s="288"/>
      <c r="VTS44" s="291"/>
      <c r="VTT44" s="291"/>
      <c r="VTU44" s="291"/>
      <c r="VTV44" s="291"/>
      <c r="VTW44" s="59">
        <v>15000000</v>
      </c>
      <c r="VTX44" s="60" t="s">
        <v>144</v>
      </c>
      <c r="VTY44" s="288"/>
      <c r="VTZ44" s="288"/>
      <c r="VUA44" s="291"/>
      <c r="VUB44" s="291"/>
      <c r="VUC44" s="291"/>
      <c r="VUD44" s="291"/>
      <c r="VUE44" s="59">
        <v>15000000</v>
      </c>
      <c r="VUF44" s="60" t="s">
        <v>144</v>
      </c>
      <c r="VUG44" s="288"/>
      <c r="VUH44" s="288"/>
      <c r="VUI44" s="291"/>
      <c r="VUJ44" s="291"/>
      <c r="VUK44" s="291"/>
      <c r="VUL44" s="291"/>
      <c r="VUM44" s="59">
        <v>15000000</v>
      </c>
      <c r="VUN44" s="60" t="s">
        <v>144</v>
      </c>
      <c r="VUO44" s="288"/>
      <c r="VUP44" s="288"/>
      <c r="VUQ44" s="291"/>
      <c r="VUR44" s="291"/>
      <c r="VUS44" s="291"/>
      <c r="VUT44" s="291"/>
      <c r="VUU44" s="59">
        <v>15000000</v>
      </c>
      <c r="VUV44" s="60" t="s">
        <v>144</v>
      </c>
      <c r="VUW44" s="288"/>
      <c r="VUX44" s="288"/>
      <c r="VUY44" s="291"/>
      <c r="VUZ44" s="291"/>
      <c r="VVA44" s="291"/>
      <c r="VVB44" s="291"/>
      <c r="VVC44" s="59">
        <v>15000000</v>
      </c>
      <c r="VVD44" s="60" t="s">
        <v>144</v>
      </c>
      <c r="VVE44" s="288"/>
      <c r="VVF44" s="288"/>
      <c r="VVG44" s="291"/>
      <c r="VVH44" s="291"/>
      <c r="VVI44" s="291"/>
      <c r="VVJ44" s="291"/>
      <c r="VVK44" s="59">
        <v>15000000</v>
      </c>
      <c r="VVL44" s="60" t="s">
        <v>144</v>
      </c>
      <c r="VVM44" s="288"/>
      <c r="VVN44" s="288"/>
      <c r="VVO44" s="291"/>
      <c r="VVP44" s="291"/>
      <c r="VVQ44" s="291"/>
      <c r="VVR44" s="291"/>
      <c r="VVS44" s="59">
        <v>15000000</v>
      </c>
      <c r="VVT44" s="60" t="s">
        <v>144</v>
      </c>
      <c r="VVU44" s="288"/>
      <c r="VVV44" s="288"/>
      <c r="VVW44" s="291"/>
      <c r="VVX44" s="291"/>
      <c r="VVY44" s="291"/>
      <c r="VVZ44" s="291"/>
      <c r="VWA44" s="59">
        <v>15000000</v>
      </c>
      <c r="VWB44" s="60" t="s">
        <v>144</v>
      </c>
      <c r="VWC44" s="288"/>
      <c r="VWD44" s="288"/>
      <c r="VWE44" s="291"/>
      <c r="VWF44" s="291"/>
      <c r="VWG44" s="291"/>
      <c r="VWH44" s="291"/>
      <c r="VWI44" s="59">
        <v>15000000</v>
      </c>
      <c r="VWJ44" s="60" t="s">
        <v>144</v>
      </c>
      <c r="VWK44" s="288"/>
      <c r="VWL44" s="288"/>
      <c r="VWM44" s="291"/>
      <c r="VWN44" s="291"/>
      <c r="VWO44" s="291"/>
      <c r="VWP44" s="291"/>
      <c r="VWQ44" s="59">
        <v>15000000</v>
      </c>
      <c r="VWR44" s="60" t="s">
        <v>144</v>
      </c>
      <c r="VWS44" s="288"/>
      <c r="VWT44" s="288"/>
      <c r="VWU44" s="291"/>
      <c r="VWV44" s="291"/>
      <c r="VWW44" s="291"/>
      <c r="VWX44" s="291"/>
      <c r="VWY44" s="59">
        <v>15000000</v>
      </c>
      <c r="VWZ44" s="60" t="s">
        <v>144</v>
      </c>
      <c r="VXA44" s="288"/>
      <c r="VXB44" s="288"/>
      <c r="VXC44" s="291"/>
      <c r="VXD44" s="291"/>
      <c r="VXE44" s="291"/>
      <c r="VXF44" s="291"/>
      <c r="VXG44" s="59">
        <v>15000000</v>
      </c>
      <c r="VXH44" s="60" t="s">
        <v>144</v>
      </c>
      <c r="VXI44" s="288"/>
      <c r="VXJ44" s="288"/>
      <c r="VXK44" s="291"/>
      <c r="VXL44" s="291"/>
      <c r="VXM44" s="291"/>
      <c r="VXN44" s="291"/>
      <c r="VXO44" s="59">
        <v>15000000</v>
      </c>
      <c r="VXP44" s="60" t="s">
        <v>144</v>
      </c>
      <c r="VXQ44" s="288"/>
      <c r="VXR44" s="288"/>
      <c r="VXS44" s="291"/>
      <c r="VXT44" s="291"/>
      <c r="VXU44" s="291"/>
      <c r="VXV44" s="291"/>
      <c r="VXW44" s="59">
        <v>15000000</v>
      </c>
      <c r="VXX44" s="60" t="s">
        <v>144</v>
      </c>
      <c r="VXY44" s="288"/>
      <c r="VXZ44" s="288"/>
      <c r="VYA44" s="291"/>
      <c r="VYB44" s="291"/>
      <c r="VYC44" s="291"/>
      <c r="VYD44" s="291"/>
      <c r="VYE44" s="59">
        <v>15000000</v>
      </c>
      <c r="VYF44" s="60" t="s">
        <v>144</v>
      </c>
      <c r="VYG44" s="288"/>
      <c r="VYH44" s="288"/>
      <c r="VYI44" s="291"/>
      <c r="VYJ44" s="291"/>
      <c r="VYK44" s="291"/>
      <c r="VYL44" s="291"/>
      <c r="VYM44" s="59">
        <v>15000000</v>
      </c>
      <c r="VYN44" s="60" t="s">
        <v>144</v>
      </c>
      <c r="VYO44" s="288"/>
      <c r="VYP44" s="288"/>
      <c r="VYQ44" s="291"/>
      <c r="VYR44" s="291"/>
      <c r="VYS44" s="291"/>
      <c r="VYT44" s="291"/>
      <c r="VYU44" s="59">
        <v>15000000</v>
      </c>
      <c r="VYV44" s="60" t="s">
        <v>144</v>
      </c>
      <c r="VYW44" s="288"/>
      <c r="VYX44" s="288"/>
      <c r="VYY44" s="291"/>
      <c r="VYZ44" s="291"/>
      <c r="VZA44" s="291"/>
      <c r="VZB44" s="291"/>
      <c r="VZC44" s="59">
        <v>15000000</v>
      </c>
      <c r="VZD44" s="60" t="s">
        <v>144</v>
      </c>
      <c r="VZE44" s="288"/>
      <c r="VZF44" s="288"/>
      <c r="VZG44" s="291"/>
      <c r="VZH44" s="291"/>
      <c r="VZI44" s="291"/>
      <c r="VZJ44" s="291"/>
      <c r="VZK44" s="59">
        <v>15000000</v>
      </c>
      <c r="VZL44" s="60" t="s">
        <v>144</v>
      </c>
      <c r="VZM44" s="288"/>
      <c r="VZN44" s="288"/>
      <c r="VZO44" s="291"/>
      <c r="VZP44" s="291"/>
      <c r="VZQ44" s="291"/>
      <c r="VZR44" s="291"/>
      <c r="VZS44" s="59">
        <v>15000000</v>
      </c>
      <c r="VZT44" s="60" t="s">
        <v>144</v>
      </c>
      <c r="VZU44" s="288"/>
      <c r="VZV44" s="288"/>
      <c r="VZW44" s="291"/>
      <c r="VZX44" s="291"/>
      <c r="VZY44" s="291"/>
      <c r="VZZ44" s="291"/>
      <c r="WAA44" s="59">
        <v>15000000</v>
      </c>
      <c r="WAB44" s="60" t="s">
        <v>144</v>
      </c>
      <c r="WAC44" s="288"/>
      <c r="WAD44" s="288"/>
      <c r="WAE44" s="291"/>
      <c r="WAF44" s="291"/>
      <c r="WAG44" s="291"/>
      <c r="WAH44" s="291"/>
      <c r="WAI44" s="59">
        <v>15000000</v>
      </c>
      <c r="WAJ44" s="60" t="s">
        <v>144</v>
      </c>
      <c r="WAK44" s="288"/>
      <c r="WAL44" s="288"/>
      <c r="WAM44" s="291"/>
      <c r="WAN44" s="291"/>
      <c r="WAO44" s="291"/>
      <c r="WAP44" s="291"/>
      <c r="WAQ44" s="59">
        <v>15000000</v>
      </c>
      <c r="WAR44" s="60" t="s">
        <v>144</v>
      </c>
      <c r="WAS44" s="288"/>
      <c r="WAT44" s="288"/>
      <c r="WAU44" s="291"/>
      <c r="WAV44" s="291"/>
      <c r="WAW44" s="291"/>
      <c r="WAX44" s="291"/>
      <c r="WAY44" s="59">
        <v>15000000</v>
      </c>
      <c r="WAZ44" s="60" t="s">
        <v>144</v>
      </c>
      <c r="WBA44" s="288"/>
      <c r="WBB44" s="288"/>
      <c r="WBC44" s="291"/>
      <c r="WBD44" s="291"/>
      <c r="WBE44" s="291"/>
      <c r="WBF44" s="291"/>
      <c r="WBG44" s="59">
        <v>15000000</v>
      </c>
      <c r="WBH44" s="60" t="s">
        <v>144</v>
      </c>
      <c r="WBI44" s="288"/>
      <c r="WBJ44" s="288"/>
      <c r="WBK44" s="291"/>
      <c r="WBL44" s="291"/>
      <c r="WBM44" s="291"/>
      <c r="WBN44" s="291"/>
      <c r="WBO44" s="59">
        <v>15000000</v>
      </c>
      <c r="WBP44" s="60" t="s">
        <v>144</v>
      </c>
      <c r="WBQ44" s="288"/>
      <c r="WBR44" s="288"/>
      <c r="WBS44" s="291"/>
      <c r="WBT44" s="291"/>
      <c r="WBU44" s="291"/>
      <c r="WBV44" s="291"/>
      <c r="WBW44" s="59">
        <v>15000000</v>
      </c>
      <c r="WBX44" s="60" t="s">
        <v>144</v>
      </c>
      <c r="WBY44" s="288"/>
      <c r="WBZ44" s="288"/>
      <c r="WCA44" s="291"/>
      <c r="WCB44" s="291"/>
      <c r="WCC44" s="291"/>
      <c r="WCD44" s="291"/>
      <c r="WCE44" s="59">
        <v>15000000</v>
      </c>
      <c r="WCF44" s="60" t="s">
        <v>144</v>
      </c>
      <c r="WCG44" s="288"/>
      <c r="WCH44" s="288"/>
      <c r="WCI44" s="291"/>
      <c r="WCJ44" s="291"/>
      <c r="WCK44" s="291"/>
      <c r="WCL44" s="291"/>
      <c r="WCM44" s="59">
        <v>15000000</v>
      </c>
      <c r="WCN44" s="60" t="s">
        <v>144</v>
      </c>
      <c r="WCO44" s="288"/>
      <c r="WCP44" s="288"/>
      <c r="WCQ44" s="291"/>
      <c r="WCR44" s="291"/>
      <c r="WCS44" s="291"/>
      <c r="WCT44" s="291"/>
      <c r="WCU44" s="59">
        <v>15000000</v>
      </c>
      <c r="WCV44" s="60" t="s">
        <v>144</v>
      </c>
      <c r="WCW44" s="288"/>
      <c r="WCX44" s="288"/>
      <c r="WCY44" s="291"/>
      <c r="WCZ44" s="291"/>
      <c r="WDA44" s="291"/>
      <c r="WDB44" s="291"/>
      <c r="WDC44" s="59">
        <v>15000000</v>
      </c>
      <c r="WDD44" s="60" t="s">
        <v>144</v>
      </c>
      <c r="WDE44" s="288"/>
      <c r="WDF44" s="288"/>
      <c r="WDG44" s="291"/>
      <c r="WDH44" s="291"/>
      <c r="WDI44" s="291"/>
      <c r="WDJ44" s="291"/>
      <c r="WDK44" s="59">
        <v>15000000</v>
      </c>
      <c r="WDL44" s="60" t="s">
        <v>144</v>
      </c>
      <c r="WDM44" s="288"/>
      <c r="WDN44" s="288"/>
      <c r="WDO44" s="291"/>
      <c r="WDP44" s="291"/>
      <c r="WDQ44" s="291"/>
      <c r="WDR44" s="291"/>
      <c r="WDS44" s="59">
        <v>15000000</v>
      </c>
      <c r="WDT44" s="60" t="s">
        <v>144</v>
      </c>
      <c r="WDU44" s="288"/>
      <c r="WDV44" s="288"/>
      <c r="WDW44" s="291"/>
      <c r="WDX44" s="291"/>
      <c r="WDY44" s="291"/>
      <c r="WDZ44" s="291"/>
      <c r="WEA44" s="59">
        <v>15000000</v>
      </c>
      <c r="WEB44" s="60" t="s">
        <v>144</v>
      </c>
      <c r="WEC44" s="288"/>
      <c r="WED44" s="288"/>
      <c r="WEE44" s="291"/>
      <c r="WEF44" s="291"/>
      <c r="WEG44" s="291"/>
      <c r="WEH44" s="291"/>
      <c r="WEI44" s="59">
        <v>15000000</v>
      </c>
      <c r="WEJ44" s="60" t="s">
        <v>144</v>
      </c>
      <c r="WEK44" s="288"/>
      <c r="WEL44" s="288"/>
      <c r="WEM44" s="291"/>
      <c r="WEN44" s="291"/>
      <c r="WEO44" s="291"/>
      <c r="WEP44" s="291"/>
      <c r="WEQ44" s="59">
        <v>15000000</v>
      </c>
      <c r="WER44" s="60" t="s">
        <v>144</v>
      </c>
      <c r="WES44" s="288"/>
      <c r="WET44" s="288"/>
      <c r="WEU44" s="291"/>
      <c r="WEV44" s="291"/>
      <c r="WEW44" s="291"/>
      <c r="WEX44" s="291"/>
      <c r="WEY44" s="59">
        <v>15000000</v>
      </c>
      <c r="WEZ44" s="60" t="s">
        <v>144</v>
      </c>
      <c r="WFA44" s="288"/>
      <c r="WFB44" s="288"/>
      <c r="WFC44" s="291"/>
      <c r="WFD44" s="291"/>
      <c r="WFE44" s="291"/>
      <c r="WFF44" s="291"/>
      <c r="WFG44" s="59">
        <v>15000000</v>
      </c>
      <c r="WFH44" s="60" t="s">
        <v>144</v>
      </c>
      <c r="WFI44" s="288"/>
      <c r="WFJ44" s="288"/>
      <c r="WFK44" s="291"/>
      <c r="WFL44" s="291"/>
      <c r="WFM44" s="291"/>
      <c r="WFN44" s="291"/>
      <c r="WFO44" s="59">
        <v>15000000</v>
      </c>
      <c r="WFP44" s="60" t="s">
        <v>144</v>
      </c>
      <c r="WFQ44" s="288"/>
      <c r="WFR44" s="288"/>
      <c r="WFS44" s="291"/>
      <c r="WFT44" s="291"/>
      <c r="WFU44" s="291"/>
      <c r="WFV44" s="291"/>
      <c r="WFW44" s="59">
        <v>15000000</v>
      </c>
      <c r="WFX44" s="60" t="s">
        <v>144</v>
      </c>
      <c r="WFY44" s="288"/>
      <c r="WFZ44" s="288"/>
      <c r="WGA44" s="291"/>
      <c r="WGB44" s="291"/>
      <c r="WGC44" s="291"/>
      <c r="WGD44" s="291"/>
      <c r="WGE44" s="59">
        <v>15000000</v>
      </c>
      <c r="WGF44" s="60" t="s">
        <v>144</v>
      </c>
      <c r="WGG44" s="288"/>
      <c r="WGH44" s="288"/>
      <c r="WGI44" s="291"/>
      <c r="WGJ44" s="291"/>
      <c r="WGK44" s="291"/>
      <c r="WGL44" s="291"/>
      <c r="WGM44" s="59">
        <v>15000000</v>
      </c>
      <c r="WGN44" s="60" t="s">
        <v>144</v>
      </c>
      <c r="WGO44" s="288"/>
      <c r="WGP44" s="288"/>
      <c r="WGQ44" s="291"/>
      <c r="WGR44" s="291"/>
      <c r="WGS44" s="291"/>
      <c r="WGT44" s="291"/>
      <c r="WGU44" s="59">
        <v>15000000</v>
      </c>
      <c r="WGV44" s="60" t="s">
        <v>144</v>
      </c>
      <c r="WGW44" s="288"/>
      <c r="WGX44" s="288"/>
      <c r="WGY44" s="291"/>
      <c r="WGZ44" s="291"/>
      <c r="WHA44" s="291"/>
      <c r="WHB44" s="291"/>
      <c r="WHC44" s="59">
        <v>15000000</v>
      </c>
      <c r="WHD44" s="60" t="s">
        <v>144</v>
      </c>
      <c r="WHE44" s="288"/>
      <c r="WHF44" s="288"/>
      <c r="WHG44" s="291"/>
      <c r="WHH44" s="291"/>
      <c r="WHI44" s="291"/>
      <c r="WHJ44" s="291"/>
      <c r="WHK44" s="59">
        <v>15000000</v>
      </c>
      <c r="WHL44" s="60" t="s">
        <v>144</v>
      </c>
      <c r="WHM44" s="288"/>
      <c r="WHN44" s="288"/>
      <c r="WHO44" s="291"/>
      <c r="WHP44" s="291"/>
      <c r="WHQ44" s="291"/>
      <c r="WHR44" s="291"/>
      <c r="WHS44" s="59">
        <v>15000000</v>
      </c>
      <c r="WHT44" s="60" t="s">
        <v>144</v>
      </c>
      <c r="WHU44" s="288"/>
      <c r="WHV44" s="288"/>
      <c r="WHW44" s="291"/>
      <c r="WHX44" s="291"/>
      <c r="WHY44" s="291"/>
      <c r="WHZ44" s="291"/>
      <c r="WIA44" s="59">
        <v>15000000</v>
      </c>
      <c r="WIB44" s="60" t="s">
        <v>144</v>
      </c>
      <c r="WIC44" s="288"/>
      <c r="WID44" s="288"/>
      <c r="WIE44" s="291"/>
      <c r="WIF44" s="291"/>
      <c r="WIG44" s="291"/>
      <c r="WIH44" s="291"/>
      <c r="WII44" s="59">
        <v>15000000</v>
      </c>
      <c r="WIJ44" s="60" t="s">
        <v>144</v>
      </c>
      <c r="WIK44" s="288"/>
      <c r="WIL44" s="288"/>
      <c r="WIM44" s="291"/>
      <c r="WIN44" s="291"/>
      <c r="WIO44" s="291"/>
      <c r="WIP44" s="291"/>
      <c r="WIQ44" s="59">
        <v>15000000</v>
      </c>
      <c r="WIR44" s="60" t="s">
        <v>144</v>
      </c>
      <c r="WIS44" s="288"/>
      <c r="WIT44" s="288"/>
      <c r="WIU44" s="291"/>
      <c r="WIV44" s="291"/>
      <c r="WIW44" s="291"/>
      <c r="WIX44" s="291"/>
      <c r="WIY44" s="59">
        <v>15000000</v>
      </c>
      <c r="WIZ44" s="60" t="s">
        <v>144</v>
      </c>
      <c r="WJA44" s="288"/>
      <c r="WJB44" s="288"/>
      <c r="WJC44" s="291"/>
      <c r="WJD44" s="291"/>
      <c r="WJE44" s="291"/>
      <c r="WJF44" s="291"/>
      <c r="WJG44" s="59">
        <v>15000000</v>
      </c>
      <c r="WJH44" s="60" t="s">
        <v>144</v>
      </c>
      <c r="WJI44" s="288"/>
      <c r="WJJ44" s="288"/>
      <c r="WJK44" s="291"/>
      <c r="WJL44" s="291"/>
      <c r="WJM44" s="291"/>
      <c r="WJN44" s="291"/>
      <c r="WJO44" s="59">
        <v>15000000</v>
      </c>
      <c r="WJP44" s="60" t="s">
        <v>144</v>
      </c>
      <c r="WJQ44" s="288"/>
      <c r="WJR44" s="288"/>
      <c r="WJS44" s="291"/>
      <c r="WJT44" s="291"/>
      <c r="WJU44" s="291"/>
      <c r="WJV44" s="291"/>
      <c r="WJW44" s="59">
        <v>15000000</v>
      </c>
      <c r="WJX44" s="60" t="s">
        <v>144</v>
      </c>
      <c r="WJY44" s="288"/>
      <c r="WJZ44" s="288"/>
      <c r="WKA44" s="291"/>
      <c r="WKB44" s="291"/>
      <c r="WKC44" s="291"/>
      <c r="WKD44" s="291"/>
      <c r="WKE44" s="59">
        <v>15000000</v>
      </c>
      <c r="WKF44" s="60" t="s">
        <v>144</v>
      </c>
      <c r="WKG44" s="288"/>
      <c r="WKH44" s="288"/>
      <c r="WKI44" s="291"/>
      <c r="WKJ44" s="291"/>
      <c r="WKK44" s="291"/>
      <c r="WKL44" s="291"/>
      <c r="WKM44" s="59">
        <v>15000000</v>
      </c>
      <c r="WKN44" s="60" t="s">
        <v>144</v>
      </c>
      <c r="WKO44" s="288"/>
      <c r="WKP44" s="288"/>
      <c r="WKQ44" s="291"/>
      <c r="WKR44" s="291"/>
      <c r="WKS44" s="291"/>
      <c r="WKT44" s="291"/>
      <c r="WKU44" s="59">
        <v>15000000</v>
      </c>
      <c r="WKV44" s="60" t="s">
        <v>144</v>
      </c>
      <c r="WKW44" s="288"/>
      <c r="WKX44" s="288"/>
      <c r="WKY44" s="291"/>
      <c r="WKZ44" s="291"/>
      <c r="WLA44" s="291"/>
      <c r="WLB44" s="291"/>
      <c r="WLC44" s="59">
        <v>15000000</v>
      </c>
      <c r="WLD44" s="60" t="s">
        <v>144</v>
      </c>
      <c r="WLE44" s="288"/>
      <c r="WLF44" s="288"/>
      <c r="WLG44" s="291"/>
      <c r="WLH44" s="291"/>
      <c r="WLI44" s="291"/>
      <c r="WLJ44" s="291"/>
      <c r="WLK44" s="59">
        <v>15000000</v>
      </c>
      <c r="WLL44" s="60" t="s">
        <v>144</v>
      </c>
      <c r="WLM44" s="288"/>
      <c r="WLN44" s="288"/>
      <c r="WLO44" s="291"/>
      <c r="WLP44" s="291"/>
      <c r="WLQ44" s="291"/>
      <c r="WLR44" s="291"/>
      <c r="WLS44" s="59">
        <v>15000000</v>
      </c>
      <c r="WLT44" s="60" t="s">
        <v>144</v>
      </c>
      <c r="WLU44" s="288"/>
      <c r="WLV44" s="288"/>
      <c r="WLW44" s="291"/>
      <c r="WLX44" s="291"/>
      <c r="WLY44" s="291"/>
      <c r="WLZ44" s="291"/>
      <c r="WMA44" s="59">
        <v>15000000</v>
      </c>
      <c r="WMB44" s="60" t="s">
        <v>144</v>
      </c>
      <c r="WMC44" s="288"/>
      <c r="WMD44" s="288"/>
      <c r="WME44" s="291"/>
      <c r="WMF44" s="291"/>
      <c r="WMG44" s="291"/>
      <c r="WMH44" s="291"/>
      <c r="WMI44" s="59">
        <v>15000000</v>
      </c>
      <c r="WMJ44" s="60" t="s">
        <v>144</v>
      </c>
      <c r="WMK44" s="288"/>
      <c r="WML44" s="288"/>
      <c r="WMM44" s="291"/>
      <c r="WMN44" s="291"/>
      <c r="WMO44" s="291"/>
      <c r="WMP44" s="291"/>
      <c r="WMQ44" s="59">
        <v>15000000</v>
      </c>
      <c r="WMR44" s="60" t="s">
        <v>144</v>
      </c>
      <c r="WMS44" s="288"/>
      <c r="WMT44" s="288"/>
      <c r="WMU44" s="291"/>
      <c r="WMV44" s="291"/>
      <c r="WMW44" s="291"/>
      <c r="WMX44" s="291"/>
      <c r="WMY44" s="59">
        <v>15000000</v>
      </c>
      <c r="WMZ44" s="60" t="s">
        <v>144</v>
      </c>
      <c r="WNA44" s="288"/>
      <c r="WNB44" s="288"/>
      <c r="WNC44" s="291"/>
      <c r="WND44" s="291"/>
      <c r="WNE44" s="291"/>
      <c r="WNF44" s="291"/>
      <c r="WNG44" s="59">
        <v>15000000</v>
      </c>
      <c r="WNH44" s="60" t="s">
        <v>144</v>
      </c>
      <c r="WNI44" s="288"/>
      <c r="WNJ44" s="288"/>
      <c r="WNK44" s="291"/>
      <c r="WNL44" s="291"/>
      <c r="WNM44" s="291"/>
      <c r="WNN44" s="291"/>
      <c r="WNO44" s="59">
        <v>15000000</v>
      </c>
      <c r="WNP44" s="60" t="s">
        <v>144</v>
      </c>
      <c r="WNQ44" s="288"/>
      <c r="WNR44" s="288"/>
      <c r="WNS44" s="291"/>
      <c r="WNT44" s="291"/>
      <c r="WNU44" s="291"/>
      <c r="WNV44" s="291"/>
      <c r="WNW44" s="59">
        <v>15000000</v>
      </c>
      <c r="WNX44" s="60" t="s">
        <v>144</v>
      </c>
      <c r="WNY44" s="288"/>
      <c r="WNZ44" s="288"/>
      <c r="WOA44" s="291"/>
      <c r="WOB44" s="291"/>
      <c r="WOC44" s="291"/>
      <c r="WOD44" s="291"/>
      <c r="WOE44" s="59">
        <v>15000000</v>
      </c>
      <c r="WOF44" s="60" t="s">
        <v>144</v>
      </c>
      <c r="WOG44" s="288"/>
      <c r="WOH44" s="288"/>
      <c r="WOI44" s="291"/>
      <c r="WOJ44" s="291"/>
      <c r="WOK44" s="291"/>
      <c r="WOL44" s="291"/>
      <c r="WOM44" s="59">
        <v>15000000</v>
      </c>
      <c r="WON44" s="60" t="s">
        <v>144</v>
      </c>
      <c r="WOO44" s="288"/>
      <c r="WOP44" s="288"/>
      <c r="WOQ44" s="291"/>
      <c r="WOR44" s="291"/>
      <c r="WOS44" s="291"/>
      <c r="WOT44" s="291"/>
      <c r="WOU44" s="59">
        <v>15000000</v>
      </c>
      <c r="WOV44" s="60" t="s">
        <v>144</v>
      </c>
      <c r="WOW44" s="288"/>
      <c r="WOX44" s="288"/>
      <c r="WOY44" s="291"/>
      <c r="WOZ44" s="291"/>
      <c r="WPA44" s="291"/>
      <c r="WPB44" s="291"/>
      <c r="WPC44" s="59">
        <v>15000000</v>
      </c>
      <c r="WPD44" s="60" t="s">
        <v>144</v>
      </c>
      <c r="WPE44" s="288"/>
      <c r="WPF44" s="288"/>
      <c r="WPG44" s="291"/>
      <c r="WPH44" s="291"/>
      <c r="WPI44" s="291"/>
      <c r="WPJ44" s="291"/>
      <c r="WPK44" s="59">
        <v>15000000</v>
      </c>
      <c r="WPL44" s="60" t="s">
        <v>144</v>
      </c>
      <c r="WPM44" s="288"/>
      <c r="WPN44" s="288"/>
      <c r="WPO44" s="291"/>
      <c r="WPP44" s="291"/>
      <c r="WPQ44" s="291"/>
      <c r="WPR44" s="291"/>
      <c r="WPS44" s="59">
        <v>15000000</v>
      </c>
      <c r="WPT44" s="60" t="s">
        <v>144</v>
      </c>
      <c r="WPU44" s="288"/>
      <c r="WPV44" s="288"/>
      <c r="WPW44" s="291"/>
      <c r="WPX44" s="291"/>
      <c r="WPY44" s="291"/>
      <c r="WPZ44" s="291"/>
      <c r="WQA44" s="59">
        <v>15000000</v>
      </c>
      <c r="WQB44" s="60" t="s">
        <v>144</v>
      </c>
      <c r="WQC44" s="288"/>
      <c r="WQD44" s="288"/>
      <c r="WQE44" s="291"/>
      <c r="WQF44" s="291"/>
      <c r="WQG44" s="291"/>
      <c r="WQH44" s="291"/>
      <c r="WQI44" s="59">
        <v>15000000</v>
      </c>
      <c r="WQJ44" s="60" t="s">
        <v>144</v>
      </c>
      <c r="WQK44" s="288"/>
      <c r="WQL44" s="288"/>
      <c r="WQM44" s="291"/>
      <c r="WQN44" s="291"/>
      <c r="WQO44" s="291"/>
      <c r="WQP44" s="291"/>
      <c r="WQQ44" s="59">
        <v>15000000</v>
      </c>
      <c r="WQR44" s="60" t="s">
        <v>144</v>
      </c>
      <c r="WQS44" s="288"/>
      <c r="WQT44" s="288"/>
      <c r="WQU44" s="291"/>
      <c r="WQV44" s="291"/>
      <c r="WQW44" s="291"/>
      <c r="WQX44" s="291"/>
      <c r="WQY44" s="59">
        <v>15000000</v>
      </c>
      <c r="WQZ44" s="60" t="s">
        <v>144</v>
      </c>
      <c r="WRA44" s="288"/>
      <c r="WRB44" s="288"/>
      <c r="WRC44" s="291"/>
      <c r="WRD44" s="291"/>
      <c r="WRE44" s="291"/>
      <c r="WRF44" s="291"/>
      <c r="WRG44" s="59">
        <v>15000000</v>
      </c>
      <c r="WRH44" s="60" t="s">
        <v>144</v>
      </c>
      <c r="WRI44" s="288"/>
      <c r="WRJ44" s="288"/>
      <c r="WRK44" s="291"/>
      <c r="WRL44" s="291"/>
      <c r="WRM44" s="291"/>
      <c r="WRN44" s="291"/>
      <c r="WRO44" s="59">
        <v>15000000</v>
      </c>
      <c r="WRP44" s="60" t="s">
        <v>144</v>
      </c>
      <c r="WRQ44" s="288"/>
      <c r="WRR44" s="288"/>
      <c r="WRS44" s="291"/>
      <c r="WRT44" s="291"/>
      <c r="WRU44" s="291"/>
      <c r="WRV44" s="291"/>
      <c r="WRW44" s="59">
        <v>15000000</v>
      </c>
      <c r="WRX44" s="60" t="s">
        <v>144</v>
      </c>
      <c r="WRY44" s="288"/>
      <c r="WRZ44" s="288"/>
      <c r="WSA44" s="291"/>
      <c r="WSB44" s="291"/>
      <c r="WSC44" s="291"/>
      <c r="WSD44" s="291"/>
      <c r="WSE44" s="59">
        <v>15000000</v>
      </c>
      <c r="WSF44" s="60" t="s">
        <v>144</v>
      </c>
      <c r="WSG44" s="288"/>
      <c r="WSH44" s="288"/>
      <c r="WSI44" s="291"/>
      <c r="WSJ44" s="291"/>
      <c r="WSK44" s="291"/>
      <c r="WSL44" s="291"/>
      <c r="WSM44" s="59">
        <v>15000000</v>
      </c>
      <c r="WSN44" s="60" t="s">
        <v>144</v>
      </c>
      <c r="WSO44" s="288"/>
      <c r="WSP44" s="288"/>
      <c r="WSQ44" s="291"/>
      <c r="WSR44" s="291"/>
      <c r="WSS44" s="291"/>
      <c r="WST44" s="291"/>
      <c r="WSU44" s="59">
        <v>15000000</v>
      </c>
      <c r="WSV44" s="60" t="s">
        <v>144</v>
      </c>
      <c r="WSW44" s="288"/>
      <c r="WSX44" s="288"/>
      <c r="WSY44" s="291"/>
      <c r="WSZ44" s="291"/>
      <c r="WTA44" s="291"/>
      <c r="WTB44" s="291"/>
      <c r="WTC44" s="59">
        <v>15000000</v>
      </c>
      <c r="WTD44" s="60" t="s">
        <v>144</v>
      </c>
      <c r="WTE44" s="288"/>
      <c r="WTF44" s="288"/>
      <c r="WTG44" s="291"/>
      <c r="WTH44" s="291"/>
      <c r="WTI44" s="291"/>
      <c r="WTJ44" s="291"/>
      <c r="WTK44" s="59">
        <v>15000000</v>
      </c>
      <c r="WTL44" s="60" t="s">
        <v>144</v>
      </c>
      <c r="WTM44" s="288"/>
      <c r="WTN44" s="288"/>
      <c r="WTO44" s="291"/>
      <c r="WTP44" s="291"/>
      <c r="WTQ44" s="291"/>
      <c r="WTR44" s="291"/>
      <c r="WTS44" s="59">
        <v>15000000</v>
      </c>
      <c r="WTT44" s="60" t="s">
        <v>144</v>
      </c>
      <c r="WTU44" s="288"/>
      <c r="WTV44" s="288"/>
      <c r="WTW44" s="291"/>
      <c r="WTX44" s="291"/>
      <c r="WTY44" s="291"/>
      <c r="WTZ44" s="291"/>
      <c r="WUA44" s="59">
        <v>15000000</v>
      </c>
      <c r="WUB44" s="60" t="s">
        <v>144</v>
      </c>
      <c r="WUC44" s="288"/>
      <c r="WUD44" s="288"/>
      <c r="WUE44" s="291"/>
      <c r="WUF44" s="291"/>
      <c r="WUG44" s="291"/>
      <c r="WUH44" s="291"/>
      <c r="WUI44" s="59">
        <v>15000000</v>
      </c>
      <c r="WUJ44" s="60" t="s">
        <v>144</v>
      </c>
      <c r="WUK44" s="288"/>
      <c r="WUL44" s="288"/>
      <c r="WUM44" s="291"/>
      <c r="WUN44" s="291"/>
      <c r="WUO44" s="291"/>
      <c r="WUP44" s="291"/>
      <c r="WUQ44" s="59">
        <v>15000000</v>
      </c>
      <c r="WUR44" s="60" t="s">
        <v>144</v>
      </c>
      <c r="WUS44" s="288"/>
      <c r="WUT44" s="288"/>
      <c r="WUU44" s="291"/>
      <c r="WUV44" s="291"/>
      <c r="WUW44" s="291"/>
      <c r="WUX44" s="291"/>
      <c r="WUY44" s="59">
        <v>15000000</v>
      </c>
      <c r="WUZ44" s="60" t="s">
        <v>144</v>
      </c>
      <c r="WVA44" s="288"/>
      <c r="WVB44" s="288"/>
      <c r="WVC44" s="291"/>
      <c r="WVD44" s="291"/>
      <c r="WVE44" s="291"/>
      <c r="WVF44" s="291"/>
      <c r="WVG44" s="59">
        <v>15000000</v>
      </c>
      <c r="WVH44" s="60" t="s">
        <v>144</v>
      </c>
      <c r="WVI44" s="288"/>
      <c r="WVJ44" s="288"/>
      <c r="WVK44" s="291"/>
      <c r="WVL44" s="291"/>
      <c r="WVM44" s="291"/>
      <c r="WVN44" s="291"/>
      <c r="WVO44" s="59">
        <v>15000000</v>
      </c>
      <c r="WVP44" s="60" t="s">
        <v>144</v>
      </c>
      <c r="WVQ44" s="288"/>
      <c r="WVR44" s="288"/>
      <c r="WVS44" s="291"/>
      <c r="WVT44" s="291"/>
      <c r="WVU44" s="291"/>
      <c r="WVV44" s="291"/>
      <c r="WVW44" s="59">
        <v>15000000</v>
      </c>
      <c r="WVX44" s="60" t="s">
        <v>144</v>
      </c>
      <c r="WVY44" s="288"/>
      <c r="WVZ44" s="288"/>
      <c r="WWA44" s="291"/>
      <c r="WWB44" s="291"/>
      <c r="WWC44" s="291"/>
      <c r="WWD44" s="291"/>
      <c r="WWE44" s="59">
        <v>15000000</v>
      </c>
      <c r="WWF44" s="60" t="s">
        <v>144</v>
      </c>
      <c r="WWG44" s="288"/>
      <c r="WWH44" s="288"/>
      <c r="WWI44" s="291"/>
      <c r="WWJ44" s="291"/>
      <c r="WWK44" s="291"/>
      <c r="WWL44" s="291"/>
      <c r="WWM44" s="59">
        <v>15000000</v>
      </c>
      <c r="WWN44" s="60" t="s">
        <v>144</v>
      </c>
      <c r="WWO44" s="288"/>
      <c r="WWP44" s="288"/>
      <c r="WWQ44" s="291"/>
      <c r="WWR44" s="291"/>
      <c r="WWS44" s="291"/>
      <c r="WWT44" s="291"/>
      <c r="WWU44" s="59">
        <v>15000000</v>
      </c>
      <c r="WWV44" s="60" t="s">
        <v>144</v>
      </c>
      <c r="WWW44" s="288"/>
      <c r="WWX44" s="288"/>
      <c r="WWY44" s="291"/>
      <c r="WWZ44" s="291"/>
      <c r="WXA44" s="291"/>
      <c r="WXB44" s="291"/>
      <c r="WXC44" s="59">
        <v>15000000</v>
      </c>
      <c r="WXD44" s="60" t="s">
        <v>144</v>
      </c>
      <c r="WXE44" s="288"/>
      <c r="WXF44" s="288"/>
      <c r="WXG44" s="291"/>
      <c r="WXH44" s="291"/>
      <c r="WXI44" s="291"/>
      <c r="WXJ44" s="291"/>
      <c r="WXK44" s="59">
        <v>15000000</v>
      </c>
      <c r="WXL44" s="60" t="s">
        <v>144</v>
      </c>
      <c r="WXM44" s="288"/>
      <c r="WXN44" s="288"/>
      <c r="WXO44" s="291"/>
      <c r="WXP44" s="291"/>
      <c r="WXQ44" s="291"/>
      <c r="WXR44" s="291"/>
      <c r="WXS44" s="59">
        <v>15000000</v>
      </c>
      <c r="WXT44" s="60" t="s">
        <v>144</v>
      </c>
      <c r="WXU44" s="288"/>
      <c r="WXV44" s="288"/>
      <c r="WXW44" s="291"/>
      <c r="WXX44" s="291"/>
      <c r="WXY44" s="291"/>
      <c r="WXZ44" s="291"/>
      <c r="WYA44" s="59">
        <v>15000000</v>
      </c>
      <c r="WYB44" s="60" t="s">
        <v>144</v>
      </c>
      <c r="WYC44" s="288"/>
      <c r="WYD44" s="288"/>
      <c r="WYE44" s="291"/>
      <c r="WYF44" s="291"/>
      <c r="WYG44" s="291"/>
      <c r="WYH44" s="291"/>
      <c r="WYI44" s="59">
        <v>15000000</v>
      </c>
      <c r="WYJ44" s="60" t="s">
        <v>144</v>
      </c>
      <c r="WYK44" s="288"/>
      <c r="WYL44" s="288"/>
      <c r="WYM44" s="291"/>
      <c r="WYN44" s="291"/>
      <c r="WYO44" s="291"/>
      <c r="WYP44" s="291"/>
      <c r="WYQ44" s="59">
        <v>15000000</v>
      </c>
      <c r="WYR44" s="60" t="s">
        <v>144</v>
      </c>
      <c r="WYS44" s="288"/>
      <c r="WYT44" s="288"/>
      <c r="WYU44" s="291"/>
      <c r="WYV44" s="291"/>
      <c r="WYW44" s="291"/>
      <c r="WYX44" s="291"/>
      <c r="WYY44" s="59">
        <v>15000000</v>
      </c>
      <c r="WYZ44" s="60" t="s">
        <v>144</v>
      </c>
      <c r="WZA44" s="288"/>
      <c r="WZB44" s="288"/>
      <c r="WZC44" s="291"/>
      <c r="WZD44" s="291"/>
      <c r="WZE44" s="291"/>
      <c r="WZF44" s="291"/>
      <c r="WZG44" s="59">
        <v>15000000</v>
      </c>
      <c r="WZH44" s="60" t="s">
        <v>144</v>
      </c>
      <c r="WZI44" s="288"/>
      <c r="WZJ44" s="288"/>
      <c r="WZK44" s="291"/>
      <c r="WZL44" s="291"/>
      <c r="WZM44" s="291"/>
      <c r="WZN44" s="291"/>
      <c r="WZO44" s="59">
        <v>15000000</v>
      </c>
      <c r="WZP44" s="60" t="s">
        <v>144</v>
      </c>
      <c r="WZQ44" s="288"/>
      <c r="WZR44" s="288"/>
      <c r="WZS44" s="291"/>
      <c r="WZT44" s="291"/>
      <c r="WZU44" s="291"/>
      <c r="WZV44" s="291"/>
      <c r="WZW44" s="59">
        <v>15000000</v>
      </c>
      <c r="WZX44" s="60" t="s">
        <v>144</v>
      </c>
      <c r="WZY44" s="288"/>
      <c r="WZZ44" s="288"/>
      <c r="XAA44" s="291"/>
      <c r="XAB44" s="291"/>
      <c r="XAC44" s="291"/>
      <c r="XAD44" s="291"/>
      <c r="XAE44" s="59">
        <v>15000000</v>
      </c>
      <c r="XAF44" s="60" t="s">
        <v>144</v>
      </c>
      <c r="XAG44" s="288"/>
      <c r="XAH44" s="288"/>
      <c r="XAI44" s="291"/>
      <c r="XAJ44" s="291"/>
      <c r="XAK44" s="291"/>
      <c r="XAL44" s="291"/>
      <c r="XAM44" s="59">
        <v>15000000</v>
      </c>
      <c r="XAN44" s="60" t="s">
        <v>144</v>
      </c>
      <c r="XAO44" s="288"/>
      <c r="XAP44" s="288"/>
      <c r="XAQ44" s="291"/>
      <c r="XAR44" s="291"/>
      <c r="XAS44" s="291"/>
      <c r="XAT44" s="291"/>
      <c r="XAU44" s="59">
        <v>15000000</v>
      </c>
      <c r="XAV44" s="60" t="s">
        <v>144</v>
      </c>
      <c r="XAW44" s="288"/>
      <c r="XAX44" s="288"/>
      <c r="XAY44" s="291"/>
      <c r="XAZ44" s="291"/>
      <c r="XBA44" s="291"/>
      <c r="XBB44" s="291"/>
      <c r="XBC44" s="59">
        <v>15000000</v>
      </c>
      <c r="XBD44" s="60" t="s">
        <v>144</v>
      </c>
      <c r="XBE44" s="288"/>
      <c r="XBF44" s="288"/>
      <c r="XBG44" s="291"/>
      <c r="XBH44" s="291"/>
      <c r="XBI44" s="291"/>
      <c r="XBJ44" s="291"/>
      <c r="XBK44" s="59">
        <v>15000000</v>
      </c>
      <c r="XBL44" s="60" t="s">
        <v>144</v>
      </c>
      <c r="XBM44" s="288"/>
      <c r="XBN44" s="288"/>
      <c r="XBO44" s="291"/>
      <c r="XBP44" s="291"/>
      <c r="XBQ44" s="291"/>
      <c r="XBR44" s="291"/>
      <c r="XBS44" s="59">
        <v>15000000</v>
      </c>
      <c r="XBT44" s="60" t="s">
        <v>144</v>
      </c>
      <c r="XBU44" s="288"/>
      <c r="XBV44" s="288"/>
      <c r="XBW44" s="291"/>
      <c r="XBX44" s="291"/>
      <c r="XBY44" s="291"/>
      <c r="XBZ44" s="291"/>
      <c r="XCA44" s="59">
        <v>15000000</v>
      </c>
      <c r="XCB44" s="60" t="s">
        <v>144</v>
      </c>
      <c r="XCC44" s="288"/>
      <c r="XCD44" s="288"/>
      <c r="XCE44" s="291"/>
      <c r="XCF44" s="291"/>
      <c r="XCG44" s="291"/>
      <c r="XCH44" s="291"/>
      <c r="XCI44" s="59">
        <v>15000000</v>
      </c>
      <c r="XCJ44" s="60" t="s">
        <v>144</v>
      </c>
      <c r="XCK44" s="288"/>
      <c r="XCL44" s="288"/>
      <c r="XCM44" s="291"/>
      <c r="XCN44" s="291"/>
      <c r="XCO44" s="291"/>
      <c r="XCP44" s="291"/>
      <c r="XCQ44" s="59">
        <v>15000000</v>
      </c>
      <c r="XCR44" s="60" t="s">
        <v>144</v>
      </c>
      <c r="XCS44" s="288"/>
      <c r="XCT44" s="288"/>
      <c r="XCU44" s="291"/>
      <c r="XCV44" s="291"/>
      <c r="XCW44" s="291"/>
      <c r="XCX44" s="291"/>
      <c r="XCY44" s="59">
        <v>15000000</v>
      </c>
      <c r="XCZ44" s="60" t="s">
        <v>144</v>
      </c>
      <c r="XDA44" s="288"/>
      <c r="XDB44" s="288"/>
      <c r="XDC44" s="291"/>
      <c r="XDD44" s="291"/>
      <c r="XDE44" s="291"/>
      <c r="XDF44" s="291"/>
      <c r="XDG44" s="59">
        <v>15000000</v>
      </c>
      <c r="XDH44" s="60" t="s">
        <v>144</v>
      </c>
      <c r="XDI44" s="288"/>
      <c r="XDJ44" s="288"/>
      <c r="XDK44" s="291"/>
      <c r="XDL44" s="291"/>
      <c r="XDM44" s="291"/>
      <c r="XDN44" s="291"/>
      <c r="XDO44" s="59">
        <v>15000000</v>
      </c>
      <c r="XDP44" s="60" t="s">
        <v>144</v>
      </c>
      <c r="XDQ44" s="288"/>
      <c r="XDR44" s="288"/>
      <c r="XDS44" s="291"/>
      <c r="XDT44" s="291"/>
      <c r="XDU44" s="291"/>
      <c r="XDV44" s="291"/>
      <c r="XDW44" s="59">
        <v>15000000</v>
      </c>
      <c r="XDX44" s="60" t="s">
        <v>144</v>
      </c>
      <c r="XDY44" s="288"/>
      <c r="XDZ44" s="288"/>
      <c r="XEA44" s="291"/>
      <c r="XEB44" s="291"/>
      <c r="XEC44" s="291"/>
      <c r="XED44" s="291"/>
      <c r="XEE44" s="59">
        <v>15000000</v>
      </c>
      <c r="XEF44" s="60" t="s">
        <v>144</v>
      </c>
      <c r="XEG44" s="288"/>
      <c r="XEH44" s="288"/>
      <c r="XEI44" s="291"/>
      <c r="XEJ44" s="291"/>
      <c r="XEK44" s="291"/>
      <c r="XEL44" s="291"/>
      <c r="XEM44" s="59">
        <v>15000000</v>
      </c>
      <c r="XEN44" s="60" t="s">
        <v>144</v>
      </c>
      <c r="XEO44" s="288"/>
      <c r="XEP44" s="288"/>
      <c r="XEQ44" s="291"/>
      <c r="XER44" s="291"/>
      <c r="XES44" s="291"/>
      <c r="XET44" s="291"/>
      <c r="XEU44" s="59">
        <v>15000000</v>
      </c>
      <c r="XEV44" s="60" t="s">
        <v>144</v>
      </c>
      <c r="XEW44" s="288"/>
      <c r="XEX44" s="288"/>
      <c r="XEY44" s="291"/>
      <c r="XEZ44" s="291"/>
      <c r="XFA44" s="291"/>
      <c r="XFB44" s="291"/>
      <c r="XFC44" s="59">
        <v>15000000</v>
      </c>
      <c r="XFD44" s="60" t="s">
        <v>144</v>
      </c>
    </row>
    <row r="45" spans="1:16384" s="55" customFormat="1" ht="33" hidden="1" x14ac:dyDescent="0.2">
      <c r="A45" s="47" t="s">
        <v>3559</v>
      </c>
      <c r="B45" s="127" t="s">
        <v>1124</v>
      </c>
      <c r="C45" s="123" t="s">
        <v>1152</v>
      </c>
      <c r="D45" s="123" t="s">
        <v>1183</v>
      </c>
      <c r="E45" s="123" t="s">
        <v>1202</v>
      </c>
      <c r="F45" s="123" t="s">
        <v>1195</v>
      </c>
      <c r="G45" s="123" t="s">
        <v>1204</v>
      </c>
      <c r="H45" s="124">
        <v>8000000</v>
      </c>
      <c r="I45" s="125" t="s">
        <v>62</v>
      </c>
    </row>
    <row r="46" spans="1:16384" s="55" customFormat="1" ht="33" hidden="1" x14ac:dyDescent="0.2">
      <c r="A46" s="47" t="s">
        <v>3560</v>
      </c>
      <c r="B46" s="127" t="s">
        <v>1124</v>
      </c>
      <c r="C46" s="123" t="s">
        <v>1166</v>
      </c>
      <c r="D46" s="123" t="s">
        <v>1194</v>
      </c>
      <c r="E46" s="123" t="s">
        <v>738</v>
      </c>
      <c r="F46" s="123" t="s">
        <v>1195</v>
      </c>
      <c r="G46" s="123" t="s">
        <v>1196</v>
      </c>
      <c r="H46" s="124">
        <v>150000000</v>
      </c>
      <c r="I46" s="125" t="s">
        <v>62</v>
      </c>
    </row>
    <row r="47" spans="1:16384" s="55" customFormat="1" ht="33" hidden="1" x14ac:dyDescent="0.2">
      <c r="A47" s="47" t="s">
        <v>3561</v>
      </c>
      <c r="B47" s="127" t="s">
        <v>1124</v>
      </c>
      <c r="C47" s="123" t="s">
        <v>466</v>
      </c>
      <c r="D47" s="123" t="s">
        <v>1197</v>
      </c>
      <c r="E47" s="123" t="s">
        <v>1198</v>
      </c>
      <c r="F47" s="123" t="s">
        <v>1195</v>
      </c>
      <c r="G47" s="123" t="s">
        <v>1199</v>
      </c>
      <c r="H47" s="124">
        <v>100000000</v>
      </c>
      <c r="I47" s="125" t="s">
        <v>62</v>
      </c>
    </row>
    <row r="48" spans="1:16384" s="55" customFormat="1" ht="33" hidden="1" x14ac:dyDescent="0.2">
      <c r="A48" s="47" t="s">
        <v>3562</v>
      </c>
      <c r="B48" s="127" t="s">
        <v>1124</v>
      </c>
      <c r="C48" s="123" t="s">
        <v>1200</v>
      </c>
      <c r="D48" s="123" t="s">
        <v>1201</v>
      </c>
      <c r="E48" s="123" t="s">
        <v>1202</v>
      </c>
      <c r="F48" s="123" t="s">
        <v>1195</v>
      </c>
      <c r="G48" s="123" t="s">
        <v>1203</v>
      </c>
      <c r="H48" s="124">
        <v>18000000</v>
      </c>
      <c r="I48" s="125" t="s">
        <v>62</v>
      </c>
    </row>
    <row r="49" spans="1:9" ht="66" hidden="1" x14ac:dyDescent="0.2">
      <c r="A49" s="47" t="s">
        <v>3563</v>
      </c>
      <c r="B49" s="127" t="s">
        <v>1124</v>
      </c>
      <c r="C49" s="123" t="s">
        <v>2114</v>
      </c>
      <c r="D49" s="123" t="s">
        <v>2115</v>
      </c>
      <c r="E49" s="123" t="s">
        <v>2116</v>
      </c>
      <c r="F49" s="123" t="s">
        <v>2117</v>
      </c>
      <c r="G49" s="123" t="s">
        <v>2118</v>
      </c>
      <c r="H49" s="124">
        <v>151000000</v>
      </c>
      <c r="I49" s="125" t="s">
        <v>62</v>
      </c>
    </row>
    <row r="50" spans="1:9" ht="66" hidden="1" x14ac:dyDescent="0.2">
      <c r="A50" s="47" t="s">
        <v>3564</v>
      </c>
      <c r="B50" s="127" t="s">
        <v>1124</v>
      </c>
      <c r="C50" s="123" t="s">
        <v>2119</v>
      </c>
      <c r="D50" s="123" t="s">
        <v>2120</v>
      </c>
      <c r="E50" s="123" t="s">
        <v>1124</v>
      </c>
      <c r="F50" s="123" t="s">
        <v>2117</v>
      </c>
      <c r="G50" s="123" t="s">
        <v>2121</v>
      </c>
      <c r="H50" s="124">
        <v>5190000</v>
      </c>
      <c r="I50" s="125" t="s">
        <v>62</v>
      </c>
    </row>
    <row r="51" spans="1:9" ht="66" hidden="1" x14ac:dyDescent="0.2">
      <c r="A51" s="47" t="s">
        <v>3565</v>
      </c>
      <c r="B51" s="127" t="s">
        <v>1124</v>
      </c>
      <c r="C51" s="123" t="s">
        <v>2122</v>
      </c>
      <c r="D51" s="123" t="s">
        <v>2123</v>
      </c>
      <c r="E51" s="123" t="s">
        <v>2124</v>
      </c>
      <c r="F51" s="123" t="s">
        <v>2117</v>
      </c>
      <c r="G51" s="123" t="s">
        <v>2121</v>
      </c>
      <c r="H51" s="124">
        <v>105000000</v>
      </c>
      <c r="I51" s="125" t="s">
        <v>62</v>
      </c>
    </row>
    <row r="52" spans="1:9" ht="28.5" hidden="1" x14ac:dyDescent="0.2">
      <c r="A52" s="47" t="s">
        <v>3566</v>
      </c>
      <c r="B52" s="127" t="s">
        <v>1370</v>
      </c>
      <c r="C52" s="127" t="s">
        <v>40</v>
      </c>
      <c r="D52" s="127" t="s">
        <v>2749</v>
      </c>
      <c r="E52" s="127" t="s">
        <v>2750</v>
      </c>
      <c r="F52" s="131" t="s">
        <v>2751</v>
      </c>
      <c r="G52" s="127" t="s">
        <v>2752</v>
      </c>
      <c r="H52" s="68">
        <v>36790000</v>
      </c>
      <c r="I52" s="125" t="s">
        <v>62</v>
      </c>
    </row>
    <row r="53" spans="1:9" ht="28.5" hidden="1" x14ac:dyDescent="0.2">
      <c r="A53" s="47" t="s">
        <v>3567</v>
      </c>
      <c r="B53" s="127" t="s">
        <v>1370</v>
      </c>
      <c r="C53" s="127" t="s">
        <v>553</v>
      </c>
      <c r="D53" s="132" t="s">
        <v>2753</v>
      </c>
      <c r="E53" s="127" t="s">
        <v>1403</v>
      </c>
      <c r="F53" s="131" t="s">
        <v>2754</v>
      </c>
      <c r="G53" s="127" t="s">
        <v>2752</v>
      </c>
      <c r="H53" s="69">
        <v>45000000</v>
      </c>
      <c r="I53" s="125" t="s">
        <v>62</v>
      </c>
    </row>
    <row r="54" spans="1:9" ht="28.5" hidden="1" x14ac:dyDescent="0.2">
      <c r="A54" s="47" t="s">
        <v>3568</v>
      </c>
      <c r="B54" s="127" t="s">
        <v>1370</v>
      </c>
      <c r="C54" s="127" t="s">
        <v>286</v>
      </c>
      <c r="D54" s="127" t="s">
        <v>2755</v>
      </c>
      <c r="E54" s="127" t="s">
        <v>831</v>
      </c>
      <c r="F54" s="131" t="s">
        <v>2756</v>
      </c>
      <c r="G54" s="127" t="s">
        <v>2757</v>
      </c>
      <c r="H54" s="69">
        <v>87440000</v>
      </c>
      <c r="I54" s="125" t="s">
        <v>62</v>
      </c>
    </row>
    <row r="55" spans="1:9" ht="28.5" hidden="1" x14ac:dyDescent="0.2">
      <c r="A55" s="47" t="s">
        <v>3569</v>
      </c>
      <c r="B55" s="127" t="s">
        <v>1370</v>
      </c>
      <c r="C55" s="133" t="s">
        <v>608</v>
      </c>
      <c r="D55" s="127" t="s">
        <v>2758</v>
      </c>
      <c r="E55" s="127" t="s">
        <v>1403</v>
      </c>
      <c r="F55" s="131" t="s">
        <v>2759</v>
      </c>
      <c r="G55" s="127" t="s">
        <v>2760</v>
      </c>
      <c r="H55" s="69">
        <v>20000000</v>
      </c>
      <c r="I55" s="125" t="s">
        <v>62</v>
      </c>
    </row>
    <row r="56" spans="1:9" ht="28.5" hidden="1" x14ac:dyDescent="0.2">
      <c r="A56" s="47" t="s">
        <v>3570</v>
      </c>
      <c r="B56" s="127" t="s">
        <v>1370</v>
      </c>
      <c r="C56" s="127" t="s">
        <v>2761</v>
      </c>
      <c r="D56" s="127" t="s">
        <v>2762</v>
      </c>
      <c r="E56" s="127" t="s">
        <v>831</v>
      </c>
      <c r="F56" s="127" t="s">
        <v>2763</v>
      </c>
      <c r="G56" s="127" t="s">
        <v>2764</v>
      </c>
      <c r="H56" s="69">
        <v>87440000</v>
      </c>
      <c r="I56" s="125" t="s">
        <v>62</v>
      </c>
    </row>
    <row r="57" spans="1:9" ht="42.75" hidden="1" x14ac:dyDescent="0.2">
      <c r="A57" s="47" t="s">
        <v>3571</v>
      </c>
      <c r="B57" s="127" t="s">
        <v>1370</v>
      </c>
      <c r="C57" s="127" t="s">
        <v>2765</v>
      </c>
      <c r="D57" s="127" t="s">
        <v>2766</v>
      </c>
      <c r="E57" s="127" t="s">
        <v>831</v>
      </c>
      <c r="F57" s="127" t="s">
        <v>2756</v>
      </c>
      <c r="G57" s="127" t="s">
        <v>2767</v>
      </c>
      <c r="H57" s="69">
        <v>55150000</v>
      </c>
      <c r="I57" s="125" t="s">
        <v>62</v>
      </c>
    </row>
    <row r="58" spans="1:9" ht="28.5" hidden="1" x14ac:dyDescent="0.2">
      <c r="A58" s="47" t="s">
        <v>3572</v>
      </c>
      <c r="B58" s="127" t="s">
        <v>1370</v>
      </c>
      <c r="C58" s="127" t="s">
        <v>2768</v>
      </c>
      <c r="D58" s="127" t="s">
        <v>2769</v>
      </c>
      <c r="E58" s="127" t="s">
        <v>831</v>
      </c>
      <c r="F58" s="127" t="s">
        <v>2756</v>
      </c>
      <c r="G58" s="127" t="s">
        <v>2767</v>
      </c>
      <c r="H58" s="69">
        <v>89440000</v>
      </c>
      <c r="I58" s="125" t="s">
        <v>62</v>
      </c>
    </row>
    <row r="59" spans="1:9" ht="82.5" hidden="1" customHeight="1" x14ac:dyDescent="0.2">
      <c r="A59" s="47" t="s">
        <v>3573</v>
      </c>
      <c r="B59" s="123" t="s">
        <v>4246</v>
      </c>
      <c r="C59" s="123" t="s">
        <v>1077</v>
      </c>
      <c r="D59" s="123" t="s">
        <v>1078</v>
      </c>
      <c r="E59" s="123" t="s">
        <v>1587</v>
      </c>
      <c r="F59" s="123" t="s">
        <v>1562</v>
      </c>
      <c r="G59" s="123" t="s">
        <v>1563</v>
      </c>
      <c r="H59" s="124">
        <v>30000000</v>
      </c>
      <c r="I59" s="125" t="s">
        <v>62</v>
      </c>
    </row>
    <row r="60" spans="1:9" ht="82.5" hidden="1" customHeight="1" x14ac:dyDescent="0.2">
      <c r="A60" s="47" t="s">
        <v>3574</v>
      </c>
      <c r="B60" s="123" t="s">
        <v>4246</v>
      </c>
      <c r="C60" s="123" t="s">
        <v>1547</v>
      </c>
      <c r="D60" s="123" t="s">
        <v>1474</v>
      </c>
      <c r="E60" s="123" t="s">
        <v>1580</v>
      </c>
      <c r="F60" s="123" t="s">
        <v>1562</v>
      </c>
      <c r="G60" s="123" t="s">
        <v>1563</v>
      </c>
      <c r="H60" s="124">
        <v>50000000</v>
      </c>
      <c r="I60" s="125" t="s">
        <v>62</v>
      </c>
    </row>
    <row r="61" spans="1:9" ht="82.5" hidden="1" customHeight="1" x14ac:dyDescent="0.2">
      <c r="A61" s="47" t="s">
        <v>3575</v>
      </c>
      <c r="B61" s="123" t="s">
        <v>4246</v>
      </c>
      <c r="C61" s="123" t="s">
        <v>1089</v>
      </c>
      <c r="D61" s="123" t="s">
        <v>1582</v>
      </c>
      <c r="E61" s="123" t="s">
        <v>1583</v>
      </c>
      <c r="F61" s="123" t="s">
        <v>1562</v>
      </c>
      <c r="G61" s="123" t="s">
        <v>1563</v>
      </c>
      <c r="H61" s="124">
        <v>20000000</v>
      </c>
      <c r="I61" s="125" t="s">
        <v>62</v>
      </c>
    </row>
    <row r="62" spans="1:9" ht="82.5" hidden="1" customHeight="1" x14ac:dyDescent="0.2">
      <c r="A62" s="47" t="s">
        <v>3576</v>
      </c>
      <c r="B62" s="123" t="s">
        <v>4246</v>
      </c>
      <c r="C62" s="123" t="s">
        <v>432</v>
      </c>
      <c r="D62" s="123" t="s">
        <v>1066</v>
      </c>
      <c r="E62" s="123" t="s">
        <v>1581</v>
      </c>
      <c r="F62" s="123" t="s">
        <v>1562</v>
      </c>
      <c r="G62" s="123" t="s">
        <v>1563</v>
      </c>
      <c r="H62" s="124">
        <v>125000000</v>
      </c>
      <c r="I62" s="125" t="s">
        <v>62</v>
      </c>
    </row>
    <row r="63" spans="1:9" ht="82.5" hidden="1" customHeight="1" x14ac:dyDescent="0.2">
      <c r="A63" s="47" t="s">
        <v>3577</v>
      </c>
      <c r="B63" s="123" t="s">
        <v>4246</v>
      </c>
      <c r="C63" s="123" t="s">
        <v>1567</v>
      </c>
      <c r="D63" s="123" t="s">
        <v>1568</v>
      </c>
      <c r="E63" s="123" t="s">
        <v>1569</v>
      </c>
      <c r="F63" s="123" t="s">
        <v>1562</v>
      </c>
      <c r="G63" s="123" t="s">
        <v>1563</v>
      </c>
      <c r="H63" s="124">
        <v>30000000</v>
      </c>
      <c r="I63" s="125" t="s">
        <v>62</v>
      </c>
    </row>
    <row r="64" spans="1:9" ht="82.5" hidden="1" customHeight="1" x14ac:dyDescent="0.2">
      <c r="A64" s="47" t="s">
        <v>3578</v>
      </c>
      <c r="B64" s="123" t="s">
        <v>4246</v>
      </c>
      <c r="C64" s="123" t="s">
        <v>1114</v>
      </c>
      <c r="D64" s="123" t="s">
        <v>1115</v>
      </c>
      <c r="E64" s="123" t="s">
        <v>1566</v>
      </c>
      <c r="F64" s="123" t="s">
        <v>1562</v>
      </c>
      <c r="G64" s="123" t="s">
        <v>1563</v>
      </c>
      <c r="H64" s="124">
        <v>30000000</v>
      </c>
      <c r="I64" s="125" t="s">
        <v>62</v>
      </c>
    </row>
    <row r="65" spans="1:9" ht="82.5" hidden="1" customHeight="1" x14ac:dyDescent="0.2">
      <c r="A65" s="47" t="s">
        <v>3579</v>
      </c>
      <c r="B65" s="123" t="s">
        <v>4246</v>
      </c>
      <c r="C65" s="123" t="s">
        <v>1092</v>
      </c>
      <c r="D65" s="123" t="s">
        <v>1094</v>
      </c>
      <c r="E65" s="123" t="s">
        <v>1574</v>
      </c>
      <c r="F65" s="123" t="s">
        <v>1562</v>
      </c>
      <c r="G65" s="123" t="s">
        <v>1563</v>
      </c>
      <c r="H65" s="124">
        <v>100000000</v>
      </c>
      <c r="I65" s="125" t="s">
        <v>62</v>
      </c>
    </row>
    <row r="66" spans="1:9" ht="82.5" hidden="1" customHeight="1" x14ac:dyDescent="0.2">
      <c r="A66" s="47" t="s">
        <v>3580</v>
      </c>
      <c r="B66" s="123" t="s">
        <v>4246</v>
      </c>
      <c r="C66" s="123" t="s">
        <v>1099</v>
      </c>
      <c r="D66" s="123" t="s">
        <v>1101</v>
      </c>
      <c r="E66" s="123" t="s">
        <v>1584</v>
      </c>
      <c r="F66" s="123" t="s">
        <v>1562</v>
      </c>
      <c r="G66" s="123" t="s">
        <v>1563</v>
      </c>
      <c r="H66" s="124">
        <v>30000000</v>
      </c>
      <c r="I66" s="125" t="s">
        <v>62</v>
      </c>
    </row>
    <row r="67" spans="1:9" ht="82.5" hidden="1" customHeight="1" x14ac:dyDescent="0.2">
      <c r="A67" s="47" t="s">
        <v>3581</v>
      </c>
      <c r="B67" s="123" t="s">
        <v>4246</v>
      </c>
      <c r="C67" s="123" t="s">
        <v>193</v>
      </c>
      <c r="D67" s="123" t="s">
        <v>1055</v>
      </c>
      <c r="E67" s="123" t="s">
        <v>1561</v>
      </c>
      <c r="F67" s="123" t="s">
        <v>1562</v>
      </c>
      <c r="G67" s="123" t="s">
        <v>1563</v>
      </c>
      <c r="H67" s="124">
        <v>50000000</v>
      </c>
      <c r="I67" s="125" t="s">
        <v>62</v>
      </c>
    </row>
    <row r="68" spans="1:9" ht="82.5" hidden="1" customHeight="1" x14ac:dyDescent="0.2">
      <c r="A68" s="47" t="s">
        <v>3582</v>
      </c>
      <c r="B68" s="123" t="s">
        <v>4246</v>
      </c>
      <c r="C68" s="123" t="s">
        <v>1038</v>
      </c>
      <c r="D68" s="123" t="s">
        <v>1442</v>
      </c>
      <c r="E68" s="123" t="s">
        <v>1445</v>
      </c>
      <c r="F68" s="123" t="s">
        <v>1562</v>
      </c>
      <c r="G68" s="123" t="s">
        <v>1563</v>
      </c>
      <c r="H68" s="124">
        <v>50000000</v>
      </c>
      <c r="I68" s="125" t="s">
        <v>62</v>
      </c>
    </row>
    <row r="69" spans="1:9" ht="82.5" hidden="1" customHeight="1" x14ac:dyDescent="0.2">
      <c r="A69" s="47" t="s">
        <v>3583</v>
      </c>
      <c r="B69" s="123" t="s">
        <v>4246</v>
      </c>
      <c r="C69" s="123" t="s">
        <v>1050</v>
      </c>
      <c r="D69" s="123" t="s">
        <v>1051</v>
      </c>
      <c r="E69" s="123" t="s">
        <v>1564</v>
      </c>
      <c r="F69" s="123" t="s">
        <v>1562</v>
      </c>
      <c r="G69" s="123" t="s">
        <v>1563</v>
      </c>
      <c r="H69" s="124">
        <v>25000000</v>
      </c>
      <c r="I69" s="125" t="s">
        <v>62</v>
      </c>
    </row>
    <row r="70" spans="1:9" ht="82.5" hidden="1" customHeight="1" x14ac:dyDescent="0.2">
      <c r="A70" s="47" t="s">
        <v>3584</v>
      </c>
      <c r="B70" s="123" t="s">
        <v>4246</v>
      </c>
      <c r="C70" s="123" t="s">
        <v>1560</v>
      </c>
      <c r="D70" s="123" t="s">
        <v>1536</v>
      </c>
      <c r="E70" s="123" t="s">
        <v>1565</v>
      </c>
      <c r="F70" s="123" t="s">
        <v>1562</v>
      </c>
      <c r="G70" s="123" t="s">
        <v>1563</v>
      </c>
      <c r="H70" s="124">
        <v>25000000</v>
      </c>
      <c r="I70" s="125" t="s">
        <v>62</v>
      </c>
    </row>
    <row r="71" spans="1:9" ht="82.5" hidden="1" customHeight="1" x14ac:dyDescent="0.2">
      <c r="A71" s="47" t="s">
        <v>3585</v>
      </c>
      <c r="B71" s="123" t="s">
        <v>4246</v>
      </c>
      <c r="C71" s="123" t="s">
        <v>1585</v>
      </c>
      <c r="D71" s="123" t="s">
        <v>1054</v>
      </c>
      <c r="E71" s="123" t="s">
        <v>1586</v>
      </c>
      <c r="F71" s="123" t="s">
        <v>1562</v>
      </c>
      <c r="G71" s="123" t="s">
        <v>1563</v>
      </c>
      <c r="H71" s="124">
        <v>25000000</v>
      </c>
      <c r="I71" s="125" t="s">
        <v>62</v>
      </c>
    </row>
    <row r="72" spans="1:9" ht="82.5" hidden="1" customHeight="1" x14ac:dyDescent="0.2">
      <c r="A72" s="47" t="s">
        <v>3586</v>
      </c>
      <c r="B72" s="123" t="s">
        <v>4246</v>
      </c>
      <c r="C72" s="123" t="s">
        <v>1570</v>
      </c>
      <c r="D72" s="123" t="s">
        <v>1058</v>
      </c>
      <c r="E72" s="123" t="s">
        <v>1571</v>
      </c>
      <c r="F72" s="123" t="s">
        <v>1562</v>
      </c>
      <c r="G72" s="123" t="s">
        <v>1563</v>
      </c>
      <c r="H72" s="124">
        <v>25000000</v>
      </c>
      <c r="I72" s="125" t="s">
        <v>62</v>
      </c>
    </row>
    <row r="73" spans="1:9" ht="82.5" hidden="1" customHeight="1" x14ac:dyDescent="0.2">
      <c r="A73" s="47" t="s">
        <v>3587</v>
      </c>
      <c r="B73" s="123" t="s">
        <v>4246</v>
      </c>
      <c r="C73" s="123" t="s">
        <v>580</v>
      </c>
      <c r="D73" s="123" t="s">
        <v>1572</v>
      </c>
      <c r="E73" s="123" t="s">
        <v>1573</v>
      </c>
      <c r="F73" s="123" t="s">
        <v>1562</v>
      </c>
      <c r="G73" s="123" t="s">
        <v>1563</v>
      </c>
      <c r="H73" s="124">
        <v>25000000</v>
      </c>
      <c r="I73" s="125" t="s">
        <v>62</v>
      </c>
    </row>
    <row r="74" spans="1:9" ht="82.5" hidden="1" customHeight="1" x14ac:dyDescent="0.2">
      <c r="A74" s="47" t="s">
        <v>3588</v>
      </c>
      <c r="B74" s="123" t="s">
        <v>4246</v>
      </c>
      <c r="C74" s="123" t="s">
        <v>432</v>
      </c>
      <c r="D74" s="123" t="s">
        <v>1575</v>
      </c>
      <c r="E74" s="123" t="s">
        <v>1576</v>
      </c>
      <c r="F74" s="123" t="s">
        <v>1562</v>
      </c>
      <c r="G74" s="123" t="s">
        <v>1563</v>
      </c>
      <c r="H74" s="124">
        <v>25000000</v>
      </c>
      <c r="I74" s="125" t="s">
        <v>62</v>
      </c>
    </row>
    <row r="75" spans="1:9" ht="82.5" hidden="1" customHeight="1" x14ac:dyDescent="0.2">
      <c r="A75" s="47" t="s">
        <v>3589</v>
      </c>
      <c r="B75" s="123" t="s">
        <v>4246</v>
      </c>
      <c r="C75" s="123" t="s">
        <v>1577</v>
      </c>
      <c r="D75" s="123" t="s">
        <v>1578</v>
      </c>
      <c r="E75" s="123" t="s">
        <v>1579</v>
      </c>
      <c r="F75" s="123" t="s">
        <v>1562</v>
      </c>
      <c r="G75" s="123" t="s">
        <v>1563</v>
      </c>
      <c r="H75" s="124">
        <v>20000000</v>
      </c>
      <c r="I75" s="125" t="s">
        <v>62</v>
      </c>
    </row>
    <row r="76" spans="1:9" ht="82.5" hidden="1" customHeight="1" x14ac:dyDescent="0.2">
      <c r="A76" s="47" t="s">
        <v>3590</v>
      </c>
      <c r="B76" s="123" t="s">
        <v>1369</v>
      </c>
      <c r="C76" s="123" t="s">
        <v>1675</v>
      </c>
      <c r="D76" s="123">
        <v>509025</v>
      </c>
      <c r="E76" s="123" t="s">
        <v>1676</v>
      </c>
      <c r="F76" s="123" t="s">
        <v>1677</v>
      </c>
      <c r="G76" s="123" t="s">
        <v>1678</v>
      </c>
      <c r="H76" s="124">
        <f>15*160000</f>
        <v>2400000</v>
      </c>
      <c r="I76" s="125" t="s">
        <v>62</v>
      </c>
    </row>
    <row r="77" spans="1:9" ht="82.5" hidden="1" customHeight="1" x14ac:dyDescent="0.2">
      <c r="A77" s="47" t="s">
        <v>3591</v>
      </c>
      <c r="B77" s="123" t="s">
        <v>1369</v>
      </c>
      <c r="C77" s="123" t="s">
        <v>86</v>
      </c>
      <c r="D77" s="123">
        <v>509025</v>
      </c>
      <c r="E77" s="123" t="s">
        <v>1679</v>
      </c>
      <c r="F77" s="123" t="s">
        <v>1680</v>
      </c>
      <c r="G77" s="123" t="s">
        <v>1681</v>
      </c>
      <c r="H77" s="124">
        <f>+(265000*12)+(160000*30)+(14*4*25000)</f>
        <v>9380000</v>
      </c>
      <c r="I77" s="125" t="s">
        <v>62</v>
      </c>
    </row>
    <row r="78" spans="1:9" ht="82.5" hidden="1" customHeight="1" x14ac:dyDescent="0.2">
      <c r="A78" s="47" t="s">
        <v>3592</v>
      </c>
      <c r="B78" s="123" t="s">
        <v>1369</v>
      </c>
      <c r="C78" s="123" t="s">
        <v>86</v>
      </c>
      <c r="D78" s="123">
        <v>509025</v>
      </c>
      <c r="E78" s="123" t="s">
        <v>1682</v>
      </c>
      <c r="F78" s="123" t="s">
        <v>1683</v>
      </c>
      <c r="G78" s="123" t="s">
        <v>1684</v>
      </c>
      <c r="H78" s="124">
        <f>+(260000*8)+(160000*20)+(14*2*25000)</f>
        <v>5980000</v>
      </c>
      <c r="I78" s="125" t="s">
        <v>62</v>
      </c>
    </row>
    <row r="79" spans="1:9" ht="82.5" hidden="1" customHeight="1" x14ac:dyDescent="0.2">
      <c r="A79" s="47" t="s">
        <v>3593</v>
      </c>
      <c r="B79" s="123" t="s">
        <v>1369</v>
      </c>
      <c r="C79" s="123" t="s">
        <v>1685</v>
      </c>
      <c r="D79" s="123">
        <v>509025</v>
      </c>
      <c r="E79" s="123" t="s">
        <v>1686</v>
      </c>
      <c r="F79" s="123" t="s">
        <v>1683</v>
      </c>
      <c r="G79" s="123" t="s">
        <v>1684</v>
      </c>
      <c r="H79" s="124">
        <f>+(260000*8)+(160000*20)+(14*2*25000)</f>
        <v>5980000</v>
      </c>
      <c r="I79" s="125" t="s">
        <v>62</v>
      </c>
    </row>
    <row r="80" spans="1:9" ht="82.5" hidden="1" customHeight="1" x14ac:dyDescent="0.2">
      <c r="A80" s="47" t="s">
        <v>3594</v>
      </c>
      <c r="B80" s="123" t="s">
        <v>1369</v>
      </c>
      <c r="C80" s="123" t="s">
        <v>2097</v>
      </c>
      <c r="D80" s="123" t="s">
        <v>2098</v>
      </c>
      <c r="E80" s="123"/>
      <c r="F80" s="123" t="s">
        <v>1782</v>
      </c>
      <c r="G80" s="123" t="s">
        <v>1783</v>
      </c>
      <c r="H80" s="124">
        <v>3000000</v>
      </c>
      <c r="I80" s="125" t="s">
        <v>62</v>
      </c>
    </row>
    <row r="81" spans="1:9" ht="82.5" hidden="1" customHeight="1" x14ac:dyDescent="0.2">
      <c r="A81" s="47" t="s">
        <v>3595</v>
      </c>
      <c r="B81" s="123" t="s">
        <v>1369</v>
      </c>
      <c r="C81" s="123" t="s">
        <v>1817</v>
      </c>
      <c r="D81" s="123" t="s">
        <v>2099</v>
      </c>
      <c r="E81" s="123"/>
      <c r="F81" s="123" t="s">
        <v>2100</v>
      </c>
      <c r="G81" s="123" t="s">
        <v>2096</v>
      </c>
      <c r="H81" s="124">
        <v>8000000</v>
      </c>
      <c r="I81" s="125" t="s">
        <v>62</v>
      </c>
    </row>
    <row r="82" spans="1:9" ht="82.5" hidden="1" customHeight="1" x14ac:dyDescent="0.2">
      <c r="A82" s="47" t="s">
        <v>3596</v>
      </c>
      <c r="B82" s="123" t="s">
        <v>1369</v>
      </c>
      <c r="C82" s="123" t="s">
        <v>1817</v>
      </c>
      <c r="D82" s="123" t="s">
        <v>2101</v>
      </c>
      <c r="E82" s="123"/>
      <c r="F82" s="123" t="s">
        <v>2100</v>
      </c>
      <c r="G82" s="123" t="s">
        <v>2096</v>
      </c>
      <c r="H82" s="124">
        <v>5000000</v>
      </c>
      <c r="I82" s="125" t="s">
        <v>62</v>
      </c>
    </row>
    <row r="83" spans="1:9" ht="82.5" hidden="1" customHeight="1" x14ac:dyDescent="0.2">
      <c r="A83" s="47" t="s">
        <v>3597</v>
      </c>
      <c r="B83" s="123" t="s">
        <v>1369</v>
      </c>
      <c r="C83" s="123" t="s">
        <v>1817</v>
      </c>
      <c r="D83" s="123" t="s">
        <v>2102</v>
      </c>
      <c r="E83" s="123"/>
      <c r="F83" s="123" t="s">
        <v>2100</v>
      </c>
      <c r="G83" s="123" t="s">
        <v>2096</v>
      </c>
      <c r="H83" s="124">
        <v>8000000</v>
      </c>
      <c r="I83" s="125" t="s">
        <v>62</v>
      </c>
    </row>
    <row r="84" spans="1:9" ht="82.5" hidden="1" customHeight="1" x14ac:dyDescent="0.2">
      <c r="A84" s="47" t="s">
        <v>3598</v>
      </c>
      <c r="B84" s="123" t="s">
        <v>1369</v>
      </c>
      <c r="C84" s="123" t="s">
        <v>1787</v>
      </c>
      <c r="D84" s="123" t="s">
        <v>2103</v>
      </c>
      <c r="E84" s="123"/>
      <c r="F84" s="123" t="s">
        <v>2100</v>
      </c>
      <c r="G84" s="123" t="s">
        <v>2104</v>
      </c>
      <c r="H84" s="124">
        <v>10000000</v>
      </c>
      <c r="I84" s="125" t="s">
        <v>62</v>
      </c>
    </row>
    <row r="85" spans="1:9" ht="82.5" hidden="1" customHeight="1" x14ac:dyDescent="0.2">
      <c r="A85" s="47" t="s">
        <v>3599</v>
      </c>
      <c r="B85" s="123" t="s">
        <v>1369</v>
      </c>
      <c r="C85" s="123"/>
      <c r="D85" s="123" t="s">
        <v>2105</v>
      </c>
      <c r="E85" s="123"/>
      <c r="F85" s="123" t="s">
        <v>2100</v>
      </c>
      <c r="G85" s="123" t="s">
        <v>2096</v>
      </c>
      <c r="H85" s="124">
        <v>5000000</v>
      </c>
      <c r="I85" s="125" t="s">
        <v>62</v>
      </c>
    </row>
    <row r="86" spans="1:9" ht="82.5" hidden="1" customHeight="1" x14ac:dyDescent="0.2">
      <c r="A86" s="47" t="s">
        <v>3600</v>
      </c>
      <c r="B86" s="123" t="s">
        <v>1368</v>
      </c>
      <c r="C86" s="123" t="s">
        <v>2106</v>
      </c>
      <c r="D86" s="123" t="s">
        <v>2107</v>
      </c>
      <c r="E86" s="123"/>
      <c r="F86" s="123" t="s">
        <v>2100</v>
      </c>
      <c r="G86" s="123" t="s">
        <v>2104</v>
      </c>
      <c r="H86" s="124">
        <v>15000000</v>
      </c>
      <c r="I86" s="125" t="s">
        <v>62</v>
      </c>
    </row>
    <row r="87" spans="1:9" ht="82.5" hidden="1" customHeight="1" x14ac:dyDescent="0.2">
      <c r="A87" s="47" t="s">
        <v>3601</v>
      </c>
      <c r="B87" s="123" t="s">
        <v>1368</v>
      </c>
      <c r="C87" s="123" t="s">
        <v>2106</v>
      </c>
      <c r="D87" s="123" t="s">
        <v>2108</v>
      </c>
      <c r="E87" s="123"/>
      <c r="F87" s="123" t="s">
        <v>2100</v>
      </c>
      <c r="G87" s="123" t="s">
        <v>2104</v>
      </c>
      <c r="H87" s="124">
        <v>20000000</v>
      </c>
      <c r="I87" s="125" t="s">
        <v>62</v>
      </c>
    </row>
    <row r="88" spans="1:9" ht="82.5" hidden="1" customHeight="1" x14ac:dyDescent="0.2">
      <c r="A88" s="47" t="s">
        <v>3602</v>
      </c>
      <c r="B88" s="123" t="s">
        <v>1368</v>
      </c>
      <c r="C88" s="123" t="s">
        <v>2109</v>
      </c>
      <c r="D88" s="123" t="s">
        <v>2110</v>
      </c>
      <c r="E88" s="123"/>
      <c r="F88" s="123" t="s">
        <v>1782</v>
      </c>
      <c r="G88" s="123" t="s">
        <v>2096</v>
      </c>
      <c r="H88" s="124">
        <v>8000000</v>
      </c>
      <c r="I88" s="125" t="s">
        <v>62</v>
      </c>
    </row>
    <row r="89" spans="1:9" ht="82.5" hidden="1" customHeight="1" x14ac:dyDescent="0.2">
      <c r="A89" s="47" t="s">
        <v>3603</v>
      </c>
      <c r="B89" s="123" t="s">
        <v>1368</v>
      </c>
      <c r="C89" s="123" t="s">
        <v>2109</v>
      </c>
      <c r="D89" s="123" t="s">
        <v>2111</v>
      </c>
      <c r="E89" s="123"/>
      <c r="F89" s="123" t="s">
        <v>1782</v>
      </c>
      <c r="G89" s="123" t="s">
        <v>2096</v>
      </c>
      <c r="H89" s="124">
        <v>8000000</v>
      </c>
      <c r="I89" s="125" t="s">
        <v>62</v>
      </c>
    </row>
    <row r="90" spans="1:9" ht="82.5" hidden="1" customHeight="1" x14ac:dyDescent="0.2">
      <c r="A90" s="47" t="s">
        <v>3604</v>
      </c>
      <c r="B90" s="123" t="s">
        <v>1368</v>
      </c>
      <c r="C90" s="123" t="s">
        <v>2112</v>
      </c>
      <c r="D90" s="123" t="s">
        <v>2113</v>
      </c>
      <c r="E90" s="123"/>
      <c r="F90" s="123" t="s">
        <v>1782</v>
      </c>
      <c r="G90" s="123" t="s">
        <v>2096</v>
      </c>
      <c r="H90" s="124">
        <v>8000000</v>
      </c>
      <c r="I90" s="125" t="s">
        <v>62</v>
      </c>
    </row>
    <row r="91" spans="1:9" ht="82.5" hidden="1" customHeight="1" x14ac:dyDescent="0.2">
      <c r="A91" s="47" t="s">
        <v>3605</v>
      </c>
      <c r="B91" s="123" t="s">
        <v>1368</v>
      </c>
      <c r="C91" s="123" t="s">
        <v>1691</v>
      </c>
      <c r="D91" s="123" t="s">
        <v>2905</v>
      </c>
      <c r="E91" s="123" t="s">
        <v>738</v>
      </c>
      <c r="F91" s="123" t="s">
        <v>2952</v>
      </c>
      <c r="G91" s="123" t="s">
        <v>2953</v>
      </c>
      <c r="H91" s="124">
        <v>30000000</v>
      </c>
      <c r="I91" s="125" t="s">
        <v>62</v>
      </c>
    </row>
    <row r="92" spans="1:9" ht="82.5" hidden="1" customHeight="1" x14ac:dyDescent="0.2">
      <c r="A92" s="47" t="s">
        <v>3606</v>
      </c>
      <c r="B92" s="123" t="s">
        <v>1368</v>
      </c>
      <c r="C92" s="123" t="s">
        <v>2954</v>
      </c>
      <c r="D92" s="123" t="s">
        <v>2955</v>
      </c>
      <c r="E92" s="123" t="s">
        <v>738</v>
      </c>
      <c r="F92" s="123" t="s">
        <v>2956</v>
      </c>
      <c r="G92" s="123" t="s">
        <v>2957</v>
      </c>
      <c r="H92" s="124">
        <v>8500000</v>
      </c>
      <c r="I92" s="125" t="s">
        <v>62</v>
      </c>
    </row>
    <row r="93" spans="1:9" ht="82.5" hidden="1" customHeight="1" x14ac:dyDescent="0.2">
      <c r="A93" s="47" t="s">
        <v>4236</v>
      </c>
      <c r="B93" s="123" t="s">
        <v>1368</v>
      </c>
      <c r="C93" s="123" t="s">
        <v>2055</v>
      </c>
      <c r="D93" s="123" t="s">
        <v>2958</v>
      </c>
      <c r="E93" s="123" t="s">
        <v>738</v>
      </c>
      <c r="F93" s="123" t="s">
        <v>2959</v>
      </c>
      <c r="G93" s="123" t="s">
        <v>2960</v>
      </c>
      <c r="H93" s="124">
        <v>19100000</v>
      </c>
      <c r="I93" s="125" t="s">
        <v>62</v>
      </c>
    </row>
    <row r="94" spans="1:9" ht="131.25" hidden="1" customHeight="1" x14ac:dyDescent="0.2">
      <c r="A94" s="47" t="s">
        <v>4239</v>
      </c>
      <c r="B94" s="123" t="s">
        <v>989</v>
      </c>
      <c r="C94" s="123" t="s">
        <v>2129</v>
      </c>
      <c r="D94" s="123" t="s">
        <v>2130</v>
      </c>
      <c r="E94" s="123" t="s">
        <v>2131</v>
      </c>
      <c r="F94" s="123" t="s">
        <v>2132</v>
      </c>
      <c r="G94" s="123" t="s">
        <v>2133</v>
      </c>
      <c r="H94" s="124">
        <v>42000000</v>
      </c>
      <c r="I94" s="125" t="s">
        <v>62</v>
      </c>
    </row>
    <row r="95" spans="1:9" ht="16.5" hidden="1" x14ac:dyDescent="0.2">
      <c r="A95" s="47" t="s">
        <v>5564</v>
      </c>
      <c r="B95" s="182" t="s">
        <v>5083</v>
      </c>
      <c r="C95" s="78" t="s">
        <v>5112</v>
      </c>
      <c r="D95" s="78" t="s">
        <v>5122</v>
      </c>
      <c r="E95" s="78" t="s">
        <v>5518</v>
      </c>
      <c r="F95" s="78" t="s">
        <v>5519</v>
      </c>
      <c r="G95" s="78" t="s">
        <v>5520</v>
      </c>
      <c r="H95" s="181">
        <v>5982000</v>
      </c>
      <c r="I95" s="82" t="s">
        <v>62</v>
      </c>
    </row>
    <row r="96" spans="1:9" ht="25.5" hidden="1" x14ac:dyDescent="0.2">
      <c r="A96" s="47" t="s">
        <v>5565</v>
      </c>
      <c r="B96" s="182" t="s">
        <v>5083</v>
      </c>
      <c r="C96" s="78" t="s">
        <v>463</v>
      </c>
      <c r="D96" s="78" t="s">
        <v>5155</v>
      </c>
      <c r="E96" s="78" t="s">
        <v>831</v>
      </c>
      <c r="F96" s="78" t="s">
        <v>5521</v>
      </c>
      <c r="G96" s="78" t="s">
        <v>5522</v>
      </c>
      <c r="H96" s="181">
        <v>12972000</v>
      </c>
      <c r="I96" s="82" t="s">
        <v>62</v>
      </c>
    </row>
    <row r="97" spans="1:9" ht="25.5" hidden="1" x14ac:dyDescent="0.2">
      <c r="A97" s="47" t="s">
        <v>5566</v>
      </c>
      <c r="B97" s="182" t="s">
        <v>5083</v>
      </c>
      <c r="C97" s="78" t="s">
        <v>5083</v>
      </c>
      <c r="D97" s="78" t="s">
        <v>5092</v>
      </c>
      <c r="E97" s="78" t="s">
        <v>5523</v>
      </c>
      <c r="F97" s="78" t="s">
        <v>5524</v>
      </c>
      <c r="G97" s="78" t="s">
        <v>5525</v>
      </c>
      <c r="H97" s="181">
        <v>62020000</v>
      </c>
      <c r="I97" s="82" t="s">
        <v>62</v>
      </c>
    </row>
    <row r="98" spans="1:9" ht="38.25" x14ac:dyDescent="0.2">
      <c r="A98" s="47" t="s">
        <v>5567</v>
      </c>
      <c r="B98" s="182" t="s">
        <v>5177</v>
      </c>
      <c r="C98" s="78" t="s">
        <v>5178</v>
      </c>
      <c r="D98" s="78" t="s">
        <v>5526</v>
      </c>
      <c r="E98" s="78" t="s">
        <v>5527</v>
      </c>
      <c r="F98" s="168" t="s">
        <v>5528</v>
      </c>
      <c r="G98" s="78" t="s">
        <v>5529</v>
      </c>
      <c r="H98" s="162">
        <v>3600000</v>
      </c>
      <c r="I98" s="82" t="s">
        <v>62</v>
      </c>
    </row>
    <row r="99" spans="1:9" ht="38.25" x14ac:dyDescent="0.2">
      <c r="A99" s="47" t="s">
        <v>5568</v>
      </c>
      <c r="B99" s="182" t="s">
        <v>5177</v>
      </c>
      <c r="C99" s="78" t="s">
        <v>5178</v>
      </c>
      <c r="D99" s="78" t="s">
        <v>5530</v>
      </c>
      <c r="E99" s="78" t="s">
        <v>5531</v>
      </c>
      <c r="F99" s="168" t="s">
        <v>5528</v>
      </c>
      <c r="G99" s="78" t="s">
        <v>5529</v>
      </c>
      <c r="H99" s="162">
        <v>1800000</v>
      </c>
      <c r="I99" s="82" t="s">
        <v>62</v>
      </c>
    </row>
    <row r="100" spans="1:9" ht="38.25" x14ac:dyDescent="0.2">
      <c r="A100" s="47" t="s">
        <v>5569</v>
      </c>
      <c r="B100" s="182" t="s">
        <v>5177</v>
      </c>
      <c r="C100" s="78" t="s">
        <v>5178</v>
      </c>
      <c r="D100" s="78" t="s">
        <v>5532</v>
      </c>
      <c r="E100" s="78" t="s">
        <v>5533</v>
      </c>
      <c r="F100" s="168" t="s">
        <v>5528</v>
      </c>
      <c r="G100" s="78" t="s">
        <v>5529</v>
      </c>
      <c r="H100" s="162">
        <v>1800000</v>
      </c>
      <c r="I100" s="82" t="s">
        <v>62</v>
      </c>
    </row>
    <row r="101" spans="1:9" ht="38.25" x14ac:dyDescent="0.2">
      <c r="A101" s="47" t="s">
        <v>5570</v>
      </c>
      <c r="B101" s="182" t="s">
        <v>5177</v>
      </c>
      <c r="C101" s="78" t="s">
        <v>5178</v>
      </c>
      <c r="D101" s="78" t="s">
        <v>5534</v>
      </c>
      <c r="E101" s="78" t="s">
        <v>5535</v>
      </c>
      <c r="F101" s="168" t="s">
        <v>5528</v>
      </c>
      <c r="G101" s="78" t="s">
        <v>5529</v>
      </c>
      <c r="H101" s="162">
        <v>1800000</v>
      </c>
      <c r="I101" s="82" t="s">
        <v>62</v>
      </c>
    </row>
    <row r="102" spans="1:9" ht="38.25" x14ac:dyDescent="0.2">
      <c r="A102" s="47" t="s">
        <v>5571</v>
      </c>
      <c r="B102" s="182" t="s">
        <v>5177</v>
      </c>
      <c r="C102" s="78" t="s">
        <v>5178</v>
      </c>
      <c r="D102" s="78" t="s">
        <v>5536</v>
      </c>
      <c r="E102" s="78" t="s">
        <v>5537</v>
      </c>
      <c r="F102" s="168" t="s">
        <v>5528</v>
      </c>
      <c r="G102" s="78" t="s">
        <v>5529</v>
      </c>
      <c r="H102" s="162">
        <v>1800000</v>
      </c>
      <c r="I102" s="82" t="s">
        <v>62</v>
      </c>
    </row>
    <row r="103" spans="1:9" ht="38.25" x14ac:dyDescent="0.2">
      <c r="A103" s="47" t="s">
        <v>5572</v>
      </c>
      <c r="B103" s="182" t="s">
        <v>5177</v>
      </c>
      <c r="C103" s="78" t="s">
        <v>5178</v>
      </c>
      <c r="D103" s="78" t="s">
        <v>5538</v>
      </c>
      <c r="E103" s="78" t="s">
        <v>5539</v>
      </c>
      <c r="F103" s="168" t="s">
        <v>5528</v>
      </c>
      <c r="G103" s="78" t="s">
        <v>5529</v>
      </c>
      <c r="H103" s="162">
        <v>2150000</v>
      </c>
      <c r="I103" s="82" t="s">
        <v>62</v>
      </c>
    </row>
    <row r="104" spans="1:9" ht="38.25" x14ac:dyDescent="0.2">
      <c r="A104" s="47" t="s">
        <v>5573</v>
      </c>
      <c r="B104" s="182" t="s">
        <v>5177</v>
      </c>
      <c r="C104" s="78" t="s">
        <v>5178</v>
      </c>
      <c r="D104" s="78" t="s">
        <v>5540</v>
      </c>
      <c r="E104" s="78" t="s">
        <v>5541</v>
      </c>
      <c r="F104" s="168" t="s">
        <v>5528</v>
      </c>
      <c r="G104" s="78" t="s">
        <v>5529</v>
      </c>
      <c r="H104" s="162">
        <v>2150000</v>
      </c>
      <c r="I104" s="82" t="s">
        <v>62</v>
      </c>
    </row>
    <row r="105" spans="1:9" ht="38.25" x14ac:dyDescent="0.2">
      <c r="A105" s="47" t="s">
        <v>5574</v>
      </c>
      <c r="B105" s="182" t="s">
        <v>5177</v>
      </c>
      <c r="C105" s="78" t="s">
        <v>5178</v>
      </c>
      <c r="D105" s="78" t="s">
        <v>5542</v>
      </c>
      <c r="E105" s="78" t="s">
        <v>5543</v>
      </c>
      <c r="F105" s="168" t="s">
        <v>5528</v>
      </c>
      <c r="G105" s="78" t="s">
        <v>5544</v>
      </c>
      <c r="H105" s="162">
        <v>1800000</v>
      </c>
      <c r="I105" s="82" t="s">
        <v>62</v>
      </c>
    </row>
    <row r="106" spans="1:9" ht="38.25" x14ac:dyDescent="0.2">
      <c r="A106" s="47" t="s">
        <v>5575</v>
      </c>
      <c r="B106" s="182" t="s">
        <v>5177</v>
      </c>
      <c r="C106" s="78" t="s">
        <v>5178</v>
      </c>
      <c r="D106" s="78" t="s">
        <v>5545</v>
      </c>
      <c r="E106" s="78" t="s">
        <v>5546</v>
      </c>
      <c r="F106" s="168" t="s">
        <v>5528</v>
      </c>
      <c r="G106" s="78" t="s">
        <v>5544</v>
      </c>
      <c r="H106" s="162">
        <v>1800000</v>
      </c>
      <c r="I106" s="82" t="s">
        <v>62</v>
      </c>
    </row>
    <row r="107" spans="1:9" ht="38.25" x14ac:dyDescent="0.2">
      <c r="A107" s="47" t="s">
        <v>5576</v>
      </c>
      <c r="B107" s="182" t="s">
        <v>5177</v>
      </c>
      <c r="C107" s="78" t="s">
        <v>5178</v>
      </c>
      <c r="D107" s="78" t="s">
        <v>5547</v>
      </c>
      <c r="E107" s="78" t="s">
        <v>5548</v>
      </c>
      <c r="F107" s="168" t="s">
        <v>5528</v>
      </c>
      <c r="G107" s="78" t="s">
        <v>5549</v>
      </c>
      <c r="H107" s="162">
        <v>3600000</v>
      </c>
      <c r="I107" s="82" t="s">
        <v>62</v>
      </c>
    </row>
    <row r="108" spans="1:9" ht="38.25" x14ac:dyDescent="0.2">
      <c r="A108" s="47" t="s">
        <v>5577</v>
      </c>
      <c r="B108" s="182" t="s">
        <v>5177</v>
      </c>
      <c r="C108" s="78" t="s">
        <v>5178</v>
      </c>
      <c r="D108" s="78" t="s">
        <v>5550</v>
      </c>
      <c r="E108" s="78" t="s">
        <v>5551</v>
      </c>
      <c r="F108" s="168" t="s">
        <v>5528</v>
      </c>
      <c r="G108" s="78" t="s">
        <v>5549</v>
      </c>
      <c r="H108" s="162">
        <v>3600000</v>
      </c>
      <c r="I108" s="82" t="s">
        <v>62</v>
      </c>
    </row>
    <row r="109" spans="1:9" ht="38.25" x14ac:dyDescent="0.2">
      <c r="A109" s="47" t="s">
        <v>5578</v>
      </c>
      <c r="B109" s="182" t="s">
        <v>5177</v>
      </c>
      <c r="C109" s="78" t="s">
        <v>5178</v>
      </c>
      <c r="D109" s="78" t="s">
        <v>5542</v>
      </c>
      <c r="E109" s="78" t="s">
        <v>5552</v>
      </c>
      <c r="F109" s="168" t="s">
        <v>5528</v>
      </c>
      <c r="G109" s="78" t="s">
        <v>5544</v>
      </c>
      <c r="H109" s="162">
        <v>1800000</v>
      </c>
      <c r="I109" s="82" t="s">
        <v>62</v>
      </c>
    </row>
    <row r="110" spans="1:9" ht="38.25" x14ac:dyDescent="0.2">
      <c r="A110" s="47" t="s">
        <v>5579</v>
      </c>
      <c r="B110" s="182" t="s">
        <v>5177</v>
      </c>
      <c r="C110" s="78" t="s">
        <v>5178</v>
      </c>
      <c r="D110" s="78" t="s">
        <v>5542</v>
      </c>
      <c r="E110" s="78" t="s">
        <v>5531</v>
      </c>
      <c r="F110" s="168" t="s">
        <v>5528</v>
      </c>
      <c r="G110" s="78" t="s">
        <v>5544</v>
      </c>
      <c r="H110" s="162">
        <v>1800000</v>
      </c>
      <c r="I110" s="82" t="s">
        <v>62</v>
      </c>
    </row>
    <row r="111" spans="1:9" ht="38.25" x14ac:dyDescent="0.2">
      <c r="A111" s="47" t="s">
        <v>5580</v>
      </c>
      <c r="B111" s="182" t="s">
        <v>5177</v>
      </c>
      <c r="C111" s="78" t="s">
        <v>5178</v>
      </c>
      <c r="D111" s="78" t="s">
        <v>5545</v>
      </c>
      <c r="E111" s="78" t="s">
        <v>5553</v>
      </c>
      <c r="F111" s="168" t="s">
        <v>5528</v>
      </c>
      <c r="G111" s="78" t="s">
        <v>5544</v>
      </c>
      <c r="H111" s="162">
        <v>1800000</v>
      </c>
      <c r="I111" s="82" t="s">
        <v>62</v>
      </c>
    </row>
    <row r="112" spans="1:9" ht="25.5" x14ac:dyDescent="0.2">
      <c r="A112" s="47" t="s">
        <v>5581</v>
      </c>
      <c r="B112" s="182" t="s">
        <v>5177</v>
      </c>
      <c r="C112" s="78" t="s">
        <v>5178</v>
      </c>
      <c r="D112" s="78" t="s">
        <v>5554</v>
      </c>
      <c r="E112" s="78" t="s">
        <v>5555</v>
      </c>
      <c r="F112" s="168" t="s">
        <v>5556</v>
      </c>
      <c r="G112" s="78" t="s">
        <v>5544</v>
      </c>
      <c r="H112" s="162">
        <v>1800000</v>
      </c>
      <c r="I112" s="82" t="s">
        <v>62</v>
      </c>
    </row>
    <row r="113" spans="1:9" ht="25.5" x14ac:dyDescent="0.2">
      <c r="A113" s="47" t="s">
        <v>5582</v>
      </c>
      <c r="B113" s="182" t="s">
        <v>5177</v>
      </c>
      <c r="C113" s="78" t="s">
        <v>5178</v>
      </c>
      <c r="D113" s="78" t="s">
        <v>5557</v>
      </c>
      <c r="E113" s="78" t="s">
        <v>5479</v>
      </c>
      <c r="F113" s="168" t="s">
        <v>5556</v>
      </c>
      <c r="G113" s="78" t="s">
        <v>5544</v>
      </c>
      <c r="H113" s="162">
        <v>1800000</v>
      </c>
      <c r="I113" s="82" t="s">
        <v>62</v>
      </c>
    </row>
    <row r="114" spans="1:9" ht="25.5" x14ac:dyDescent="0.2">
      <c r="A114" s="47" t="s">
        <v>5583</v>
      </c>
      <c r="B114" s="182" t="s">
        <v>5177</v>
      </c>
      <c r="C114" s="78" t="s">
        <v>5178</v>
      </c>
      <c r="D114" s="78" t="s">
        <v>5558</v>
      </c>
      <c r="E114" s="78" t="s">
        <v>5479</v>
      </c>
      <c r="F114" s="168" t="s">
        <v>5556</v>
      </c>
      <c r="G114" s="78" t="s">
        <v>5549</v>
      </c>
      <c r="H114" s="162">
        <v>3600000</v>
      </c>
      <c r="I114" s="82" t="s">
        <v>62</v>
      </c>
    </row>
    <row r="115" spans="1:9" ht="25.5" x14ac:dyDescent="0.2">
      <c r="A115" s="47" t="s">
        <v>5584</v>
      </c>
      <c r="B115" s="182" t="s">
        <v>5177</v>
      </c>
      <c r="C115" s="78" t="s">
        <v>5178</v>
      </c>
      <c r="D115" s="78" t="s">
        <v>5560</v>
      </c>
      <c r="E115" s="78" t="s">
        <v>5559</v>
      </c>
      <c r="F115" s="168" t="s">
        <v>5556</v>
      </c>
      <c r="G115" s="78" t="s">
        <v>5549</v>
      </c>
      <c r="H115" s="162">
        <v>3600000</v>
      </c>
      <c r="I115" s="82" t="s">
        <v>62</v>
      </c>
    </row>
    <row r="116" spans="1:9" ht="25.5" x14ac:dyDescent="0.2">
      <c r="A116" s="47" t="s">
        <v>5585</v>
      </c>
      <c r="B116" s="182" t="s">
        <v>5177</v>
      </c>
      <c r="C116" s="78" t="s">
        <v>5178</v>
      </c>
      <c r="D116" s="78" t="s">
        <v>5561</v>
      </c>
      <c r="E116" s="78" t="s">
        <v>5562</v>
      </c>
      <c r="F116" s="168" t="s">
        <v>5556</v>
      </c>
      <c r="G116" s="78" t="s">
        <v>5544</v>
      </c>
      <c r="H116" s="162">
        <v>1800000</v>
      </c>
      <c r="I116" s="82" t="s">
        <v>62</v>
      </c>
    </row>
    <row r="117" spans="1:9" ht="25.5" x14ac:dyDescent="0.2">
      <c r="A117" s="47" t="s">
        <v>5586</v>
      </c>
      <c r="B117" s="182" t="s">
        <v>5177</v>
      </c>
      <c r="C117" s="78" t="s">
        <v>5178</v>
      </c>
      <c r="D117" s="78" t="s">
        <v>5563</v>
      </c>
      <c r="E117" s="78" t="s">
        <v>5531</v>
      </c>
      <c r="F117" s="168" t="s">
        <v>5556</v>
      </c>
      <c r="G117" s="78" t="s">
        <v>5544</v>
      </c>
      <c r="H117" s="162">
        <v>1800000</v>
      </c>
      <c r="I117" s="82" t="s">
        <v>62</v>
      </c>
    </row>
  </sheetData>
  <autoFilter ref="A4:I117" xr:uid="{00000000-0001-0000-0200-000000000000}">
    <filterColumn colId="1">
      <filters>
        <filter val="Puntarenas"/>
      </filters>
    </filterColumn>
  </autoFilter>
  <mergeCells count="24565">
    <mergeCell ref="XEX43:XEX44"/>
    <mergeCell ref="XEY43:XEY44"/>
    <mergeCell ref="XEZ43:XEZ44"/>
    <mergeCell ref="XFA43:XFA44"/>
    <mergeCell ref="XFB43:XFB44"/>
    <mergeCell ref="XEQ43:XEQ44"/>
    <mergeCell ref="XER43:XER44"/>
    <mergeCell ref="XES43:XES44"/>
    <mergeCell ref="XET43:XET44"/>
    <mergeCell ref="XEW43:XEW44"/>
    <mergeCell ref="XEJ43:XEJ44"/>
    <mergeCell ref="XEK43:XEK44"/>
    <mergeCell ref="XEL43:XEL44"/>
    <mergeCell ref="XEO43:XEO44"/>
    <mergeCell ref="XEP43:XEP44"/>
    <mergeCell ref="XEC43:XEC44"/>
    <mergeCell ref="XED43:XED44"/>
    <mergeCell ref="XEG43:XEG44"/>
    <mergeCell ref="XEH43:XEH44"/>
    <mergeCell ref="XEI43:XEI44"/>
    <mergeCell ref="XDV43:XDV44"/>
    <mergeCell ref="XDY43:XDY44"/>
    <mergeCell ref="XDZ43:XDZ44"/>
    <mergeCell ref="XEA43:XEA44"/>
    <mergeCell ref="XEB43:XEB44"/>
    <mergeCell ref="XDQ43:XDQ44"/>
    <mergeCell ref="XDR43:XDR44"/>
    <mergeCell ref="XDS43:XDS44"/>
    <mergeCell ref="XDT43:XDT44"/>
    <mergeCell ref="XDU43:XDU44"/>
    <mergeCell ref="XDJ43:XDJ44"/>
    <mergeCell ref="XDK43:XDK44"/>
    <mergeCell ref="XDL43:XDL44"/>
    <mergeCell ref="XDM43:XDM44"/>
    <mergeCell ref="XDN43:XDN44"/>
    <mergeCell ref="XDC43:XDC44"/>
    <mergeCell ref="XDD43:XDD44"/>
    <mergeCell ref="XDE43:XDE44"/>
    <mergeCell ref="XDF43:XDF44"/>
    <mergeCell ref="XDI43:XDI44"/>
    <mergeCell ref="XCV43:XCV44"/>
    <mergeCell ref="XCW43:XCW44"/>
    <mergeCell ref="XCX43:XCX44"/>
    <mergeCell ref="XDA43:XDA44"/>
    <mergeCell ref="XDB43:XDB44"/>
    <mergeCell ref="XCO43:XCO44"/>
    <mergeCell ref="XCP43:XCP44"/>
    <mergeCell ref="XCS43:XCS44"/>
    <mergeCell ref="XCT43:XCT44"/>
    <mergeCell ref="XCU43:XCU44"/>
    <mergeCell ref="XCH43:XCH44"/>
    <mergeCell ref="XCK43:XCK44"/>
    <mergeCell ref="XCL43:XCL44"/>
    <mergeCell ref="XCM43:XCM44"/>
    <mergeCell ref="XCN43:XCN44"/>
    <mergeCell ref="XCC43:XCC44"/>
    <mergeCell ref="XCD43:XCD44"/>
    <mergeCell ref="XCE43:XCE44"/>
    <mergeCell ref="XCF43:XCF44"/>
    <mergeCell ref="XCG43:XCG44"/>
    <mergeCell ref="XBV43:XBV44"/>
    <mergeCell ref="XBW43:XBW44"/>
    <mergeCell ref="XBX43:XBX44"/>
    <mergeCell ref="XBY43:XBY44"/>
    <mergeCell ref="XBZ43:XBZ44"/>
    <mergeCell ref="XBO43:XBO44"/>
    <mergeCell ref="XBP43:XBP44"/>
    <mergeCell ref="XBQ43:XBQ44"/>
    <mergeCell ref="XBR43:XBR44"/>
    <mergeCell ref="XBU43:XBU44"/>
    <mergeCell ref="XBH43:XBH44"/>
    <mergeCell ref="XBI43:XBI44"/>
    <mergeCell ref="XBJ43:XBJ44"/>
    <mergeCell ref="XBM43:XBM44"/>
    <mergeCell ref="XBN43:XBN44"/>
    <mergeCell ref="XBA43:XBA44"/>
    <mergeCell ref="XBB43:XBB44"/>
    <mergeCell ref="XBE43:XBE44"/>
    <mergeCell ref="XBF43:XBF44"/>
    <mergeCell ref="XBG43:XBG44"/>
    <mergeCell ref="XAT43:XAT44"/>
    <mergeCell ref="XAW43:XAW44"/>
    <mergeCell ref="XAX43:XAX44"/>
    <mergeCell ref="XAY43:XAY44"/>
    <mergeCell ref="XAZ43:XAZ44"/>
    <mergeCell ref="XAO43:XAO44"/>
    <mergeCell ref="XAP43:XAP44"/>
    <mergeCell ref="XAQ43:XAQ44"/>
    <mergeCell ref="XAR43:XAR44"/>
    <mergeCell ref="XAS43:XAS44"/>
    <mergeCell ref="XAH43:XAH44"/>
    <mergeCell ref="XAI43:XAI44"/>
    <mergeCell ref="XAJ43:XAJ44"/>
    <mergeCell ref="XAK43:XAK44"/>
    <mergeCell ref="XAL43:XAL44"/>
    <mergeCell ref="XAA43:XAA44"/>
    <mergeCell ref="XAB43:XAB44"/>
    <mergeCell ref="XAC43:XAC44"/>
    <mergeCell ref="XAD43:XAD44"/>
    <mergeCell ref="XAG43:XAG44"/>
    <mergeCell ref="WZT43:WZT44"/>
    <mergeCell ref="WZU43:WZU44"/>
    <mergeCell ref="WZV43:WZV44"/>
    <mergeCell ref="WZY43:WZY44"/>
    <mergeCell ref="WZZ43:WZZ44"/>
    <mergeCell ref="WZM43:WZM44"/>
    <mergeCell ref="WZN43:WZN44"/>
    <mergeCell ref="WZQ43:WZQ44"/>
    <mergeCell ref="WZR43:WZR44"/>
    <mergeCell ref="WZS43:WZS44"/>
    <mergeCell ref="WZF43:WZF44"/>
    <mergeCell ref="WZI43:WZI44"/>
    <mergeCell ref="WZJ43:WZJ44"/>
    <mergeCell ref="WZK43:WZK44"/>
    <mergeCell ref="WZL43:WZL44"/>
    <mergeCell ref="WZA43:WZA44"/>
    <mergeCell ref="WZB43:WZB44"/>
    <mergeCell ref="WZC43:WZC44"/>
    <mergeCell ref="WZD43:WZD44"/>
    <mergeCell ref="WZE43:WZE44"/>
    <mergeCell ref="WYT43:WYT44"/>
    <mergeCell ref="WYU43:WYU44"/>
    <mergeCell ref="WYV43:WYV44"/>
    <mergeCell ref="WYW43:WYW44"/>
    <mergeCell ref="WYX43:WYX44"/>
    <mergeCell ref="WYM43:WYM44"/>
    <mergeCell ref="WYN43:WYN44"/>
    <mergeCell ref="WYO43:WYO44"/>
    <mergeCell ref="WYP43:WYP44"/>
    <mergeCell ref="WYS43:WYS44"/>
    <mergeCell ref="WYF43:WYF44"/>
    <mergeCell ref="WYG43:WYG44"/>
    <mergeCell ref="WYH43:WYH44"/>
    <mergeCell ref="WYK43:WYK44"/>
    <mergeCell ref="WYL43:WYL44"/>
    <mergeCell ref="WXY43:WXY44"/>
    <mergeCell ref="WXZ43:WXZ44"/>
    <mergeCell ref="WYC43:WYC44"/>
    <mergeCell ref="WYD43:WYD44"/>
    <mergeCell ref="WYE43:WYE44"/>
    <mergeCell ref="WXR43:WXR44"/>
    <mergeCell ref="WXU43:WXU44"/>
    <mergeCell ref="WXV43:WXV44"/>
    <mergeCell ref="WXW43:WXW44"/>
    <mergeCell ref="WXX43:WXX44"/>
    <mergeCell ref="WXM43:WXM44"/>
    <mergeCell ref="WXN43:WXN44"/>
    <mergeCell ref="WXO43:WXO44"/>
    <mergeCell ref="WXP43:WXP44"/>
    <mergeCell ref="WXQ43:WXQ44"/>
    <mergeCell ref="WXF43:WXF44"/>
    <mergeCell ref="WXG43:WXG44"/>
    <mergeCell ref="WXH43:WXH44"/>
    <mergeCell ref="WXI43:WXI44"/>
    <mergeCell ref="WXJ43:WXJ44"/>
    <mergeCell ref="WWY43:WWY44"/>
    <mergeCell ref="WWZ43:WWZ44"/>
    <mergeCell ref="WXA43:WXA44"/>
    <mergeCell ref="WXB43:WXB44"/>
    <mergeCell ref="WXE43:WXE44"/>
    <mergeCell ref="WWR43:WWR44"/>
    <mergeCell ref="WWS43:WWS44"/>
    <mergeCell ref="WWT43:WWT44"/>
    <mergeCell ref="WWW43:WWW44"/>
    <mergeCell ref="WWX43:WWX44"/>
    <mergeCell ref="WWK43:WWK44"/>
    <mergeCell ref="WWL43:WWL44"/>
    <mergeCell ref="WWO43:WWO44"/>
    <mergeCell ref="WWP43:WWP44"/>
    <mergeCell ref="WWQ43:WWQ44"/>
    <mergeCell ref="WWD43:WWD44"/>
    <mergeCell ref="WWG43:WWG44"/>
    <mergeCell ref="WWH43:WWH44"/>
    <mergeCell ref="WWI43:WWI44"/>
    <mergeCell ref="WWJ43:WWJ44"/>
    <mergeCell ref="WVY43:WVY44"/>
    <mergeCell ref="WVZ43:WVZ44"/>
    <mergeCell ref="WWA43:WWA44"/>
    <mergeCell ref="WWB43:WWB44"/>
    <mergeCell ref="WWC43:WWC44"/>
    <mergeCell ref="WVR43:WVR44"/>
    <mergeCell ref="WVS43:WVS44"/>
    <mergeCell ref="WVT43:WVT44"/>
    <mergeCell ref="WVU43:WVU44"/>
    <mergeCell ref="WVV43:WVV44"/>
    <mergeCell ref="WVK43:WVK44"/>
    <mergeCell ref="WVL43:WVL44"/>
    <mergeCell ref="WVM43:WVM44"/>
    <mergeCell ref="WVN43:WVN44"/>
    <mergeCell ref="WVQ43:WVQ44"/>
    <mergeCell ref="WVD43:WVD44"/>
    <mergeCell ref="WVE43:WVE44"/>
    <mergeCell ref="WVF43:WVF44"/>
    <mergeCell ref="WVI43:WVI44"/>
    <mergeCell ref="WVJ43:WVJ44"/>
    <mergeCell ref="WUW43:WUW44"/>
    <mergeCell ref="WUX43:WUX44"/>
    <mergeCell ref="WVA43:WVA44"/>
    <mergeCell ref="WVB43:WVB44"/>
    <mergeCell ref="WVC43:WVC44"/>
    <mergeCell ref="WUP43:WUP44"/>
    <mergeCell ref="WUS43:WUS44"/>
    <mergeCell ref="WUT43:WUT44"/>
    <mergeCell ref="WUU43:WUU44"/>
    <mergeCell ref="WUV43:WUV44"/>
    <mergeCell ref="WUK43:WUK44"/>
    <mergeCell ref="WUL43:WUL44"/>
    <mergeCell ref="WUM43:WUM44"/>
    <mergeCell ref="WUN43:WUN44"/>
    <mergeCell ref="WUO43:WUO44"/>
    <mergeCell ref="WUD43:WUD44"/>
    <mergeCell ref="WUE43:WUE44"/>
    <mergeCell ref="WUF43:WUF44"/>
    <mergeCell ref="WUG43:WUG44"/>
    <mergeCell ref="WUH43:WUH44"/>
    <mergeCell ref="WTW43:WTW44"/>
    <mergeCell ref="WTX43:WTX44"/>
    <mergeCell ref="WTY43:WTY44"/>
    <mergeCell ref="WTZ43:WTZ44"/>
    <mergeCell ref="WUC43:WUC44"/>
    <mergeCell ref="WTP43:WTP44"/>
    <mergeCell ref="WTQ43:WTQ44"/>
    <mergeCell ref="WTR43:WTR44"/>
    <mergeCell ref="WTU43:WTU44"/>
    <mergeCell ref="WTV43:WTV44"/>
    <mergeCell ref="WTI43:WTI44"/>
    <mergeCell ref="WTJ43:WTJ44"/>
    <mergeCell ref="WTM43:WTM44"/>
    <mergeCell ref="WTN43:WTN44"/>
    <mergeCell ref="WTO43:WTO44"/>
    <mergeCell ref="WTB43:WTB44"/>
    <mergeCell ref="WTE43:WTE44"/>
    <mergeCell ref="WTF43:WTF44"/>
    <mergeCell ref="WTG43:WTG44"/>
    <mergeCell ref="WTH43:WTH44"/>
    <mergeCell ref="WSW43:WSW44"/>
    <mergeCell ref="WSX43:WSX44"/>
    <mergeCell ref="WSY43:WSY44"/>
    <mergeCell ref="WSZ43:WSZ44"/>
    <mergeCell ref="WTA43:WTA44"/>
    <mergeCell ref="WSP43:WSP44"/>
    <mergeCell ref="WSQ43:WSQ44"/>
    <mergeCell ref="WSR43:WSR44"/>
    <mergeCell ref="WSS43:WSS44"/>
    <mergeCell ref="WST43:WST44"/>
    <mergeCell ref="WSI43:WSI44"/>
    <mergeCell ref="WSJ43:WSJ44"/>
    <mergeCell ref="WSK43:WSK44"/>
    <mergeCell ref="WSL43:WSL44"/>
    <mergeCell ref="WSO43:WSO44"/>
    <mergeCell ref="WSB43:WSB44"/>
    <mergeCell ref="WSC43:WSC44"/>
    <mergeCell ref="WSD43:WSD44"/>
    <mergeCell ref="WSG43:WSG44"/>
    <mergeCell ref="WSH43:WSH44"/>
    <mergeCell ref="WRU43:WRU44"/>
    <mergeCell ref="WRV43:WRV44"/>
    <mergeCell ref="WRY43:WRY44"/>
    <mergeCell ref="WRZ43:WRZ44"/>
    <mergeCell ref="WSA43:WSA44"/>
    <mergeCell ref="WRN43:WRN44"/>
    <mergeCell ref="WRQ43:WRQ44"/>
    <mergeCell ref="WRR43:WRR44"/>
    <mergeCell ref="WRS43:WRS44"/>
    <mergeCell ref="WRT43:WRT44"/>
    <mergeCell ref="WRI43:WRI44"/>
    <mergeCell ref="WRJ43:WRJ44"/>
    <mergeCell ref="WRK43:WRK44"/>
    <mergeCell ref="WRL43:WRL44"/>
    <mergeCell ref="WRM43:WRM44"/>
    <mergeCell ref="WRB43:WRB44"/>
    <mergeCell ref="WRC43:WRC44"/>
    <mergeCell ref="WRD43:WRD44"/>
    <mergeCell ref="WRE43:WRE44"/>
    <mergeCell ref="WRF43:WRF44"/>
    <mergeCell ref="WQU43:WQU44"/>
    <mergeCell ref="WQV43:WQV44"/>
    <mergeCell ref="WQW43:WQW44"/>
    <mergeCell ref="WQX43:WQX44"/>
    <mergeCell ref="WRA43:WRA44"/>
    <mergeCell ref="WQN43:WQN44"/>
    <mergeCell ref="WQO43:WQO44"/>
    <mergeCell ref="WQP43:WQP44"/>
    <mergeCell ref="WQS43:WQS44"/>
    <mergeCell ref="WQT43:WQT44"/>
    <mergeCell ref="WQG43:WQG44"/>
    <mergeCell ref="WQH43:WQH44"/>
    <mergeCell ref="WQK43:WQK44"/>
    <mergeCell ref="WQL43:WQL44"/>
    <mergeCell ref="WQM43:WQM44"/>
    <mergeCell ref="WPZ43:WPZ44"/>
    <mergeCell ref="WQC43:WQC44"/>
    <mergeCell ref="WQD43:WQD44"/>
    <mergeCell ref="WQE43:WQE44"/>
    <mergeCell ref="WQF43:WQF44"/>
    <mergeCell ref="WPU43:WPU44"/>
    <mergeCell ref="WPV43:WPV44"/>
    <mergeCell ref="WPW43:WPW44"/>
    <mergeCell ref="WPX43:WPX44"/>
    <mergeCell ref="WPY43:WPY44"/>
    <mergeCell ref="WPN43:WPN44"/>
    <mergeCell ref="WPO43:WPO44"/>
    <mergeCell ref="WPP43:WPP44"/>
    <mergeCell ref="WPQ43:WPQ44"/>
    <mergeCell ref="WPR43:WPR44"/>
    <mergeCell ref="WPG43:WPG44"/>
    <mergeCell ref="WPH43:WPH44"/>
    <mergeCell ref="WPI43:WPI44"/>
    <mergeCell ref="WPJ43:WPJ44"/>
    <mergeCell ref="WPM43:WPM44"/>
    <mergeCell ref="WOZ43:WOZ44"/>
    <mergeCell ref="WPA43:WPA44"/>
    <mergeCell ref="WPB43:WPB44"/>
    <mergeCell ref="WPE43:WPE44"/>
    <mergeCell ref="WPF43:WPF44"/>
    <mergeCell ref="WOS43:WOS44"/>
    <mergeCell ref="WOT43:WOT44"/>
    <mergeCell ref="WOW43:WOW44"/>
    <mergeCell ref="WOX43:WOX44"/>
    <mergeCell ref="WOY43:WOY44"/>
    <mergeCell ref="WOL43:WOL44"/>
    <mergeCell ref="WOO43:WOO44"/>
    <mergeCell ref="WOP43:WOP44"/>
    <mergeCell ref="WOQ43:WOQ44"/>
    <mergeCell ref="WOR43:WOR44"/>
    <mergeCell ref="WOG43:WOG44"/>
    <mergeCell ref="WOH43:WOH44"/>
    <mergeCell ref="WOI43:WOI44"/>
    <mergeCell ref="WOJ43:WOJ44"/>
    <mergeCell ref="WOK43:WOK44"/>
    <mergeCell ref="WNZ43:WNZ44"/>
    <mergeCell ref="WOA43:WOA44"/>
    <mergeCell ref="WOB43:WOB44"/>
    <mergeCell ref="WOC43:WOC44"/>
    <mergeCell ref="WOD43:WOD44"/>
    <mergeCell ref="WNS43:WNS44"/>
    <mergeCell ref="WNT43:WNT44"/>
    <mergeCell ref="WNU43:WNU44"/>
    <mergeCell ref="WNV43:WNV44"/>
    <mergeCell ref="WNY43:WNY44"/>
    <mergeCell ref="WNL43:WNL44"/>
    <mergeCell ref="WNM43:WNM44"/>
    <mergeCell ref="WNN43:WNN44"/>
    <mergeCell ref="WNQ43:WNQ44"/>
    <mergeCell ref="WNR43:WNR44"/>
    <mergeCell ref="WNE43:WNE44"/>
    <mergeCell ref="WNF43:WNF44"/>
    <mergeCell ref="WNI43:WNI44"/>
    <mergeCell ref="WNJ43:WNJ44"/>
    <mergeCell ref="WNK43:WNK44"/>
    <mergeCell ref="WMX43:WMX44"/>
    <mergeCell ref="WNA43:WNA44"/>
    <mergeCell ref="WNB43:WNB44"/>
    <mergeCell ref="WNC43:WNC44"/>
    <mergeCell ref="WND43:WND44"/>
    <mergeCell ref="WMS43:WMS44"/>
    <mergeCell ref="WMT43:WMT44"/>
    <mergeCell ref="WMU43:WMU44"/>
    <mergeCell ref="WMV43:WMV44"/>
    <mergeCell ref="WMW43:WMW44"/>
    <mergeCell ref="WML43:WML44"/>
    <mergeCell ref="WMM43:WMM44"/>
    <mergeCell ref="WMN43:WMN44"/>
    <mergeCell ref="WMO43:WMO44"/>
    <mergeCell ref="WMP43:WMP44"/>
    <mergeCell ref="WME43:WME44"/>
    <mergeCell ref="WMF43:WMF44"/>
    <mergeCell ref="WMG43:WMG44"/>
    <mergeCell ref="WMH43:WMH44"/>
    <mergeCell ref="WMK43:WMK44"/>
    <mergeCell ref="WLX43:WLX44"/>
    <mergeCell ref="WLY43:WLY44"/>
    <mergeCell ref="WLZ43:WLZ44"/>
    <mergeCell ref="WMC43:WMC44"/>
    <mergeCell ref="WMD43:WMD44"/>
    <mergeCell ref="WLQ43:WLQ44"/>
    <mergeCell ref="WLR43:WLR44"/>
    <mergeCell ref="WLU43:WLU44"/>
    <mergeCell ref="WLV43:WLV44"/>
    <mergeCell ref="WLW43:WLW44"/>
    <mergeCell ref="WLJ43:WLJ44"/>
    <mergeCell ref="WLM43:WLM44"/>
    <mergeCell ref="WLN43:WLN44"/>
    <mergeCell ref="WLO43:WLO44"/>
    <mergeCell ref="WLP43:WLP44"/>
    <mergeCell ref="WLE43:WLE44"/>
    <mergeCell ref="WLF43:WLF44"/>
    <mergeCell ref="WLG43:WLG44"/>
    <mergeCell ref="WLH43:WLH44"/>
    <mergeCell ref="WLI43:WLI44"/>
    <mergeCell ref="WKX43:WKX44"/>
    <mergeCell ref="WKY43:WKY44"/>
    <mergeCell ref="WKZ43:WKZ44"/>
    <mergeCell ref="WLA43:WLA44"/>
    <mergeCell ref="WLB43:WLB44"/>
    <mergeCell ref="WKQ43:WKQ44"/>
    <mergeCell ref="WKR43:WKR44"/>
    <mergeCell ref="WKS43:WKS44"/>
    <mergeCell ref="WKT43:WKT44"/>
    <mergeCell ref="WKW43:WKW44"/>
    <mergeCell ref="WKJ43:WKJ44"/>
    <mergeCell ref="WKK43:WKK44"/>
    <mergeCell ref="WKL43:WKL44"/>
    <mergeCell ref="WKO43:WKO44"/>
    <mergeCell ref="WKP43:WKP44"/>
    <mergeCell ref="WKC43:WKC44"/>
    <mergeCell ref="WKD43:WKD44"/>
    <mergeCell ref="WKG43:WKG44"/>
    <mergeCell ref="WKH43:WKH44"/>
    <mergeCell ref="WKI43:WKI44"/>
    <mergeCell ref="WJV43:WJV44"/>
    <mergeCell ref="WJY43:WJY44"/>
    <mergeCell ref="WJZ43:WJZ44"/>
    <mergeCell ref="WKA43:WKA44"/>
    <mergeCell ref="WKB43:WKB44"/>
    <mergeCell ref="WJQ43:WJQ44"/>
    <mergeCell ref="WJR43:WJR44"/>
    <mergeCell ref="WJS43:WJS44"/>
    <mergeCell ref="WJT43:WJT44"/>
    <mergeCell ref="WJU43:WJU44"/>
    <mergeCell ref="WJJ43:WJJ44"/>
    <mergeCell ref="WJK43:WJK44"/>
    <mergeCell ref="WJL43:WJL44"/>
    <mergeCell ref="WJM43:WJM44"/>
    <mergeCell ref="WJN43:WJN44"/>
    <mergeCell ref="WJC43:WJC44"/>
    <mergeCell ref="WJD43:WJD44"/>
    <mergeCell ref="WJE43:WJE44"/>
    <mergeCell ref="WJF43:WJF44"/>
    <mergeCell ref="WJI43:WJI44"/>
    <mergeCell ref="WIV43:WIV44"/>
    <mergeCell ref="WIW43:WIW44"/>
    <mergeCell ref="WIX43:WIX44"/>
    <mergeCell ref="WJA43:WJA44"/>
    <mergeCell ref="WJB43:WJB44"/>
    <mergeCell ref="WIO43:WIO44"/>
    <mergeCell ref="WIP43:WIP44"/>
    <mergeCell ref="WIS43:WIS44"/>
    <mergeCell ref="WIT43:WIT44"/>
    <mergeCell ref="WIU43:WIU44"/>
    <mergeCell ref="WIH43:WIH44"/>
    <mergeCell ref="WIK43:WIK44"/>
    <mergeCell ref="WIL43:WIL44"/>
    <mergeCell ref="WIM43:WIM44"/>
    <mergeCell ref="WIN43:WIN44"/>
    <mergeCell ref="WIC43:WIC44"/>
    <mergeCell ref="WID43:WID44"/>
    <mergeCell ref="WIE43:WIE44"/>
    <mergeCell ref="WIF43:WIF44"/>
    <mergeCell ref="WIG43:WIG44"/>
    <mergeCell ref="WHV43:WHV44"/>
    <mergeCell ref="WHW43:WHW44"/>
    <mergeCell ref="WHX43:WHX44"/>
    <mergeCell ref="WHY43:WHY44"/>
    <mergeCell ref="WHZ43:WHZ44"/>
    <mergeCell ref="WHO43:WHO44"/>
    <mergeCell ref="WHP43:WHP44"/>
    <mergeCell ref="WHQ43:WHQ44"/>
    <mergeCell ref="WHR43:WHR44"/>
    <mergeCell ref="WHU43:WHU44"/>
    <mergeCell ref="WHH43:WHH44"/>
    <mergeCell ref="WHI43:WHI44"/>
    <mergeCell ref="WHJ43:WHJ44"/>
    <mergeCell ref="WHM43:WHM44"/>
    <mergeCell ref="WHN43:WHN44"/>
    <mergeCell ref="WHA43:WHA44"/>
    <mergeCell ref="WHB43:WHB44"/>
    <mergeCell ref="WHE43:WHE44"/>
    <mergeCell ref="WHF43:WHF44"/>
    <mergeCell ref="WHG43:WHG44"/>
    <mergeCell ref="WGT43:WGT44"/>
    <mergeCell ref="WGW43:WGW44"/>
    <mergeCell ref="WGX43:WGX44"/>
    <mergeCell ref="WGY43:WGY44"/>
    <mergeCell ref="WGZ43:WGZ44"/>
    <mergeCell ref="WGO43:WGO44"/>
    <mergeCell ref="WGP43:WGP44"/>
    <mergeCell ref="WGQ43:WGQ44"/>
    <mergeCell ref="WGR43:WGR44"/>
    <mergeCell ref="WGS43:WGS44"/>
    <mergeCell ref="WGH43:WGH44"/>
    <mergeCell ref="WGI43:WGI44"/>
    <mergeCell ref="WGJ43:WGJ44"/>
    <mergeCell ref="WGK43:WGK44"/>
    <mergeCell ref="WGL43:WGL44"/>
    <mergeCell ref="WGA43:WGA44"/>
    <mergeCell ref="WGB43:WGB44"/>
    <mergeCell ref="WGC43:WGC44"/>
    <mergeCell ref="WGD43:WGD44"/>
    <mergeCell ref="WGG43:WGG44"/>
    <mergeCell ref="WFT43:WFT44"/>
    <mergeCell ref="WFU43:WFU44"/>
    <mergeCell ref="WFV43:WFV44"/>
    <mergeCell ref="WFY43:WFY44"/>
    <mergeCell ref="WFZ43:WFZ44"/>
    <mergeCell ref="WFM43:WFM44"/>
    <mergeCell ref="WFN43:WFN44"/>
    <mergeCell ref="WFQ43:WFQ44"/>
    <mergeCell ref="WFR43:WFR44"/>
    <mergeCell ref="WFS43:WFS44"/>
    <mergeCell ref="WFF43:WFF44"/>
    <mergeCell ref="WFI43:WFI44"/>
    <mergeCell ref="WFJ43:WFJ44"/>
    <mergeCell ref="WFK43:WFK44"/>
    <mergeCell ref="WFL43:WFL44"/>
    <mergeCell ref="WFA43:WFA44"/>
    <mergeCell ref="WFB43:WFB44"/>
    <mergeCell ref="WFC43:WFC44"/>
    <mergeCell ref="WFD43:WFD44"/>
    <mergeCell ref="WFE43:WFE44"/>
    <mergeCell ref="WET43:WET44"/>
    <mergeCell ref="WEU43:WEU44"/>
    <mergeCell ref="WEV43:WEV44"/>
    <mergeCell ref="WEW43:WEW44"/>
    <mergeCell ref="WEX43:WEX44"/>
    <mergeCell ref="WEM43:WEM44"/>
    <mergeCell ref="WEN43:WEN44"/>
    <mergeCell ref="WEO43:WEO44"/>
    <mergeCell ref="WEP43:WEP44"/>
    <mergeCell ref="WES43:WES44"/>
    <mergeCell ref="WEF43:WEF44"/>
    <mergeCell ref="WEG43:WEG44"/>
    <mergeCell ref="WEH43:WEH44"/>
    <mergeCell ref="WEK43:WEK44"/>
    <mergeCell ref="WEL43:WEL44"/>
    <mergeCell ref="WDY43:WDY44"/>
    <mergeCell ref="WDZ43:WDZ44"/>
    <mergeCell ref="WEC43:WEC44"/>
    <mergeCell ref="WED43:WED44"/>
    <mergeCell ref="WEE43:WEE44"/>
    <mergeCell ref="WDR43:WDR44"/>
    <mergeCell ref="WDU43:WDU44"/>
    <mergeCell ref="WDV43:WDV44"/>
    <mergeCell ref="WDW43:WDW44"/>
    <mergeCell ref="WDX43:WDX44"/>
    <mergeCell ref="WDM43:WDM44"/>
    <mergeCell ref="WDN43:WDN44"/>
    <mergeCell ref="WDO43:WDO44"/>
    <mergeCell ref="WDP43:WDP44"/>
    <mergeCell ref="WDQ43:WDQ44"/>
    <mergeCell ref="WDF43:WDF44"/>
    <mergeCell ref="WDG43:WDG44"/>
    <mergeCell ref="WDH43:WDH44"/>
    <mergeCell ref="WDI43:WDI44"/>
    <mergeCell ref="WDJ43:WDJ44"/>
    <mergeCell ref="WCY43:WCY44"/>
    <mergeCell ref="WCZ43:WCZ44"/>
    <mergeCell ref="WDA43:WDA44"/>
    <mergeCell ref="WDB43:WDB44"/>
    <mergeCell ref="WDE43:WDE44"/>
    <mergeCell ref="WCR43:WCR44"/>
    <mergeCell ref="WCS43:WCS44"/>
    <mergeCell ref="WCT43:WCT44"/>
    <mergeCell ref="WCW43:WCW44"/>
    <mergeCell ref="WCX43:WCX44"/>
    <mergeCell ref="WCK43:WCK44"/>
    <mergeCell ref="WCL43:WCL44"/>
    <mergeCell ref="WCO43:WCO44"/>
    <mergeCell ref="WCP43:WCP44"/>
    <mergeCell ref="WCQ43:WCQ44"/>
    <mergeCell ref="WCD43:WCD44"/>
    <mergeCell ref="WCG43:WCG44"/>
    <mergeCell ref="WCH43:WCH44"/>
    <mergeCell ref="WCI43:WCI44"/>
    <mergeCell ref="WCJ43:WCJ44"/>
    <mergeCell ref="WBY43:WBY44"/>
    <mergeCell ref="WBZ43:WBZ44"/>
    <mergeCell ref="WCA43:WCA44"/>
    <mergeCell ref="WCB43:WCB44"/>
    <mergeCell ref="WCC43:WCC44"/>
    <mergeCell ref="WBR43:WBR44"/>
    <mergeCell ref="WBS43:WBS44"/>
    <mergeCell ref="WBT43:WBT44"/>
    <mergeCell ref="WBU43:WBU44"/>
    <mergeCell ref="WBV43:WBV44"/>
    <mergeCell ref="WBK43:WBK44"/>
    <mergeCell ref="WBL43:WBL44"/>
    <mergeCell ref="WBM43:WBM44"/>
    <mergeCell ref="WBN43:WBN44"/>
    <mergeCell ref="WBQ43:WBQ44"/>
    <mergeCell ref="WBD43:WBD44"/>
    <mergeCell ref="WBE43:WBE44"/>
    <mergeCell ref="WBF43:WBF44"/>
    <mergeCell ref="WBI43:WBI44"/>
    <mergeCell ref="WBJ43:WBJ44"/>
    <mergeCell ref="WAW43:WAW44"/>
    <mergeCell ref="WAX43:WAX44"/>
    <mergeCell ref="WBA43:WBA44"/>
    <mergeCell ref="WBB43:WBB44"/>
    <mergeCell ref="WBC43:WBC44"/>
    <mergeCell ref="WAP43:WAP44"/>
    <mergeCell ref="WAS43:WAS44"/>
    <mergeCell ref="WAT43:WAT44"/>
    <mergeCell ref="WAU43:WAU44"/>
    <mergeCell ref="WAV43:WAV44"/>
    <mergeCell ref="WAK43:WAK44"/>
    <mergeCell ref="WAL43:WAL44"/>
    <mergeCell ref="WAM43:WAM44"/>
    <mergeCell ref="WAN43:WAN44"/>
    <mergeCell ref="WAO43:WAO44"/>
    <mergeCell ref="WAD43:WAD44"/>
    <mergeCell ref="WAE43:WAE44"/>
    <mergeCell ref="WAF43:WAF44"/>
    <mergeCell ref="WAG43:WAG44"/>
    <mergeCell ref="WAH43:WAH44"/>
    <mergeCell ref="VZW43:VZW44"/>
    <mergeCell ref="VZX43:VZX44"/>
    <mergeCell ref="VZY43:VZY44"/>
    <mergeCell ref="VZZ43:VZZ44"/>
    <mergeCell ref="WAC43:WAC44"/>
    <mergeCell ref="VZP43:VZP44"/>
    <mergeCell ref="VZQ43:VZQ44"/>
    <mergeCell ref="VZR43:VZR44"/>
    <mergeCell ref="VZU43:VZU44"/>
    <mergeCell ref="VZV43:VZV44"/>
    <mergeCell ref="VZI43:VZI44"/>
    <mergeCell ref="VZJ43:VZJ44"/>
    <mergeCell ref="VZM43:VZM44"/>
    <mergeCell ref="VZN43:VZN44"/>
    <mergeCell ref="VZO43:VZO44"/>
    <mergeCell ref="VZB43:VZB44"/>
    <mergeCell ref="VZE43:VZE44"/>
    <mergeCell ref="VZF43:VZF44"/>
    <mergeCell ref="VZG43:VZG44"/>
    <mergeCell ref="VZH43:VZH44"/>
    <mergeCell ref="VYW43:VYW44"/>
    <mergeCell ref="VYX43:VYX44"/>
    <mergeCell ref="VYY43:VYY44"/>
    <mergeCell ref="VYZ43:VYZ44"/>
    <mergeCell ref="VZA43:VZA44"/>
    <mergeCell ref="VYP43:VYP44"/>
    <mergeCell ref="VYQ43:VYQ44"/>
    <mergeCell ref="VYR43:VYR44"/>
    <mergeCell ref="VYS43:VYS44"/>
    <mergeCell ref="VYT43:VYT44"/>
    <mergeCell ref="VYI43:VYI44"/>
    <mergeCell ref="VYJ43:VYJ44"/>
    <mergeCell ref="VYK43:VYK44"/>
    <mergeCell ref="VYL43:VYL44"/>
    <mergeCell ref="VYO43:VYO44"/>
    <mergeCell ref="VYB43:VYB44"/>
    <mergeCell ref="VYC43:VYC44"/>
    <mergeCell ref="VYD43:VYD44"/>
    <mergeCell ref="VYG43:VYG44"/>
    <mergeCell ref="VYH43:VYH44"/>
    <mergeCell ref="VXU43:VXU44"/>
    <mergeCell ref="VXV43:VXV44"/>
    <mergeCell ref="VXY43:VXY44"/>
    <mergeCell ref="VXZ43:VXZ44"/>
    <mergeCell ref="VYA43:VYA44"/>
    <mergeCell ref="VXN43:VXN44"/>
    <mergeCell ref="VXQ43:VXQ44"/>
    <mergeCell ref="VXR43:VXR44"/>
    <mergeCell ref="VXS43:VXS44"/>
    <mergeCell ref="VXT43:VXT44"/>
    <mergeCell ref="VXI43:VXI44"/>
    <mergeCell ref="VXJ43:VXJ44"/>
    <mergeCell ref="VXK43:VXK44"/>
    <mergeCell ref="VXL43:VXL44"/>
    <mergeCell ref="VXM43:VXM44"/>
    <mergeCell ref="VXB43:VXB44"/>
    <mergeCell ref="VXC43:VXC44"/>
    <mergeCell ref="VXD43:VXD44"/>
    <mergeCell ref="VXE43:VXE44"/>
    <mergeCell ref="VXF43:VXF44"/>
    <mergeCell ref="VWU43:VWU44"/>
    <mergeCell ref="VWV43:VWV44"/>
    <mergeCell ref="VWW43:VWW44"/>
    <mergeCell ref="VWX43:VWX44"/>
    <mergeCell ref="VXA43:VXA44"/>
    <mergeCell ref="VWN43:VWN44"/>
    <mergeCell ref="VWO43:VWO44"/>
    <mergeCell ref="VWP43:VWP44"/>
    <mergeCell ref="VWS43:VWS44"/>
    <mergeCell ref="VWT43:VWT44"/>
    <mergeCell ref="VWG43:VWG44"/>
    <mergeCell ref="VWH43:VWH44"/>
    <mergeCell ref="VWK43:VWK44"/>
    <mergeCell ref="VWL43:VWL44"/>
    <mergeCell ref="VWM43:VWM44"/>
    <mergeCell ref="VVZ43:VVZ44"/>
    <mergeCell ref="VWC43:VWC44"/>
    <mergeCell ref="VWD43:VWD44"/>
    <mergeCell ref="VWE43:VWE44"/>
    <mergeCell ref="VWF43:VWF44"/>
    <mergeCell ref="VVU43:VVU44"/>
    <mergeCell ref="VVV43:VVV44"/>
    <mergeCell ref="VVW43:VVW44"/>
    <mergeCell ref="VVX43:VVX44"/>
    <mergeCell ref="VVY43:VVY44"/>
    <mergeCell ref="VVN43:VVN44"/>
    <mergeCell ref="VVO43:VVO44"/>
    <mergeCell ref="VVP43:VVP44"/>
    <mergeCell ref="VVQ43:VVQ44"/>
    <mergeCell ref="VVR43:VVR44"/>
    <mergeCell ref="VVG43:VVG44"/>
    <mergeCell ref="VVH43:VVH44"/>
    <mergeCell ref="VVI43:VVI44"/>
    <mergeCell ref="VVJ43:VVJ44"/>
    <mergeCell ref="VVM43:VVM44"/>
    <mergeCell ref="VUZ43:VUZ44"/>
    <mergeCell ref="VVA43:VVA44"/>
    <mergeCell ref="VVB43:VVB44"/>
    <mergeCell ref="VVE43:VVE44"/>
    <mergeCell ref="VVF43:VVF44"/>
    <mergeCell ref="VUS43:VUS44"/>
    <mergeCell ref="VUT43:VUT44"/>
    <mergeCell ref="VUW43:VUW44"/>
    <mergeCell ref="VUX43:VUX44"/>
    <mergeCell ref="VUY43:VUY44"/>
    <mergeCell ref="VUL43:VUL44"/>
    <mergeCell ref="VUO43:VUO44"/>
    <mergeCell ref="VUP43:VUP44"/>
    <mergeCell ref="VUQ43:VUQ44"/>
    <mergeCell ref="VUR43:VUR44"/>
    <mergeCell ref="VUG43:VUG44"/>
    <mergeCell ref="VUH43:VUH44"/>
    <mergeCell ref="VUI43:VUI44"/>
    <mergeCell ref="VUJ43:VUJ44"/>
    <mergeCell ref="VUK43:VUK44"/>
    <mergeCell ref="VTZ43:VTZ44"/>
    <mergeCell ref="VUA43:VUA44"/>
    <mergeCell ref="VUB43:VUB44"/>
    <mergeCell ref="VUC43:VUC44"/>
    <mergeCell ref="VUD43:VUD44"/>
    <mergeCell ref="VTS43:VTS44"/>
    <mergeCell ref="VTT43:VTT44"/>
    <mergeCell ref="VTU43:VTU44"/>
    <mergeCell ref="VTV43:VTV44"/>
    <mergeCell ref="VTY43:VTY44"/>
    <mergeCell ref="VTL43:VTL44"/>
    <mergeCell ref="VTM43:VTM44"/>
    <mergeCell ref="VTN43:VTN44"/>
    <mergeCell ref="VTQ43:VTQ44"/>
    <mergeCell ref="VTR43:VTR44"/>
    <mergeCell ref="VTE43:VTE44"/>
    <mergeCell ref="VTF43:VTF44"/>
    <mergeCell ref="VTI43:VTI44"/>
    <mergeCell ref="VTJ43:VTJ44"/>
    <mergeCell ref="VTK43:VTK44"/>
    <mergeCell ref="VSX43:VSX44"/>
    <mergeCell ref="VTA43:VTA44"/>
    <mergeCell ref="VTB43:VTB44"/>
    <mergeCell ref="VTC43:VTC44"/>
    <mergeCell ref="VTD43:VTD44"/>
    <mergeCell ref="VSS43:VSS44"/>
    <mergeCell ref="VST43:VST44"/>
    <mergeCell ref="VSU43:VSU44"/>
    <mergeCell ref="VSV43:VSV44"/>
    <mergeCell ref="VSW43:VSW44"/>
    <mergeCell ref="VSL43:VSL44"/>
    <mergeCell ref="VSM43:VSM44"/>
    <mergeCell ref="VSN43:VSN44"/>
    <mergeCell ref="VSO43:VSO44"/>
    <mergeCell ref="VSP43:VSP44"/>
    <mergeCell ref="VSE43:VSE44"/>
    <mergeCell ref="VSF43:VSF44"/>
    <mergeCell ref="VSG43:VSG44"/>
    <mergeCell ref="VSH43:VSH44"/>
    <mergeCell ref="VSK43:VSK44"/>
    <mergeCell ref="VRX43:VRX44"/>
    <mergeCell ref="VRY43:VRY44"/>
    <mergeCell ref="VRZ43:VRZ44"/>
    <mergeCell ref="VSC43:VSC44"/>
    <mergeCell ref="VSD43:VSD44"/>
    <mergeCell ref="VRQ43:VRQ44"/>
    <mergeCell ref="VRR43:VRR44"/>
    <mergeCell ref="VRU43:VRU44"/>
    <mergeCell ref="VRV43:VRV44"/>
    <mergeCell ref="VRW43:VRW44"/>
    <mergeCell ref="VRJ43:VRJ44"/>
    <mergeCell ref="VRM43:VRM44"/>
    <mergeCell ref="VRN43:VRN44"/>
    <mergeCell ref="VRO43:VRO44"/>
    <mergeCell ref="VRP43:VRP44"/>
    <mergeCell ref="VRE43:VRE44"/>
    <mergeCell ref="VRF43:VRF44"/>
    <mergeCell ref="VRG43:VRG44"/>
    <mergeCell ref="VRH43:VRH44"/>
    <mergeCell ref="VRI43:VRI44"/>
    <mergeCell ref="VQX43:VQX44"/>
    <mergeCell ref="VQY43:VQY44"/>
    <mergeCell ref="VQZ43:VQZ44"/>
    <mergeCell ref="VRA43:VRA44"/>
    <mergeCell ref="VRB43:VRB44"/>
    <mergeCell ref="VQQ43:VQQ44"/>
    <mergeCell ref="VQR43:VQR44"/>
    <mergeCell ref="VQS43:VQS44"/>
    <mergeCell ref="VQT43:VQT44"/>
    <mergeCell ref="VQW43:VQW44"/>
    <mergeCell ref="VQJ43:VQJ44"/>
    <mergeCell ref="VQK43:VQK44"/>
    <mergeCell ref="VQL43:VQL44"/>
    <mergeCell ref="VQO43:VQO44"/>
    <mergeCell ref="VQP43:VQP44"/>
    <mergeCell ref="VQC43:VQC44"/>
    <mergeCell ref="VQD43:VQD44"/>
    <mergeCell ref="VQG43:VQG44"/>
    <mergeCell ref="VQH43:VQH44"/>
    <mergeCell ref="VQI43:VQI44"/>
    <mergeCell ref="VPV43:VPV44"/>
    <mergeCell ref="VPY43:VPY44"/>
    <mergeCell ref="VPZ43:VPZ44"/>
    <mergeCell ref="VQA43:VQA44"/>
    <mergeCell ref="VQB43:VQB44"/>
    <mergeCell ref="VPQ43:VPQ44"/>
    <mergeCell ref="VPR43:VPR44"/>
    <mergeCell ref="VPS43:VPS44"/>
    <mergeCell ref="VPT43:VPT44"/>
    <mergeCell ref="VPU43:VPU44"/>
    <mergeCell ref="VPJ43:VPJ44"/>
    <mergeCell ref="VPK43:VPK44"/>
    <mergeCell ref="VPL43:VPL44"/>
    <mergeCell ref="VPM43:VPM44"/>
    <mergeCell ref="VPN43:VPN44"/>
    <mergeCell ref="VPC43:VPC44"/>
    <mergeCell ref="VPD43:VPD44"/>
    <mergeCell ref="VPE43:VPE44"/>
    <mergeCell ref="VPF43:VPF44"/>
    <mergeCell ref="VPI43:VPI44"/>
    <mergeCell ref="VOV43:VOV44"/>
    <mergeCell ref="VOW43:VOW44"/>
    <mergeCell ref="VOX43:VOX44"/>
    <mergeCell ref="VPA43:VPA44"/>
    <mergeCell ref="VPB43:VPB44"/>
    <mergeCell ref="VOO43:VOO44"/>
    <mergeCell ref="VOP43:VOP44"/>
    <mergeCell ref="VOS43:VOS44"/>
    <mergeCell ref="VOT43:VOT44"/>
    <mergeCell ref="VOU43:VOU44"/>
    <mergeCell ref="VOH43:VOH44"/>
    <mergeCell ref="VOK43:VOK44"/>
    <mergeCell ref="VOL43:VOL44"/>
    <mergeCell ref="VOM43:VOM44"/>
    <mergeCell ref="VON43:VON44"/>
    <mergeCell ref="VOC43:VOC44"/>
    <mergeCell ref="VOD43:VOD44"/>
    <mergeCell ref="VOE43:VOE44"/>
    <mergeCell ref="VOF43:VOF44"/>
    <mergeCell ref="VOG43:VOG44"/>
    <mergeCell ref="VNV43:VNV44"/>
    <mergeCell ref="VNW43:VNW44"/>
    <mergeCell ref="VNX43:VNX44"/>
    <mergeCell ref="VNY43:VNY44"/>
    <mergeCell ref="VNZ43:VNZ44"/>
    <mergeCell ref="VNO43:VNO44"/>
    <mergeCell ref="VNP43:VNP44"/>
    <mergeCell ref="VNQ43:VNQ44"/>
    <mergeCell ref="VNR43:VNR44"/>
    <mergeCell ref="VNU43:VNU44"/>
    <mergeCell ref="VNH43:VNH44"/>
    <mergeCell ref="VNI43:VNI44"/>
    <mergeCell ref="VNJ43:VNJ44"/>
    <mergeCell ref="VNM43:VNM44"/>
    <mergeCell ref="VNN43:VNN44"/>
    <mergeCell ref="VNA43:VNA44"/>
    <mergeCell ref="VNB43:VNB44"/>
    <mergeCell ref="VNE43:VNE44"/>
    <mergeCell ref="VNF43:VNF44"/>
    <mergeCell ref="VNG43:VNG44"/>
    <mergeCell ref="VMT43:VMT44"/>
    <mergeCell ref="VMW43:VMW44"/>
    <mergeCell ref="VMX43:VMX44"/>
    <mergeCell ref="VMY43:VMY44"/>
    <mergeCell ref="VMZ43:VMZ44"/>
    <mergeCell ref="VMO43:VMO44"/>
    <mergeCell ref="VMP43:VMP44"/>
    <mergeCell ref="VMQ43:VMQ44"/>
    <mergeCell ref="VMR43:VMR44"/>
    <mergeCell ref="VMS43:VMS44"/>
    <mergeCell ref="VMH43:VMH44"/>
    <mergeCell ref="VMI43:VMI44"/>
    <mergeCell ref="VMJ43:VMJ44"/>
    <mergeCell ref="VMK43:VMK44"/>
    <mergeCell ref="VML43:VML44"/>
    <mergeCell ref="VMA43:VMA44"/>
    <mergeCell ref="VMB43:VMB44"/>
    <mergeCell ref="VMC43:VMC44"/>
    <mergeCell ref="VMD43:VMD44"/>
    <mergeCell ref="VMG43:VMG44"/>
    <mergeCell ref="VLT43:VLT44"/>
    <mergeCell ref="VLU43:VLU44"/>
    <mergeCell ref="VLV43:VLV44"/>
    <mergeCell ref="VLY43:VLY44"/>
    <mergeCell ref="VLZ43:VLZ44"/>
    <mergeCell ref="VLM43:VLM44"/>
    <mergeCell ref="VLN43:VLN44"/>
    <mergeCell ref="VLQ43:VLQ44"/>
    <mergeCell ref="VLR43:VLR44"/>
    <mergeCell ref="VLS43:VLS44"/>
    <mergeCell ref="VLF43:VLF44"/>
    <mergeCell ref="VLI43:VLI44"/>
    <mergeCell ref="VLJ43:VLJ44"/>
    <mergeCell ref="VLK43:VLK44"/>
    <mergeCell ref="VLL43:VLL44"/>
    <mergeCell ref="VLA43:VLA44"/>
    <mergeCell ref="VLB43:VLB44"/>
    <mergeCell ref="VLC43:VLC44"/>
    <mergeCell ref="VLD43:VLD44"/>
    <mergeCell ref="VLE43:VLE44"/>
    <mergeCell ref="VKT43:VKT44"/>
    <mergeCell ref="VKU43:VKU44"/>
    <mergeCell ref="VKV43:VKV44"/>
    <mergeCell ref="VKW43:VKW44"/>
    <mergeCell ref="VKX43:VKX44"/>
    <mergeCell ref="VKM43:VKM44"/>
    <mergeCell ref="VKN43:VKN44"/>
    <mergeCell ref="VKO43:VKO44"/>
    <mergeCell ref="VKP43:VKP44"/>
    <mergeCell ref="VKS43:VKS44"/>
    <mergeCell ref="VKF43:VKF44"/>
    <mergeCell ref="VKG43:VKG44"/>
    <mergeCell ref="VKH43:VKH44"/>
    <mergeCell ref="VKK43:VKK44"/>
    <mergeCell ref="VKL43:VKL44"/>
    <mergeCell ref="VJY43:VJY44"/>
    <mergeCell ref="VJZ43:VJZ44"/>
    <mergeCell ref="VKC43:VKC44"/>
    <mergeCell ref="VKD43:VKD44"/>
    <mergeCell ref="VKE43:VKE44"/>
    <mergeCell ref="VJR43:VJR44"/>
    <mergeCell ref="VJU43:VJU44"/>
    <mergeCell ref="VJV43:VJV44"/>
    <mergeCell ref="VJW43:VJW44"/>
    <mergeCell ref="VJX43:VJX44"/>
    <mergeCell ref="VJM43:VJM44"/>
    <mergeCell ref="VJN43:VJN44"/>
    <mergeCell ref="VJO43:VJO44"/>
    <mergeCell ref="VJP43:VJP44"/>
    <mergeCell ref="VJQ43:VJQ44"/>
    <mergeCell ref="VJF43:VJF44"/>
    <mergeCell ref="VJG43:VJG44"/>
    <mergeCell ref="VJH43:VJH44"/>
    <mergeCell ref="VJI43:VJI44"/>
    <mergeCell ref="VJJ43:VJJ44"/>
    <mergeCell ref="VIY43:VIY44"/>
    <mergeCell ref="VIZ43:VIZ44"/>
    <mergeCell ref="VJA43:VJA44"/>
    <mergeCell ref="VJB43:VJB44"/>
    <mergeCell ref="VJE43:VJE44"/>
    <mergeCell ref="VIR43:VIR44"/>
    <mergeCell ref="VIS43:VIS44"/>
    <mergeCell ref="VIT43:VIT44"/>
    <mergeCell ref="VIW43:VIW44"/>
    <mergeCell ref="VIX43:VIX44"/>
    <mergeCell ref="VIK43:VIK44"/>
    <mergeCell ref="VIL43:VIL44"/>
    <mergeCell ref="VIO43:VIO44"/>
    <mergeCell ref="VIP43:VIP44"/>
    <mergeCell ref="VIQ43:VIQ44"/>
    <mergeCell ref="VID43:VID44"/>
    <mergeCell ref="VIG43:VIG44"/>
    <mergeCell ref="VIH43:VIH44"/>
    <mergeCell ref="VII43:VII44"/>
    <mergeCell ref="VIJ43:VIJ44"/>
    <mergeCell ref="VHY43:VHY44"/>
    <mergeCell ref="VHZ43:VHZ44"/>
    <mergeCell ref="VIA43:VIA44"/>
    <mergeCell ref="VIB43:VIB44"/>
    <mergeCell ref="VIC43:VIC44"/>
    <mergeCell ref="VHR43:VHR44"/>
    <mergeCell ref="VHS43:VHS44"/>
    <mergeCell ref="VHT43:VHT44"/>
    <mergeCell ref="VHU43:VHU44"/>
    <mergeCell ref="VHV43:VHV44"/>
    <mergeCell ref="VHK43:VHK44"/>
    <mergeCell ref="VHL43:VHL44"/>
    <mergeCell ref="VHM43:VHM44"/>
    <mergeCell ref="VHN43:VHN44"/>
    <mergeCell ref="VHQ43:VHQ44"/>
    <mergeCell ref="VHD43:VHD44"/>
    <mergeCell ref="VHE43:VHE44"/>
    <mergeCell ref="VHF43:VHF44"/>
    <mergeCell ref="VHI43:VHI44"/>
    <mergeCell ref="VHJ43:VHJ44"/>
    <mergeCell ref="VGW43:VGW44"/>
    <mergeCell ref="VGX43:VGX44"/>
    <mergeCell ref="VHA43:VHA44"/>
    <mergeCell ref="VHB43:VHB44"/>
    <mergeCell ref="VHC43:VHC44"/>
    <mergeCell ref="VGP43:VGP44"/>
    <mergeCell ref="VGS43:VGS44"/>
    <mergeCell ref="VGT43:VGT44"/>
    <mergeCell ref="VGU43:VGU44"/>
    <mergeCell ref="VGV43:VGV44"/>
    <mergeCell ref="VGK43:VGK44"/>
    <mergeCell ref="VGL43:VGL44"/>
    <mergeCell ref="VGM43:VGM44"/>
    <mergeCell ref="VGN43:VGN44"/>
    <mergeCell ref="VGO43:VGO44"/>
    <mergeCell ref="VGD43:VGD44"/>
    <mergeCell ref="VGE43:VGE44"/>
    <mergeCell ref="VGF43:VGF44"/>
    <mergeCell ref="VGG43:VGG44"/>
    <mergeCell ref="VGH43:VGH44"/>
    <mergeCell ref="VFW43:VFW44"/>
    <mergeCell ref="VFX43:VFX44"/>
    <mergeCell ref="VFY43:VFY44"/>
    <mergeCell ref="VFZ43:VFZ44"/>
    <mergeCell ref="VGC43:VGC44"/>
    <mergeCell ref="VFP43:VFP44"/>
    <mergeCell ref="VFQ43:VFQ44"/>
    <mergeCell ref="VFR43:VFR44"/>
    <mergeCell ref="VFU43:VFU44"/>
    <mergeCell ref="VFV43:VFV44"/>
    <mergeCell ref="VFI43:VFI44"/>
    <mergeCell ref="VFJ43:VFJ44"/>
    <mergeCell ref="VFM43:VFM44"/>
    <mergeCell ref="VFN43:VFN44"/>
    <mergeCell ref="VFO43:VFO44"/>
    <mergeCell ref="VFB43:VFB44"/>
    <mergeCell ref="VFE43:VFE44"/>
    <mergeCell ref="VFF43:VFF44"/>
    <mergeCell ref="VFG43:VFG44"/>
    <mergeCell ref="VFH43:VFH44"/>
    <mergeCell ref="VEW43:VEW44"/>
    <mergeCell ref="VEX43:VEX44"/>
    <mergeCell ref="VEY43:VEY44"/>
    <mergeCell ref="VEZ43:VEZ44"/>
    <mergeCell ref="VFA43:VFA44"/>
    <mergeCell ref="VEP43:VEP44"/>
    <mergeCell ref="VEQ43:VEQ44"/>
    <mergeCell ref="VER43:VER44"/>
    <mergeCell ref="VES43:VES44"/>
    <mergeCell ref="VET43:VET44"/>
    <mergeCell ref="VEI43:VEI44"/>
    <mergeCell ref="VEJ43:VEJ44"/>
    <mergeCell ref="VEK43:VEK44"/>
    <mergeCell ref="VEL43:VEL44"/>
    <mergeCell ref="VEO43:VEO44"/>
    <mergeCell ref="VEB43:VEB44"/>
    <mergeCell ref="VEC43:VEC44"/>
    <mergeCell ref="VED43:VED44"/>
    <mergeCell ref="VEG43:VEG44"/>
    <mergeCell ref="VEH43:VEH44"/>
    <mergeCell ref="VDU43:VDU44"/>
    <mergeCell ref="VDV43:VDV44"/>
    <mergeCell ref="VDY43:VDY44"/>
    <mergeCell ref="VDZ43:VDZ44"/>
    <mergeCell ref="VEA43:VEA44"/>
    <mergeCell ref="VDN43:VDN44"/>
    <mergeCell ref="VDQ43:VDQ44"/>
    <mergeCell ref="VDR43:VDR44"/>
    <mergeCell ref="VDS43:VDS44"/>
    <mergeCell ref="VDT43:VDT44"/>
    <mergeCell ref="VDI43:VDI44"/>
    <mergeCell ref="VDJ43:VDJ44"/>
    <mergeCell ref="VDK43:VDK44"/>
    <mergeCell ref="VDL43:VDL44"/>
    <mergeCell ref="VDM43:VDM44"/>
    <mergeCell ref="VDB43:VDB44"/>
    <mergeCell ref="VDC43:VDC44"/>
    <mergeCell ref="VDD43:VDD44"/>
    <mergeCell ref="VDE43:VDE44"/>
    <mergeCell ref="VDF43:VDF44"/>
    <mergeCell ref="VCU43:VCU44"/>
    <mergeCell ref="VCV43:VCV44"/>
    <mergeCell ref="VCW43:VCW44"/>
    <mergeCell ref="VCX43:VCX44"/>
    <mergeCell ref="VDA43:VDA44"/>
    <mergeCell ref="VCN43:VCN44"/>
    <mergeCell ref="VCO43:VCO44"/>
    <mergeCell ref="VCP43:VCP44"/>
    <mergeCell ref="VCS43:VCS44"/>
    <mergeCell ref="VCT43:VCT44"/>
    <mergeCell ref="VCG43:VCG44"/>
    <mergeCell ref="VCH43:VCH44"/>
    <mergeCell ref="VCK43:VCK44"/>
    <mergeCell ref="VCL43:VCL44"/>
    <mergeCell ref="VCM43:VCM44"/>
    <mergeCell ref="VBZ43:VBZ44"/>
    <mergeCell ref="VCC43:VCC44"/>
    <mergeCell ref="VCD43:VCD44"/>
    <mergeCell ref="VCE43:VCE44"/>
    <mergeCell ref="VCF43:VCF44"/>
    <mergeCell ref="VBU43:VBU44"/>
    <mergeCell ref="VBV43:VBV44"/>
    <mergeCell ref="VBW43:VBW44"/>
    <mergeCell ref="VBX43:VBX44"/>
    <mergeCell ref="VBY43:VBY44"/>
    <mergeCell ref="VBN43:VBN44"/>
    <mergeCell ref="VBO43:VBO44"/>
    <mergeCell ref="VBP43:VBP44"/>
    <mergeCell ref="VBQ43:VBQ44"/>
    <mergeCell ref="VBR43:VBR44"/>
    <mergeCell ref="VBG43:VBG44"/>
    <mergeCell ref="VBH43:VBH44"/>
    <mergeCell ref="VBI43:VBI44"/>
    <mergeCell ref="VBJ43:VBJ44"/>
    <mergeCell ref="VBM43:VBM44"/>
    <mergeCell ref="VAZ43:VAZ44"/>
    <mergeCell ref="VBA43:VBA44"/>
    <mergeCell ref="VBB43:VBB44"/>
    <mergeCell ref="VBE43:VBE44"/>
    <mergeCell ref="VBF43:VBF44"/>
    <mergeCell ref="VAS43:VAS44"/>
    <mergeCell ref="VAT43:VAT44"/>
    <mergeCell ref="VAW43:VAW44"/>
    <mergeCell ref="VAX43:VAX44"/>
    <mergeCell ref="VAY43:VAY44"/>
    <mergeCell ref="VAL43:VAL44"/>
    <mergeCell ref="VAO43:VAO44"/>
    <mergeCell ref="VAP43:VAP44"/>
    <mergeCell ref="VAQ43:VAQ44"/>
    <mergeCell ref="VAR43:VAR44"/>
    <mergeCell ref="VAG43:VAG44"/>
    <mergeCell ref="VAH43:VAH44"/>
    <mergeCell ref="VAI43:VAI44"/>
    <mergeCell ref="VAJ43:VAJ44"/>
    <mergeCell ref="VAK43:VAK44"/>
    <mergeCell ref="UZZ43:UZZ44"/>
    <mergeCell ref="VAA43:VAA44"/>
    <mergeCell ref="VAB43:VAB44"/>
    <mergeCell ref="VAC43:VAC44"/>
    <mergeCell ref="VAD43:VAD44"/>
    <mergeCell ref="UZS43:UZS44"/>
    <mergeCell ref="UZT43:UZT44"/>
    <mergeCell ref="UZU43:UZU44"/>
    <mergeCell ref="UZV43:UZV44"/>
    <mergeCell ref="UZY43:UZY44"/>
    <mergeCell ref="UZL43:UZL44"/>
    <mergeCell ref="UZM43:UZM44"/>
    <mergeCell ref="UZN43:UZN44"/>
    <mergeCell ref="UZQ43:UZQ44"/>
    <mergeCell ref="UZR43:UZR44"/>
    <mergeCell ref="UZE43:UZE44"/>
    <mergeCell ref="UZF43:UZF44"/>
    <mergeCell ref="UZI43:UZI44"/>
    <mergeCell ref="UZJ43:UZJ44"/>
    <mergeCell ref="UZK43:UZK44"/>
    <mergeCell ref="UYX43:UYX44"/>
    <mergeCell ref="UZA43:UZA44"/>
    <mergeCell ref="UZB43:UZB44"/>
    <mergeCell ref="UZC43:UZC44"/>
    <mergeCell ref="UZD43:UZD44"/>
    <mergeCell ref="UYS43:UYS44"/>
    <mergeCell ref="UYT43:UYT44"/>
    <mergeCell ref="UYU43:UYU44"/>
    <mergeCell ref="UYV43:UYV44"/>
    <mergeCell ref="UYW43:UYW44"/>
    <mergeCell ref="UYL43:UYL44"/>
    <mergeCell ref="UYM43:UYM44"/>
    <mergeCell ref="UYN43:UYN44"/>
    <mergeCell ref="UYO43:UYO44"/>
    <mergeCell ref="UYP43:UYP44"/>
    <mergeCell ref="UYE43:UYE44"/>
    <mergeCell ref="UYF43:UYF44"/>
    <mergeCell ref="UYG43:UYG44"/>
    <mergeCell ref="UYH43:UYH44"/>
    <mergeCell ref="UYK43:UYK44"/>
    <mergeCell ref="UXX43:UXX44"/>
    <mergeCell ref="UXY43:UXY44"/>
    <mergeCell ref="UXZ43:UXZ44"/>
    <mergeCell ref="UYC43:UYC44"/>
    <mergeCell ref="UYD43:UYD44"/>
    <mergeCell ref="UXQ43:UXQ44"/>
    <mergeCell ref="UXR43:UXR44"/>
    <mergeCell ref="UXU43:UXU44"/>
    <mergeCell ref="UXV43:UXV44"/>
    <mergeCell ref="UXW43:UXW44"/>
    <mergeCell ref="UXJ43:UXJ44"/>
    <mergeCell ref="UXM43:UXM44"/>
    <mergeCell ref="UXN43:UXN44"/>
    <mergeCell ref="UXO43:UXO44"/>
    <mergeCell ref="UXP43:UXP44"/>
    <mergeCell ref="UXE43:UXE44"/>
    <mergeCell ref="UXF43:UXF44"/>
    <mergeCell ref="UXG43:UXG44"/>
    <mergeCell ref="UXH43:UXH44"/>
    <mergeCell ref="UXI43:UXI44"/>
    <mergeCell ref="UWX43:UWX44"/>
    <mergeCell ref="UWY43:UWY44"/>
    <mergeCell ref="UWZ43:UWZ44"/>
    <mergeCell ref="UXA43:UXA44"/>
    <mergeCell ref="UXB43:UXB44"/>
    <mergeCell ref="UWQ43:UWQ44"/>
    <mergeCell ref="UWR43:UWR44"/>
    <mergeCell ref="UWS43:UWS44"/>
    <mergeCell ref="UWT43:UWT44"/>
    <mergeCell ref="UWW43:UWW44"/>
    <mergeCell ref="UWJ43:UWJ44"/>
    <mergeCell ref="UWK43:UWK44"/>
    <mergeCell ref="UWL43:UWL44"/>
    <mergeCell ref="UWO43:UWO44"/>
    <mergeCell ref="UWP43:UWP44"/>
    <mergeCell ref="UWC43:UWC44"/>
    <mergeCell ref="UWD43:UWD44"/>
    <mergeCell ref="UWG43:UWG44"/>
    <mergeCell ref="UWH43:UWH44"/>
    <mergeCell ref="UWI43:UWI44"/>
    <mergeCell ref="UVV43:UVV44"/>
    <mergeCell ref="UVY43:UVY44"/>
    <mergeCell ref="UVZ43:UVZ44"/>
    <mergeCell ref="UWA43:UWA44"/>
    <mergeCell ref="UWB43:UWB44"/>
    <mergeCell ref="UVQ43:UVQ44"/>
    <mergeCell ref="UVR43:UVR44"/>
    <mergeCell ref="UVS43:UVS44"/>
    <mergeCell ref="UVT43:UVT44"/>
    <mergeCell ref="UVU43:UVU44"/>
    <mergeCell ref="UVJ43:UVJ44"/>
    <mergeCell ref="UVK43:UVK44"/>
    <mergeCell ref="UVL43:UVL44"/>
    <mergeCell ref="UVM43:UVM44"/>
    <mergeCell ref="UVN43:UVN44"/>
    <mergeCell ref="UVC43:UVC44"/>
    <mergeCell ref="UVD43:UVD44"/>
    <mergeCell ref="UVE43:UVE44"/>
    <mergeCell ref="UVF43:UVF44"/>
    <mergeCell ref="UVI43:UVI44"/>
    <mergeCell ref="UUV43:UUV44"/>
    <mergeCell ref="UUW43:UUW44"/>
    <mergeCell ref="UUX43:UUX44"/>
    <mergeCell ref="UVA43:UVA44"/>
    <mergeCell ref="UVB43:UVB44"/>
    <mergeCell ref="UUO43:UUO44"/>
    <mergeCell ref="UUP43:UUP44"/>
    <mergeCell ref="UUS43:UUS44"/>
    <mergeCell ref="UUT43:UUT44"/>
    <mergeCell ref="UUU43:UUU44"/>
    <mergeCell ref="UUH43:UUH44"/>
    <mergeCell ref="UUK43:UUK44"/>
    <mergeCell ref="UUL43:UUL44"/>
    <mergeCell ref="UUM43:UUM44"/>
    <mergeCell ref="UUN43:UUN44"/>
    <mergeCell ref="UUC43:UUC44"/>
    <mergeCell ref="UUD43:UUD44"/>
    <mergeCell ref="UUE43:UUE44"/>
    <mergeCell ref="UUF43:UUF44"/>
    <mergeCell ref="UUG43:UUG44"/>
    <mergeCell ref="UTV43:UTV44"/>
    <mergeCell ref="UTW43:UTW44"/>
    <mergeCell ref="UTX43:UTX44"/>
    <mergeCell ref="UTY43:UTY44"/>
    <mergeCell ref="UTZ43:UTZ44"/>
    <mergeCell ref="UTO43:UTO44"/>
    <mergeCell ref="UTP43:UTP44"/>
    <mergeCell ref="UTQ43:UTQ44"/>
    <mergeCell ref="UTR43:UTR44"/>
    <mergeCell ref="UTU43:UTU44"/>
    <mergeCell ref="UTH43:UTH44"/>
    <mergeCell ref="UTI43:UTI44"/>
    <mergeCell ref="UTJ43:UTJ44"/>
    <mergeCell ref="UTM43:UTM44"/>
    <mergeCell ref="UTN43:UTN44"/>
    <mergeCell ref="UTA43:UTA44"/>
    <mergeCell ref="UTB43:UTB44"/>
    <mergeCell ref="UTE43:UTE44"/>
    <mergeCell ref="UTF43:UTF44"/>
    <mergeCell ref="UTG43:UTG44"/>
    <mergeCell ref="UST43:UST44"/>
    <mergeCell ref="USW43:USW44"/>
    <mergeCell ref="USX43:USX44"/>
    <mergeCell ref="USY43:USY44"/>
    <mergeCell ref="USZ43:USZ44"/>
    <mergeCell ref="USO43:USO44"/>
    <mergeCell ref="USP43:USP44"/>
    <mergeCell ref="USQ43:USQ44"/>
    <mergeCell ref="USR43:USR44"/>
    <mergeCell ref="USS43:USS44"/>
    <mergeCell ref="USH43:USH44"/>
    <mergeCell ref="USI43:USI44"/>
    <mergeCell ref="USJ43:USJ44"/>
    <mergeCell ref="USK43:USK44"/>
    <mergeCell ref="USL43:USL44"/>
    <mergeCell ref="USA43:USA44"/>
    <mergeCell ref="USB43:USB44"/>
    <mergeCell ref="USC43:USC44"/>
    <mergeCell ref="USD43:USD44"/>
    <mergeCell ref="USG43:USG44"/>
    <mergeCell ref="URT43:URT44"/>
    <mergeCell ref="URU43:URU44"/>
    <mergeCell ref="URV43:URV44"/>
    <mergeCell ref="URY43:URY44"/>
    <mergeCell ref="URZ43:URZ44"/>
    <mergeCell ref="URM43:URM44"/>
    <mergeCell ref="URN43:URN44"/>
    <mergeCell ref="URQ43:URQ44"/>
    <mergeCell ref="URR43:URR44"/>
    <mergeCell ref="URS43:URS44"/>
    <mergeCell ref="URF43:URF44"/>
    <mergeCell ref="URI43:URI44"/>
    <mergeCell ref="URJ43:URJ44"/>
    <mergeCell ref="URK43:URK44"/>
    <mergeCell ref="URL43:URL44"/>
    <mergeCell ref="URA43:URA44"/>
    <mergeCell ref="URB43:URB44"/>
    <mergeCell ref="URC43:URC44"/>
    <mergeCell ref="URD43:URD44"/>
    <mergeCell ref="URE43:URE44"/>
    <mergeCell ref="UQT43:UQT44"/>
    <mergeCell ref="UQU43:UQU44"/>
    <mergeCell ref="UQV43:UQV44"/>
    <mergeCell ref="UQW43:UQW44"/>
    <mergeCell ref="UQX43:UQX44"/>
    <mergeCell ref="UQM43:UQM44"/>
    <mergeCell ref="UQN43:UQN44"/>
    <mergeCell ref="UQO43:UQO44"/>
    <mergeCell ref="UQP43:UQP44"/>
    <mergeCell ref="UQS43:UQS44"/>
    <mergeCell ref="UQF43:UQF44"/>
    <mergeCell ref="UQG43:UQG44"/>
    <mergeCell ref="UQH43:UQH44"/>
    <mergeCell ref="UQK43:UQK44"/>
    <mergeCell ref="UQL43:UQL44"/>
    <mergeCell ref="UPY43:UPY44"/>
    <mergeCell ref="UPZ43:UPZ44"/>
    <mergeCell ref="UQC43:UQC44"/>
    <mergeCell ref="UQD43:UQD44"/>
    <mergeCell ref="UQE43:UQE44"/>
    <mergeCell ref="UPR43:UPR44"/>
    <mergeCell ref="UPU43:UPU44"/>
    <mergeCell ref="UPV43:UPV44"/>
    <mergeCell ref="UPW43:UPW44"/>
    <mergeCell ref="UPX43:UPX44"/>
    <mergeCell ref="UPM43:UPM44"/>
    <mergeCell ref="UPN43:UPN44"/>
    <mergeCell ref="UPO43:UPO44"/>
    <mergeCell ref="UPP43:UPP44"/>
    <mergeCell ref="UPQ43:UPQ44"/>
    <mergeCell ref="UPF43:UPF44"/>
    <mergeCell ref="UPG43:UPG44"/>
    <mergeCell ref="UPH43:UPH44"/>
    <mergeCell ref="UPI43:UPI44"/>
    <mergeCell ref="UPJ43:UPJ44"/>
    <mergeCell ref="UOY43:UOY44"/>
    <mergeCell ref="UOZ43:UOZ44"/>
    <mergeCell ref="UPA43:UPA44"/>
    <mergeCell ref="UPB43:UPB44"/>
    <mergeCell ref="UPE43:UPE44"/>
    <mergeCell ref="UOR43:UOR44"/>
    <mergeCell ref="UOS43:UOS44"/>
    <mergeCell ref="UOT43:UOT44"/>
    <mergeCell ref="UOW43:UOW44"/>
    <mergeCell ref="UOX43:UOX44"/>
    <mergeCell ref="UOK43:UOK44"/>
    <mergeCell ref="UOL43:UOL44"/>
    <mergeCell ref="UOO43:UOO44"/>
    <mergeCell ref="UOP43:UOP44"/>
    <mergeCell ref="UOQ43:UOQ44"/>
    <mergeCell ref="UOD43:UOD44"/>
    <mergeCell ref="UOG43:UOG44"/>
    <mergeCell ref="UOH43:UOH44"/>
    <mergeCell ref="UOI43:UOI44"/>
    <mergeCell ref="UOJ43:UOJ44"/>
    <mergeCell ref="UNY43:UNY44"/>
    <mergeCell ref="UNZ43:UNZ44"/>
    <mergeCell ref="UOA43:UOA44"/>
    <mergeCell ref="UOB43:UOB44"/>
    <mergeCell ref="UOC43:UOC44"/>
    <mergeCell ref="UNR43:UNR44"/>
    <mergeCell ref="UNS43:UNS44"/>
    <mergeCell ref="UNT43:UNT44"/>
    <mergeCell ref="UNU43:UNU44"/>
    <mergeCell ref="UNV43:UNV44"/>
    <mergeCell ref="UNK43:UNK44"/>
    <mergeCell ref="UNL43:UNL44"/>
    <mergeCell ref="UNM43:UNM44"/>
    <mergeCell ref="UNN43:UNN44"/>
    <mergeCell ref="UNQ43:UNQ44"/>
    <mergeCell ref="UND43:UND44"/>
    <mergeCell ref="UNE43:UNE44"/>
    <mergeCell ref="UNF43:UNF44"/>
    <mergeCell ref="UNI43:UNI44"/>
    <mergeCell ref="UNJ43:UNJ44"/>
    <mergeCell ref="UMW43:UMW44"/>
    <mergeCell ref="UMX43:UMX44"/>
    <mergeCell ref="UNA43:UNA44"/>
    <mergeCell ref="UNB43:UNB44"/>
    <mergeCell ref="UNC43:UNC44"/>
    <mergeCell ref="UMP43:UMP44"/>
    <mergeCell ref="UMS43:UMS44"/>
    <mergeCell ref="UMT43:UMT44"/>
    <mergeCell ref="UMU43:UMU44"/>
    <mergeCell ref="UMV43:UMV44"/>
    <mergeCell ref="UMK43:UMK44"/>
    <mergeCell ref="UML43:UML44"/>
    <mergeCell ref="UMM43:UMM44"/>
    <mergeCell ref="UMN43:UMN44"/>
    <mergeCell ref="UMO43:UMO44"/>
    <mergeCell ref="UMD43:UMD44"/>
    <mergeCell ref="UME43:UME44"/>
    <mergeCell ref="UMF43:UMF44"/>
    <mergeCell ref="UMG43:UMG44"/>
    <mergeCell ref="UMH43:UMH44"/>
    <mergeCell ref="ULW43:ULW44"/>
    <mergeCell ref="ULX43:ULX44"/>
    <mergeCell ref="ULY43:ULY44"/>
    <mergeCell ref="ULZ43:ULZ44"/>
    <mergeCell ref="UMC43:UMC44"/>
    <mergeCell ref="ULP43:ULP44"/>
    <mergeCell ref="ULQ43:ULQ44"/>
    <mergeCell ref="ULR43:ULR44"/>
    <mergeCell ref="ULU43:ULU44"/>
    <mergeCell ref="ULV43:ULV44"/>
    <mergeCell ref="ULI43:ULI44"/>
    <mergeCell ref="ULJ43:ULJ44"/>
    <mergeCell ref="ULM43:ULM44"/>
    <mergeCell ref="ULN43:ULN44"/>
    <mergeCell ref="ULO43:ULO44"/>
    <mergeCell ref="ULB43:ULB44"/>
    <mergeCell ref="ULE43:ULE44"/>
    <mergeCell ref="ULF43:ULF44"/>
    <mergeCell ref="ULG43:ULG44"/>
    <mergeCell ref="ULH43:ULH44"/>
    <mergeCell ref="UKW43:UKW44"/>
    <mergeCell ref="UKX43:UKX44"/>
    <mergeCell ref="UKY43:UKY44"/>
    <mergeCell ref="UKZ43:UKZ44"/>
    <mergeCell ref="ULA43:ULA44"/>
    <mergeCell ref="UKP43:UKP44"/>
    <mergeCell ref="UKQ43:UKQ44"/>
    <mergeCell ref="UKR43:UKR44"/>
    <mergeCell ref="UKS43:UKS44"/>
    <mergeCell ref="UKT43:UKT44"/>
    <mergeCell ref="UKI43:UKI44"/>
    <mergeCell ref="UKJ43:UKJ44"/>
    <mergeCell ref="UKK43:UKK44"/>
    <mergeCell ref="UKL43:UKL44"/>
    <mergeCell ref="UKO43:UKO44"/>
    <mergeCell ref="UKB43:UKB44"/>
    <mergeCell ref="UKC43:UKC44"/>
    <mergeCell ref="UKD43:UKD44"/>
    <mergeCell ref="UKG43:UKG44"/>
    <mergeCell ref="UKH43:UKH44"/>
    <mergeCell ref="UJU43:UJU44"/>
    <mergeCell ref="UJV43:UJV44"/>
    <mergeCell ref="UJY43:UJY44"/>
    <mergeCell ref="UJZ43:UJZ44"/>
    <mergeCell ref="UKA43:UKA44"/>
    <mergeCell ref="UJN43:UJN44"/>
    <mergeCell ref="UJQ43:UJQ44"/>
    <mergeCell ref="UJR43:UJR44"/>
    <mergeCell ref="UJS43:UJS44"/>
    <mergeCell ref="UJT43:UJT44"/>
    <mergeCell ref="UJI43:UJI44"/>
    <mergeCell ref="UJJ43:UJJ44"/>
    <mergeCell ref="UJK43:UJK44"/>
    <mergeCell ref="UJL43:UJL44"/>
    <mergeCell ref="UJM43:UJM44"/>
    <mergeCell ref="UJB43:UJB44"/>
    <mergeCell ref="UJC43:UJC44"/>
    <mergeCell ref="UJD43:UJD44"/>
    <mergeCell ref="UJE43:UJE44"/>
    <mergeCell ref="UJF43:UJF44"/>
    <mergeCell ref="UIU43:UIU44"/>
    <mergeCell ref="UIV43:UIV44"/>
    <mergeCell ref="UIW43:UIW44"/>
    <mergeCell ref="UIX43:UIX44"/>
    <mergeCell ref="UJA43:UJA44"/>
    <mergeCell ref="UIN43:UIN44"/>
    <mergeCell ref="UIO43:UIO44"/>
    <mergeCell ref="UIP43:UIP44"/>
    <mergeCell ref="UIS43:UIS44"/>
    <mergeCell ref="UIT43:UIT44"/>
    <mergeCell ref="UIG43:UIG44"/>
    <mergeCell ref="UIH43:UIH44"/>
    <mergeCell ref="UIK43:UIK44"/>
    <mergeCell ref="UIL43:UIL44"/>
    <mergeCell ref="UIM43:UIM44"/>
    <mergeCell ref="UHZ43:UHZ44"/>
    <mergeCell ref="UIC43:UIC44"/>
    <mergeCell ref="UID43:UID44"/>
    <mergeCell ref="UIE43:UIE44"/>
    <mergeCell ref="UIF43:UIF44"/>
    <mergeCell ref="UHU43:UHU44"/>
    <mergeCell ref="UHV43:UHV44"/>
    <mergeCell ref="UHW43:UHW44"/>
    <mergeCell ref="UHX43:UHX44"/>
    <mergeCell ref="UHY43:UHY44"/>
    <mergeCell ref="UHN43:UHN44"/>
    <mergeCell ref="UHO43:UHO44"/>
    <mergeCell ref="UHP43:UHP44"/>
    <mergeCell ref="UHQ43:UHQ44"/>
    <mergeCell ref="UHR43:UHR44"/>
    <mergeCell ref="UHG43:UHG44"/>
    <mergeCell ref="UHH43:UHH44"/>
    <mergeCell ref="UHI43:UHI44"/>
    <mergeCell ref="UHJ43:UHJ44"/>
    <mergeCell ref="UHM43:UHM44"/>
    <mergeCell ref="UGZ43:UGZ44"/>
    <mergeCell ref="UHA43:UHA44"/>
    <mergeCell ref="UHB43:UHB44"/>
    <mergeCell ref="UHE43:UHE44"/>
    <mergeCell ref="UHF43:UHF44"/>
    <mergeCell ref="UGS43:UGS44"/>
    <mergeCell ref="UGT43:UGT44"/>
    <mergeCell ref="UGW43:UGW44"/>
    <mergeCell ref="UGX43:UGX44"/>
    <mergeCell ref="UGY43:UGY44"/>
    <mergeCell ref="UGL43:UGL44"/>
    <mergeCell ref="UGO43:UGO44"/>
    <mergeCell ref="UGP43:UGP44"/>
    <mergeCell ref="UGQ43:UGQ44"/>
    <mergeCell ref="UGR43:UGR44"/>
    <mergeCell ref="UGG43:UGG44"/>
    <mergeCell ref="UGH43:UGH44"/>
    <mergeCell ref="UGI43:UGI44"/>
    <mergeCell ref="UGJ43:UGJ44"/>
    <mergeCell ref="UGK43:UGK44"/>
    <mergeCell ref="UFZ43:UFZ44"/>
    <mergeCell ref="UGA43:UGA44"/>
    <mergeCell ref="UGB43:UGB44"/>
    <mergeCell ref="UGC43:UGC44"/>
    <mergeCell ref="UGD43:UGD44"/>
    <mergeCell ref="UFS43:UFS44"/>
    <mergeCell ref="UFT43:UFT44"/>
    <mergeCell ref="UFU43:UFU44"/>
    <mergeCell ref="UFV43:UFV44"/>
    <mergeCell ref="UFY43:UFY44"/>
    <mergeCell ref="UFL43:UFL44"/>
    <mergeCell ref="UFM43:UFM44"/>
    <mergeCell ref="UFN43:UFN44"/>
    <mergeCell ref="UFQ43:UFQ44"/>
    <mergeCell ref="UFR43:UFR44"/>
    <mergeCell ref="UFE43:UFE44"/>
    <mergeCell ref="UFF43:UFF44"/>
    <mergeCell ref="UFI43:UFI44"/>
    <mergeCell ref="UFJ43:UFJ44"/>
    <mergeCell ref="UFK43:UFK44"/>
    <mergeCell ref="UEX43:UEX44"/>
    <mergeCell ref="UFA43:UFA44"/>
    <mergeCell ref="UFB43:UFB44"/>
    <mergeCell ref="UFC43:UFC44"/>
    <mergeCell ref="UFD43:UFD44"/>
    <mergeCell ref="UES43:UES44"/>
    <mergeCell ref="UET43:UET44"/>
    <mergeCell ref="UEU43:UEU44"/>
    <mergeCell ref="UEV43:UEV44"/>
    <mergeCell ref="UEW43:UEW44"/>
    <mergeCell ref="UEL43:UEL44"/>
    <mergeCell ref="UEM43:UEM44"/>
    <mergeCell ref="UEN43:UEN44"/>
    <mergeCell ref="UEO43:UEO44"/>
    <mergeCell ref="UEP43:UEP44"/>
    <mergeCell ref="UEE43:UEE44"/>
    <mergeCell ref="UEF43:UEF44"/>
    <mergeCell ref="UEG43:UEG44"/>
    <mergeCell ref="UEH43:UEH44"/>
    <mergeCell ref="UEK43:UEK44"/>
    <mergeCell ref="UDX43:UDX44"/>
    <mergeCell ref="UDY43:UDY44"/>
    <mergeCell ref="UDZ43:UDZ44"/>
    <mergeCell ref="UEC43:UEC44"/>
    <mergeCell ref="UED43:UED44"/>
    <mergeCell ref="UDQ43:UDQ44"/>
    <mergeCell ref="UDR43:UDR44"/>
    <mergeCell ref="UDU43:UDU44"/>
    <mergeCell ref="UDV43:UDV44"/>
    <mergeCell ref="UDW43:UDW44"/>
    <mergeCell ref="UDJ43:UDJ44"/>
    <mergeCell ref="UDM43:UDM44"/>
    <mergeCell ref="UDN43:UDN44"/>
    <mergeCell ref="UDO43:UDO44"/>
    <mergeCell ref="UDP43:UDP44"/>
    <mergeCell ref="UDE43:UDE44"/>
    <mergeCell ref="UDF43:UDF44"/>
    <mergeCell ref="UDG43:UDG44"/>
    <mergeCell ref="UDH43:UDH44"/>
    <mergeCell ref="UDI43:UDI44"/>
    <mergeCell ref="UCX43:UCX44"/>
    <mergeCell ref="UCY43:UCY44"/>
    <mergeCell ref="UCZ43:UCZ44"/>
    <mergeCell ref="UDA43:UDA44"/>
    <mergeCell ref="UDB43:UDB44"/>
    <mergeCell ref="UCQ43:UCQ44"/>
    <mergeCell ref="UCR43:UCR44"/>
    <mergeCell ref="UCS43:UCS44"/>
    <mergeCell ref="UCT43:UCT44"/>
    <mergeCell ref="UCW43:UCW44"/>
    <mergeCell ref="UCJ43:UCJ44"/>
    <mergeCell ref="UCK43:UCK44"/>
    <mergeCell ref="UCL43:UCL44"/>
    <mergeCell ref="UCO43:UCO44"/>
    <mergeCell ref="UCP43:UCP44"/>
    <mergeCell ref="UCC43:UCC44"/>
    <mergeCell ref="UCD43:UCD44"/>
    <mergeCell ref="UCG43:UCG44"/>
    <mergeCell ref="UCH43:UCH44"/>
    <mergeCell ref="UCI43:UCI44"/>
    <mergeCell ref="UBV43:UBV44"/>
    <mergeCell ref="UBY43:UBY44"/>
    <mergeCell ref="UBZ43:UBZ44"/>
    <mergeCell ref="UCA43:UCA44"/>
    <mergeCell ref="UCB43:UCB44"/>
    <mergeCell ref="UBQ43:UBQ44"/>
    <mergeCell ref="UBR43:UBR44"/>
    <mergeCell ref="UBS43:UBS44"/>
    <mergeCell ref="UBT43:UBT44"/>
    <mergeCell ref="UBU43:UBU44"/>
    <mergeCell ref="UBJ43:UBJ44"/>
    <mergeCell ref="UBK43:UBK44"/>
    <mergeCell ref="UBL43:UBL44"/>
    <mergeCell ref="UBM43:UBM44"/>
    <mergeCell ref="UBN43:UBN44"/>
    <mergeCell ref="UBC43:UBC44"/>
    <mergeCell ref="UBD43:UBD44"/>
    <mergeCell ref="UBE43:UBE44"/>
    <mergeCell ref="UBF43:UBF44"/>
    <mergeCell ref="UBI43:UBI44"/>
    <mergeCell ref="UAV43:UAV44"/>
    <mergeCell ref="UAW43:UAW44"/>
    <mergeCell ref="UAX43:UAX44"/>
    <mergeCell ref="UBA43:UBA44"/>
    <mergeCell ref="UBB43:UBB44"/>
    <mergeCell ref="UAO43:UAO44"/>
    <mergeCell ref="UAP43:UAP44"/>
    <mergeCell ref="UAS43:UAS44"/>
    <mergeCell ref="UAT43:UAT44"/>
    <mergeCell ref="UAU43:UAU44"/>
    <mergeCell ref="UAH43:UAH44"/>
    <mergeCell ref="UAK43:UAK44"/>
    <mergeCell ref="UAL43:UAL44"/>
    <mergeCell ref="UAM43:UAM44"/>
    <mergeCell ref="UAN43:UAN44"/>
    <mergeCell ref="UAC43:UAC44"/>
    <mergeCell ref="UAD43:UAD44"/>
    <mergeCell ref="UAE43:UAE44"/>
    <mergeCell ref="UAF43:UAF44"/>
    <mergeCell ref="UAG43:UAG44"/>
    <mergeCell ref="TZV43:TZV44"/>
    <mergeCell ref="TZW43:TZW44"/>
    <mergeCell ref="TZX43:TZX44"/>
    <mergeCell ref="TZY43:TZY44"/>
    <mergeCell ref="TZZ43:TZZ44"/>
    <mergeCell ref="TZO43:TZO44"/>
    <mergeCell ref="TZP43:TZP44"/>
    <mergeCell ref="TZQ43:TZQ44"/>
    <mergeCell ref="TZR43:TZR44"/>
    <mergeCell ref="TZU43:TZU44"/>
    <mergeCell ref="TZH43:TZH44"/>
    <mergeCell ref="TZI43:TZI44"/>
    <mergeCell ref="TZJ43:TZJ44"/>
    <mergeCell ref="TZM43:TZM44"/>
    <mergeCell ref="TZN43:TZN44"/>
    <mergeCell ref="TZA43:TZA44"/>
    <mergeCell ref="TZB43:TZB44"/>
    <mergeCell ref="TZE43:TZE44"/>
    <mergeCell ref="TZF43:TZF44"/>
    <mergeCell ref="TZG43:TZG44"/>
    <mergeCell ref="TYT43:TYT44"/>
    <mergeCell ref="TYW43:TYW44"/>
    <mergeCell ref="TYX43:TYX44"/>
    <mergeCell ref="TYY43:TYY44"/>
    <mergeCell ref="TYZ43:TYZ44"/>
    <mergeCell ref="TYO43:TYO44"/>
    <mergeCell ref="TYP43:TYP44"/>
    <mergeCell ref="TYQ43:TYQ44"/>
    <mergeCell ref="TYR43:TYR44"/>
    <mergeCell ref="TYS43:TYS44"/>
    <mergeCell ref="TYH43:TYH44"/>
    <mergeCell ref="TYI43:TYI44"/>
    <mergeCell ref="TYJ43:TYJ44"/>
    <mergeCell ref="TYK43:TYK44"/>
    <mergeCell ref="TYL43:TYL44"/>
    <mergeCell ref="TYA43:TYA44"/>
    <mergeCell ref="TYB43:TYB44"/>
    <mergeCell ref="TYC43:TYC44"/>
    <mergeCell ref="TYD43:TYD44"/>
    <mergeCell ref="TYG43:TYG44"/>
    <mergeCell ref="TXT43:TXT44"/>
    <mergeCell ref="TXU43:TXU44"/>
    <mergeCell ref="TXV43:TXV44"/>
    <mergeCell ref="TXY43:TXY44"/>
    <mergeCell ref="TXZ43:TXZ44"/>
    <mergeCell ref="TXM43:TXM44"/>
    <mergeCell ref="TXN43:TXN44"/>
    <mergeCell ref="TXQ43:TXQ44"/>
    <mergeCell ref="TXR43:TXR44"/>
    <mergeCell ref="TXS43:TXS44"/>
    <mergeCell ref="TXF43:TXF44"/>
    <mergeCell ref="TXI43:TXI44"/>
    <mergeCell ref="TXJ43:TXJ44"/>
    <mergeCell ref="TXK43:TXK44"/>
    <mergeCell ref="TXL43:TXL44"/>
    <mergeCell ref="TXA43:TXA44"/>
    <mergeCell ref="TXB43:TXB44"/>
    <mergeCell ref="TXC43:TXC44"/>
    <mergeCell ref="TXD43:TXD44"/>
    <mergeCell ref="TXE43:TXE44"/>
    <mergeCell ref="TWT43:TWT44"/>
    <mergeCell ref="TWU43:TWU44"/>
    <mergeCell ref="TWV43:TWV44"/>
    <mergeCell ref="TWW43:TWW44"/>
    <mergeCell ref="TWX43:TWX44"/>
    <mergeCell ref="TWM43:TWM44"/>
    <mergeCell ref="TWN43:TWN44"/>
    <mergeCell ref="TWO43:TWO44"/>
    <mergeCell ref="TWP43:TWP44"/>
    <mergeCell ref="TWS43:TWS44"/>
    <mergeCell ref="TWF43:TWF44"/>
    <mergeCell ref="TWG43:TWG44"/>
    <mergeCell ref="TWH43:TWH44"/>
    <mergeCell ref="TWK43:TWK44"/>
    <mergeCell ref="TWL43:TWL44"/>
    <mergeCell ref="TVY43:TVY44"/>
    <mergeCell ref="TVZ43:TVZ44"/>
    <mergeCell ref="TWC43:TWC44"/>
    <mergeCell ref="TWD43:TWD44"/>
    <mergeCell ref="TWE43:TWE44"/>
    <mergeCell ref="TVR43:TVR44"/>
    <mergeCell ref="TVU43:TVU44"/>
    <mergeCell ref="TVV43:TVV44"/>
    <mergeCell ref="TVW43:TVW44"/>
    <mergeCell ref="TVX43:TVX44"/>
    <mergeCell ref="TVM43:TVM44"/>
    <mergeCell ref="TVN43:TVN44"/>
    <mergeCell ref="TVO43:TVO44"/>
    <mergeCell ref="TVP43:TVP44"/>
    <mergeCell ref="TVQ43:TVQ44"/>
    <mergeCell ref="TVF43:TVF44"/>
    <mergeCell ref="TVG43:TVG44"/>
    <mergeCell ref="TVH43:TVH44"/>
    <mergeCell ref="TVI43:TVI44"/>
    <mergeCell ref="TVJ43:TVJ44"/>
    <mergeCell ref="TUY43:TUY44"/>
    <mergeCell ref="TUZ43:TUZ44"/>
    <mergeCell ref="TVA43:TVA44"/>
    <mergeCell ref="TVB43:TVB44"/>
    <mergeCell ref="TVE43:TVE44"/>
    <mergeCell ref="TUR43:TUR44"/>
    <mergeCell ref="TUS43:TUS44"/>
    <mergeCell ref="TUT43:TUT44"/>
    <mergeCell ref="TUW43:TUW44"/>
    <mergeCell ref="TUX43:TUX44"/>
    <mergeCell ref="TUK43:TUK44"/>
    <mergeCell ref="TUL43:TUL44"/>
    <mergeCell ref="TUO43:TUO44"/>
    <mergeCell ref="TUP43:TUP44"/>
    <mergeCell ref="TUQ43:TUQ44"/>
    <mergeCell ref="TUD43:TUD44"/>
    <mergeCell ref="TUG43:TUG44"/>
    <mergeCell ref="TUH43:TUH44"/>
    <mergeCell ref="TUI43:TUI44"/>
    <mergeCell ref="TUJ43:TUJ44"/>
    <mergeCell ref="TTY43:TTY44"/>
    <mergeCell ref="TTZ43:TTZ44"/>
    <mergeCell ref="TUA43:TUA44"/>
    <mergeCell ref="TUB43:TUB44"/>
    <mergeCell ref="TUC43:TUC44"/>
    <mergeCell ref="TTR43:TTR44"/>
    <mergeCell ref="TTS43:TTS44"/>
    <mergeCell ref="TTT43:TTT44"/>
    <mergeCell ref="TTU43:TTU44"/>
    <mergeCell ref="TTV43:TTV44"/>
    <mergeCell ref="TTK43:TTK44"/>
    <mergeCell ref="TTL43:TTL44"/>
    <mergeCell ref="TTM43:TTM44"/>
    <mergeCell ref="TTN43:TTN44"/>
    <mergeCell ref="TTQ43:TTQ44"/>
    <mergeCell ref="TTD43:TTD44"/>
    <mergeCell ref="TTE43:TTE44"/>
    <mergeCell ref="TTF43:TTF44"/>
    <mergeCell ref="TTI43:TTI44"/>
    <mergeCell ref="TTJ43:TTJ44"/>
    <mergeCell ref="TSW43:TSW44"/>
    <mergeCell ref="TSX43:TSX44"/>
    <mergeCell ref="TTA43:TTA44"/>
    <mergeCell ref="TTB43:TTB44"/>
    <mergeCell ref="TTC43:TTC44"/>
    <mergeCell ref="TSP43:TSP44"/>
    <mergeCell ref="TSS43:TSS44"/>
    <mergeCell ref="TST43:TST44"/>
    <mergeCell ref="TSU43:TSU44"/>
    <mergeCell ref="TSV43:TSV44"/>
    <mergeCell ref="TSK43:TSK44"/>
    <mergeCell ref="TSL43:TSL44"/>
    <mergeCell ref="TSM43:TSM44"/>
    <mergeCell ref="TSN43:TSN44"/>
    <mergeCell ref="TSO43:TSO44"/>
    <mergeCell ref="TSD43:TSD44"/>
    <mergeCell ref="TSE43:TSE44"/>
    <mergeCell ref="TSF43:TSF44"/>
    <mergeCell ref="TSG43:TSG44"/>
    <mergeCell ref="TSH43:TSH44"/>
    <mergeCell ref="TRW43:TRW44"/>
    <mergeCell ref="TRX43:TRX44"/>
    <mergeCell ref="TRY43:TRY44"/>
    <mergeCell ref="TRZ43:TRZ44"/>
    <mergeCell ref="TSC43:TSC44"/>
    <mergeCell ref="TRP43:TRP44"/>
    <mergeCell ref="TRQ43:TRQ44"/>
    <mergeCell ref="TRR43:TRR44"/>
    <mergeCell ref="TRU43:TRU44"/>
    <mergeCell ref="TRV43:TRV44"/>
    <mergeCell ref="TRI43:TRI44"/>
    <mergeCell ref="TRJ43:TRJ44"/>
    <mergeCell ref="TRM43:TRM44"/>
    <mergeCell ref="TRN43:TRN44"/>
    <mergeCell ref="TRO43:TRO44"/>
    <mergeCell ref="TRB43:TRB44"/>
    <mergeCell ref="TRE43:TRE44"/>
    <mergeCell ref="TRF43:TRF44"/>
    <mergeCell ref="TRG43:TRG44"/>
    <mergeCell ref="TRH43:TRH44"/>
    <mergeCell ref="TQW43:TQW44"/>
    <mergeCell ref="TQX43:TQX44"/>
    <mergeCell ref="TQY43:TQY44"/>
    <mergeCell ref="TQZ43:TQZ44"/>
    <mergeCell ref="TRA43:TRA44"/>
    <mergeCell ref="TQP43:TQP44"/>
    <mergeCell ref="TQQ43:TQQ44"/>
    <mergeCell ref="TQR43:TQR44"/>
    <mergeCell ref="TQS43:TQS44"/>
    <mergeCell ref="TQT43:TQT44"/>
    <mergeCell ref="TQI43:TQI44"/>
    <mergeCell ref="TQJ43:TQJ44"/>
    <mergeCell ref="TQK43:TQK44"/>
    <mergeCell ref="TQL43:TQL44"/>
    <mergeCell ref="TQO43:TQO44"/>
    <mergeCell ref="TQB43:TQB44"/>
    <mergeCell ref="TQC43:TQC44"/>
    <mergeCell ref="TQD43:TQD44"/>
    <mergeCell ref="TQG43:TQG44"/>
    <mergeCell ref="TQH43:TQH44"/>
    <mergeCell ref="TPU43:TPU44"/>
    <mergeCell ref="TPV43:TPV44"/>
    <mergeCell ref="TPY43:TPY44"/>
    <mergeCell ref="TPZ43:TPZ44"/>
    <mergeCell ref="TQA43:TQA44"/>
    <mergeCell ref="TPN43:TPN44"/>
    <mergeCell ref="TPQ43:TPQ44"/>
    <mergeCell ref="TPR43:TPR44"/>
    <mergeCell ref="TPS43:TPS44"/>
    <mergeCell ref="TPT43:TPT44"/>
    <mergeCell ref="TPI43:TPI44"/>
    <mergeCell ref="TPJ43:TPJ44"/>
    <mergeCell ref="TPK43:TPK44"/>
    <mergeCell ref="TPL43:TPL44"/>
    <mergeCell ref="TPM43:TPM44"/>
    <mergeCell ref="TPB43:TPB44"/>
    <mergeCell ref="TPC43:TPC44"/>
    <mergeCell ref="TPD43:TPD44"/>
    <mergeCell ref="TPE43:TPE44"/>
    <mergeCell ref="TPF43:TPF44"/>
    <mergeCell ref="TOU43:TOU44"/>
    <mergeCell ref="TOV43:TOV44"/>
    <mergeCell ref="TOW43:TOW44"/>
    <mergeCell ref="TOX43:TOX44"/>
    <mergeCell ref="TPA43:TPA44"/>
    <mergeCell ref="TON43:TON44"/>
    <mergeCell ref="TOO43:TOO44"/>
    <mergeCell ref="TOP43:TOP44"/>
    <mergeCell ref="TOS43:TOS44"/>
    <mergeCell ref="TOT43:TOT44"/>
    <mergeCell ref="TOG43:TOG44"/>
    <mergeCell ref="TOH43:TOH44"/>
    <mergeCell ref="TOK43:TOK44"/>
    <mergeCell ref="TOL43:TOL44"/>
    <mergeCell ref="TOM43:TOM44"/>
    <mergeCell ref="TNZ43:TNZ44"/>
    <mergeCell ref="TOC43:TOC44"/>
    <mergeCell ref="TOD43:TOD44"/>
    <mergeCell ref="TOE43:TOE44"/>
    <mergeCell ref="TOF43:TOF44"/>
    <mergeCell ref="TNU43:TNU44"/>
    <mergeCell ref="TNV43:TNV44"/>
    <mergeCell ref="TNW43:TNW44"/>
    <mergeCell ref="TNX43:TNX44"/>
    <mergeCell ref="TNY43:TNY44"/>
    <mergeCell ref="TNN43:TNN44"/>
    <mergeCell ref="TNO43:TNO44"/>
    <mergeCell ref="TNP43:TNP44"/>
    <mergeCell ref="TNQ43:TNQ44"/>
    <mergeCell ref="TNR43:TNR44"/>
    <mergeCell ref="TNG43:TNG44"/>
    <mergeCell ref="TNH43:TNH44"/>
    <mergeCell ref="TNI43:TNI44"/>
    <mergeCell ref="TNJ43:TNJ44"/>
    <mergeCell ref="TNM43:TNM44"/>
    <mergeCell ref="TMZ43:TMZ44"/>
    <mergeCell ref="TNA43:TNA44"/>
    <mergeCell ref="TNB43:TNB44"/>
    <mergeCell ref="TNE43:TNE44"/>
    <mergeCell ref="TNF43:TNF44"/>
    <mergeCell ref="TMS43:TMS44"/>
    <mergeCell ref="TMT43:TMT44"/>
    <mergeCell ref="TMW43:TMW44"/>
    <mergeCell ref="TMX43:TMX44"/>
    <mergeCell ref="TMY43:TMY44"/>
    <mergeCell ref="TML43:TML44"/>
    <mergeCell ref="TMO43:TMO44"/>
    <mergeCell ref="TMP43:TMP44"/>
    <mergeCell ref="TMQ43:TMQ44"/>
    <mergeCell ref="TMR43:TMR44"/>
    <mergeCell ref="TMG43:TMG44"/>
    <mergeCell ref="TMH43:TMH44"/>
    <mergeCell ref="TMI43:TMI44"/>
    <mergeCell ref="TMJ43:TMJ44"/>
    <mergeCell ref="TMK43:TMK44"/>
    <mergeCell ref="TLZ43:TLZ44"/>
    <mergeCell ref="TMA43:TMA44"/>
    <mergeCell ref="TMB43:TMB44"/>
    <mergeCell ref="TMC43:TMC44"/>
    <mergeCell ref="TMD43:TMD44"/>
    <mergeCell ref="TLS43:TLS44"/>
    <mergeCell ref="TLT43:TLT44"/>
    <mergeCell ref="TLU43:TLU44"/>
    <mergeCell ref="TLV43:TLV44"/>
    <mergeCell ref="TLY43:TLY44"/>
    <mergeCell ref="TLL43:TLL44"/>
    <mergeCell ref="TLM43:TLM44"/>
    <mergeCell ref="TLN43:TLN44"/>
    <mergeCell ref="TLQ43:TLQ44"/>
    <mergeCell ref="TLR43:TLR44"/>
    <mergeCell ref="TLE43:TLE44"/>
    <mergeCell ref="TLF43:TLF44"/>
    <mergeCell ref="TLI43:TLI44"/>
    <mergeCell ref="TLJ43:TLJ44"/>
    <mergeCell ref="TLK43:TLK44"/>
    <mergeCell ref="TKX43:TKX44"/>
    <mergeCell ref="TLA43:TLA44"/>
    <mergeCell ref="TLB43:TLB44"/>
    <mergeCell ref="TLC43:TLC44"/>
    <mergeCell ref="TLD43:TLD44"/>
    <mergeCell ref="TKS43:TKS44"/>
    <mergeCell ref="TKT43:TKT44"/>
    <mergeCell ref="TKU43:TKU44"/>
    <mergeCell ref="TKV43:TKV44"/>
    <mergeCell ref="TKW43:TKW44"/>
    <mergeCell ref="TKL43:TKL44"/>
    <mergeCell ref="TKM43:TKM44"/>
    <mergeCell ref="TKN43:TKN44"/>
    <mergeCell ref="TKO43:TKO44"/>
    <mergeCell ref="TKP43:TKP44"/>
    <mergeCell ref="TKE43:TKE44"/>
    <mergeCell ref="TKF43:TKF44"/>
    <mergeCell ref="TKG43:TKG44"/>
    <mergeCell ref="TKH43:TKH44"/>
    <mergeCell ref="TKK43:TKK44"/>
    <mergeCell ref="TJX43:TJX44"/>
    <mergeCell ref="TJY43:TJY44"/>
    <mergeCell ref="TJZ43:TJZ44"/>
    <mergeCell ref="TKC43:TKC44"/>
    <mergeCell ref="TKD43:TKD44"/>
    <mergeCell ref="TJQ43:TJQ44"/>
    <mergeCell ref="TJR43:TJR44"/>
    <mergeCell ref="TJU43:TJU44"/>
    <mergeCell ref="TJV43:TJV44"/>
    <mergeCell ref="TJW43:TJW44"/>
    <mergeCell ref="TJJ43:TJJ44"/>
    <mergeCell ref="TJM43:TJM44"/>
    <mergeCell ref="TJN43:TJN44"/>
    <mergeCell ref="TJO43:TJO44"/>
    <mergeCell ref="TJP43:TJP44"/>
    <mergeCell ref="TJE43:TJE44"/>
    <mergeCell ref="TJF43:TJF44"/>
    <mergeCell ref="TJG43:TJG44"/>
    <mergeCell ref="TJH43:TJH44"/>
    <mergeCell ref="TJI43:TJI44"/>
    <mergeCell ref="TIX43:TIX44"/>
    <mergeCell ref="TIY43:TIY44"/>
    <mergeCell ref="TIZ43:TIZ44"/>
    <mergeCell ref="TJA43:TJA44"/>
    <mergeCell ref="TJB43:TJB44"/>
    <mergeCell ref="TIQ43:TIQ44"/>
    <mergeCell ref="TIR43:TIR44"/>
    <mergeCell ref="TIS43:TIS44"/>
    <mergeCell ref="TIT43:TIT44"/>
    <mergeCell ref="TIW43:TIW44"/>
    <mergeCell ref="TIJ43:TIJ44"/>
    <mergeCell ref="TIK43:TIK44"/>
    <mergeCell ref="TIL43:TIL44"/>
    <mergeCell ref="TIO43:TIO44"/>
    <mergeCell ref="TIP43:TIP44"/>
    <mergeCell ref="TIC43:TIC44"/>
    <mergeCell ref="TID43:TID44"/>
    <mergeCell ref="TIG43:TIG44"/>
    <mergeCell ref="TIH43:TIH44"/>
    <mergeCell ref="TII43:TII44"/>
    <mergeCell ref="THV43:THV44"/>
    <mergeCell ref="THY43:THY44"/>
    <mergeCell ref="THZ43:THZ44"/>
    <mergeCell ref="TIA43:TIA44"/>
    <mergeCell ref="TIB43:TIB44"/>
    <mergeCell ref="THQ43:THQ44"/>
    <mergeCell ref="THR43:THR44"/>
    <mergeCell ref="THS43:THS44"/>
    <mergeCell ref="THT43:THT44"/>
    <mergeCell ref="THU43:THU44"/>
    <mergeCell ref="THJ43:THJ44"/>
    <mergeCell ref="THK43:THK44"/>
    <mergeCell ref="THL43:THL44"/>
    <mergeCell ref="THM43:THM44"/>
    <mergeCell ref="THN43:THN44"/>
    <mergeCell ref="THC43:THC44"/>
    <mergeCell ref="THD43:THD44"/>
    <mergeCell ref="THE43:THE44"/>
    <mergeCell ref="THF43:THF44"/>
    <mergeCell ref="THI43:THI44"/>
    <mergeCell ref="TGV43:TGV44"/>
    <mergeCell ref="TGW43:TGW44"/>
    <mergeCell ref="TGX43:TGX44"/>
    <mergeCell ref="THA43:THA44"/>
    <mergeCell ref="THB43:THB44"/>
    <mergeCell ref="TGO43:TGO44"/>
    <mergeCell ref="TGP43:TGP44"/>
    <mergeCell ref="TGS43:TGS44"/>
    <mergeCell ref="TGT43:TGT44"/>
    <mergeCell ref="TGU43:TGU44"/>
    <mergeCell ref="TGH43:TGH44"/>
    <mergeCell ref="TGK43:TGK44"/>
    <mergeCell ref="TGL43:TGL44"/>
    <mergeCell ref="TGM43:TGM44"/>
    <mergeCell ref="TGN43:TGN44"/>
    <mergeCell ref="TGC43:TGC44"/>
    <mergeCell ref="TGD43:TGD44"/>
    <mergeCell ref="TGE43:TGE44"/>
    <mergeCell ref="TGF43:TGF44"/>
    <mergeCell ref="TGG43:TGG44"/>
    <mergeCell ref="TFV43:TFV44"/>
    <mergeCell ref="TFW43:TFW44"/>
    <mergeCell ref="TFX43:TFX44"/>
    <mergeCell ref="TFY43:TFY44"/>
    <mergeCell ref="TFZ43:TFZ44"/>
    <mergeCell ref="TFO43:TFO44"/>
    <mergeCell ref="TFP43:TFP44"/>
    <mergeCell ref="TFQ43:TFQ44"/>
    <mergeCell ref="TFR43:TFR44"/>
    <mergeCell ref="TFU43:TFU44"/>
    <mergeCell ref="TFH43:TFH44"/>
    <mergeCell ref="TFI43:TFI44"/>
    <mergeCell ref="TFJ43:TFJ44"/>
    <mergeCell ref="TFM43:TFM44"/>
    <mergeCell ref="TFN43:TFN44"/>
    <mergeCell ref="TFA43:TFA44"/>
    <mergeCell ref="TFB43:TFB44"/>
    <mergeCell ref="TFE43:TFE44"/>
    <mergeCell ref="TFF43:TFF44"/>
    <mergeCell ref="TFG43:TFG44"/>
    <mergeCell ref="TET43:TET44"/>
    <mergeCell ref="TEW43:TEW44"/>
    <mergeCell ref="TEX43:TEX44"/>
    <mergeCell ref="TEY43:TEY44"/>
    <mergeCell ref="TEZ43:TEZ44"/>
    <mergeCell ref="TEO43:TEO44"/>
    <mergeCell ref="TEP43:TEP44"/>
    <mergeCell ref="TEQ43:TEQ44"/>
    <mergeCell ref="TER43:TER44"/>
    <mergeCell ref="TES43:TES44"/>
    <mergeCell ref="TEH43:TEH44"/>
    <mergeCell ref="TEI43:TEI44"/>
    <mergeCell ref="TEJ43:TEJ44"/>
    <mergeCell ref="TEK43:TEK44"/>
    <mergeCell ref="TEL43:TEL44"/>
    <mergeCell ref="TEA43:TEA44"/>
    <mergeCell ref="TEB43:TEB44"/>
    <mergeCell ref="TEC43:TEC44"/>
    <mergeCell ref="TED43:TED44"/>
    <mergeCell ref="TEG43:TEG44"/>
    <mergeCell ref="TDT43:TDT44"/>
    <mergeCell ref="TDU43:TDU44"/>
    <mergeCell ref="TDV43:TDV44"/>
    <mergeCell ref="TDY43:TDY44"/>
    <mergeCell ref="TDZ43:TDZ44"/>
    <mergeCell ref="TDM43:TDM44"/>
    <mergeCell ref="TDN43:TDN44"/>
    <mergeCell ref="TDQ43:TDQ44"/>
    <mergeCell ref="TDR43:TDR44"/>
    <mergeCell ref="TDS43:TDS44"/>
    <mergeCell ref="TDF43:TDF44"/>
    <mergeCell ref="TDI43:TDI44"/>
    <mergeCell ref="TDJ43:TDJ44"/>
    <mergeCell ref="TDK43:TDK44"/>
    <mergeCell ref="TDL43:TDL44"/>
    <mergeCell ref="TDA43:TDA44"/>
    <mergeCell ref="TDB43:TDB44"/>
    <mergeCell ref="TDC43:TDC44"/>
    <mergeCell ref="TDD43:TDD44"/>
    <mergeCell ref="TDE43:TDE44"/>
    <mergeCell ref="TCT43:TCT44"/>
    <mergeCell ref="TCU43:TCU44"/>
    <mergeCell ref="TCV43:TCV44"/>
    <mergeCell ref="TCW43:TCW44"/>
    <mergeCell ref="TCX43:TCX44"/>
    <mergeCell ref="TCM43:TCM44"/>
    <mergeCell ref="TCN43:TCN44"/>
    <mergeCell ref="TCO43:TCO44"/>
    <mergeCell ref="TCP43:TCP44"/>
    <mergeCell ref="TCS43:TCS44"/>
    <mergeCell ref="TCF43:TCF44"/>
    <mergeCell ref="TCG43:TCG44"/>
    <mergeCell ref="TCH43:TCH44"/>
    <mergeCell ref="TCK43:TCK44"/>
    <mergeCell ref="TCL43:TCL44"/>
    <mergeCell ref="TBY43:TBY44"/>
    <mergeCell ref="TBZ43:TBZ44"/>
    <mergeCell ref="TCC43:TCC44"/>
    <mergeCell ref="TCD43:TCD44"/>
    <mergeCell ref="TCE43:TCE44"/>
    <mergeCell ref="TBR43:TBR44"/>
    <mergeCell ref="TBU43:TBU44"/>
    <mergeCell ref="TBV43:TBV44"/>
    <mergeCell ref="TBW43:TBW44"/>
    <mergeCell ref="TBX43:TBX44"/>
    <mergeCell ref="TBM43:TBM44"/>
    <mergeCell ref="TBN43:TBN44"/>
    <mergeCell ref="TBO43:TBO44"/>
    <mergeCell ref="TBP43:TBP44"/>
    <mergeCell ref="TBQ43:TBQ44"/>
    <mergeCell ref="TBF43:TBF44"/>
    <mergeCell ref="TBG43:TBG44"/>
    <mergeCell ref="TBH43:TBH44"/>
    <mergeCell ref="TBI43:TBI44"/>
    <mergeCell ref="TBJ43:TBJ44"/>
    <mergeCell ref="TAY43:TAY44"/>
    <mergeCell ref="TAZ43:TAZ44"/>
    <mergeCell ref="TBA43:TBA44"/>
    <mergeCell ref="TBB43:TBB44"/>
    <mergeCell ref="TBE43:TBE44"/>
    <mergeCell ref="TAR43:TAR44"/>
    <mergeCell ref="TAS43:TAS44"/>
    <mergeCell ref="TAT43:TAT44"/>
    <mergeCell ref="TAW43:TAW44"/>
    <mergeCell ref="TAX43:TAX44"/>
    <mergeCell ref="TAK43:TAK44"/>
    <mergeCell ref="TAL43:TAL44"/>
    <mergeCell ref="TAO43:TAO44"/>
    <mergeCell ref="TAP43:TAP44"/>
    <mergeCell ref="TAQ43:TAQ44"/>
    <mergeCell ref="TAD43:TAD44"/>
    <mergeCell ref="TAG43:TAG44"/>
    <mergeCell ref="TAH43:TAH44"/>
    <mergeCell ref="TAI43:TAI44"/>
    <mergeCell ref="TAJ43:TAJ44"/>
    <mergeCell ref="SZY43:SZY44"/>
    <mergeCell ref="SZZ43:SZZ44"/>
    <mergeCell ref="TAA43:TAA44"/>
    <mergeCell ref="TAB43:TAB44"/>
    <mergeCell ref="TAC43:TAC44"/>
    <mergeCell ref="SZR43:SZR44"/>
    <mergeCell ref="SZS43:SZS44"/>
    <mergeCell ref="SZT43:SZT44"/>
    <mergeCell ref="SZU43:SZU44"/>
    <mergeCell ref="SZV43:SZV44"/>
    <mergeCell ref="SZK43:SZK44"/>
    <mergeCell ref="SZL43:SZL44"/>
    <mergeCell ref="SZM43:SZM44"/>
    <mergeCell ref="SZN43:SZN44"/>
    <mergeCell ref="SZQ43:SZQ44"/>
    <mergeCell ref="SZD43:SZD44"/>
    <mergeCell ref="SZE43:SZE44"/>
    <mergeCell ref="SZF43:SZF44"/>
    <mergeCell ref="SZI43:SZI44"/>
    <mergeCell ref="SZJ43:SZJ44"/>
    <mergeCell ref="SYW43:SYW44"/>
    <mergeCell ref="SYX43:SYX44"/>
    <mergeCell ref="SZA43:SZA44"/>
    <mergeCell ref="SZB43:SZB44"/>
    <mergeCell ref="SZC43:SZC44"/>
    <mergeCell ref="SYP43:SYP44"/>
    <mergeCell ref="SYS43:SYS44"/>
    <mergeCell ref="SYT43:SYT44"/>
    <mergeCell ref="SYU43:SYU44"/>
    <mergeCell ref="SYV43:SYV44"/>
    <mergeCell ref="SYK43:SYK44"/>
    <mergeCell ref="SYL43:SYL44"/>
    <mergeCell ref="SYM43:SYM44"/>
    <mergeCell ref="SYN43:SYN44"/>
    <mergeCell ref="SYO43:SYO44"/>
    <mergeCell ref="SYD43:SYD44"/>
    <mergeCell ref="SYE43:SYE44"/>
    <mergeCell ref="SYF43:SYF44"/>
    <mergeCell ref="SYG43:SYG44"/>
    <mergeCell ref="SYH43:SYH44"/>
    <mergeCell ref="SXW43:SXW44"/>
    <mergeCell ref="SXX43:SXX44"/>
    <mergeCell ref="SXY43:SXY44"/>
    <mergeCell ref="SXZ43:SXZ44"/>
    <mergeCell ref="SYC43:SYC44"/>
    <mergeCell ref="SXP43:SXP44"/>
    <mergeCell ref="SXQ43:SXQ44"/>
    <mergeCell ref="SXR43:SXR44"/>
    <mergeCell ref="SXU43:SXU44"/>
    <mergeCell ref="SXV43:SXV44"/>
    <mergeCell ref="SXI43:SXI44"/>
    <mergeCell ref="SXJ43:SXJ44"/>
    <mergeCell ref="SXM43:SXM44"/>
    <mergeCell ref="SXN43:SXN44"/>
    <mergeCell ref="SXO43:SXO44"/>
    <mergeCell ref="SXB43:SXB44"/>
    <mergeCell ref="SXE43:SXE44"/>
    <mergeCell ref="SXF43:SXF44"/>
    <mergeCell ref="SXG43:SXG44"/>
    <mergeCell ref="SXH43:SXH44"/>
    <mergeCell ref="SWW43:SWW44"/>
    <mergeCell ref="SWX43:SWX44"/>
    <mergeCell ref="SWY43:SWY44"/>
    <mergeCell ref="SWZ43:SWZ44"/>
    <mergeCell ref="SXA43:SXA44"/>
    <mergeCell ref="SWP43:SWP44"/>
    <mergeCell ref="SWQ43:SWQ44"/>
    <mergeCell ref="SWR43:SWR44"/>
    <mergeCell ref="SWS43:SWS44"/>
    <mergeCell ref="SWT43:SWT44"/>
    <mergeCell ref="SWI43:SWI44"/>
    <mergeCell ref="SWJ43:SWJ44"/>
    <mergeCell ref="SWK43:SWK44"/>
    <mergeCell ref="SWL43:SWL44"/>
    <mergeCell ref="SWO43:SWO44"/>
    <mergeCell ref="SWB43:SWB44"/>
    <mergeCell ref="SWC43:SWC44"/>
    <mergeCell ref="SWD43:SWD44"/>
    <mergeCell ref="SWG43:SWG44"/>
    <mergeCell ref="SWH43:SWH44"/>
    <mergeCell ref="SVU43:SVU44"/>
    <mergeCell ref="SVV43:SVV44"/>
    <mergeCell ref="SVY43:SVY44"/>
    <mergeCell ref="SVZ43:SVZ44"/>
    <mergeCell ref="SWA43:SWA44"/>
    <mergeCell ref="SVN43:SVN44"/>
    <mergeCell ref="SVQ43:SVQ44"/>
    <mergeCell ref="SVR43:SVR44"/>
    <mergeCell ref="SVS43:SVS44"/>
    <mergeCell ref="SVT43:SVT44"/>
    <mergeCell ref="SVI43:SVI44"/>
    <mergeCell ref="SVJ43:SVJ44"/>
    <mergeCell ref="SVK43:SVK44"/>
    <mergeCell ref="SVL43:SVL44"/>
    <mergeCell ref="SVM43:SVM44"/>
    <mergeCell ref="SVB43:SVB44"/>
    <mergeCell ref="SVC43:SVC44"/>
    <mergeCell ref="SVD43:SVD44"/>
    <mergeCell ref="SVE43:SVE44"/>
    <mergeCell ref="SVF43:SVF44"/>
    <mergeCell ref="SUU43:SUU44"/>
    <mergeCell ref="SUV43:SUV44"/>
    <mergeCell ref="SUW43:SUW44"/>
    <mergeCell ref="SUX43:SUX44"/>
    <mergeCell ref="SVA43:SVA44"/>
    <mergeCell ref="SUN43:SUN44"/>
    <mergeCell ref="SUO43:SUO44"/>
    <mergeCell ref="SUP43:SUP44"/>
    <mergeCell ref="SUS43:SUS44"/>
    <mergeCell ref="SUT43:SUT44"/>
    <mergeCell ref="SUG43:SUG44"/>
    <mergeCell ref="SUH43:SUH44"/>
    <mergeCell ref="SUK43:SUK44"/>
    <mergeCell ref="SUL43:SUL44"/>
    <mergeCell ref="SUM43:SUM44"/>
    <mergeCell ref="STZ43:STZ44"/>
    <mergeCell ref="SUC43:SUC44"/>
    <mergeCell ref="SUD43:SUD44"/>
    <mergeCell ref="SUE43:SUE44"/>
    <mergeCell ref="SUF43:SUF44"/>
    <mergeCell ref="STU43:STU44"/>
    <mergeCell ref="STV43:STV44"/>
    <mergeCell ref="STW43:STW44"/>
    <mergeCell ref="STX43:STX44"/>
    <mergeCell ref="STY43:STY44"/>
    <mergeCell ref="STN43:STN44"/>
    <mergeCell ref="STO43:STO44"/>
    <mergeCell ref="STP43:STP44"/>
    <mergeCell ref="STQ43:STQ44"/>
    <mergeCell ref="STR43:STR44"/>
    <mergeCell ref="STG43:STG44"/>
    <mergeCell ref="STH43:STH44"/>
    <mergeCell ref="STI43:STI44"/>
    <mergeCell ref="STJ43:STJ44"/>
    <mergeCell ref="STM43:STM44"/>
    <mergeCell ref="SSZ43:SSZ44"/>
    <mergeCell ref="STA43:STA44"/>
    <mergeCell ref="STB43:STB44"/>
    <mergeCell ref="STE43:STE44"/>
    <mergeCell ref="STF43:STF44"/>
    <mergeCell ref="SSS43:SSS44"/>
    <mergeCell ref="SST43:SST44"/>
    <mergeCell ref="SSW43:SSW44"/>
    <mergeCell ref="SSX43:SSX44"/>
    <mergeCell ref="SSY43:SSY44"/>
    <mergeCell ref="SSL43:SSL44"/>
    <mergeCell ref="SSO43:SSO44"/>
    <mergeCell ref="SSP43:SSP44"/>
    <mergeCell ref="SSQ43:SSQ44"/>
    <mergeCell ref="SSR43:SSR44"/>
    <mergeCell ref="SSG43:SSG44"/>
    <mergeCell ref="SSH43:SSH44"/>
    <mergeCell ref="SSI43:SSI44"/>
    <mergeCell ref="SSJ43:SSJ44"/>
    <mergeCell ref="SSK43:SSK44"/>
    <mergeCell ref="SRZ43:SRZ44"/>
    <mergeCell ref="SSA43:SSA44"/>
    <mergeCell ref="SSB43:SSB44"/>
    <mergeCell ref="SSC43:SSC44"/>
    <mergeCell ref="SSD43:SSD44"/>
    <mergeCell ref="SRS43:SRS44"/>
    <mergeCell ref="SRT43:SRT44"/>
    <mergeCell ref="SRU43:SRU44"/>
    <mergeCell ref="SRV43:SRV44"/>
    <mergeCell ref="SRY43:SRY44"/>
    <mergeCell ref="SRL43:SRL44"/>
    <mergeCell ref="SRM43:SRM44"/>
    <mergeCell ref="SRN43:SRN44"/>
    <mergeCell ref="SRQ43:SRQ44"/>
    <mergeCell ref="SRR43:SRR44"/>
    <mergeCell ref="SRE43:SRE44"/>
    <mergeCell ref="SRF43:SRF44"/>
    <mergeCell ref="SRI43:SRI44"/>
    <mergeCell ref="SRJ43:SRJ44"/>
    <mergeCell ref="SRK43:SRK44"/>
    <mergeCell ref="SQX43:SQX44"/>
    <mergeCell ref="SRA43:SRA44"/>
    <mergeCell ref="SRB43:SRB44"/>
    <mergeCell ref="SRC43:SRC44"/>
    <mergeCell ref="SRD43:SRD44"/>
    <mergeCell ref="SQS43:SQS44"/>
    <mergeCell ref="SQT43:SQT44"/>
    <mergeCell ref="SQU43:SQU44"/>
    <mergeCell ref="SQV43:SQV44"/>
    <mergeCell ref="SQW43:SQW44"/>
    <mergeCell ref="SQL43:SQL44"/>
    <mergeCell ref="SQM43:SQM44"/>
    <mergeCell ref="SQN43:SQN44"/>
    <mergeCell ref="SQO43:SQO44"/>
    <mergeCell ref="SQP43:SQP44"/>
    <mergeCell ref="SQE43:SQE44"/>
    <mergeCell ref="SQF43:SQF44"/>
    <mergeCell ref="SQG43:SQG44"/>
    <mergeCell ref="SQH43:SQH44"/>
    <mergeCell ref="SQK43:SQK44"/>
    <mergeCell ref="SPX43:SPX44"/>
    <mergeCell ref="SPY43:SPY44"/>
    <mergeCell ref="SPZ43:SPZ44"/>
    <mergeCell ref="SQC43:SQC44"/>
    <mergeCell ref="SQD43:SQD44"/>
    <mergeCell ref="SPQ43:SPQ44"/>
    <mergeCell ref="SPR43:SPR44"/>
    <mergeCell ref="SPU43:SPU44"/>
    <mergeCell ref="SPV43:SPV44"/>
    <mergeCell ref="SPW43:SPW44"/>
    <mergeCell ref="SPJ43:SPJ44"/>
    <mergeCell ref="SPM43:SPM44"/>
    <mergeCell ref="SPN43:SPN44"/>
    <mergeCell ref="SPO43:SPO44"/>
    <mergeCell ref="SPP43:SPP44"/>
    <mergeCell ref="SPE43:SPE44"/>
    <mergeCell ref="SPF43:SPF44"/>
    <mergeCell ref="SPG43:SPG44"/>
    <mergeCell ref="SPH43:SPH44"/>
    <mergeCell ref="SPI43:SPI44"/>
    <mergeCell ref="SOX43:SOX44"/>
    <mergeCell ref="SOY43:SOY44"/>
    <mergeCell ref="SOZ43:SOZ44"/>
    <mergeCell ref="SPA43:SPA44"/>
    <mergeCell ref="SPB43:SPB44"/>
    <mergeCell ref="SOQ43:SOQ44"/>
    <mergeCell ref="SOR43:SOR44"/>
    <mergeCell ref="SOS43:SOS44"/>
    <mergeCell ref="SOT43:SOT44"/>
    <mergeCell ref="SOW43:SOW44"/>
    <mergeCell ref="SOJ43:SOJ44"/>
    <mergeCell ref="SOK43:SOK44"/>
    <mergeCell ref="SOL43:SOL44"/>
    <mergeCell ref="SOO43:SOO44"/>
    <mergeCell ref="SOP43:SOP44"/>
    <mergeCell ref="SOC43:SOC44"/>
    <mergeCell ref="SOD43:SOD44"/>
    <mergeCell ref="SOG43:SOG44"/>
    <mergeCell ref="SOH43:SOH44"/>
    <mergeCell ref="SOI43:SOI44"/>
    <mergeCell ref="SNV43:SNV44"/>
    <mergeCell ref="SNY43:SNY44"/>
    <mergeCell ref="SNZ43:SNZ44"/>
    <mergeCell ref="SOA43:SOA44"/>
    <mergeCell ref="SOB43:SOB44"/>
    <mergeCell ref="SNQ43:SNQ44"/>
    <mergeCell ref="SNR43:SNR44"/>
    <mergeCell ref="SNS43:SNS44"/>
    <mergeCell ref="SNT43:SNT44"/>
    <mergeCell ref="SNU43:SNU44"/>
    <mergeCell ref="SNJ43:SNJ44"/>
    <mergeCell ref="SNK43:SNK44"/>
    <mergeCell ref="SNL43:SNL44"/>
    <mergeCell ref="SNM43:SNM44"/>
    <mergeCell ref="SNN43:SNN44"/>
    <mergeCell ref="SNC43:SNC44"/>
    <mergeCell ref="SND43:SND44"/>
    <mergeCell ref="SNE43:SNE44"/>
    <mergeCell ref="SNF43:SNF44"/>
    <mergeCell ref="SNI43:SNI44"/>
    <mergeCell ref="SMV43:SMV44"/>
    <mergeCell ref="SMW43:SMW44"/>
    <mergeCell ref="SMX43:SMX44"/>
    <mergeCell ref="SNA43:SNA44"/>
    <mergeCell ref="SNB43:SNB44"/>
    <mergeCell ref="SMO43:SMO44"/>
    <mergeCell ref="SMP43:SMP44"/>
    <mergeCell ref="SMS43:SMS44"/>
    <mergeCell ref="SMT43:SMT44"/>
    <mergeCell ref="SMU43:SMU44"/>
    <mergeCell ref="SMH43:SMH44"/>
    <mergeCell ref="SMK43:SMK44"/>
    <mergeCell ref="SML43:SML44"/>
    <mergeCell ref="SMM43:SMM44"/>
    <mergeCell ref="SMN43:SMN44"/>
    <mergeCell ref="SMC43:SMC44"/>
    <mergeCell ref="SMD43:SMD44"/>
    <mergeCell ref="SME43:SME44"/>
    <mergeCell ref="SMF43:SMF44"/>
    <mergeCell ref="SMG43:SMG44"/>
    <mergeCell ref="SLV43:SLV44"/>
    <mergeCell ref="SLW43:SLW44"/>
    <mergeCell ref="SLX43:SLX44"/>
    <mergeCell ref="SLY43:SLY44"/>
    <mergeCell ref="SLZ43:SLZ44"/>
    <mergeCell ref="SLO43:SLO44"/>
    <mergeCell ref="SLP43:SLP44"/>
    <mergeCell ref="SLQ43:SLQ44"/>
    <mergeCell ref="SLR43:SLR44"/>
    <mergeCell ref="SLU43:SLU44"/>
    <mergeCell ref="SLH43:SLH44"/>
    <mergeCell ref="SLI43:SLI44"/>
    <mergeCell ref="SLJ43:SLJ44"/>
    <mergeCell ref="SLM43:SLM44"/>
    <mergeCell ref="SLN43:SLN44"/>
    <mergeCell ref="SLA43:SLA44"/>
    <mergeCell ref="SLB43:SLB44"/>
    <mergeCell ref="SLE43:SLE44"/>
    <mergeCell ref="SLF43:SLF44"/>
    <mergeCell ref="SLG43:SLG44"/>
    <mergeCell ref="SKT43:SKT44"/>
    <mergeCell ref="SKW43:SKW44"/>
    <mergeCell ref="SKX43:SKX44"/>
    <mergeCell ref="SKY43:SKY44"/>
    <mergeCell ref="SKZ43:SKZ44"/>
    <mergeCell ref="SKO43:SKO44"/>
    <mergeCell ref="SKP43:SKP44"/>
    <mergeCell ref="SKQ43:SKQ44"/>
    <mergeCell ref="SKR43:SKR44"/>
    <mergeCell ref="SKS43:SKS44"/>
    <mergeCell ref="SKH43:SKH44"/>
    <mergeCell ref="SKI43:SKI44"/>
    <mergeCell ref="SKJ43:SKJ44"/>
    <mergeCell ref="SKK43:SKK44"/>
    <mergeCell ref="SKL43:SKL44"/>
    <mergeCell ref="SKA43:SKA44"/>
    <mergeCell ref="SKB43:SKB44"/>
    <mergeCell ref="SKC43:SKC44"/>
    <mergeCell ref="SKD43:SKD44"/>
    <mergeCell ref="SKG43:SKG44"/>
    <mergeCell ref="SJT43:SJT44"/>
    <mergeCell ref="SJU43:SJU44"/>
    <mergeCell ref="SJV43:SJV44"/>
    <mergeCell ref="SJY43:SJY44"/>
    <mergeCell ref="SJZ43:SJZ44"/>
    <mergeCell ref="SJM43:SJM44"/>
    <mergeCell ref="SJN43:SJN44"/>
    <mergeCell ref="SJQ43:SJQ44"/>
    <mergeCell ref="SJR43:SJR44"/>
    <mergeCell ref="SJS43:SJS44"/>
    <mergeCell ref="SJF43:SJF44"/>
    <mergeCell ref="SJI43:SJI44"/>
    <mergeCell ref="SJJ43:SJJ44"/>
    <mergeCell ref="SJK43:SJK44"/>
    <mergeCell ref="SJL43:SJL44"/>
    <mergeCell ref="SJA43:SJA44"/>
    <mergeCell ref="SJB43:SJB44"/>
    <mergeCell ref="SJC43:SJC44"/>
    <mergeCell ref="SJD43:SJD44"/>
    <mergeCell ref="SJE43:SJE44"/>
    <mergeCell ref="SIT43:SIT44"/>
    <mergeCell ref="SIU43:SIU44"/>
    <mergeCell ref="SIV43:SIV44"/>
    <mergeCell ref="SIW43:SIW44"/>
    <mergeCell ref="SIX43:SIX44"/>
    <mergeCell ref="SIM43:SIM44"/>
    <mergeCell ref="SIN43:SIN44"/>
    <mergeCell ref="SIO43:SIO44"/>
    <mergeCell ref="SIP43:SIP44"/>
    <mergeCell ref="SIS43:SIS44"/>
    <mergeCell ref="SIF43:SIF44"/>
    <mergeCell ref="SIG43:SIG44"/>
    <mergeCell ref="SIH43:SIH44"/>
    <mergeCell ref="SIK43:SIK44"/>
    <mergeCell ref="SIL43:SIL44"/>
    <mergeCell ref="SHY43:SHY44"/>
    <mergeCell ref="SHZ43:SHZ44"/>
    <mergeCell ref="SIC43:SIC44"/>
    <mergeCell ref="SID43:SID44"/>
    <mergeCell ref="SIE43:SIE44"/>
    <mergeCell ref="SHR43:SHR44"/>
    <mergeCell ref="SHU43:SHU44"/>
    <mergeCell ref="SHV43:SHV44"/>
    <mergeCell ref="SHW43:SHW44"/>
    <mergeCell ref="SHX43:SHX44"/>
    <mergeCell ref="SHM43:SHM44"/>
    <mergeCell ref="SHN43:SHN44"/>
    <mergeCell ref="SHO43:SHO44"/>
    <mergeCell ref="SHP43:SHP44"/>
    <mergeCell ref="SHQ43:SHQ44"/>
    <mergeCell ref="SHF43:SHF44"/>
    <mergeCell ref="SHG43:SHG44"/>
    <mergeCell ref="SHH43:SHH44"/>
    <mergeCell ref="SHI43:SHI44"/>
    <mergeCell ref="SHJ43:SHJ44"/>
    <mergeCell ref="SGY43:SGY44"/>
    <mergeCell ref="SGZ43:SGZ44"/>
    <mergeCell ref="SHA43:SHA44"/>
    <mergeCell ref="SHB43:SHB44"/>
    <mergeCell ref="SHE43:SHE44"/>
    <mergeCell ref="SGR43:SGR44"/>
    <mergeCell ref="SGS43:SGS44"/>
    <mergeCell ref="SGT43:SGT44"/>
    <mergeCell ref="SGW43:SGW44"/>
    <mergeCell ref="SGX43:SGX44"/>
    <mergeCell ref="SGK43:SGK44"/>
    <mergeCell ref="SGL43:SGL44"/>
    <mergeCell ref="SGO43:SGO44"/>
    <mergeCell ref="SGP43:SGP44"/>
    <mergeCell ref="SGQ43:SGQ44"/>
    <mergeCell ref="SGD43:SGD44"/>
    <mergeCell ref="SGG43:SGG44"/>
    <mergeCell ref="SGH43:SGH44"/>
    <mergeCell ref="SGI43:SGI44"/>
    <mergeCell ref="SGJ43:SGJ44"/>
    <mergeCell ref="SFY43:SFY44"/>
    <mergeCell ref="SFZ43:SFZ44"/>
    <mergeCell ref="SGA43:SGA44"/>
    <mergeCell ref="SGB43:SGB44"/>
    <mergeCell ref="SGC43:SGC44"/>
    <mergeCell ref="SFR43:SFR44"/>
    <mergeCell ref="SFS43:SFS44"/>
    <mergeCell ref="SFT43:SFT44"/>
    <mergeCell ref="SFU43:SFU44"/>
    <mergeCell ref="SFV43:SFV44"/>
    <mergeCell ref="SFK43:SFK44"/>
    <mergeCell ref="SFL43:SFL44"/>
    <mergeCell ref="SFM43:SFM44"/>
    <mergeCell ref="SFN43:SFN44"/>
    <mergeCell ref="SFQ43:SFQ44"/>
    <mergeCell ref="SFD43:SFD44"/>
    <mergeCell ref="SFE43:SFE44"/>
    <mergeCell ref="SFF43:SFF44"/>
    <mergeCell ref="SFI43:SFI44"/>
    <mergeCell ref="SFJ43:SFJ44"/>
    <mergeCell ref="SEW43:SEW44"/>
    <mergeCell ref="SEX43:SEX44"/>
    <mergeCell ref="SFA43:SFA44"/>
    <mergeCell ref="SFB43:SFB44"/>
    <mergeCell ref="SFC43:SFC44"/>
    <mergeCell ref="SEP43:SEP44"/>
    <mergeCell ref="SES43:SES44"/>
    <mergeCell ref="SET43:SET44"/>
    <mergeCell ref="SEU43:SEU44"/>
    <mergeCell ref="SEV43:SEV44"/>
    <mergeCell ref="SEK43:SEK44"/>
    <mergeCell ref="SEL43:SEL44"/>
    <mergeCell ref="SEM43:SEM44"/>
    <mergeCell ref="SEN43:SEN44"/>
    <mergeCell ref="SEO43:SEO44"/>
    <mergeCell ref="SED43:SED44"/>
    <mergeCell ref="SEE43:SEE44"/>
    <mergeCell ref="SEF43:SEF44"/>
    <mergeCell ref="SEG43:SEG44"/>
    <mergeCell ref="SEH43:SEH44"/>
    <mergeCell ref="SDW43:SDW44"/>
    <mergeCell ref="SDX43:SDX44"/>
    <mergeCell ref="SDY43:SDY44"/>
    <mergeCell ref="SDZ43:SDZ44"/>
    <mergeCell ref="SEC43:SEC44"/>
    <mergeCell ref="SDP43:SDP44"/>
    <mergeCell ref="SDQ43:SDQ44"/>
    <mergeCell ref="SDR43:SDR44"/>
    <mergeCell ref="SDU43:SDU44"/>
    <mergeCell ref="SDV43:SDV44"/>
    <mergeCell ref="SDI43:SDI44"/>
    <mergeCell ref="SDJ43:SDJ44"/>
    <mergeCell ref="SDM43:SDM44"/>
    <mergeCell ref="SDN43:SDN44"/>
    <mergeCell ref="SDO43:SDO44"/>
    <mergeCell ref="SDB43:SDB44"/>
    <mergeCell ref="SDE43:SDE44"/>
    <mergeCell ref="SDF43:SDF44"/>
    <mergeCell ref="SDG43:SDG44"/>
    <mergeCell ref="SDH43:SDH44"/>
    <mergeCell ref="SCW43:SCW44"/>
    <mergeCell ref="SCX43:SCX44"/>
    <mergeCell ref="SCY43:SCY44"/>
    <mergeCell ref="SCZ43:SCZ44"/>
    <mergeCell ref="SDA43:SDA44"/>
    <mergeCell ref="SCP43:SCP44"/>
    <mergeCell ref="SCQ43:SCQ44"/>
    <mergeCell ref="SCR43:SCR44"/>
    <mergeCell ref="SCS43:SCS44"/>
    <mergeCell ref="SCT43:SCT44"/>
    <mergeCell ref="SCI43:SCI44"/>
    <mergeCell ref="SCJ43:SCJ44"/>
    <mergeCell ref="SCK43:SCK44"/>
    <mergeCell ref="SCL43:SCL44"/>
    <mergeCell ref="SCO43:SCO44"/>
    <mergeCell ref="SCB43:SCB44"/>
    <mergeCell ref="SCC43:SCC44"/>
    <mergeCell ref="SCD43:SCD44"/>
    <mergeCell ref="SCG43:SCG44"/>
    <mergeCell ref="SCH43:SCH44"/>
    <mergeCell ref="SBU43:SBU44"/>
    <mergeCell ref="SBV43:SBV44"/>
    <mergeCell ref="SBY43:SBY44"/>
    <mergeCell ref="SBZ43:SBZ44"/>
    <mergeCell ref="SCA43:SCA44"/>
    <mergeCell ref="SBN43:SBN44"/>
    <mergeCell ref="SBQ43:SBQ44"/>
    <mergeCell ref="SBR43:SBR44"/>
    <mergeCell ref="SBS43:SBS44"/>
    <mergeCell ref="SBT43:SBT44"/>
    <mergeCell ref="SBI43:SBI44"/>
    <mergeCell ref="SBJ43:SBJ44"/>
    <mergeCell ref="SBK43:SBK44"/>
    <mergeCell ref="SBL43:SBL44"/>
    <mergeCell ref="SBM43:SBM44"/>
    <mergeCell ref="SBB43:SBB44"/>
    <mergeCell ref="SBC43:SBC44"/>
    <mergeCell ref="SBD43:SBD44"/>
    <mergeCell ref="SBE43:SBE44"/>
    <mergeCell ref="SBF43:SBF44"/>
    <mergeCell ref="SAU43:SAU44"/>
    <mergeCell ref="SAV43:SAV44"/>
    <mergeCell ref="SAW43:SAW44"/>
    <mergeCell ref="SAX43:SAX44"/>
    <mergeCell ref="SBA43:SBA44"/>
    <mergeCell ref="SAN43:SAN44"/>
    <mergeCell ref="SAO43:SAO44"/>
    <mergeCell ref="SAP43:SAP44"/>
    <mergeCell ref="SAS43:SAS44"/>
    <mergeCell ref="SAT43:SAT44"/>
    <mergeCell ref="SAG43:SAG44"/>
    <mergeCell ref="SAH43:SAH44"/>
    <mergeCell ref="SAK43:SAK44"/>
    <mergeCell ref="SAL43:SAL44"/>
    <mergeCell ref="SAM43:SAM44"/>
    <mergeCell ref="RZZ43:RZZ44"/>
    <mergeCell ref="SAC43:SAC44"/>
    <mergeCell ref="SAD43:SAD44"/>
    <mergeCell ref="SAE43:SAE44"/>
    <mergeCell ref="SAF43:SAF44"/>
    <mergeCell ref="RZU43:RZU44"/>
    <mergeCell ref="RZV43:RZV44"/>
    <mergeCell ref="RZW43:RZW44"/>
    <mergeCell ref="RZX43:RZX44"/>
    <mergeCell ref="RZY43:RZY44"/>
    <mergeCell ref="RZN43:RZN44"/>
    <mergeCell ref="RZO43:RZO44"/>
    <mergeCell ref="RZP43:RZP44"/>
    <mergeCell ref="RZQ43:RZQ44"/>
    <mergeCell ref="RZR43:RZR44"/>
    <mergeCell ref="RZG43:RZG44"/>
    <mergeCell ref="RZH43:RZH44"/>
    <mergeCell ref="RZI43:RZI44"/>
    <mergeCell ref="RZJ43:RZJ44"/>
    <mergeCell ref="RZM43:RZM44"/>
    <mergeCell ref="RYZ43:RYZ44"/>
    <mergeCell ref="RZA43:RZA44"/>
    <mergeCell ref="RZB43:RZB44"/>
    <mergeCell ref="RZE43:RZE44"/>
    <mergeCell ref="RZF43:RZF44"/>
    <mergeCell ref="RYS43:RYS44"/>
    <mergeCell ref="RYT43:RYT44"/>
    <mergeCell ref="RYW43:RYW44"/>
    <mergeCell ref="RYX43:RYX44"/>
    <mergeCell ref="RYY43:RYY44"/>
    <mergeCell ref="RYL43:RYL44"/>
    <mergeCell ref="RYO43:RYO44"/>
    <mergeCell ref="RYP43:RYP44"/>
    <mergeCell ref="RYQ43:RYQ44"/>
    <mergeCell ref="RYR43:RYR44"/>
    <mergeCell ref="RYG43:RYG44"/>
    <mergeCell ref="RYH43:RYH44"/>
    <mergeCell ref="RYI43:RYI44"/>
    <mergeCell ref="RYJ43:RYJ44"/>
    <mergeCell ref="RYK43:RYK44"/>
    <mergeCell ref="RXZ43:RXZ44"/>
    <mergeCell ref="RYA43:RYA44"/>
    <mergeCell ref="RYB43:RYB44"/>
    <mergeCell ref="RYC43:RYC44"/>
    <mergeCell ref="RYD43:RYD44"/>
    <mergeCell ref="RXS43:RXS44"/>
    <mergeCell ref="RXT43:RXT44"/>
    <mergeCell ref="RXU43:RXU44"/>
    <mergeCell ref="RXV43:RXV44"/>
    <mergeCell ref="RXY43:RXY44"/>
    <mergeCell ref="RXL43:RXL44"/>
    <mergeCell ref="RXM43:RXM44"/>
    <mergeCell ref="RXN43:RXN44"/>
    <mergeCell ref="RXQ43:RXQ44"/>
    <mergeCell ref="RXR43:RXR44"/>
    <mergeCell ref="RXE43:RXE44"/>
    <mergeCell ref="RXF43:RXF44"/>
    <mergeCell ref="RXI43:RXI44"/>
    <mergeCell ref="RXJ43:RXJ44"/>
    <mergeCell ref="RXK43:RXK44"/>
    <mergeCell ref="RWX43:RWX44"/>
    <mergeCell ref="RXA43:RXA44"/>
    <mergeCell ref="RXB43:RXB44"/>
    <mergeCell ref="RXC43:RXC44"/>
    <mergeCell ref="RXD43:RXD44"/>
    <mergeCell ref="RWS43:RWS44"/>
    <mergeCell ref="RWT43:RWT44"/>
    <mergeCell ref="RWU43:RWU44"/>
    <mergeCell ref="RWV43:RWV44"/>
    <mergeCell ref="RWW43:RWW44"/>
    <mergeCell ref="RWL43:RWL44"/>
    <mergeCell ref="RWM43:RWM44"/>
    <mergeCell ref="RWN43:RWN44"/>
    <mergeCell ref="RWO43:RWO44"/>
    <mergeCell ref="RWP43:RWP44"/>
    <mergeCell ref="RWE43:RWE44"/>
    <mergeCell ref="RWF43:RWF44"/>
    <mergeCell ref="RWG43:RWG44"/>
    <mergeCell ref="RWH43:RWH44"/>
    <mergeCell ref="RWK43:RWK44"/>
    <mergeCell ref="RVX43:RVX44"/>
    <mergeCell ref="RVY43:RVY44"/>
    <mergeCell ref="RVZ43:RVZ44"/>
    <mergeCell ref="RWC43:RWC44"/>
    <mergeCell ref="RWD43:RWD44"/>
    <mergeCell ref="RVQ43:RVQ44"/>
    <mergeCell ref="RVR43:RVR44"/>
    <mergeCell ref="RVU43:RVU44"/>
    <mergeCell ref="RVV43:RVV44"/>
    <mergeCell ref="RVW43:RVW44"/>
    <mergeCell ref="RVJ43:RVJ44"/>
    <mergeCell ref="RVM43:RVM44"/>
    <mergeCell ref="RVN43:RVN44"/>
    <mergeCell ref="RVO43:RVO44"/>
    <mergeCell ref="RVP43:RVP44"/>
    <mergeCell ref="RVE43:RVE44"/>
    <mergeCell ref="RVF43:RVF44"/>
    <mergeCell ref="RVG43:RVG44"/>
    <mergeCell ref="RVH43:RVH44"/>
    <mergeCell ref="RVI43:RVI44"/>
    <mergeCell ref="RUX43:RUX44"/>
    <mergeCell ref="RUY43:RUY44"/>
    <mergeCell ref="RUZ43:RUZ44"/>
    <mergeCell ref="RVA43:RVA44"/>
    <mergeCell ref="RVB43:RVB44"/>
    <mergeCell ref="RUQ43:RUQ44"/>
    <mergeCell ref="RUR43:RUR44"/>
    <mergeCell ref="RUS43:RUS44"/>
    <mergeCell ref="RUT43:RUT44"/>
    <mergeCell ref="RUW43:RUW44"/>
    <mergeCell ref="RUJ43:RUJ44"/>
    <mergeCell ref="RUK43:RUK44"/>
    <mergeCell ref="RUL43:RUL44"/>
    <mergeCell ref="RUO43:RUO44"/>
    <mergeCell ref="RUP43:RUP44"/>
    <mergeCell ref="RUC43:RUC44"/>
    <mergeCell ref="RUD43:RUD44"/>
    <mergeCell ref="RUG43:RUG44"/>
    <mergeCell ref="RUH43:RUH44"/>
    <mergeCell ref="RUI43:RUI44"/>
    <mergeCell ref="RTV43:RTV44"/>
    <mergeCell ref="RTY43:RTY44"/>
    <mergeCell ref="RTZ43:RTZ44"/>
    <mergeCell ref="RUA43:RUA44"/>
    <mergeCell ref="RUB43:RUB44"/>
    <mergeCell ref="RTQ43:RTQ44"/>
    <mergeCell ref="RTR43:RTR44"/>
    <mergeCell ref="RTS43:RTS44"/>
    <mergeCell ref="RTT43:RTT44"/>
    <mergeCell ref="RTU43:RTU44"/>
    <mergeCell ref="RTJ43:RTJ44"/>
    <mergeCell ref="RTK43:RTK44"/>
    <mergeCell ref="RTL43:RTL44"/>
    <mergeCell ref="RTM43:RTM44"/>
    <mergeCell ref="RTN43:RTN44"/>
    <mergeCell ref="RTC43:RTC44"/>
    <mergeCell ref="RTD43:RTD44"/>
    <mergeCell ref="RTE43:RTE44"/>
    <mergeCell ref="RTF43:RTF44"/>
    <mergeCell ref="RTI43:RTI44"/>
    <mergeCell ref="RSV43:RSV44"/>
    <mergeCell ref="RSW43:RSW44"/>
    <mergeCell ref="RSX43:RSX44"/>
    <mergeCell ref="RTA43:RTA44"/>
    <mergeCell ref="RTB43:RTB44"/>
    <mergeCell ref="RSO43:RSO44"/>
    <mergeCell ref="RSP43:RSP44"/>
    <mergeCell ref="RSS43:RSS44"/>
    <mergeCell ref="RST43:RST44"/>
    <mergeCell ref="RSU43:RSU44"/>
    <mergeCell ref="RSH43:RSH44"/>
    <mergeCell ref="RSK43:RSK44"/>
    <mergeCell ref="RSL43:RSL44"/>
    <mergeCell ref="RSM43:RSM44"/>
    <mergeCell ref="RSN43:RSN44"/>
    <mergeCell ref="RSC43:RSC44"/>
    <mergeCell ref="RSD43:RSD44"/>
    <mergeCell ref="RSE43:RSE44"/>
    <mergeCell ref="RSF43:RSF44"/>
    <mergeCell ref="RSG43:RSG44"/>
    <mergeCell ref="RRV43:RRV44"/>
    <mergeCell ref="RRW43:RRW44"/>
    <mergeCell ref="RRX43:RRX44"/>
    <mergeCell ref="RRY43:RRY44"/>
    <mergeCell ref="RRZ43:RRZ44"/>
    <mergeCell ref="RRO43:RRO44"/>
    <mergeCell ref="RRP43:RRP44"/>
    <mergeCell ref="RRQ43:RRQ44"/>
    <mergeCell ref="RRR43:RRR44"/>
    <mergeCell ref="RRU43:RRU44"/>
    <mergeCell ref="RRH43:RRH44"/>
    <mergeCell ref="RRI43:RRI44"/>
    <mergeCell ref="RRJ43:RRJ44"/>
    <mergeCell ref="RRM43:RRM44"/>
    <mergeCell ref="RRN43:RRN44"/>
    <mergeCell ref="RRA43:RRA44"/>
    <mergeCell ref="RRB43:RRB44"/>
    <mergeCell ref="RRE43:RRE44"/>
    <mergeCell ref="RRF43:RRF44"/>
    <mergeCell ref="RRG43:RRG44"/>
    <mergeCell ref="RQT43:RQT44"/>
    <mergeCell ref="RQW43:RQW44"/>
    <mergeCell ref="RQX43:RQX44"/>
    <mergeCell ref="RQY43:RQY44"/>
    <mergeCell ref="RQZ43:RQZ44"/>
    <mergeCell ref="RQO43:RQO44"/>
    <mergeCell ref="RQP43:RQP44"/>
    <mergeCell ref="RQQ43:RQQ44"/>
    <mergeCell ref="RQR43:RQR44"/>
    <mergeCell ref="RQS43:RQS44"/>
    <mergeCell ref="RQH43:RQH44"/>
    <mergeCell ref="RQI43:RQI44"/>
    <mergeCell ref="RQJ43:RQJ44"/>
    <mergeCell ref="RQK43:RQK44"/>
    <mergeCell ref="RQL43:RQL44"/>
    <mergeCell ref="RQA43:RQA44"/>
    <mergeCell ref="RQB43:RQB44"/>
    <mergeCell ref="RQC43:RQC44"/>
    <mergeCell ref="RQD43:RQD44"/>
    <mergeCell ref="RQG43:RQG44"/>
    <mergeCell ref="RPT43:RPT44"/>
    <mergeCell ref="RPU43:RPU44"/>
    <mergeCell ref="RPV43:RPV44"/>
    <mergeCell ref="RPY43:RPY44"/>
    <mergeCell ref="RPZ43:RPZ44"/>
    <mergeCell ref="RPM43:RPM44"/>
    <mergeCell ref="RPN43:RPN44"/>
    <mergeCell ref="RPQ43:RPQ44"/>
    <mergeCell ref="RPR43:RPR44"/>
    <mergeCell ref="RPS43:RPS44"/>
    <mergeCell ref="RPF43:RPF44"/>
    <mergeCell ref="RPI43:RPI44"/>
    <mergeCell ref="RPJ43:RPJ44"/>
    <mergeCell ref="RPK43:RPK44"/>
    <mergeCell ref="RPL43:RPL44"/>
    <mergeCell ref="RPA43:RPA44"/>
    <mergeCell ref="RPB43:RPB44"/>
    <mergeCell ref="RPC43:RPC44"/>
    <mergeCell ref="RPD43:RPD44"/>
    <mergeCell ref="RPE43:RPE44"/>
    <mergeCell ref="ROT43:ROT44"/>
    <mergeCell ref="ROU43:ROU44"/>
    <mergeCell ref="ROV43:ROV44"/>
    <mergeCell ref="ROW43:ROW44"/>
    <mergeCell ref="ROX43:ROX44"/>
    <mergeCell ref="ROM43:ROM44"/>
    <mergeCell ref="RON43:RON44"/>
    <mergeCell ref="ROO43:ROO44"/>
    <mergeCell ref="ROP43:ROP44"/>
    <mergeCell ref="ROS43:ROS44"/>
    <mergeCell ref="ROF43:ROF44"/>
    <mergeCell ref="ROG43:ROG44"/>
    <mergeCell ref="ROH43:ROH44"/>
    <mergeCell ref="ROK43:ROK44"/>
    <mergeCell ref="ROL43:ROL44"/>
    <mergeCell ref="RNY43:RNY44"/>
    <mergeCell ref="RNZ43:RNZ44"/>
    <mergeCell ref="ROC43:ROC44"/>
    <mergeCell ref="ROD43:ROD44"/>
    <mergeCell ref="ROE43:ROE44"/>
    <mergeCell ref="RNR43:RNR44"/>
    <mergeCell ref="RNU43:RNU44"/>
    <mergeCell ref="RNV43:RNV44"/>
    <mergeCell ref="RNW43:RNW44"/>
    <mergeCell ref="RNX43:RNX44"/>
    <mergeCell ref="RNM43:RNM44"/>
    <mergeCell ref="RNN43:RNN44"/>
    <mergeCell ref="RNO43:RNO44"/>
    <mergeCell ref="RNP43:RNP44"/>
    <mergeCell ref="RNQ43:RNQ44"/>
    <mergeCell ref="RNF43:RNF44"/>
    <mergeCell ref="RNG43:RNG44"/>
    <mergeCell ref="RNH43:RNH44"/>
    <mergeCell ref="RNI43:RNI44"/>
    <mergeCell ref="RNJ43:RNJ44"/>
    <mergeCell ref="RMY43:RMY44"/>
    <mergeCell ref="RMZ43:RMZ44"/>
    <mergeCell ref="RNA43:RNA44"/>
    <mergeCell ref="RNB43:RNB44"/>
    <mergeCell ref="RNE43:RNE44"/>
    <mergeCell ref="RMR43:RMR44"/>
    <mergeCell ref="RMS43:RMS44"/>
    <mergeCell ref="RMT43:RMT44"/>
    <mergeCell ref="RMW43:RMW44"/>
    <mergeCell ref="RMX43:RMX44"/>
    <mergeCell ref="RMK43:RMK44"/>
    <mergeCell ref="RML43:RML44"/>
    <mergeCell ref="RMO43:RMO44"/>
    <mergeCell ref="RMP43:RMP44"/>
    <mergeCell ref="RMQ43:RMQ44"/>
    <mergeCell ref="RMD43:RMD44"/>
    <mergeCell ref="RMG43:RMG44"/>
    <mergeCell ref="RMH43:RMH44"/>
    <mergeCell ref="RMI43:RMI44"/>
    <mergeCell ref="RMJ43:RMJ44"/>
    <mergeCell ref="RLY43:RLY44"/>
    <mergeCell ref="RLZ43:RLZ44"/>
    <mergeCell ref="RMA43:RMA44"/>
    <mergeCell ref="RMB43:RMB44"/>
    <mergeCell ref="RMC43:RMC44"/>
    <mergeCell ref="RLR43:RLR44"/>
    <mergeCell ref="RLS43:RLS44"/>
    <mergeCell ref="RLT43:RLT44"/>
    <mergeCell ref="RLU43:RLU44"/>
    <mergeCell ref="RLV43:RLV44"/>
    <mergeCell ref="RLK43:RLK44"/>
    <mergeCell ref="RLL43:RLL44"/>
    <mergeCell ref="RLM43:RLM44"/>
    <mergeCell ref="RLN43:RLN44"/>
    <mergeCell ref="RLQ43:RLQ44"/>
    <mergeCell ref="RLD43:RLD44"/>
    <mergeCell ref="RLE43:RLE44"/>
    <mergeCell ref="RLF43:RLF44"/>
    <mergeCell ref="RLI43:RLI44"/>
    <mergeCell ref="RLJ43:RLJ44"/>
    <mergeCell ref="RKW43:RKW44"/>
    <mergeCell ref="RKX43:RKX44"/>
    <mergeCell ref="RLA43:RLA44"/>
    <mergeCell ref="RLB43:RLB44"/>
    <mergeCell ref="RLC43:RLC44"/>
    <mergeCell ref="RKP43:RKP44"/>
    <mergeCell ref="RKS43:RKS44"/>
    <mergeCell ref="RKT43:RKT44"/>
    <mergeCell ref="RKU43:RKU44"/>
    <mergeCell ref="RKV43:RKV44"/>
    <mergeCell ref="RKK43:RKK44"/>
    <mergeCell ref="RKL43:RKL44"/>
    <mergeCell ref="RKM43:RKM44"/>
    <mergeCell ref="RKN43:RKN44"/>
    <mergeCell ref="RKO43:RKO44"/>
    <mergeCell ref="RKD43:RKD44"/>
    <mergeCell ref="RKE43:RKE44"/>
    <mergeCell ref="RKF43:RKF44"/>
    <mergeCell ref="RKG43:RKG44"/>
    <mergeCell ref="RKH43:RKH44"/>
    <mergeCell ref="RJW43:RJW44"/>
    <mergeCell ref="RJX43:RJX44"/>
    <mergeCell ref="RJY43:RJY44"/>
    <mergeCell ref="RJZ43:RJZ44"/>
    <mergeCell ref="RKC43:RKC44"/>
    <mergeCell ref="RJP43:RJP44"/>
    <mergeCell ref="RJQ43:RJQ44"/>
    <mergeCell ref="RJR43:RJR44"/>
    <mergeCell ref="RJU43:RJU44"/>
    <mergeCell ref="RJV43:RJV44"/>
    <mergeCell ref="RJI43:RJI44"/>
    <mergeCell ref="RJJ43:RJJ44"/>
    <mergeCell ref="RJM43:RJM44"/>
    <mergeCell ref="RJN43:RJN44"/>
    <mergeCell ref="RJO43:RJO44"/>
    <mergeCell ref="RJB43:RJB44"/>
    <mergeCell ref="RJE43:RJE44"/>
    <mergeCell ref="RJF43:RJF44"/>
    <mergeCell ref="RJG43:RJG44"/>
    <mergeCell ref="RJH43:RJH44"/>
    <mergeCell ref="RIW43:RIW44"/>
    <mergeCell ref="RIX43:RIX44"/>
    <mergeCell ref="RIY43:RIY44"/>
    <mergeCell ref="RIZ43:RIZ44"/>
    <mergeCell ref="RJA43:RJA44"/>
    <mergeCell ref="RIP43:RIP44"/>
    <mergeCell ref="RIQ43:RIQ44"/>
    <mergeCell ref="RIR43:RIR44"/>
    <mergeCell ref="RIS43:RIS44"/>
    <mergeCell ref="RIT43:RIT44"/>
    <mergeCell ref="RII43:RII44"/>
    <mergeCell ref="RIJ43:RIJ44"/>
    <mergeCell ref="RIK43:RIK44"/>
    <mergeCell ref="RIL43:RIL44"/>
    <mergeCell ref="RIO43:RIO44"/>
    <mergeCell ref="RIB43:RIB44"/>
    <mergeCell ref="RIC43:RIC44"/>
    <mergeCell ref="RID43:RID44"/>
    <mergeCell ref="RIG43:RIG44"/>
    <mergeCell ref="RIH43:RIH44"/>
    <mergeCell ref="RHU43:RHU44"/>
    <mergeCell ref="RHV43:RHV44"/>
    <mergeCell ref="RHY43:RHY44"/>
    <mergeCell ref="RHZ43:RHZ44"/>
    <mergeCell ref="RIA43:RIA44"/>
    <mergeCell ref="RHN43:RHN44"/>
    <mergeCell ref="RHQ43:RHQ44"/>
    <mergeCell ref="RHR43:RHR44"/>
    <mergeCell ref="RHS43:RHS44"/>
    <mergeCell ref="RHT43:RHT44"/>
    <mergeCell ref="RHI43:RHI44"/>
    <mergeCell ref="RHJ43:RHJ44"/>
    <mergeCell ref="RHK43:RHK44"/>
    <mergeCell ref="RHL43:RHL44"/>
    <mergeCell ref="RHM43:RHM44"/>
    <mergeCell ref="RHB43:RHB44"/>
    <mergeCell ref="RHC43:RHC44"/>
    <mergeCell ref="RHD43:RHD44"/>
    <mergeCell ref="RHE43:RHE44"/>
    <mergeCell ref="RHF43:RHF44"/>
    <mergeCell ref="RGU43:RGU44"/>
    <mergeCell ref="RGV43:RGV44"/>
    <mergeCell ref="RGW43:RGW44"/>
    <mergeCell ref="RGX43:RGX44"/>
    <mergeCell ref="RHA43:RHA44"/>
    <mergeCell ref="RGN43:RGN44"/>
    <mergeCell ref="RGO43:RGO44"/>
    <mergeCell ref="RGP43:RGP44"/>
    <mergeCell ref="RGS43:RGS44"/>
    <mergeCell ref="RGT43:RGT44"/>
    <mergeCell ref="RGG43:RGG44"/>
    <mergeCell ref="RGH43:RGH44"/>
    <mergeCell ref="RGK43:RGK44"/>
    <mergeCell ref="RGL43:RGL44"/>
    <mergeCell ref="RGM43:RGM44"/>
    <mergeCell ref="RFZ43:RFZ44"/>
    <mergeCell ref="RGC43:RGC44"/>
    <mergeCell ref="RGD43:RGD44"/>
    <mergeCell ref="RGE43:RGE44"/>
    <mergeCell ref="RGF43:RGF44"/>
    <mergeCell ref="RFU43:RFU44"/>
    <mergeCell ref="RFV43:RFV44"/>
    <mergeCell ref="RFW43:RFW44"/>
    <mergeCell ref="RFX43:RFX44"/>
    <mergeCell ref="RFY43:RFY44"/>
    <mergeCell ref="RFN43:RFN44"/>
    <mergeCell ref="RFO43:RFO44"/>
    <mergeCell ref="RFP43:RFP44"/>
    <mergeCell ref="RFQ43:RFQ44"/>
    <mergeCell ref="RFR43:RFR44"/>
    <mergeCell ref="RFG43:RFG44"/>
    <mergeCell ref="RFH43:RFH44"/>
    <mergeCell ref="RFI43:RFI44"/>
    <mergeCell ref="RFJ43:RFJ44"/>
    <mergeCell ref="RFM43:RFM44"/>
    <mergeCell ref="REZ43:REZ44"/>
    <mergeCell ref="RFA43:RFA44"/>
    <mergeCell ref="RFB43:RFB44"/>
    <mergeCell ref="RFE43:RFE44"/>
    <mergeCell ref="RFF43:RFF44"/>
    <mergeCell ref="RES43:RES44"/>
    <mergeCell ref="RET43:RET44"/>
    <mergeCell ref="REW43:REW44"/>
    <mergeCell ref="REX43:REX44"/>
    <mergeCell ref="REY43:REY44"/>
    <mergeCell ref="REL43:REL44"/>
    <mergeCell ref="REO43:REO44"/>
    <mergeCell ref="REP43:REP44"/>
    <mergeCell ref="REQ43:REQ44"/>
    <mergeCell ref="RER43:RER44"/>
    <mergeCell ref="REG43:REG44"/>
    <mergeCell ref="REH43:REH44"/>
    <mergeCell ref="REI43:REI44"/>
    <mergeCell ref="REJ43:REJ44"/>
    <mergeCell ref="REK43:REK44"/>
    <mergeCell ref="RDZ43:RDZ44"/>
    <mergeCell ref="REA43:REA44"/>
    <mergeCell ref="REB43:REB44"/>
    <mergeCell ref="REC43:REC44"/>
    <mergeCell ref="RED43:RED44"/>
    <mergeCell ref="RDS43:RDS44"/>
    <mergeCell ref="RDT43:RDT44"/>
    <mergeCell ref="RDU43:RDU44"/>
    <mergeCell ref="RDV43:RDV44"/>
    <mergeCell ref="RDY43:RDY44"/>
    <mergeCell ref="RDL43:RDL44"/>
    <mergeCell ref="RDM43:RDM44"/>
    <mergeCell ref="RDN43:RDN44"/>
    <mergeCell ref="RDQ43:RDQ44"/>
    <mergeCell ref="RDR43:RDR44"/>
    <mergeCell ref="RDE43:RDE44"/>
    <mergeCell ref="RDF43:RDF44"/>
    <mergeCell ref="RDI43:RDI44"/>
    <mergeCell ref="RDJ43:RDJ44"/>
    <mergeCell ref="RDK43:RDK44"/>
    <mergeCell ref="RCX43:RCX44"/>
    <mergeCell ref="RDA43:RDA44"/>
    <mergeCell ref="RDB43:RDB44"/>
    <mergeCell ref="RDC43:RDC44"/>
    <mergeCell ref="RDD43:RDD44"/>
    <mergeCell ref="RCS43:RCS44"/>
    <mergeCell ref="RCT43:RCT44"/>
    <mergeCell ref="RCU43:RCU44"/>
    <mergeCell ref="RCV43:RCV44"/>
    <mergeCell ref="RCW43:RCW44"/>
    <mergeCell ref="RCL43:RCL44"/>
    <mergeCell ref="RCM43:RCM44"/>
    <mergeCell ref="RCN43:RCN44"/>
    <mergeCell ref="RCO43:RCO44"/>
    <mergeCell ref="RCP43:RCP44"/>
    <mergeCell ref="RCE43:RCE44"/>
    <mergeCell ref="RCF43:RCF44"/>
    <mergeCell ref="RCG43:RCG44"/>
    <mergeCell ref="RCH43:RCH44"/>
    <mergeCell ref="RCK43:RCK44"/>
    <mergeCell ref="RBX43:RBX44"/>
    <mergeCell ref="RBY43:RBY44"/>
    <mergeCell ref="RBZ43:RBZ44"/>
    <mergeCell ref="RCC43:RCC44"/>
    <mergeCell ref="RCD43:RCD44"/>
    <mergeCell ref="RBQ43:RBQ44"/>
    <mergeCell ref="RBR43:RBR44"/>
    <mergeCell ref="RBU43:RBU44"/>
    <mergeCell ref="RBV43:RBV44"/>
    <mergeCell ref="RBW43:RBW44"/>
    <mergeCell ref="RBJ43:RBJ44"/>
    <mergeCell ref="RBM43:RBM44"/>
    <mergeCell ref="RBN43:RBN44"/>
    <mergeCell ref="RBO43:RBO44"/>
    <mergeCell ref="RBP43:RBP44"/>
    <mergeCell ref="RBE43:RBE44"/>
    <mergeCell ref="RBF43:RBF44"/>
    <mergeCell ref="RBG43:RBG44"/>
    <mergeCell ref="RBH43:RBH44"/>
    <mergeCell ref="RBI43:RBI44"/>
    <mergeCell ref="RAX43:RAX44"/>
    <mergeCell ref="RAY43:RAY44"/>
    <mergeCell ref="RAZ43:RAZ44"/>
    <mergeCell ref="RBA43:RBA44"/>
    <mergeCell ref="RBB43:RBB44"/>
    <mergeCell ref="RAQ43:RAQ44"/>
    <mergeCell ref="RAR43:RAR44"/>
    <mergeCell ref="RAS43:RAS44"/>
    <mergeCell ref="RAT43:RAT44"/>
    <mergeCell ref="RAW43:RAW44"/>
    <mergeCell ref="RAJ43:RAJ44"/>
    <mergeCell ref="RAK43:RAK44"/>
    <mergeCell ref="RAL43:RAL44"/>
    <mergeCell ref="RAO43:RAO44"/>
    <mergeCell ref="RAP43:RAP44"/>
    <mergeCell ref="RAC43:RAC44"/>
    <mergeCell ref="RAD43:RAD44"/>
    <mergeCell ref="RAG43:RAG44"/>
    <mergeCell ref="RAH43:RAH44"/>
    <mergeCell ref="RAI43:RAI44"/>
    <mergeCell ref="QZV43:QZV44"/>
    <mergeCell ref="QZY43:QZY44"/>
    <mergeCell ref="QZZ43:QZZ44"/>
    <mergeCell ref="RAA43:RAA44"/>
    <mergeCell ref="RAB43:RAB44"/>
    <mergeCell ref="QZQ43:QZQ44"/>
    <mergeCell ref="QZR43:QZR44"/>
    <mergeCell ref="QZS43:QZS44"/>
    <mergeCell ref="QZT43:QZT44"/>
    <mergeCell ref="QZU43:QZU44"/>
    <mergeCell ref="QZJ43:QZJ44"/>
    <mergeCell ref="QZK43:QZK44"/>
    <mergeCell ref="QZL43:QZL44"/>
    <mergeCell ref="QZM43:QZM44"/>
    <mergeCell ref="QZN43:QZN44"/>
    <mergeCell ref="QZC43:QZC44"/>
    <mergeCell ref="QZD43:QZD44"/>
    <mergeCell ref="QZE43:QZE44"/>
    <mergeCell ref="QZF43:QZF44"/>
    <mergeCell ref="QZI43:QZI44"/>
    <mergeCell ref="QYV43:QYV44"/>
    <mergeCell ref="QYW43:QYW44"/>
    <mergeCell ref="QYX43:QYX44"/>
    <mergeCell ref="QZA43:QZA44"/>
    <mergeCell ref="QZB43:QZB44"/>
    <mergeCell ref="QYO43:QYO44"/>
    <mergeCell ref="QYP43:QYP44"/>
    <mergeCell ref="QYS43:QYS44"/>
    <mergeCell ref="QYT43:QYT44"/>
    <mergeCell ref="QYU43:QYU44"/>
    <mergeCell ref="QYH43:QYH44"/>
    <mergeCell ref="QYK43:QYK44"/>
    <mergeCell ref="QYL43:QYL44"/>
    <mergeCell ref="QYM43:QYM44"/>
    <mergeCell ref="QYN43:QYN44"/>
    <mergeCell ref="QYC43:QYC44"/>
    <mergeCell ref="QYD43:QYD44"/>
    <mergeCell ref="QYE43:QYE44"/>
    <mergeCell ref="QYF43:QYF44"/>
    <mergeCell ref="QYG43:QYG44"/>
    <mergeCell ref="QXV43:QXV44"/>
    <mergeCell ref="QXW43:QXW44"/>
    <mergeCell ref="QXX43:QXX44"/>
    <mergeCell ref="QXY43:QXY44"/>
    <mergeCell ref="QXZ43:QXZ44"/>
    <mergeCell ref="QXO43:QXO44"/>
    <mergeCell ref="QXP43:QXP44"/>
    <mergeCell ref="QXQ43:QXQ44"/>
    <mergeCell ref="QXR43:QXR44"/>
    <mergeCell ref="QXU43:QXU44"/>
    <mergeCell ref="QXH43:QXH44"/>
    <mergeCell ref="QXI43:QXI44"/>
    <mergeCell ref="QXJ43:QXJ44"/>
    <mergeCell ref="QXM43:QXM44"/>
    <mergeCell ref="QXN43:QXN44"/>
    <mergeCell ref="QXA43:QXA44"/>
    <mergeCell ref="QXB43:QXB44"/>
    <mergeCell ref="QXE43:QXE44"/>
    <mergeCell ref="QXF43:QXF44"/>
    <mergeCell ref="QXG43:QXG44"/>
    <mergeCell ref="QWT43:QWT44"/>
    <mergeCell ref="QWW43:QWW44"/>
    <mergeCell ref="QWX43:QWX44"/>
    <mergeCell ref="QWY43:QWY44"/>
    <mergeCell ref="QWZ43:QWZ44"/>
    <mergeCell ref="QWO43:QWO44"/>
    <mergeCell ref="QWP43:QWP44"/>
    <mergeCell ref="QWQ43:QWQ44"/>
    <mergeCell ref="QWR43:QWR44"/>
    <mergeCell ref="QWS43:QWS44"/>
    <mergeCell ref="QWH43:QWH44"/>
    <mergeCell ref="QWI43:QWI44"/>
    <mergeCell ref="QWJ43:QWJ44"/>
    <mergeCell ref="QWK43:QWK44"/>
    <mergeCell ref="QWL43:QWL44"/>
    <mergeCell ref="QWA43:QWA44"/>
    <mergeCell ref="QWB43:QWB44"/>
    <mergeCell ref="QWC43:QWC44"/>
    <mergeCell ref="QWD43:QWD44"/>
    <mergeCell ref="QWG43:QWG44"/>
    <mergeCell ref="QVT43:QVT44"/>
    <mergeCell ref="QVU43:QVU44"/>
    <mergeCell ref="QVV43:QVV44"/>
    <mergeCell ref="QVY43:QVY44"/>
    <mergeCell ref="QVZ43:QVZ44"/>
    <mergeCell ref="QVM43:QVM44"/>
    <mergeCell ref="QVN43:QVN44"/>
    <mergeCell ref="QVQ43:QVQ44"/>
    <mergeCell ref="QVR43:QVR44"/>
    <mergeCell ref="QVS43:QVS44"/>
    <mergeCell ref="QVF43:QVF44"/>
    <mergeCell ref="QVI43:QVI44"/>
    <mergeCell ref="QVJ43:QVJ44"/>
    <mergeCell ref="QVK43:QVK44"/>
    <mergeCell ref="QVL43:QVL44"/>
    <mergeCell ref="QVA43:QVA44"/>
    <mergeCell ref="QVB43:QVB44"/>
    <mergeCell ref="QVC43:QVC44"/>
    <mergeCell ref="QVD43:QVD44"/>
    <mergeCell ref="QVE43:QVE44"/>
    <mergeCell ref="QUT43:QUT44"/>
    <mergeCell ref="QUU43:QUU44"/>
    <mergeCell ref="QUV43:QUV44"/>
    <mergeCell ref="QUW43:QUW44"/>
    <mergeCell ref="QUX43:QUX44"/>
    <mergeCell ref="QUM43:QUM44"/>
    <mergeCell ref="QUN43:QUN44"/>
    <mergeCell ref="QUO43:QUO44"/>
    <mergeCell ref="QUP43:QUP44"/>
    <mergeCell ref="QUS43:QUS44"/>
    <mergeCell ref="QUF43:QUF44"/>
    <mergeCell ref="QUG43:QUG44"/>
    <mergeCell ref="QUH43:QUH44"/>
    <mergeCell ref="QUK43:QUK44"/>
    <mergeCell ref="QUL43:QUL44"/>
    <mergeCell ref="QTY43:QTY44"/>
    <mergeCell ref="QTZ43:QTZ44"/>
    <mergeCell ref="QUC43:QUC44"/>
    <mergeCell ref="QUD43:QUD44"/>
    <mergeCell ref="QUE43:QUE44"/>
    <mergeCell ref="QTR43:QTR44"/>
    <mergeCell ref="QTU43:QTU44"/>
    <mergeCell ref="QTV43:QTV44"/>
    <mergeCell ref="QTW43:QTW44"/>
    <mergeCell ref="QTX43:QTX44"/>
    <mergeCell ref="QTM43:QTM44"/>
    <mergeCell ref="QTN43:QTN44"/>
    <mergeCell ref="QTO43:QTO44"/>
    <mergeCell ref="QTP43:QTP44"/>
    <mergeCell ref="QTQ43:QTQ44"/>
    <mergeCell ref="QTF43:QTF44"/>
    <mergeCell ref="QTG43:QTG44"/>
    <mergeCell ref="QTH43:QTH44"/>
    <mergeCell ref="QTI43:QTI44"/>
    <mergeCell ref="QTJ43:QTJ44"/>
    <mergeCell ref="QSY43:QSY44"/>
    <mergeCell ref="QSZ43:QSZ44"/>
    <mergeCell ref="QTA43:QTA44"/>
    <mergeCell ref="QTB43:QTB44"/>
    <mergeCell ref="QTE43:QTE44"/>
    <mergeCell ref="QSR43:QSR44"/>
    <mergeCell ref="QSS43:QSS44"/>
    <mergeCell ref="QST43:QST44"/>
    <mergeCell ref="QSW43:QSW44"/>
    <mergeCell ref="QSX43:QSX44"/>
    <mergeCell ref="QSK43:QSK44"/>
    <mergeCell ref="QSL43:QSL44"/>
    <mergeCell ref="QSO43:QSO44"/>
    <mergeCell ref="QSP43:QSP44"/>
    <mergeCell ref="QSQ43:QSQ44"/>
    <mergeCell ref="QSD43:QSD44"/>
    <mergeCell ref="QSG43:QSG44"/>
    <mergeCell ref="QSH43:QSH44"/>
    <mergeCell ref="QSI43:QSI44"/>
    <mergeCell ref="QSJ43:QSJ44"/>
    <mergeCell ref="QRY43:QRY44"/>
    <mergeCell ref="QRZ43:QRZ44"/>
    <mergeCell ref="QSA43:QSA44"/>
    <mergeCell ref="QSB43:QSB44"/>
    <mergeCell ref="QSC43:QSC44"/>
    <mergeCell ref="QRR43:QRR44"/>
    <mergeCell ref="QRS43:QRS44"/>
    <mergeCell ref="QRT43:QRT44"/>
    <mergeCell ref="QRU43:QRU44"/>
    <mergeCell ref="QRV43:QRV44"/>
    <mergeCell ref="QRK43:QRK44"/>
    <mergeCell ref="QRL43:QRL44"/>
    <mergeCell ref="QRM43:QRM44"/>
    <mergeCell ref="QRN43:QRN44"/>
    <mergeCell ref="QRQ43:QRQ44"/>
    <mergeCell ref="QRD43:QRD44"/>
    <mergeCell ref="QRE43:QRE44"/>
    <mergeCell ref="QRF43:QRF44"/>
    <mergeCell ref="QRI43:QRI44"/>
    <mergeCell ref="QRJ43:QRJ44"/>
    <mergeCell ref="QQW43:QQW44"/>
    <mergeCell ref="QQX43:QQX44"/>
    <mergeCell ref="QRA43:QRA44"/>
    <mergeCell ref="QRB43:QRB44"/>
    <mergeCell ref="QRC43:QRC44"/>
    <mergeCell ref="QQP43:QQP44"/>
    <mergeCell ref="QQS43:QQS44"/>
    <mergeCell ref="QQT43:QQT44"/>
    <mergeCell ref="QQU43:QQU44"/>
    <mergeCell ref="QQV43:QQV44"/>
    <mergeCell ref="QQK43:QQK44"/>
    <mergeCell ref="QQL43:QQL44"/>
    <mergeCell ref="QQM43:QQM44"/>
    <mergeCell ref="QQN43:QQN44"/>
    <mergeCell ref="QQO43:QQO44"/>
    <mergeCell ref="QQD43:QQD44"/>
    <mergeCell ref="QQE43:QQE44"/>
    <mergeCell ref="QQF43:QQF44"/>
    <mergeCell ref="QQG43:QQG44"/>
    <mergeCell ref="QQH43:QQH44"/>
    <mergeCell ref="QPW43:QPW44"/>
    <mergeCell ref="QPX43:QPX44"/>
    <mergeCell ref="QPY43:QPY44"/>
    <mergeCell ref="QPZ43:QPZ44"/>
    <mergeCell ref="QQC43:QQC44"/>
    <mergeCell ref="QPP43:QPP44"/>
    <mergeCell ref="QPQ43:QPQ44"/>
    <mergeCell ref="QPR43:QPR44"/>
    <mergeCell ref="QPU43:QPU44"/>
    <mergeCell ref="QPV43:QPV44"/>
    <mergeCell ref="QPI43:QPI44"/>
    <mergeCell ref="QPJ43:QPJ44"/>
    <mergeCell ref="QPM43:QPM44"/>
    <mergeCell ref="QPN43:QPN44"/>
    <mergeCell ref="QPO43:QPO44"/>
    <mergeCell ref="QPB43:QPB44"/>
    <mergeCell ref="QPE43:QPE44"/>
    <mergeCell ref="QPF43:QPF44"/>
    <mergeCell ref="QPG43:QPG44"/>
    <mergeCell ref="QPH43:QPH44"/>
    <mergeCell ref="QOW43:QOW44"/>
    <mergeCell ref="QOX43:QOX44"/>
    <mergeCell ref="QOY43:QOY44"/>
    <mergeCell ref="QOZ43:QOZ44"/>
    <mergeCell ref="QPA43:QPA44"/>
    <mergeCell ref="QOP43:QOP44"/>
    <mergeCell ref="QOQ43:QOQ44"/>
    <mergeCell ref="QOR43:QOR44"/>
    <mergeCell ref="QOS43:QOS44"/>
    <mergeCell ref="QOT43:QOT44"/>
    <mergeCell ref="QOI43:QOI44"/>
    <mergeCell ref="QOJ43:QOJ44"/>
    <mergeCell ref="QOK43:QOK44"/>
    <mergeCell ref="QOL43:QOL44"/>
    <mergeCell ref="QOO43:QOO44"/>
    <mergeCell ref="QOB43:QOB44"/>
    <mergeCell ref="QOC43:QOC44"/>
    <mergeCell ref="QOD43:QOD44"/>
    <mergeCell ref="QOG43:QOG44"/>
    <mergeCell ref="QOH43:QOH44"/>
    <mergeCell ref="QNU43:QNU44"/>
    <mergeCell ref="QNV43:QNV44"/>
    <mergeCell ref="QNY43:QNY44"/>
    <mergeCell ref="QNZ43:QNZ44"/>
    <mergeCell ref="QOA43:QOA44"/>
    <mergeCell ref="QNN43:QNN44"/>
    <mergeCell ref="QNQ43:QNQ44"/>
    <mergeCell ref="QNR43:QNR44"/>
    <mergeCell ref="QNS43:QNS44"/>
    <mergeCell ref="QNT43:QNT44"/>
    <mergeCell ref="QNI43:QNI44"/>
    <mergeCell ref="QNJ43:QNJ44"/>
    <mergeCell ref="QNK43:QNK44"/>
    <mergeCell ref="QNL43:QNL44"/>
    <mergeCell ref="QNM43:QNM44"/>
    <mergeCell ref="QNB43:QNB44"/>
    <mergeCell ref="QNC43:QNC44"/>
    <mergeCell ref="QND43:QND44"/>
    <mergeCell ref="QNE43:QNE44"/>
    <mergeCell ref="QNF43:QNF44"/>
    <mergeCell ref="QMU43:QMU44"/>
    <mergeCell ref="QMV43:QMV44"/>
    <mergeCell ref="QMW43:QMW44"/>
    <mergeCell ref="QMX43:QMX44"/>
    <mergeCell ref="QNA43:QNA44"/>
    <mergeCell ref="QMN43:QMN44"/>
    <mergeCell ref="QMO43:QMO44"/>
    <mergeCell ref="QMP43:QMP44"/>
    <mergeCell ref="QMS43:QMS44"/>
    <mergeCell ref="QMT43:QMT44"/>
    <mergeCell ref="QMG43:QMG44"/>
    <mergeCell ref="QMH43:QMH44"/>
    <mergeCell ref="QMK43:QMK44"/>
    <mergeCell ref="QML43:QML44"/>
    <mergeCell ref="QMM43:QMM44"/>
    <mergeCell ref="QLZ43:QLZ44"/>
    <mergeCell ref="QMC43:QMC44"/>
    <mergeCell ref="QMD43:QMD44"/>
    <mergeCell ref="QME43:QME44"/>
    <mergeCell ref="QMF43:QMF44"/>
    <mergeCell ref="QLU43:QLU44"/>
    <mergeCell ref="QLV43:QLV44"/>
    <mergeCell ref="QLW43:QLW44"/>
    <mergeCell ref="QLX43:QLX44"/>
    <mergeCell ref="QLY43:QLY44"/>
    <mergeCell ref="QLN43:QLN44"/>
    <mergeCell ref="QLO43:QLO44"/>
    <mergeCell ref="QLP43:QLP44"/>
    <mergeCell ref="QLQ43:QLQ44"/>
    <mergeCell ref="QLR43:QLR44"/>
    <mergeCell ref="QLG43:QLG44"/>
    <mergeCell ref="QLH43:QLH44"/>
    <mergeCell ref="QLI43:QLI44"/>
    <mergeCell ref="QLJ43:QLJ44"/>
    <mergeCell ref="QLM43:QLM44"/>
    <mergeCell ref="QKZ43:QKZ44"/>
    <mergeCell ref="QLA43:QLA44"/>
    <mergeCell ref="QLB43:QLB44"/>
    <mergeCell ref="QLE43:QLE44"/>
    <mergeCell ref="QLF43:QLF44"/>
    <mergeCell ref="QKS43:QKS44"/>
    <mergeCell ref="QKT43:QKT44"/>
    <mergeCell ref="QKW43:QKW44"/>
    <mergeCell ref="QKX43:QKX44"/>
    <mergeCell ref="QKY43:QKY44"/>
    <mergeCell ref="QKL43:QKL44"/>
    <mergeCell ref="QKO43:QKO44"/>
    <mergeCell ref="QKP43:QKP44"/>
    <mergeCell ref="QKQ43:QKQ44"/>
    <mergeCell ref="QKR43:QKR44"/>
    <mergeCell ref="QKG43:QKG44"/>
    <mergeCell ref="QKH43:QKH44"/>
    <mergeCell ref="QKI43:QKI44"/>
    <mergeCell ref="QKJ43:QKJ44"/>
    <mergeCell ref="QKK43:QKK44"/>
    <mergeCell ref="QJZ43:QJZ44"/>
    <mergeCell ref="QKA43:QKA44"/>
    <mergeCell ref="QKB43:QKB44"/>
    <mergeCell ref="QKC43:QKC44"/>
    <mergeCell ref="QKD43:QKD44"/>
    <mergeCell ref="QJS43:QJS44"/>
    <mergeCell ref="QJT43:QJT44"/>
    <mergeCell ref="QJU43:QJU44"/>
    <mergeCell ref="QJV43:QJV44"/>
    <mergeCell ref="QJY43:QJY44"/>
    <mergeCell ref="QJL43:QJL44"/>
    <mergeCell ref="QJM43:QJM44"/>
    <mergeCell ref="QJN43:QJN44"/>
    <mergeCell ref="QJQ43:QJQ44"/>
    <mergeCell ref="QJR43:QJR44"/>
    <mergeCell ref="QJE43:QJE44"/>
    <mergeCell ref="QJF43:QJF44"/>
    <mergeCell ref="QJI43:QJI44"/>
    <mergeCell ref="QJJ43:QJJ44"/>
    <mergeCell ref="QJK43:QJK44"/>
    <mergeCell ref="QIX43:QIX44"/>
    <mergeCell ref="QJA43:QJA44"/>
    <mergeCell ref="QJB43:QJB44"/>
    <mergeCell ref="QJC43:QJC44"/>
    <mergeCell ref="QJD43:QJD44"/>
    <mergeCell ref="QIS43:QIS44"/>
    <mergeCell ref="QIT43:QIT44"/>
    <mergeCell ref="QIU43:QIU44"/>
    <mergeCell ref="QIV43:QIV44"/>
    <mergeCell ref="QIW43:QIW44"/>
    <mergeCell ref="QIL43:QIL44"/>
    <mergeCell ref="QIM43:QIM44"/>
    <mergeCell ref="QIN43:QIN44"/>
    <mergeCell ref="QIO43:QIO44"/>
    <mergeCell ref="QIP43:QIP44"/>
    <mergeCell ref="QIE43:QIE44"/>
    <mergeCell ref="QIF43:QIF44"/>
    <mergeCell ref="QIG43:QIG44"/>
    <mergeCell ref="QIH43:QIH44"/>
    <mergeCell ref="QIK43:QIK44"/>
    <mergeCell ref="QHX43:QHX44"/>
    <mergeCell ref="QHY43:QHY44"/>
    <mergeCell ref="QHZ43:QHZ44"/>
    <mergeCell ref="QIC43:QIC44"/>
    <mergeCell ref="QID43:QID44"/>
    <mergeCell ref="QHQ43:QHQ44"/>
    <mergeCell ref="QHR43:QHR44"/>
    <mergeCell ref="QHU43:QHU44"/>
    <mergeCell ref="QHV43:QHV44"/>
    <mergeCell ref="QHW43:QHW44"/>
    <mergeCell ref="QHJ43:QHJ44"/>
    <mergeCell ref="QHM43:QHM44"/>
    <mergeCell ref="QHN43:QHN44"/>
    <mergeCell ref="QHO43:QHO44"/>
    <mergeCell ref="QHP43:QHP44"/>
    <mergeCell ref="QHE43:QHE44"/>
    <mergeCell ref="QHF43:QHF44"/>
    <mergeCell ref="QHG43:QHG44"/>
    <mergeCell ref="QHH43:QHH44"/>
    <mergeCell ref="QHI43:QHI44"/>
    <mergeCell ref="QGX43:QGX44"/>
    <mergeCell ref="QGY43:QGY44"/>
    <mergeCell ref="QGZ43:QGZ44"/>
    <mergeCell ref="QHA43:QHA44"/>
    <mergeCell ref="QHB43:QHB44"/>
    <mergeCell ref="QGQ43:QGQ44"/>
    <mergeCell ref="QGR43:QGR44"/>
    <mergeCell ref="QGS43:QGS44"/>
    <mergeCell ref="QGT43:QGT44"/>
    <mergeCell ref="QGW43:QGW44"/>
    <mergeCell ref="QGJ43:QGJ44"/>
    <mergeCell ref="QGK43:QGK44"/>
    <mergeCell ref="QGL43:QGL44"/>
    <mergeCell ref="QGO43:QGO44"/>
    <mergeCell ref="QGP43:QGP44"/>
    <mergeCell ref="QGC43:QGC44"/>
    <mergeCell ref="QGD43:QGD44"/>
    <mergeCell ref="QGG43:QGG44"/>
    <mergeCell ref="QGH43:QGH44"/>
    <mergeCell ref="QGI43:QGI44"/>
    <mergeCell ref="QFV43:QFV44"/>
    <mergeCell ref="QFY43:QFY44"/>
    <mergeCell ref="QFZ43:QFZ44"/>
    <mergeCell ref="QGA43:QGA44"/>
    <mergeCell ref="QGB43:QGB44"/>
    <mergeCell ref="QFQ43:QFQ44"/>
    <mergeCell ref="QFR43:QFR44"/>
    <mergeCell ref="QFS43:QFS44"/>
    <mergeCell ref="QFT43:QFT44"/>
    <mergeCell ref="QFU43:QFU44"/>
    <mergeCell ref="QFJ43:QFJ44"/>
    <mergeCell ref="QFK43:QFK44"/>
    <mergeCell ref="QFL43:QFL44"/>
    <mergeCell ref="QFM43:QFM44"/>
    <mergeCell ref="QFN43:QFN44"/>
    <mergeCell ref="QFC43:QFC44"/>
    <mergeCell ref="QFD43:QFD44"/>
    <mergeCell ref="QFE43:QFE44"/>
    <mergeCell ref="QFF43:QFF44"/>
    <mergeCell ref="QFI43:QFI44"/>
    <mergeCell ref="QEV43:QEV44"/>
    <mergeCell ref="QEW43:QEW44"/>
    <mergeCell ref="QEX43:QEX44"/>
    <mergeCell ref="QFA43:QFA44"/>
    <mergeCell ref="QFB43:QFB44"/>
    <mergeCell ref="QEO43:QEO44"/>
    <mergeCell ref="QEP43:QEP44"/>
    <mergeCell ref="QES43:QES44"/>
    <mergeCell ref="QET43:QET44"/>
    <mergeCell ref="QEU43:QEU44"/>
    <mergeCell ref="QEH43:QEH44"/>
    <mergeCell ref="QEK43:QEK44"/>
    <mergeCell ref="QEL43:QEL44"/>
    <mergeCell ref="QEM43:QEM44"/>
    <mergeCell ref="QEN43:QEN44"/>
    <mergeCell ref="QEC43:QEC44"/>
    <mergeCell ref="QED43:QED44"/>
    <mergeCell ref="QEE43:QEE44"/>
    <mergeCell ref="QEF43:QEF44"/>
    <mergeCell ref="QEG43:QEG44"/>
    <mergeCell ref="QDV43:QDV44"/>
    <mergeCell ref="QDW43:QDW44"/>
    <mergeCell ref="QDX43:QDX44"/>
    <mergeCell ref="QDY43:QDY44"/>
    <mergeCell ref="QDZ43:QDZ44"/>
    <mergeCell ref="QDO43:QDO44"/>
    <mergeCell ref="QDP43:QDP44"/>
    <mergeCell ref="QDQ43:QDQ44"/>
    <mergeCell ref="QDR43:QDR44"/>
    <mergeCell ref="QDU43:QDU44"/>
    <mergeCell ref="QDH43:QDH44"/>
    <mergeCell ref="QDI43:QDI44"/>
    <mergeCell ref="QDJ43:QDJ44"/>
    <mergeCell ref="QDM43:QDM44"/>
    <mergeCell ref="QDN43:QDN44"/>
    <mergeCell ref="QDA43:QDA44"/>
    <mergeCell ref="QDB43:QDB44"/>
    <mergeCell ref="QDE43:QDE44"/>
    <mergeCell ref="QDF43:QDF44"/>
    <mergeCell ref="QDG43:QDG44"/>
    <mergeCell ref="QCT43:QCT44"/>
    <mergeCell ref="QCW43:QCW44"/>
    <mergeCell ref="QCX43:QCX44"/>
    <mergeCell ref="QCY43:QCY44"/>
    <mergeCell ref="QCZ43:QCZ44"/>
    <mergeCell ref="QCO43:QCO44"/>
    <mergeCell ref="QCP43:QCP44"/>
    <mergeCell ref="QCQ43:QCQ44"/>
    <mergeCell ref="QCR43:QCR44"/>
    <mergeCell ref="QCS43:QCS44"/>
    <mergeCell ref="QCH43:QCH44"/>
    <mergeCell ref="QCI43:QCI44"/>
    <mergeCell ref="QCJ43:QCJ44"/>
    <mergeCell ref="QCK43:QCK44"/>
    <mergeCell ref="QCL43:QCL44"/>
    <mergeCell ref="QCA43:QCA44"/>
    <mergeCell ref="QCB43:QCB44"/>
    <mergeCell ref="QCC43:QCC44"/>
    <mergeCell ref="QCD43:QCD44"/>
    <mergeCell ref="QCG43:QCG44"/>
    <mergeCell ref="QBT43:QBT44"/>
    <mergeCell ref="QBU43:QBU44"/>
    <mergeCell ref="QBV43:QBV44"/>
    <mergeCell ref="QBY43:QBY44"/>
    <mergeCell ref="QBZ43:QBZ44"/>
    <mergeCell ref="QBM43:QBM44"/>
    <mergeCell ref="QBN43:QBN44"/>
    <mergeCell ref="QBQ43:QBQ44"/>
    <mergeCell ref="QBR43:QBR44"/>
    <mergeCell ref="QBS43:QBS44"/>
    <mergeCell ref="QBF43:QBF44"/>
    <mergeCell ref="QBI43:QBI44"/>
    <mergeCell ref="QBJ43:QBJ44"/>
    <mergeCell ref="QBK43:QBK44"/>
    <mergeCell ref="QBL43:QBL44"/>
    <mergeCell ref="QBA43:QBA44"/>
    <mergeCell ref="QBB43:QBB44"/>
    <mergeCell ref="QBC43:QBC44"/>
    <mergeCell ref="QBD43:QBD44"/>
    <mergeCell ref="QBE43:QBE44"/>
    <mergeCell ref="QAT43:QAT44"/>
    <mergeCell ref="QAU43:QAU44"/>
    <mergeCell ref="QAV43:QAV44"/>
    <mergeCell ref="QAW43:QAW44"/>
    <mergeCell ref="QAX43:QAX44"/>
    <mergeCell ref="QAM43:QAM44"/>
    <mergeCell ref="QAN43:QAN44"/>
    <mergeCell ref="QAO43:QAO44"/>
    <mergeCell ref="QAP43:QAP44"/>
    <mergeCell ref="QAS43:QAS44"/>
    <mergeCell ref="QAF43:QAF44"/>
    <mergeCell ref="QAG43:QAG44"/>
    <mergeCell ref="QAH43:QAH44"/>
    <mergeCell ref="QAK43:QAK44"/>
    <mergeCell ref="QAL43:QAL44"/>
    <mergeCell ref="PZY43:PZY44"/>
    <mergeCell ref="PZZ43:PZZ44"/>
    <mergeCell ref="QAC43:QAC44"/>
    <mergeCell ref="QAD43:QAD44"/>
    <mergeCell ref="QAE43:QAE44"/>
    <mergeCell ref="PZR43:PZR44"/>
    <mergeCell ref="PZU43:PZU44"/>
    <mergeCell ref="PZV43:PZV44"/>
    <mergeCell ref="PZW43:PZW44"/>
    <mergeCell ref="PZX43:PZX44"/>
    <mergeCell ref="PZM43:PZM44"/>
    <mergeCell ref="PZN43:PZN44"/>
    <mergeCell ref="PZO43:PZO44"/>
    <mergeCell ref="PZP43:PZP44"/>
    <mergeCell ref="PZQ43:PZQ44"/>
    <mergeCell ref="PZF43:PZF44"/>
    <mergeCell ref="PZG43:PZG44"/>
    <mergeCell ref="PZH43:PZH44"/>
    <mergeCell ref="PZI43:PZI44"/>
    <mergeCell ref="PZJ43:PZJ44"/>
    <mergeCell ref="PYY43:PYY44"/>
    <mergeCell ref="PYZ43:PYZ44"/>
    <mergeCell ref="PZA43:PZA44"/>
    <mergeCell ref="PZB43:PZB44"/>
    <mergeCell ref="PZE43:PZE44"/>
    <mergeCell ref="PYR43:PYR44"/>
    <mergeCell ref="PYS43:PYS44"/>
    <mergeCell ref="PYT43:PYT44"/>
    <mergeCell ref="PYW43:PYW44"/>
    <mergeCell ref="PYX43:PYX44"/>
    <mergeCell ref="PYK43:PYK44"/>
    <mergeCell ref="PYL43:PYL44"/>
    <mergeCell ref="PYO43:PYO44"/>
    <mergeCell ref="PYP43:PYP44"/>
    <mergeCell ref="PYQ43:PYQ44"/>
    <mergeCell ref="PYD43:PYD44"/>
    <mergeCell ref="PYG43:PYG44"/>
    <mergeCell ref="PYH43:PYH44"/>
    <mergeCell ref="PYI43:PYI44"/>
    <mergeCell ref="PYJ43:PYJ44"/>
    <mergeCell ref="PXY43:PXY44"/>
    <mergeCell ref="PXZ43:PXZ44"/>
    <mergeCell ref="PYA43:PYA44"/>
    <mergeCell ref="PYB43:PYB44"/>
    <mergeCell ref="PYC43:PYC44"/>
    <mergeCell ref="PXR43:PXR44"/>
    <mergeCell ref="PXS43:PXS44"/>
    <mergeCell ref="PXT43:PXT44"/>
    <mergeCell ref="PXU43:PXU44"/>
    <mergeCell ref="PXV43:PXV44"/>
    <mergeCell ref="PXK43:PXK44"/>
    <mergeCell ref="PXL43:PXL44"/>
    <mergeCell ref="PXM43:PXM44"/>
    <mergeCell ref="PXN43:PXN44"/>
    <mergeCell ref="PXQ43:PXQ44"/>
    <mergeCell ref="PXD43:PXD44"/>
    <mergeCell ref="PXE43:PXE44"/>
    <mergeCell ref="PXF43:PXF44"/>
    <mergeCell ref="PXI43:PXI44"/>
    <mergeCell ref="PXJ43:PXJ44"/>
    <mergeCell ref="PWW43:PWW44"/>
    <mergeCell ref="PWX43:PWX44"/>
    <mergeCell ref="PXA43:PXA44"/>
    <mergeCell ref="PXB43:PXB44"/>
    <mergeCell ref="PXC43:PXC44"/>
    <mergeCell ref="PWP43:PWP44"/>
    <mergeCell ref="PWS43:PWS44"/>
    <mergeCell ref="PWT43:PWT44"/>
    <mergeCell ref="PWU43:PWU44"/>
    <mergeCell ref="PWV43:PWV44"/>
    <mergeCell ref="PWK43:PWK44"/>
    <mergeCell ref="PWL43:PWL44"/>
    <mergeCell ref="PWM43:PWM44"/>
    <mergeCell ref="PWN43:PWN44"/>
    <mergeCell ref="PWO43:PWO44"/>
    <mergeCell ref="PWD43:PWD44"/>
    <mergeCell ref="PWE43:PWE44"/>
    <mergeCell ref="PWF43:PWF44"/>
    <mergeCell ref="PWG43:PWG44"/>
    <mergeCell ref="PWH43:PWH44"/>
    <mergeCell ref="PVW43:PVW44"/>
    <mergeCell ref="PVX43:PVX44"/>
    <mergeCell ref="PVY43:PVY44"/>
    <mergeCell ref="PVZ43:PVZ44"/>
    <mergeCell ref="PWC43:PWC44"/>
    <mergeCell ref="PVP43:PVP44"/>
    <mergeCell ref="PVQ43:PVQ44"/>
    <mergeCell ref="PVR43:PVR44"/>
    <mergeCell ref="PVU43:PVU44"/>
    <mergeCell ref="PVV43:PVV44"/>
    <mergeCell ref="PVI43:PVI44"/>
    <mergeCell ref="PVJ43:PVJ44"/>
    <mergeCell ref="PVM43:PVM44"/>
    <mergeCell ref="PVN43:PVN44"/>
    <mergeCell ref="PVO43:PVO44"/>
    <mergeCell ref="PVB43:PVB44"/>
    <mergeCell ref="PVE43:PVE44"/>
    <mergeCell ref="PVF43:PVF44"/>
    <mergeCell ref="PVG43:PVG44"/>
    <mergeCell ref="PVH43:PVH44"/>
    <mergeCell ref="PUW43:PUW44"/>
    <mergeCell ref="PUX43:PUX44"/>
    <mergeCell ref="PUY43:PUY44"/>
    <mergeCell ref="PUZ43:PUZ44"/>
    <mergeCell ref="PVA43:PVA44"/>
    <mergeCell ref="PUP43:PUP44"/>
    <mergeCell ref="PUQ43:PUQ44"/>
    <mergeCell ref="PUR43:PUR44"/>
    <mergeCell ref="PUS43:PUS44"/>
    <mergeCell ref="PUT43:PUT44"/>
    <mergeCell ref="PUI43:PUI44"/>
    <mergeCell ref="PUJ43:PUJ44"/>
    <mergeCell ref="PUK43:PUK44"/>
    <mergeCell ref="PUL43:PUL44"/>
    <mergeCell ref="PUO43:PUO44"/>
    <mergeCell ref="PUB43:PUB44"/>
    <mergeCell ref="PUC43:PUC44"/>
    <mergeCell ref="PUD43:PUD44"/>
    <mergeCell ref="PUG43:PUG44"/>
    <mergeCell ref="PUH43:PUH44"/>
    <mergeCell ref="PTU43:PTU44"/>
    <mergeCell ref="PTV43:PTV44"/>
    <mergeCell ref="PTY43:PTY44"/>
    <mergeCell ref="PTZ43:PTZ44"/>
    <mergeCell ref="PUA43:PUA44"/>
    <mergeCell ref="PTN43:PTN44"/>
    <mergeCell ref="PTQ43:PTQ44"/>
    <mergeCell ref="PTR43:PTR44"/>
    <mergeCell ref="PTS43:PTS44"/>
    <mergeCell ref="PTT43:PTT44"/>
    <mergeCell ref="PTI43:PTI44"/>
    <mergeCell ref="PTJ43:PTJ44"/>
    <mergeCell ref="PTK43:PTK44"/>
    <mergeCell ref="PTL43:PTL44"/>
    <mergeCell ref="PTM43:PTM44"/>
    <mergeCell ref="PTB43:PTB44"/>
    <mergeCell ref="PTC43:PTC44"/>
    <mergeCell ref="PTD43:PTD44"/>
    <mergeCell ref="PTE43:PTE44"/>
    <mergeCell ref="PTF43:PTF44"/>
    <mergeCell ref="PSU43:PSU44"/>
    <mergeCell ref="PSV43:PSV44"/>
    <mergeCell ref="PSW43:PSW44"/>
    <mergeCell ref="PSX43:PSX44"/>
    <mergeCell ref="PTA43:PTA44"/>
    <mergeCell ref="PSN43:PSN44"/>
    <mergeCell ref="PSO43:PSO44"/>
    <mergeCell ref="PSP43:PSP44"/>
    <mergeCell ref="PSS43:PSS44"/>
    <mergeCell ref="PST43:PST44"/>
    <mergeCell ref="PSG43:PSG44"/>
    <mergeCell ref="PSH43:PSH44"/>
    <mergeCell ref="PSK43:PSK44"/>
    <mergeCell ref="PSL43:PSL44"/>
    <mergeCell ref="PSM43:PSM44"/>
    <mergeCell ref="PRZ43:PRZ44"/>
    <mergeCell ref="PSC43:PSC44"/>
    <mergeCell ref="PSD43:PSD44"/>
    <mergeCell ref="PSE43:PSE44"/>
    <mergeCell ref="PSF43:PSF44"/>
    <mergeCell ref="PRU43:PRU44"/>
    <mergeCell ref="PRV43:PRV44"/>
    <mergeCell ref="PRW43:PRW44"/>
    <mergeCell ref="PRX43:PRX44"/>
    <mergeCell ref="PRY43:PRY44"/>
    <mergeCell ref="PRN43:PRN44"/>
    <mergeCell ref="PRO43:PRO44"/>
    <mergeCell ref="PRP43:PRP44"/>
    <mergeCell ref="PRQ43:PRQ44"/>
    <mergeCell ref="PRR43:PRR44"/>
    <mergeCell ref="PRG43:PRG44"/>
    <mergeCell ref="PRH43:PRH44"/>
    <mergeCell ref="PRI43:PRI44"/>
    <mergeCell ref="PRJ43:PRJ44"/>
    <mergeCell ref="PRM43:PRM44"/>
    <mergeCell ref="PQZ43:PQZ44"/>
    <mergeCell ref="PRA43:PRA44"/>
    <mergeCell ref="PRB43:PRB44"/>
    <mergeCell ref="PRE43:PRE44"/>
    <mergeCell ref="PRF43:PRF44"/>
    <mergeCell ref="PQS43:PQS44"/>
    <mergeCell ref="PQT43:PQT44"/>
    <mergeCell ref="PQW43:PQW44"/>
    <mergeCell ref="PQX43:PQX44"/>
    <mergeCell ref="PQY43:PQY44"/>
    <mergeCell ref="PQL43:PQL44"/>
    <mergeCell ref="PQO43:PQO44"/>
    <mergeCell ref="PQP43:PQP44"/>
    <mergeCell ref="PQQ43:PQQ44"/>
    <mergeCell ref="PQR43:PQR44"/>
    <mergeCell ref="PQG43:PQG44"/>
    <mergeCell ref="PQH43:PQH44"/>
    <mergeCell ref="PQI43:PQI44"/>
    <mergeCell ref="PQJ43:PQJ44"/>
    <mergeCell ref="PQK43:PQK44"/>
    <mergeCell ref="PPZ43:PPZ44"/>
    <mergeCell ref="PQA43:PQA44"/>
    <mergeCell ref="PQB43:PQB44"/>
    <mergeCell ref="PQC43:PQC44"/>
    <mergeCell ref="PQD43:PQD44"/>
    <mergeCell ref="PPS43:PPS44"/>
    <mergeCell ref="PPT43:PPT44"/>
    <mergeCell ref="PPU43:PPU44"/>
    <mergeCell ref="PPV43:PPV44"/>
    <mergeCell ref="PPY43:PPY44"/>
    <mergeCell ref="PPL43:PPL44"/>
    <mergeCell ref="PPM43:PPM44"/>
    <mergeCell ref="PPN43:PPN44"/>
    <mergeCell ref="PPQ43:PPQ44"/>
    <mergeCell ref="PPR43:PPR44"/>
    <mergeCell ref="PPE43:PPE44"/>
    <mergeCell ref="PPF43:PPF44"/>
    <mergeCell ref="PPI43:PPI44"/>
    <mergeCell ref="PPJ43:PPJ44"/>
    <mergeCell ref="PPK43:PPK44"/>
    <mergeCell ref="POX43:POX44"/>
    <mergeCell ref="PPA43:PPA44"/>
    <mergeCell ref="PPB43:PPB44"/>
    <mergeCell ref="PPC43:PPC44"/>
    <mergeCell ref="PPD43:PPD44"/>
    <mergeCell ref="POS43:POS44"/>
    <mergeCell ref="POT43:POT44"/>
    <mergeCell ref="POU43:POU44"/>
    <mergeCell ref="POV43:POV44"/>
    <mergeCell ref="POW43:POW44"/>
    <mergeCell ref="POL43:POL44"/>
    <mergeCell ref="POM43:POM44"/>
    <mergeCell ref="PON43:PON44"/>
    <mergeCell ref="POO43:POO44"/>
    <mergeCell ref="POP43:POP44"/>
    <mergeCell ref="POE43:POE44"/>
    <mergeCell ref="POF43:POF44"/>
    <mergeCell ref="POG43:POG44"/>
    <mergeCell ref="POH43:POH44"/>
    <mergeCell ref="POK43:POK44"/>
    <mergeCell ref="PNX43:PNX44"/>
    <mergeCell ref="PNY43:PNY44"/>
    <mergeCell ref="PNZ43:PNZ44"/>
    <mergeCell ref="POC43:POC44"/>
    <mergeCell ref="POD43:POD44"/>
    <mergeCell ref="PNQ43:PNQ44"/>
    <mergeCell ref="PNR43:PNR44"/>
    <mergeCell ref="PNU43:PNU44"/>
    <mergeCell ref="PNV43:PNV44"/>
    <mergeCell ref="PNW43:PNW44"/>
    <mergeCell ref="PNJ43:PNJ44"/>
    <mergeCell ref="PNM43:PNM44"/>
    <mergeCell ref="PNN43:PNN44"/>
    <mergeCell ref="PNO43:PNO44"/>
    <mergeCell ref="PNP43:PNP44"/>
    <mergeCell ref="PNE43:PNE44"/>
    <mergeCell ref="PNF43:PNF44"/>
    <mergeCell ref="PNG43:PNG44"/>
    <mergeCell ref="PNH43:PNH44"/>
    <mergeCell ref="PNI43:PNI44"/>
    <mergeCell ref="PMX43:PMX44"/>
    <mergeCell ref="PMY43:PMY44"/>
    <mergeCell ref="PMZ43:PMZ44"/>
    <mergeCell ref="PNA43:PNA44"/>
    <mergeCell ref="PNB43:PNB44"/>
    <mergeCell ref="PMQ43:PMQ44"/>
    <mergeCell ref="PMR43:PMR44"/>
    <mergeCell ref="PMS43:PMS44"/>
    <mergeCell ref="PMT43:PMT44"/>
    <mergeCell ref="PMW43:PMW44"/>
    <mergeCell ref="PMJ43:PMJ44"/>
    <mergeCell ref="PMK43:PMK44"/>
    <mergeCell ref="PML43:PML44"/>
    <mergeCell ref="PMO43:PMO44"/>
    <mergeCell ref="PMP43:PMP44"/>
    <mergeCell ref="PMC43:PMC44"/>
    <mergeCell ref="PMD43:PMD44"/>
    <mergeCell ref="PMG43:PMG44"/>
    <mergeCell ref="PMH43:PMH44"/>
    <mergeCell ref="PMI43:PMI44"/>
    <mergeCell ref="PLV43:PLV44"/>
    <mergeCell ref="PLY43:PLY44"/>
    <mergeCell ref="PLZ43:PLZ44"/>
    <mergeCell ref="PMA43:PMA44"/>
    <mergeCell ref="PMB43:PMB44"/>
    <mergeCell ref="PLQ43:PLQ44"/>
    <mergeCell ref="PLR43:PLR44"/>
    <mergeCell ref="PLS43:PLS44"/>
    <mergeCell ref="PLT43:PLT44"/>
    <mergeCell ref="PLU43:PLU44"/>
    <mergeCell ref="PLJ43:PLJ44"/>
    <mergeCell ref="PLK43:PLK44"/>
    <mergeCell ref="PLL43:PLL44"/>
    <mergeCell ref="PLM43:PLM44"/>
    <mergeCell ref="PLN43:PLN44"/>
    <mergeCell ref="PLC43:PLC44"/>
    <mergeCell ref="PLD43:PLD44"/>
    <mergeCell ref="PLE43:PLE44"/>
    <mergeCell ref="PLF43:PLF44"/>
    <mergeCell ref="PLI43:PLI44"/>
    <mergeCell ref="PKV43:PKV44"/>
    <mergeCell ref="PKW43:PKW44"/>
    <mergeCell ref="PKX43:PKX44"/>
    <mergeCell ref="PLA43:PLA44"/>
    <mergeCell ref="PLB43:PLB44"/>
    <mergeCell ref="PKO43:PKO44"/>
    <mergeCell ref="PKP43:PKP44"/>
    <mergeCell ref="PKS43:PKS44"/>
    <mergeCell ref="PKT43:PKT44"/>
    <mergeCell ref="PKU43:PKU44"/>
    <mergeCell ref="PKH43:PKH44"/>
    <mergeCell ref="PKK43:PKK44"/>
    <mergeCell ref="PKL43:PKL44"/>
    <mergeCell ref="PKM43:PKM44"/>
    <mergeCell ref="PKN43:PKN44"/>
    <mergeCell ref="PKC43:PKC44"/>
    <mergeCell ref="PKD43:PKD44"/>
    <mergeCell ref="PKE43:PKE44"/>
    <mergeCell ref="PKF43:PKF44"/>
    <mergeCell ref="PKG43:PKG44"/>
    <mergeCell ref="PJV43:PJV44"/>
    <mergeCell ref="PJW43:PJW44"/>
    <mergeCell ref="PJX43:PJX44"/>
    <mergeCell ref="PJY43:PJY44"/>
    <mergeCell ref="PJZ43:PJZ44"/>
    <mergeCell ref="PJO43:PJO44"/>
    <mergeCell ref="PJP43:PJP44"/>
    <mergeCell ref="PJQ43:PJQ44"/>
    <mergeCell ref="PJR43:PJR44"/>
    <mergeCell ref="PJU43:PJU44"/>
    <mergeCell ref="PJH43:PJH44"/>
    <mergeCell ref="PJI43:PJI44"/>
    <mergeCell ref="PJJ43:PJJ44"/>
    <mergeCell ref="PJM43:PJM44"/>
    <mergeCell ref="PJN43:PJN44"/>
    <mergeCell ref="PJA43:PJA44"/>
    <mergeCell ref="PJB43:PJB44"/>
    <mergeCell ref="PJE43:PJE44"/>
    <mergeCell ref="PJF43:PJF44"/>
    <mergeCell ref="PJG43:PJG44"/>
    <mergeCell ref="PIT43:PIT44"/>
    <mergeCell ref="PIW43:PIW44"/>
    <mergeCell ref="PIX43:PIX44"/>
    <mergeCell ref="PIY43:PIY44"/>
    <mergeCell ref="PIZ43:PIZ44"/>
    <mergeCell ref="PIO43:PIO44"/>
    <mergeCell ref="PIP43:PIP44"/>
    <mergeCell ref="PIQ43:PIQ44"/>
    <mergeCell ref="PIR43:PIR44"/>
    <mergeCell ref="PIS43:PIS44"/>
    <mergeCell ref="PIH43:PIH44"/>
    <mergeCell ref="PII43:PII44"/>
    <mergeCell ref="PIJ43:PIJ44"/>
    <mergeCell ref="PIK43:PIK44"/>
    <mergeCell ref="PIL43:PIL44"/>
    <mergeCell ref="PIA43:PIA44"/>
    <mergeCell ref="PIB43:PIB44"/>
    <mergeCell ref="PIC43:PIC44"/>
    <mergeCell ref="PID43:PID44"/>
    <mergeCell ref="PIG43:PIG44"/>
    <mergeCell ref="PHT43:PHT44"/>
    <mergeCell ref="PHU43:PHU44"/>
    <mergeCell ref="PHV43:PHV44"/>
    <mergeCell ref="PHY43:PHY44"/>
    <mergeCell ref="PHZ43:PHZ44"/>
    <mergeCell ref="PHM43:PHM44"/>
    <mergeCell ref="PHN43:PHN44"/>
    <mergeCell ref="PHQ43:PHQ44"/>
    <mergeCell ref="PHR43:PHR44"/>
    <mergeCell ref="PHS43:PHS44"/>
    <mergeCell ref="PHF43:PHF44"/>
    <mergeCell ref="PHI43:PHI44"/>
    <mergeCell ref="PHJ43:PHJ44"/>
    <mergeCell ref="PHK43:PHK44"/>
    <mergeCell ref="PHL43:PHL44"/>
    <mergeCell ref="PHA43:PHA44"/>
    <mergeCell ref="PHB43:PHB44"/>
    <mergeCell ref="PHC43:PHC44"/>
    <mergeCell ref="PHD43:PHD44"/>
    <mergeCell ref="PHE43:PHE44"/>
    <mergeCell ref="PGT43:PGT44"/>
    <mergeCell ref="PGU43:PGU44"/>
    <mergeCell ref="PGV43:PGV44"/>
    <mergeCell ref="PGW43:PGW44"/>
    <mergeCell ref="PGX43:PGX44"/>
    <mergeCell ref="PGM43:PGM44"/>
    <mergeCell ref="PGN43:PGN44"/>
    <mergeCell ref="PGO43:PGO44"/>
    <mergeCell ref="PGP43:PGP44"/>
    <mergeCell ref="PGS43:PGS44"/>
    <mergeCell ref="PGF43:PGF44"/>
    <mergeCell ref="PGG43:PGG44"/>
    <mergeCell ref="PGH43:PGH44"/>
    <mergeCell ref="PGK43:PGK44"/>
    <mergeCell ref="PGL43:PGL44"/>
    <mergeCell ref="PFY43:PFY44"/>
    <mergeCell ref="PFZ43:PFZ44"/>
    <mergeCell ref="PGC43:PGC44"/>
    <mergeCell ref="PGD43:PGD44"/>
    <mergeCell ref="PGE43:PGE44"/>
    <mergeCell ref="PFR43:PFR44"/>
    <mergeCell ref="PFU43:PFU44"/>
    <mergeCell ref="PFV43:PFV44"/>
    <mergeCell ref="PFW43:PFW44"/>
    <mergeCell ref="PFX43:PFX44"/>
    <mergeCell ref="PFM43:PFM44"/>
    <mergeCell ref="PFN43:PFN44"/>
    <mergeCell ref="PFO43:PFO44"/>
    <mergeCell ref="PFP43:PFP44"/>
    <mergeCell ref="PFQ43:PFQ44"/>
    <mergeCell ref="PFF43:PFF44"/>
    <mergeCell ref="PFG43:PFG44"/>
    <mergeCell ref="PFH43:PFH44"/>
    <mergeCell ref="PFI43:PFI44"/>
    <mergeCell ref="PFJ43:PFJ44"/>
    <mergeCell ref="PEY43:PEY44"/>
    <mergeCell ref="PEZ43:PEZ44"/>
    <mergeCell ref="PFA43:PFA44"/>
    <mergeCell ref="PFB43:PFB44"/>
    <mergeCell ref="PFE43:PFE44"/>
    <mergeCell ref="PER43:PER44"/>
    <mergeCell ref="PES43:PES44"/>
    <mergeCell ref="PET43:PET44"/>
    <mergeCell ref="PEW43:PEW44"/>
    <mergeCell ref="PEX43:PEX44"/>
    <mergeCell ref="PEK43:PEK44"/>
    <mergeCell ref="PEL43:PEL44"/>
    <mergeCell ref="PEO43:PEO44"/>
    <mergeCell ref="PEP43:PEP44"/>
    <mergeCell ref="PEQ43:PEQ44"/>
    <mergeCell ref="PED43:PED44"/>
    <mergeCell ref="PEG43:PEG44"/>
    <mergeCell ref="PEH43:PEH44"/>
    <mergeCell ref="PEI43:PEI44"/>
    <mergeCell ref="PEJ43:PEJ44"/>
    <mergeCell ref="PDY43:PDY44"/>
    <mergeCell ref="PDZ43:PDZ44"/>
    <mergeCell ref="PEA43:PEA44"/>
    <mergeCell ref="PEB43:PEB44"/>
    <mergeCell ref="PEC43:PEC44"/>
    <mergeCell ref="PDR43:PDR44"/>
    <mergeCell ref="PDS43:PDS44"/>
    <mergeCell ref="PDT43:PDT44"/>
    <mergeCell ref="PDU43:PDU44"/>
    <mergeCell ref="PDV43:PDV44"/>
    <mergeCell ref="PDK43:PDK44"/>
    <mergeCell ref="PDL43:PDL44"/>
    <mergeCell ref="PDM43:PDM44"/>
    <mergeCell ref="PDN43:PDN44"/>
    <mergeCell ref="PDQ43:PDQ44"/>
    <mergeCell ref="PDD43:PDD44"/>
    <mergeCell ref="PDE43:PDE44"/>
    <mergeCell ref="PDF43:PDF44"/>
    <mergeCell ref="PDI43:PDI44"/>
    <mergeCell ref="PDJ43:PDJ44"/>
    <mergeCell ref="PCW43:PCW44"/>
    <mergeCell ref="PCX43:PCX44"/>
    <mergeCell ref="PDA43:PDA44"/>
    <mergeCell ref="PDB43:PDB44"/>
    <mergeCell ref="PDC43:PDC44"/>
    <mergeCell ref="PCP43:PCP44"/>
    <mergeCell ref="PCS43:PCS44"/>
    <mergeCell ref="PCT43:PCT44"/>
    <mergeCell ref="PCU43:PCU44"/>
    <mergeCell ref="PCV43:PCV44"/>
    <mergeCell ref="PCK43:PCK44"/>
    <mergeCell ref="PCL43:PCL44"/>
    <mergeCell ref="PCM43:PCM44"/>
    <mergeCell ref="PCN43:PCN44"/>
    <mergeCell ref="PCO43:PCO44"/>
    <mergeCell ref="PCD43:PCD44"/>
    <mergeCell ref="PCE43:PCE44"/>
    <mergeCell ref="PCF43:PCF44"/>
    <mergeCell ref="PCG43:PCG44"/>
    <mergeCell ref="PCH43:PCH44"/>
    <mergeCell ref="PBW43:PBW44"/>
    <mergeCell ref="PBX43:PBX44"/>
    <mergeCell ref="PBY43:PBY44"/>
    <mergeCell ref="PBZ43:PBZ44"/>
    <mergeCell ref="PCC43:PCC44"/>
    <mergeCell ref="PBP43:PBP44"/>
    <mergeCell ref="PBQ43:PBQ44"/>
    <mergeCell ref="PBR43:PBR44"/>
    <mergeCell ref="PBU43:PBU44"/>
    <mergeCell ref="PBV43:PBV44"/>
    <mergeCell ref="PBI43:PBI44"/>
    <mergeCell ref="PBJ43:PBJ44"/>
    <mergeCell ref="PBM43:PBM44"/>
    <mergeCell ref="PBN43:PBN44"/>
    <mergeCell ref="PBO43:PBO44"/>
    <mergeCell ref="PBB43:PBB44"/>
    <mergeCell ref="PBE43:PBE44"/>
    <mergeCell ref="PBF43:PBF44"/>
    <mergeCell ref="PBG43:PBG44"/>
    <mergeCell ref="PBH43:PBH44"/>
    <mergeCell ref="PAW43:PAW44"/>
    <mergeCell ref="PAX43:PAX44"/>
    <mergeCell ref="PAY43:PAY44"/>
    <mergeCell ref="PAZ43:PAZ44"/>
    <mergeCell ref="PBA43:PBA44"/>
    <mergeCell ref="PAP43:PAP44"/>
    <mergeCell ref="PAQ43:PAQ44"/>
    <mergeCell ref="PAR43:PAR44"/>
    <mergeCell ref="PAS43:PAS44"/>
    <mergeCell ref="PAT43:PAT44"/>
    <mergeCell ref="PAI43:PAI44"/>
    <mergeCell ref="PAJ43:PAJ44"/>
    <mergeCell ref="PAK43:PAK44"/>
    <mergeCell ref="PAL43:PAL44"/>
    <mergeCell ref="PAO43:PAO44"/>
    <mergeCell ref="PAB43:PAB44"/>
    <mergeCell ref="PAC43:PAC44"/>
    <mergeCell ref="PAD43:PAD44"/>
    <mergeCell ref="PAG43:PAG44"/>
    <mergeCell ref="PAH43:PAH44"/>
    <mergeCell ref="OZU43:OZU44"/>
    <mergeCell ref="OZV43:OZV44"/>
    <mergeCell ref="OZY43:OZY44"/>
    <mergeCell ref="OZZ43:OZZ44"/>
    <mergeCell ref="PAA43:PAA44"/>
    <mergeCell ref="OZN43:OZN44"/>
    <mergeCell ref="OZQ43:OZQ44"/>
    <mergeCell ref="OZR43:OZR44"/>
    <mergeCell ref="OZS43:OZS44"/>
    <mergeCell ref="OZT43:OZT44"/>
    <mergeCell ref="OZI43:OZI44"/>
    <mergeCell ref="OZJ43:OZJ44"/>
    <mergeCell ref="OZK43:OZK44"/>
    <mergeCell ref="OZL43:OZL44"/>
    <mergeCell ref="OZM43:OZM44"/>
    <mergeCell ref="OZB43:OZB44"/>
    <mergeCell ref="OZC43:OZC44"/>
    <mergeCell ref="OZD43:OZD44"/>
    <mergeCell ref="OZE43:OZE44"/>
    <mergeCell ref="OZF43:OZF44"/>
    <mergeCell ref="OYU43:OYU44"/>
    <mergeCell ref="OYV43:OYV44"/>
    <mergeCell ref="OYW43:OYW44"/>
    <mergeCell ref="OYX43:OYX44"/>
    <mergeCell ref="OZA43:OZA44"/>
    <mergeCell ref="OYN43:OYN44"/>
    <mergeCell ref="OYO43:OYO44"/>
    <mergeCell ref="OYP43:OYP44"/>
    <mergeCell ref="OYS43:OYS44"/>
    <mergeCell ref="OYT43:OYT44"/>
    <mergeCell ref="OYG43:OYG44"/>
    <mergeCell ref="OYH43:OYH44"/>
    <mergeCell ref="OYK43:OYK44"/>
    <mergeCell ref="OYL43:OYL44"/>
    <mergeCell ref="OYM43:OYM44"/>
    <mergeCell ref="OXZ43:OXZ44"/>
    <mergeCell ref="OYC43:OYC44"/>
    <mergeCell ref="OYD43:OYD44"/>
    <mergeCell ref="OYE43:OYE44"/>
    <mergeCell ref="OYF43:OYF44"/>
    <mergeCell ref="OXU43:OXU44"/>
    <mergeCell ref="OXV43:OXV44"/>
    <mergeCell ref="OXW43:OXW44"/>
    <mergeCell ref="OXX43:OXX44"/>
    <mergeCell ref="OXY43:OXY44"/>
    <mergeCell ref="OXN43:OXN44"/>
    <mergeCell ref="OXO43:OXO44"/>
    <mergeCell ref="OXP43:OXP44"/>
    <mergeCell ref="OXQ43:OXQ44"/>
    <mergeCell ref="OXR43:OXR44"/>
    <mergeCell ref="OXG43:OXG44"/>
    <mergeCell ref="OXH43:OXH44"/>
    <mergeCell ref="OXI43:OXI44"/>
    <mergeCell ref="OXJ43:OXJ44"/>
    <mergeCell ref="OXM43:OXM44"/>
    <mergeCell ref="OWZ43:OWZ44"/>
    <mergeCell ref="OXA43:OXA44"/>
    <mergeCell ref="OXB43:OXB44"/>
    <mergeCell ref="OXE43:OXE44"/>
    <mergeCell ref="OXF43:OXF44"/>
    <mergeCell ref="OWS43:OWS44"/>
    <mergeCell ref="OWT43:OWT44"/>
    <mergeCell ref="OWW43:OWW44"/>
    <mergeCell ref="OWX43:OWX44"/>
    <mergeCell ref="OWY43:OWY44"/>
    <mergeCell ref="OWL43:OWL44"/>
    <mergeCell ref="OWO43:OWO44"/>
    <mergeCell ref="OWP43:OWP44"/>
    <mergeCell ref="OWQ43:OWQ44"/>
    <mergeCell ref="OWR43:OWR44"/>
    <mergeCell ref="OWG43:OWG44"/>
    <mergeCell ref="OWH43:OWH44"/>
    <mergeCell ref="OWI43:OWI44"/>
    <mergeCell ref="OWJ43:OWJ44"/>
    <mergeCell ref="OWK43:OWK44"/>
    <mergeCell ref="OVZ43:OVZ44"/>
    <mergeCell ref="OWA43:OWA44"/>
    <mergeCell ref="OWB43:OWB44"/>
    <mergeCell ref="OWC43:OWC44"/>
    <mergeCell ref="OWD43:OWD44"/>
    <mergeCell ref="OVS43:OVS44"/>
    <mergeCell ref="OVT43:OVT44"/>
    <mergeCell ref="OVU43:OVU44"/>
    <mergeCell ref="OVV43:OVV44"/>
    <mergeCell ref="OVY43:OVY44"/>
    <mergeCell ref="OVL43:OVL44"/>
    <mergeCell ref="OVM43:OVM44"/>
    <mergeCell ref="OVN43:OVN44"/>
    <mergeCell ref="OVQ43:OVQ44"/>
    <mergeCell ref="OVR43:OVR44"/>
    <mergeCell ref="OVE43:OVE44"/>
    <mergeCell ref="OVF43:OVF44"/>
    <mergeCell ref="OVI43:OVI44"/>
    <mergeCell ref="OVJ43:OVJ44"/>
    <mergeCell ref="OVK43:OVK44"/>
    <mergeCell ref="OUX43:OUX44"/>
    <mergeCell ref="OVA43:OVA44"/>
    <mergeCell ref="OVB43:OVB44"/>
    <mergeCell ref="OVC43:OVC44"/>
    <mergeCell ref="OVD43:OVD44"/>
    <mergeCell ref="OUS43:OUS44"/>
    <mergeCell ref="OUT43:OUT44"/>
    <mergeCell ref="OUU43:OUU44"/>
    <mergeCell ref="OUV43:OUV44"/>
    <mergeCell ref="OUW43:OUW44"/>
    <mergeCell ref="OUL43:OUL44"/>
    <mergeCell ref="OUM43:OUM44"/>
    <mergeCell ref="OUN43:OUN44"/>
    <mergeCell ref="OUO43:OUO44"/>
    <mergeCell ref="OUP43:OUP44"/>
    <mergeCell ref="OUE43:OUE44"/>
    <mergeCell ref="OUF43:OUF44"/>
    <mergeCell ref="OUG43:OUG44"/>
    <mergeCell ref="OUH43:OUH44"/>
    <mergeCell ref="OUK43:OUK44"/>
    <mergeCell ref="OTX43:OTX44"/>
    <mergeCell ref="OTY43:OTY44"/>
    <mergeCell ref="OTZ43:OTZ44"/>
    <mergeCell ref="OUC43:OUC44"/>
    <mergeCell ref="OUD43:OUD44"/>
    <mergeCell ref="OTQ43:OTQ44"/>
    <mergeCell ref="OTR43:OTR44"/>
    <mergeCell ref="OTU43:OTU44"/>
    <mergeCell ref="OTV43:OTV44"/>
    <mergeCell ref="OTW43:OTW44"/>
    <mergeCell ref="OTJ43:OTJ44"/>
    <mergeCell ref="OTM43:OTM44"/>
    <mergeCell ref="OTN43:OTN44"/>
    <mergeCell ref="OTO43:OTO44"/>
    <mergeCell ref="OTP43:OTP44"/>
    <mergeCell ref="OTE43:OTE44"/>
    <mergeCell ref="OTF43:OTF44"/>
    <mergeCell ref="OTG43:OTG44"/>
    <mergeCell ref="OTH43:OTH44"/>
    <mergeCell ref="OTI43:OTI44"/>
    <mergeCell ref="OSX43:OSX44"/>
    <mergeCell ref="OSY43:OSY44"/>
    <mergeCell ref="OSZ43:OSZ44"/>
    <mergeCell ref="OTA43:OTA44"/>
    <mergeCell ref="OTB43:OTB44"/>
    <mergeCell ref="OSQ43:OSQ44"/>
    <mergeCell ref="OSR43:OSR44"/>
    <mergeCell ref="OSS43:OSS44"/>
    <mergeCell ref="OST43:OST44"/>
    <mergeCell ref="OSW43:OSW44"/>
    <mergeCell ref="OSJ43:OSJ44"/>
    <mergeCell ref="OSK43:OSK44"/>
    <mergeCell ref="OSL43:OSL44"/>
    <mergeCell ref="OSO43:OSO44"/>
    <mergeCell ref="OSP43:OSP44"/>
    <mergeCell ref="OSC43:OSC44"/>
    <mergeCell ref="OSD43:OSD44"/>
    <mergeCell ref="OSG43:OSG44"/>
    <mergeCell ref="OSH43:OSH44"/>
    <mergeCell ref="OSI43:OSI44"/>
    <mergeCell ref="ORV43:ORV44"/>
    <mergeCell ref="ORY43:ORY44"/>
    <mergeCell ref="ORZ43:ORZ44"/>
    <mergeCell ref="OSA43:OSA44"/>
    <mergeCell ref="OSB43:OSB44"/>
    <mergeCell ref="ORQ43:ORQ44"/>
    <mergeCell ref="ORR43:ORR44"/>
    <mergeCell ref="ORS43:ORS44"/>
    <mergeCell ref="ORT43:ORT44"/>
    <mergeCell ref="ORU43:ORU44"/>
    <mergeCell ref="ORJ43:ORJ44"/>
    <mergeCell ref="ORK43:ORK44"/>
    <mergeCell ref="ORL43:ORL44"/>
    <mergeCell ref="ORM43:ORM44"/>
    <mergeCell ref="ORN43:ORN44"/>
    <mergeCell ref="ORC43:ORC44"/>
    <mergeCell ref="ORD43:ORD44"/>
    <mergeCell ref="ORE43:ORE44"/>
    <mergeCell ref="ORF43:ORF44"/>
    <mergeCell ref="ORI43:ORI44"/>
    <mergeCell ref="OQV43:OQV44"/>
    <mergeCell ref="OQW43:OQW44"/>
    <mergeCell ref="OQX43:OQX44"/>
    <mergeCell ref="ORA43:ORA44"/>
    <mergeCell ref="ORB43:ORB44"/>
    <mergeCell ref="OQO43:OQO44"/>
    <mergeCell ref="OQP43:OQP44"/>
    <mergeCell ref="OQS43:OQS44"/>
    <mergeCell ref="OQT43:OQT44"/>
    <mergeCell ref="OQU43:OQU44"/>
    <mergeCell ref="OQH43:OQH44"/>
    <mergeCell ref="OQK43:OQK44"/>
    <mergeCell ref="OQL43:OQL44"/>
    <mergeCell ref="OQM43:OQM44"/>
    <mergeCell ref="OQN43:OQN44"/>
    <mergeCell ref="OQC43:OQC44"/>
    <mergeCell ref="OQD43:OQD44"/>
    <mergeCell ref="OQE43:OQE44"/>
    <mergeCell ref="OQF43:OQF44"/>
    <mergeCell ref="OQG43:OQG44"/>
    <mergeCell ref="OPV43:OPV44"/>
    <mergeCell ref="OPW43:OPW44"/>
    <mergeCell ref="OPX43:OPX44"/>
    <mergeCell ref="OPY43:OPY44"/>
    <mergeCell ref="OPZ43:OPZ44"/>
    <mergeCell ref="OPO43:OPO44"/>
    <mergeCell ref="OPP43:OPP44"/>
    <mergeCell ref="OPQ43:OPQ44"/>
    <mergeCell ref="OPR43:OPR44"/>
    <mergeCell ref="OPU43:OPU44"/>
    <mergeCell ref="OPH43:OPH44"/>
    <mergeCell ref="OPI43:OPI44"/>
    <mergeCell ref="OPJ43:OPJ44"/>
    <mergeCell ref="OPM43:OPM44"/>
    <mergeCell ref="OPN43:OPN44"/>
    <mergeCell ref="OPA43:OPA44"/>
    <mergeCell ref="OPB43:OPB44"/>
    <mergeCell ref="OPE43:OPE44"/>
    <mergeCell ref="OPF43:OPF44"/>
    <mergeCell ref="OPG43:OPG44"/>
    <mergeCell ref="OOT43:OOT44"/>
    <mergeCell ref="OOW43:OOW44"/>
    <mergeCell ref="OOX43:OOX44"/>
    <mergeCell ref="OOY43:OOY44"/>
    <mergeCell ref="OOZ43:OOZ44"/>
    <mergeCell ref="OOO43:OOO44"/>
    <mergeCell ref="OOP43:OOP44"/>
    <mergeCell ref="OOQ43:OOQ44"/>
    <mergeCell ref="OOR43:OOR44"/>
    <mergeCell ref="OOS43:OOS44"/>
    <mergeCell ref="OOH43:OOH44"/>
    <mergeCell ref="OOI43:OOI44"/>
    <mergeCell ref="OOJ43:OOJ44"/>
    <mergeCell ref="OOK43:OOK44"/>
    <mergeCell ref="OOL43:OOL44"/>
    <mergeCell ref="OOA43:OOA44"/>
    <mergeCell ref="OOB43:OOB44"/>
    <mergeCell ref="OOC43:OOC44"/>
    <mergeCell ref="OOD43:OOD44"/>
    <mergeCell ref="OOG43:OOG44"/>
    <mergeCell ref="ONT43:ONT44"/>
    <mergeCell ref="ONU43:ONU44"/>
    <mergeCell ref="ONV43:ONV44"/>
    <mergeCell ref="ONY43:ONY44"/>
    <mergeCell ref="ONZ43:ONZ44"/>
    <mergeCell ref="ONM43:ONM44"/>
    <mergeCell ref="ONN43:ONN44"/>
    <mergeCell ref="ONQ43:ONQ44"/>
    <mergeCell ref="ONR43:ONR44"/>
    <mergeCell ref="ONS43:ONS44"/>
    <mergeCell ref="ONF43:ONF44"/>
    <mergeCell ref="ONI43:ONI44"/>
    <mergeCell ref="ONJ43:ONJ44"/>
    <mergeCell ref="ONK43:ONK44"/>
    <mergeCell ref="ONL43:ONL44"/>
    <mergeCell ref="ONA43:ONA44"/>
    <mergeCell ref="ONB43:ONB44"/>
    <mergeCell ref="ONC43:ONC44"/>
    <mergeCell ref="OND43:OND44"/>
    <mergeCell ref="ONE43:ONE44"/>
    <mergeCell ref="OMT43:OMT44"/>
    <mergeCell ref="OMU43:OMU44"/>
    <mergeCell ref="OMV43:OMV44"/>
    <mergeCell ref="OMW43:OMW44"/>
    <mergeCell ref="OMX43:OMX44"/>
    <mergeCell ref="OMM43:OMM44"/>
    <mergeCell ref="OMN43:OMN44"/>
    <mergeCell ref="OMO43:OMO44"/>
    <mergeCell ref="OMP43:OMP44"/>
    <mergeCell ref="OMS43:OMS44"/>
    <mergeCell ref="OMF43:OMF44"/>
    <mergeCell ref="OMG43:OMG44"/>
    <mergeCell ref="OMH43:OMH44"/>
    <mergeCell ref="OMK43:OMK44"/>
    <mergeCell ref="OML43:OML44"/>
    <mergeCell ref="OLY43:OLY44"/>
    <mergeCell ref="OLZ43:OLZ44"/>
    <mergeCell ref="OMC43:OMC44"/>
    <mergeCell ref="OMD43:OMD44"/>
    <mergeCell ref="OME43:OME44"/>
    <mergeCell ref="OLR43:OLR44"/>
    <mergeCell ref="OLU43:OLU44"/>
    <mergeCell ref="OLV43:OLV44"/>
    <mergeCell ref="OLW43:OLW44"/>
    <mergeCell ref="OLX43:OLX44"/>
    <mergeCell ref="OLM43:OLM44"/>
    <mergeCell ref="OLN43:OLN44"/>
    <mergeCell ref="OLO43:OLO44"/>
    <mergeCell ref="OLP43:OLP44"/>
    <mergeCell ref="OLQ43:OLQ44"/>
    <mergeCell ref="OLF43:OLF44"/>
    <mergeCell ref="OLG43:OLG44"/>
    <mergeCell ref="OLH43:OLH44"/>
    <mergeCell ref="OLI43:OLI44"/>
    <mergeCell ref="OLJ43:OLJ44"/>
    <mergeCell ref="OKY43:OKY44"/>
    <mergeCell ref="OKZ43:OKZ44"/>
    <mergeCell ref="OLA43:OLA44"/>
    <mergeCell ref="OLB43:OLB44"/>
    <mergeCell ref="OLE43:OLE44"/>
    <mergeCell ref="OKR43:OKR44"/>
    <mergeCell ref="OKS43:OKS44"/>
    <mergeCell ref="OKT43:OKT44"/>
    <mergeCell ref="OKW43:OKW44"/>
    <mergeCell ref="OKX43:OKX44"/>
    <mergeCell ref="OKK43:OKK44"/>
    <mergeCell ref="OKL43:OKL44"/>
    <mergeCell ref="OKO43:OKO44"/>
    <mergeCell ref="OKP43:OKP44"/>
    <mergeCell ref="OKQ43:OKQ44"/>
    <mergeCell ref="OKD43:OKD44"/>
    <mergeCell ref="OKG43:OKG44"/>
    <mergeCell ref="OKH43:OKH44"/>
    <mergeCell ref="OKI43:OKI44"/>
    <mergeCell ref="OKJ43:OKJ44"/>
    <mergeCell ref="OJY43:OJY44"/>
    <mergeCell ref="OJZ43:OJZ44"/>
    <mergeCell ref="OKA43:OKA44"/>
    <mergeCell ref="OKB43:OKB44"/>
    <mergeCell ref="OKC43:OKC44"/>
    <mergeCell ref="OJR43:OJR44"/>
    <mergeCell ref="OJS43:OJS44"/>
    <mergeCell ref="OJT43:OJT44"/>
    <mergeCell ref="OJU43:OJU44"/>
    <mergeCell ref="OJV43:OJV44"/>
    <mergeCell ref="OJK43:OJK44"/>
    <mergeCell ref="OJL43:OJL44"/>
    <mergeCell ref="OJM43:OJM44"/>
    <mergeCell ref="OJN43:OJN44"/>
    <mergeCell ref="OJQ43:OJQ44"/>
    <mergeCell ref="OJD43:OJD44"/>
    <mergeCell ref="OJE43:OJE44"/>
    <mergeCell ref="OJF43:OJF44"/>
    <mergeCell ref="OJI43:OJI44"/>
    <mergeCell ref="OJJ43:OJJ44"/>
    <mergeCell ref="OIW43:OIW44"/>
    <mergeCell ref="OIX43:OIX44"/>
    <mergeCell ref="OJA43:OJA44"/>
    <mergeCell ref="OJB43:OJB44"/>
    <mergeCell ref="OJC43:OJC44"/>
    <mergeCell ref="OIP43:OIP44"/>
    <mergeCell ref="OIS43:OIS44"/>
    <mergeCell ref="OIT43:OIT44"/>
    <mergeCell ref="OIU43:OIU44"/>
    <mergeCell ref="OIV43:OIV44"/>
    <mergeCell ref="OIK43:OIK44"/>
    <mergeCell ref="OIL43:OIL44"/>
    <mergeCell ref="OIM43:OIM44"/>
    <mergeCell ref="OIN43:OIN44"/>
    <mergeCell ref="OIO43:OIO44"/>
    <mergeCell ref="OID43:OID44"/>
    <mergeCell ref="OIE43:OIE44"/>
    <mergeCell ref="OIF43:OIF44"/>
    <mergeCell ref="OIG43:OIG44"/>
    <mergeCell ref="OIH43:OIH44"/>
    <mergeCell ref="OHW43:OHW44"/>
    <mergeCell ref="OHX43:OHX44"/>
    <mergeCell ref="OHY43:OHY44"/>
    <mergeCell ref="OHZ43:OHZ44"/>
    <mergeCell ref="OIC43:OIC44"/>
    <mergeCell ref="OHP43:OHP44"/>
    <mergeCell ref="OHQ43:OHQ44"/>
    <mergeCell ref="OHR43:OHR44"/>
    <mergeCell ref="OHU43:OHU44"/>
    <mergeCell ref="OHV43:OHV44"/>
    <mergeCell ref="OHI43:OHI44"/>
    <mergeCell ref="OHJ43:OHJ44"/>
    <mergeCell ref="OHM43:OHM44"/>
    <mergeCell ref="OHN43:OHN44"/>
    <mergeCell ref="OHO43:OHO44"/>
    <mergeCell ref="OHB43:OHB44"/>
    <mergeCell ref="OHE43:OHE44"/>
    <mergeCell ref="OHF43:OHF44"/>
    <mergeCell ref="OHG43:OHG44"/>
    <mergeCell ref="OHH43:OHH44"/>
    <mergeCell ref="OGW43:OGW44"/>
    <mergeCell ref="OGX43:OGX44"/>
    <mergeCell ref="OGY43:OGY44"/>
    <mergeCell ref="OGZ43:OGZ44"/>
    <mergeCell ref="OHA43:OHA44"/>
    <mergeCell ref="OGP43:OGP44"/>
    <mergeCell ref="OGQ43:OGQ44"/>
    <mergeCell ref="OGR43:OGR44"/>
    <mergeCell ref="OGS43:OGS44"/>
    <mergeCell ref="OGT43:OGT44"/>
    <mergeCell ref="OGI43:OGI44"/>
    <mergeCell ref="OGJ43:OGJ44"/>
    <mergeCell ref="OGK43:OGK44"/>
    <mergeCell ref="OGL43:OGL44"/>
    <mergeCell ref="OGO43:OGO44"/>
    <mergeCell ref="OGB43:OGB44"/>
    <mergeCell ref="OGC43:OGC44"/>
    <mergeCell ref="OGD43:OGD44"/>
    <mergeCell ref="OGG43:OGG44"/>
    <mergeCell ref="OGH43:OGH44"/>
    <mergeCell ref="OFU43:OFU44"/>
    <mergeCell ref="OFV43:OFV44"/>
    <mergeCell ref="OFY43:OFY44"/>
    <mergeCell ref="OFZ43:OFZ44"/>
    <mergeCell ref="OGA43:OGA44"/>
    <mergeCell ref="OFN43:OFN44"/>
    <mergeCell ref="OFQ43:OFQ44"/>
    <mergeCell ref="OFR43:OFR44"/>
    <mergeCell ref="OFS43:OFS44"/>
    <mergeCell ref="OFT43:OFT44"/>
    <mergeCell ref="OFI43:OFI44"/>
    <mergeCell ref="OFJ43:OFJ44"/>
    <mergeCell ref="OFK43:OFK44"/>
    <mergeCell ref="OFL43:OFL44"/>
    <mergeCell ref="OFM43:OFM44"/>
    <mergeCell ref="OFB43:OFB44"/>
    <mergeCell ref="OFC43:OFC44"/>
    <mergeCell ref="OFD43:OFD44"/>
    <mergeCell ref="OFE43:OFE44"/>
    <mergeCell ref="OFF43:OFF44"/>
    <mergeCell ref="OEU43:OEU44"/>
    <mergeCell ref="OEV43:OEV44"/>
    <mergeCell ref="OEW43:OEW44"/>
    <mergeCell ref="OEX43:OEX44"/>
    <mergeCell ref="OFA43:OFA44"/>
    <mergeCell ref="OEN43:OEN44"/>
    <mergeCell ref="OEO43:OEO44"/>
    <mergeCell ref="OEP43:OEP44"/>
    <mergeCell ref="OES43:OES44"/>
    <mergeCell ref="OET43:OET44"/>
    <mergeCell ref="OEG43:OEG44"/>
    <mergeCell ref="OEH43:OEH44"/>
    <mergeCell ref="OEK43:OEK44"/>
    <mergeCell ref="OEL43:OEL44"/>
    <mergeCell ref="OEM43:OEM44"/>
    <mergeCell ref="ODZ43:ODZ44"/>
    <mergeCell ref="OEC43:OEC44"/>
    <mergeCell ref="OED43:OED44"/>
    <mergeCell ref="OEE43:OEE44"/>
    <mergeCell ref="OEF43:OEF44"/>
    <mergeCell ref="ODU43:ODU44"/>
    <mergeCell ref="ODV43:ODV44"/>
    <mergeCell ref="ODW43:ODW44"/>
    <mergeCell ref="ODX43:ODX44"/>
    <mergeCell ref="ODY43:ODY44"/>
    <mergeCell ref="ODN43:ODN44"/>
    <mergeCell ref="ODO43:ODO44"/>
    <mergeCell ref="ODP43:ODP44"/>
    <mergeCell ref="ODQ43:ODQ44"/>
    <mergeCell ref="ODR43:ODR44"/>
    <mergeCell ref="ODG43:ODG44"/>
    <mergeCell ref="ODH43:ODH44"/>
    <mergeCell ref="ODI43:ODI44"/>
    <mergeCell ref="ODJ43:ODJ44"/>
    <mergeCell ref="ODM43:ODM44"/>
    <mergeCell ref="OCZ43:OCZ44"/>
    <mergeCell ref="ODA43:ODA44"/>
    <mergeCell ref="ODB43:ODB44"/>
    <mergeCell ref="ODE43:ODE44"/>
    <mergeCell ref="ODF43:ODF44"/>
    <mergeCell ref="OCS43:OCS44"/>
    <mergeCell ref="OCT43:OCT44"/>
    <mergeCell ref="OCW43:OCW44"/>
    <mergeCell ref="OCX43:OCX44"/>
    <mergeCell ref="OCY43:OCY44"/>
    <mergeCell ref="OCL43:OCL44"/>
    <mergeCell ref="OCO43:OCO44"/>
    <mergeCell ref="OCP43:OCP44"/>
    <mergeCell ref="OCQ43:OCQ44"/>
    <mergeCell ref="OCR43:OCR44"/>
    <mergeCell ref="OCG43:OCG44"/>
    <mergeCell ref="OCH43:OCH44"/>
    <mergeCell ref="OCI43:OCI44"/>
    <mergeCell ref="OCJ43:OCJ44"/>
    <mergeCell ref="OCK43:OCK44"/>
    <mergeCell ref="OBZ43:OBZ44"/>
    <mergeCell ref="OCA43:OCA44"/>
    <mergeCell ref="OCB43:OCB44"/>
    <mergeCell ref="OCC43:OCC44"/>
    <mergeCell ref="OCD43:OCD44"/>
    <mergeCell ref="OBS43:OBS44"/>
    <mergeCell ref="OBT43:OBT44"/>
    <mergeCell ref="OBU43:OBU44"/>
    <mergeCell ref="OBV43:OBV44"/>
    <mergeCell ref="OBY43:OBY44"/>
    <mergeCell ref="OBL43:OBL44"/>
    <mergeCell ref="OBM43:OBM44"/>
    <mergeCell ref="OBN43:OBN44"/>
    <mergeCell ref="OBQ43:OBQ44"/>
    <mergeCell ref="OBR43:OBR44"/>
    <mergeCell ref="OBE43:OBE44"/>
    <mergeCell ref="OBF43:OBF44"/>
    <mergeCell ref="OBI43:OBI44"/>
    <mergeCell ref="OBJ43:OBJ44"/>
    <mergeCell ref="OBK43:OBK44"/>
    <mergeCell ref="OAX43:OAX44"/>
    <mergeCell ref="OBA43:OBA44"/>
    <mergeCell ref="OBB43:OBB44"/>
    <mergeCell ref="OBC43:OBC44"/>
    <mergeCell ref="OBD43:OBD44"/>
    <mergeCell ref="OAS43:OAS44"/>
    <mergeCell ref="OAT43:OAT44"/>
    <mergeCell ref="OAU43:OAU44"/>
    <mergeCell ref="OAV43:OAV44"/>
    <mergeCell ref="OAW43:OAW44"/>
    <mergeCell ref="OAL43:OAL44"/>
    <mergeCell ref="OAM43:OAM44"/>
    <mergeCell ref="OAN43:OAN44"/>
    <mergeCell ref="OAO43:OAO44"/>
    <mergeCell ref="OAP43:OAP44"/>
    <mergeCell ref="OAE43:OAE44"/>
    <mergeCell ref="OAF43:OAF44"/>
    <mergeCell ref="OAG43:OAG44"/>
    <mergeCell ref="OAH43:OAH44"/>
    <mergeCell ref="OAK43:OAK44"/>
    <mergeCell ref="NZX43:NZX44"/>
    <mergeCell ref="NZY43:NZY44"/>
    <mergeCell ref="NZZ43:NZZ44"/>
    <mergeCell ref="OAC43:OAC44"/>
    <mergeCell ref="OAD43:OAD44"/>
    <mergeCell ref="NZQ43:NZQ44"/>
    <mergeCell ref="NZR43:NZR44"/>
    <mergeCell ref="NZU43:NZU44"/>
    <mergeCell ref="NZV43:NZV44"/>
    <mergeCell ref="NZW43:NZW44"/>
    <mergeCell ref="NZJ43:NZJ44"/>
    <mergeCell ref="NZM43:NZM44"/>
    <mergeCell ref="NZN43:NZN44"/>
    <mergeCell ref="NZO43:NZO44"/>
    <mergeCell ref="NZP43:NZP44"/>
    <mergeCell ref="NZE43:NZE44"/>
    <mergeCell ref="NZF43:NZF44"/>
    <mergeCell ref="NZG43:NZG44"/>
    <mergeCell ref="NZH43:NZH44"/>
    <mergeCell ref="NZI43:NZI44"/>
    <mergeCell ref="NYX43:NYX44"/>
    <mergeCell ref="NYY43:NYY44"/>
    <mergeCell ref="NYZ43:NYZ44"/>
    <mergeCell ref="NZA43:NZA44"/>
    <mergeCell ref="NZB43:NZB44"/>
    <mergeCell ref="NYQ43:NYQ44"/>
    <mergeCell ref="NYR43:NYR44"/>
    <mergeCell ref="NYS43:NYS44"/>
    <mergeCell ref="NYT43:NYT44"/>
    <mergeCell ref="NYW43:NYW44"/>
    <mergeCell ref="NYJ43:NYJ44"/>
    <mergeCell ref="NYK43:NYK44"/>
    <mergeCell ref="NYL43:NYL44"/>
    <mergeCell ref="NYO43:NYO44"/>
    <mergeCell ref="NYP43:NYP44"/>
    <mergeCell ref="NYC43:NYC44"/>
    <mergeCell ref="NYD43:NYD44"/>
    <mergeCell ref="NYG43:NYG44"/>
    <mergeCell ref="NYH43:NYH44"/>
    <mergeCell ref="NYI43:NYI44"/>
    <mergeCell ref="NXV43:NXV44"/>
    <mergeCell ref="NXY43:NXY44"/>
    <mergeCell ref="NXZ43:NXZ44"/>
    <mergeCell ref="NYA43:NYA44"/>
    <mergeCell ref="NYB43:NYB44"/>
    <mergeCell ref="NXQ43:NXQ44"/>
    <mergeCell ref="NXR43:NXR44"/>
    <mergeCell ref="NXS43:NXS44"/>
    <mergeCell ref="NXT43:NXT44"/>
    <mergeCell ref="NXU43:NXU44"/>
    <mergeCell ref="NXJ43:NXJ44"/>
    <mergeCell ref="NXK43:NXK44"/>
    <mergeCell ref="NXL43:NXL44"/>
    <mergeCell ref="NXM43:NXM44"/>
    <mergeCell ref="NXN43:NXN44"/>
    <mergeCell ref="NXC43:NXC44"/>
    <mergeCell ref="NXD43:NXD44"/>
    <mergeCell ref="NXE43:NXE44"/>
    <mergeCell ref="NXF43:NXF44"/>
    <mergeCell ref="NXI43:NXI44"/>
    <mergeCell ref="NWV43:NWV44"/>
    <mergeCell ref="NWW43:NWW44"/>
    <mergeCell ref="NWX43:NWX44"/>
    <mergeCell ref="NXA43:NXA44"/>
    <mergeCell ref="NXB43:NXB44"/>
    <mergeCell ref="NWO43:NWO44"/>
    <mergeCell ref="NWP43:NWP44"/>
    <mergeCell ref="NWS43:NWS44"/>
    <mergeCell ref="NWT43:NWT44"/>
    <mergeCell ref="NWU43:NWU44"/>
    <mergeCell ref="NWH43:NWH44"/>
    <mergeCell ref="NWK43:NWK44"/>
    <mergeCell ref="NWL43:NWL44"/>
    <mergeCell ref="NWM43:NWM44"/>
    <mergeCell ref="NWN43:NWN44"/>
    <mergeCell ref="NWC43:NWC44"/>
    <mergeCell ref="NWD43:NWD44"/>
    <mergeCell ref="NWE43:NWE44"/>
    <mergeCell ref="NWF43:NWF44"/>
    <mergeCell ref="NWG43:NWG44"/>
    <mergeCell ref="NVV43:NVV44"/>
    <mergeCell ref="NVW43:NVW44"/>
    <mergeCell ref="NVX43:NVX44"/>
    <mergeCell ref="NVY43:NVY44"/>
    <mergeCell ref="NVZ43:NVZ44"/>
    <mergeCell ref="NVO43:NVO44"/>
    <mergeCell ref="NVP43:NVP44"/>
    <mergeCell ref="NVQ43:NVQ44"/>
    <mergeCell ref="NVR43:NVR44"/>
    <mergeCell ref="NVU43:NVU44"/>
    <mergeCell ref="NVH43:NVH44"/>
    <mergeCell ref="NVI43:NVI44"/>
    <mergeCell ref="NVJ43:NVJ44"/>
    <mergeCell ref="NVM43:NVM44"/>
    <mergeCell ref="NVN43:NVN44"/>
    <mergeCell ref="NVA43:NVA44"/>
    <mergeCell ref="NVB43:NVB44"/>
    <mergeCell ref="NVE43:NVE44"/>
    <mergeCell ref="NVF43:NVF44"/>
    <mergeCell ref="NVG43:NVG44"/>
    <mergeCell ref="NUT43:NUT44"/>
    <mergeCell ref="NUW43:NUW44"/>
    <mergeCell ref="NUX43:NUX44"/>
    <mergeCell ref="NUY43:NUY44"/>
    <mergeCell ref="NUZ43:NUZ44"/>
    <mergeCell ref="NUO43:NUO44"/>
    <mergeCell ref="NUP43:NUP44"/>
    <mergeCell ref="NUQ43:NUQ44"/>
    <mergeCell ref="NUR43:NUR44"/>
    <mergeCell ref="NUS43:NUS44"/>
    <mergeCell ref="NUH43:NUH44"/>
    <mergeCell ref="NUI43:NUI44"/>
    <mergeCell ref="NUJ43:NUJ44"/>
    <mergeCell ref="NUK43:NUK44"/>
    <mergeCell ref="NUL43:NUL44"/>
    <mergeCell ref="NUA43:NUA44"/>
    <mergeCell ref="NUB43:NUB44"/>
    <mergeCell ref="NUC43:NUC44"/>
    <mergeCell ref="NUD43:NUD44"/>
    <mergeCell ref="NUG43:NUG44"/>
    <mergeCell ref="NTT43:NTT44"/>
    <mergeCell ref="NTU43:NTU44"/>
    <mergeCell ref="NTV43:NTV44"/>
    <mergeCell ref="NTY43:NTY44"/>
    <mergeCell ref="NTZ43:NTZ44"/>
    <mergeCell ref="NTM43:NTM44"/>
    <mergeCell ref="NTN43:NTN44"/>
    <mergeCell ref="NTQ43:NTQ44"/>
    <mergeCell ref="NTR43:NTR44"/>
    <mergeCell ref="NTS43:NTS44"/>
    <mergeCell ref="NTF43:NTF44"/>
    <mergeCell ref="NTI43:NTI44"/>
    <mergeCell ref="NTJ43:NTJ44"/>
    <mergeCell ref="NTK43:NTK44"/>
    <mergeCell ref="NTL43:NTL44"/>
    <mergeCell ref="NTA43:NTA44"/>
    <mergeCell ref="NTB43:NTB44"/>
    <mergeCell ref="NTC43:NTC44"/>
    <mergeCell ref="NTD43:NTD44"/>
    <mergeCell ref="NTE43:NTE44"/>
    <mergeCell ref="NST43:NST44"/>
    <mergeCell ref="NSU43:NSU44"/>
    <mergeCell ref="NSV43:NSV44"/>
    <mergeCell ref="NSW43:NSW44"/>
    <mergeCell ref="NSX43:NSX44"/>
    <mergeCell ref="NSM43:NSM44"/>
    <mergeCell ref="NSN43:NSN44"/>
    <mergeCell ref="NSO43:NSO44"/>
    <mergeCell ref="NSP43:NSP44"/>
    <mergeCell ref="NSS43:NSS44"/>
    <mergeCell ref="NSF43:NSF44"/>
    <mergeCell ref="NSG43:NSG44"/>
    <mergeCell ref="NSH43:NSH44"/>
    <mergeCell ref="NSK43:NSK44"/>
    <mergeCell ref="NSL43:NSL44"/>
    <mergeCell ref="NRY43:NRY44"/>
    <mergeCell ref="NRZ43:NRZ44"/>
    <mergeCell ref="NSC43:NSC44"/>
    <mergeCell ref="NSD43:NSD44"/>
    <mergeCell ref="NSE43:NSE44"/>
    <mergeCell ref="NRR43:NRR44"/>
    <mergeCell ref="NRU43:NRU44"/>
    <mergeCell ref="NRV43:NRV44"/>
    <mergeCell ref="NRW43:NRW44"/>
    <mergeCell ref="NRX43:NRX44"/>
    <mergeCell ref="NRM43:NRM44"/>
    <mergeCell ref="NRN43:NRN44"/>
    <mergeCell ref="NRO43:NRO44"/>
    <mergeCell ref="NRP43:NRP44"/>
    <mergeCell ref="NRQ43:NRQ44"/>
    <mergeCell ref="NRF43:NRF44"/>
    <mergeCell ref="NRG43:NRG44"/>
    <mergeCell ref="NRH43:NRH44"/>
    <mergeCell ref="NRI43:NRI44"/>
    <mergeCell ref="NRJ43:NRJ44"/>
    <mergeCell ref="NQY43:NQY44"/>
    <mergeCell ref="NQZ43:NQZ44"/>
    <mergeCell ref="NRA43:NRA44"/>
    <mergeCell ref="NRB43:NRB44"/>
    <mergeCell ref="NRE43:NRE44"/>
    <mergeCell ref="NQR43:NQR44"/>
    <mergeCell ref="NQS43:NQS44"/>
    <mergeCell ref="NQT43:NQT44"/>
    <mergeCell ref="NQW43:NQW44"/>
    <mergeCell ref="NQX43:NQX44"/>
    <mergeCell ref="NQK43:NQK44"/>
    <mergeCell ref="NQL43:NQL44"/>
    <mergeCell ref="NQO43:NQO44"/>
    <mergeCell ref="NQP43:NQP44"/>
    <mergeCell ref="NQQ43:NQQ44"/>
    <mergeCell ref="NQD43:NQD44"/>
    <mergeCell ref="NQG43:NQG44"/>
    <mergeCell ref="NQH43:NQH44"/>
    <mergeCell ref="NQI43:NQI44"/>
    <mergeCell ref="NQJ43:NQJ44"/>
    <mergeCell ref="NPY43:NPY44"/>
    <mergeCell ref="NPZ43:NPZ44"/>
    <mergeCell ref="NQA43:NQA44"/>
    <mergeCell ref="NQB43:NQB44"/>
    <mergeCell ref="NQC43:NQC44"/>
    <mergeCell ref="NPR43:NPR44"/>
    <mergeCell ref="NPS43:NPS44"/>
    <mergeCell ref="NPT43:NPT44"/>
    <mergeCell ref="NPU43:NPU44"/>
    <mergeCell ref="NPV43:NPV44"/>
    <mergeCell ref="NPK43:NPK44"/>
    <mergeCell ref="NPL43:NPL44"/>
    <mergeCell ref="NPM43:NPM44"/>
    <mergeCell ref="NPN43:NPN44"/>
    <mergeCell ref="NPQ43:NPQ44"/>
    <mergeCell ref="NPD43:NPD44"/>
    <mergeCell ref="NPE43:NPE44"/>
    <mergeCell ref="NPF43:NPF44"/>
    <mergeCell ref="NPI43:NPI44"/>
    <mergeCell ref="NPJ43:NPJ44"/>
    <mergeCell ref="NOW43:NOW44"/>
    <mergeCell ref="NOX43:NOX44"/>
    <mergeCell ref="NPA43:NPA44"/>
    <mergeCell ref="NPB43:NPB44"/>
    <mergeCell ref="NPC43:NPC44"/>
    <mergeCell ref="NOP43:NOP44"/>
    <mergeCell ref="NOS43:NOS44"/>
    <mergeCell ref="NOT43:NOT44"/>
    <mergeCell ref="NOU43:NOU44"/>
    <mergeCell ref="NOV43:NOV44"/>
    <mergeCell ref="NOK43:NOK44"/>
    <mergeCell ref="NOL43:NOL44"/>
    <mergeCell ref="NOM43:NOM44"/>
    <mergeCell ref="NON43:NON44"/>
    <mergeCell ref="NOO43:NOO44"/>
    <mergeCell ref="NOD43:NOD44"/>
    <mergeCell ref="NOE43:NOE44"/>
    <mergeCell ref="NOF43:NOF44"/>
    <mergeCell ref="NOG43:NOG44"/>
    <mergeCell ref="NOH43:NOH44"/>
    <mergeCell ref="NNW43:NNW44"/>
    <mergeCell ref="NNX43:NNX44"/>
    <mergeCell ref="NNY43:NNY44"/>
    <mergeCell ref="NNZ43:NNZ44"/>
    <mergeCell ref="NOC43:NOC44"/>
    <mergeCell ref="NNP43:NNP44"/>
    <mergeCell ref="NNQ43:NNQ44"/>
    <mergeCell ref="NNR43:NNR44"/>
    <mergeCell ref="NNU43:NNU44"/>
    <mergeCell ref="NNV43:NNV44"/>
    <mergeCell ref="NNI43:NNI44"/>
    <mergeCell ref="NNJ43:NNJ44"/>
    <mergeCell ref="NNM43:NNM44"/>
    <mergeCell ref="NNN43:NNN44"/>
    <mergeCell ref="NNO43:NNO44"/>
    <mergeCell ref="NNB43:NNB44"/>
    <mergeCell ref="NNE43:NNE44"/>
    <mergeCell ref="NNF43:NNF44"/>
    <mergeCell ref="NNG43:NNG44"/>
    <mergeCell ref="NNH43:NNH44"/>
    <mergeCell ref="NMW43:NMW44"/>
    <mergeCell ref="NMX43:NMX44"/>
    <mergeCell ref="NMY43:NMY44"/>
    <mergeCell ref="NMZ43:NMZ44"/>
    <mergeCell ref="NNA43:NNA44"/>
    <mergeCell ref="NMP43:NMP44"/>
    <mergeCell ref="NMQ43:NMQ44"/>
    <mergeCell ref="NMR43:NMR44"/>
    <mergeCell ref="NMS43:NMS44"/>
    <mergeCell ref="NMT43:NMT44"/>
    <mergeCell ref="NMI43:NMI44"/>
    <mergeCell ref="NMJ43:NMJ44"/>
    <mergeCell ref="NMK43:NMK44"/>
    <mergeCell ref="NML43:NML44"/>
    <mergeCell ref="NMO43:NMO44"/>
    <mergeCell ref="NMB43:NMB44"/>
    <mergeCell ref="NMC43:NMC44"/>
    <mergeCell ref="NMD43:NMD44"/>
    <mergeCell ref="NMG43:NMG44"/>
    <mergeCell ref="NMH43:NMH44"/>
    <mergeCell ref="NLU43:NLU44"/>
    <mergeCell ref="NLV43:NLV44"/>
    <mergeCell ref="NLY43:NLY44"/>
    <mergeCell ref="NLZ43:NLZ44"/>
    <mergeCell ref="NMA43:NMA44"/>
    <mergeCell ref="NLN43:NLN44"/>
    <mergeCell ref="NLQ43:NLQ44"/>
    <mergeCell ref="NLR43:NLR44"/>
    <mergeCell ref="NLS43:NLS44"/>
    <mergeCell ref="NLT43:NLT44"/>
    <mergeCell ref="NLI43:NLI44"/>
    <mergeCell ref="NLJ43:NLJ44"/>
    <mergeCell ref="NLK43:NLK44"/>
    <mergeCell ref="NLL43:NLL44"/>
    <mergeCell ref="NLM43:NLM44"/>
    <mergeCell ref="NLB43:NLB44"/>
    <mergeCell ref="NLC43:NLC44"/>
    <mergeCell ref="NLD43:NLD44"/>
    <mergeCell ref="NLE43:NLE44"/>
    <mergeCell ref="NLF43:NLF44"/>
    <mergeCell ref="NKU43:NKU44"/>
    <mergeCell ref="NKV43:NKV44"/>
    <mergeCell ref="NKW43:NKW44"/>
    <mergeCell ref="NKX43:NKX44"/>
    <mergeCell ref="NLA43:NLA44"/>
    <mergeCell ref="NKN43:NKN44"/>
    <mergeCell ref="NKO43:NKO44"/>
    <mergeCell ref="NKP43:NKP44"/>
    <mergeCell ref="NKS43:NKS44"/>
    <mergeCell ref="NKT43:NKT44"/>
    <mergeCell ref="NKG43:NKG44"/>
    <mergeCell ref="NKH43:NKH44"/>
    <mergeCell ref="NKK43:NKK44"/>
    <mergeCell ref="NKL43:NKL44"/>
    <mergeCell ref="NKM43:NKM44"/>
    <mergeCell ref="NJZ43:NJZ44"/>
    <mergeCell ref="NKC43:NKC44"/>
    <mergeCell ref="NKD43:NKD44"/>
    <mergeCell ref="NKE43:NKE44"/>
    <mergeCell ref="NKF43:NKF44"/>
    <mergeCell ref="NJU43:NJU44"/>
    <mergeCell ref="NJV43:NJV44"/>
    <mergeCell ref="NJW43:NJW44"/>
    <mergeCell ref="NJX43:NJX44"/>
    <mergeCell ref="NJY43:NJY44"/>
    <mergeCell ref="NJN43:NJN44"/>
    <mergeCell ref="NJO43:NJO44"/>
    <mergeCell ref="NJP43:NJP44"/>
    <mergeCell ref="NJQ43:NJQ44"/>
    <mergeCell ref="NJR43:NJR44"/>
    <mergeCell ref="NJG43:NJG44"/>
    <mergeCell ref="NJH43:NJH44"/>
    <mergeCell ref="NJI43:NJI44"/>
    <mergeCell ref="NJJ43:NJJ44"/>
    <mergeCell ref="NJM43:NJM44"/>
    <mergeCell ref="NIZ43:NIZ44"/>
    <mergeCell ref="NJA43:NJA44"/>
    <mergeCell ref="NJB43:NJB44"/>
    <mergeCell ref="NJE43:NJE44"/>
    <mergeCell ref="NJF43:NJF44"/>
    <mergeCell ref="NIS43:NIS44"/>
    <mergeCell ref="NIT43:NIT44"/>
    <mergeCell ref="NIW43:NIW44"/>
    <mergeCell ref="NIX43:NIX44"/>
    <mergeCell ref="NIY43:NIY44"/>
    <mergeCell ref="NIL43:NIL44"/>
    <mergeCell ref="NIO43:NIO44"/>
    <mergeCell ref="NIP43:NIP44"/>
    <mergeCell ref="NIQ43:NIQ44"/>
    <mergeCell ref="NIR43:NIR44"/>
    <mergeCell ref="NIG43:NIG44"/>
    <mergeCell ref="NIH43:NIH44"/>
    <mergeCell ref="NII43:NII44"/>
    <mergeCell ref="NIJ43:NIJ44"/>
    <mergeCell ref="NIK43:NIK44"/>
    <mergeCell ref="NHZ43:NHZ44"/>
    <mergeCell ref="NIA43:NIA44"/>
    <mergeCell ref="NIB43:NIB44"/>
    <mergeCell ref="NIC43:NIC44"/>
    <mergeCell ref="NID43:NID44"/>
    <mergeCell ref="NHS43:NHS44"/>
    <mergeCell ref="NHT43:NHT44"/>
    <mergeCell ref="NHU43:NHU44"/>
    <mergeCell ref="NHV43:NHV44"/>
    <mergeCell ref="NHY43:NHY44"/>
    <mergeCell ref="NHL43:NHL44"/>
    <mergeCell ref="NHM43:NHM44"/>
    <mergeCell ref="NHN43:NHN44"/>
    <mergeCell ref="NHQ43:NHQ44"/>
    <mergeCell ref="NHR43:NHR44"/>
    <mergeCell ref="NHE43:NHE44"/>
    <mergeCell ref="NHF43:NHF44"/>
    <mergeCell ref="NHI43:NHI44"/>
    <mergeCell ref="NHJ43:NHJ44"/>
    <mergeCell ref="NHK43:NHK44"/>
    <mergeCell ref="NGX43:NGX44"/>
    <mergeCell ref="NHA43:NHA44"/>
    <mergeCell ref="NHB43:NHB44"/>
    <mergeCell ref="NHC43:NHC44"/>
    <mergeCell ref="NHD43:NHD44"/>
    <mergeCell ref="NGS43:NGS44"/>
    <mergeCell ref="NGT43:NGT44"/>
    <mergeCell ref="NGU43:NGU44"/>
    <mergeCell ref="NGV43:NGV44"/>
    <mergeCell ref="NGW43:NGW44"/>
    <mergeCell ref="NGL43:NGL44"/>
    <mergeCell ref="NGM43:NGM44"/>
    <mergeCell ref="NGN43:NGN44"/>
    <mergeCell ref="NGO43:NGO44"/>
    <mergeCell ref="NGP43:NGP44"/>
    <mergeCell ref="NGE43:NGE44"/>
    <mergeCell ref="NGF43:NGF44"/>
    <mergeCell ref="NGG43:NGG44"/>
    <mergeCell ref="NGH43:NGH44"/>
    <mergeCell ref="NGK43:NGK44"/>
    <mergeCell ref="NFX43:NFX44"/>
    <mergeCell ref="NFY43:NFY44"/>
    <mergeCell ref="NFZ43:NFZ44"/>
    <mergeCell ref="NGC43:NGC44"/>
    <mergeCell ref="NGD43:NGD44"/>
    <mergeCell ref="NFQ43:NFQ44"/>
    <mergeCell ref="NFR43:NFR44"/>
    <mergeCell ref="NFU43:NFU44"/>
    <mergeCell ref="NFV43:NFV44"/>
    <mergeCell ref="NFW43:NFW44"/>
    <mergeCell ref="NFJ43:NFJ44"/>
    <mergeCell ref="NFM43:NFM44"/>
    <mergeCell ref="NFN43:NFN44"/>
    <mergeCell ref="NFO43:NFO44"/>
    <mergeCell ref="NFP43:NFP44"/>
    <mergeCell ref="NFE43:NFE44"/>
    <mergeCell ref="NFF43:NFF44"/>
    <mergeCell ref="NFG43:NFG44"/>
    <mergeCell ref="NFH43:NFH44"/>
    <mergeCell ref="NFI43:NFI44"/>
    <mergeCell ref="NEX43:NEX44"/>
    <mergeCell ref="NEY43:NEY44"/>
    <mergeCell ref="NEZ43:NEZ44"/>
    <mergeCell ref="NFA43:NFA44"/>
    <mergeCell ref="NFB43:NFB44"/>
    <mergeCell ref="NEQ43:NEQ44"/>
    <mergeCell ref="NER43:NER44"/>
    <mergeCell ref="NES43:NES44"/>
    <mergeCell ref="NET43:NET44"/>
    <mergeCell ref="NEW43:NEW44"/>
    <mergeCell ref="NEJ43:NEJ44"/>
    <mergeCell ref="NEK43:NEK44"/>
    <mergeCell ref="NEL43:NEL44"/>
    <mergeCell ref="NEO43:NEO44"/>
    <mergeCell ref="NEP43:NEP44"/>
    <mergeCell ref="NEC43:NEC44"/>
    <mergeCell ref="NED43:NED44"/>
    <mergeCell ref="NEG43:NEG44"/>
    <mergeCell ref="NEH43:NEH44"/>
    <mergeCell ref="NEI43:NEI44"/>
    <mergeCell ref="NDV43:NDV44"/>
    <mergeCell ref="NDY43:NDY44"/>
    <mergeCell ref="NDZ43:NDZ44"/>
    <mergeCell ref="NEA43:NEA44"/>
    <mergeCell ref="NEB43:NEB44"/>
    <mergeCell ref="NDQ43:NDQ44"/>
    <mergeCell ref="NDR43:NDR44"/>
    <mergeCell ref="NDS43:NDS44"/>
    <mergeCell ref="NDT43:NDT44"/>
    <mergeCell ref="NDU43:NDU44"/>
    <mergeCell ref="NDJ43:NDJ44"/>
    <mergeCell ref="NDK43:NDK44"/>
    <mergeCell ref="NDL43:NDL44"/>
    <mergeCell ref="NDM43:NDM44"/>
    <mergeCell ref="NDN43:NDN44"/>
    <mergeCell ref="NDC43:NDC44"/>
    <mergeCell ref="NDD43:NDD44"/>
    <mergeCell ref="NDE43:NDE44"/>
    <mergeCell ref="NDF43:NDF44"/>
    <mergeCell ref="NDI43:NDI44"/>
    <mergeCell ref="NCV43:NCV44"/>
    <mergeCell ref="NCW43:NCW44"/>
    <mergeCell ref="NCX43:NCX44"/>
    <mergeCell ref="NDA43:NDA44"/>
    <mergeCell ref="NDB43:NDB44"/>
    <mergeCell ref="NCO43:NCO44"/>
    <mergeCell ref="NCP43:NCP44"/>
    <mergeCell ref="NCS43:NCS44"/>
    <mergeCell ref="NCT43:NCT44"/>
    <mergeCell ref="NCU43:NCU44"/>
    <mergeCell ref="NCH43:NCH44"/>
    <mergeCell ref="NCK43:NCK44"/>
    <mergeCell ref="NCL43:NCL44"/>
    <mergeCell ref="NCM43:NCM44"/>
    <mergeCell ref="NCN43:NCN44"/>
    <mergeCell ref="NCC43:NCC44"/>
    <mergeCell ref="NCD43:NCD44"/>
    <mergeCell ref="NCE43:NCE44"/>
    <mergeCell ref="NCF43:NCF44"/>
    <mergeCell ref="NCG43:NCG44"/>
    <mergeCell ref="NBV43:NBV44"/>
    <mergeCell ref="NBW43:NBW44"/>
    <mergeCell ref="NBX43:NBX44"/>
    <mergeCell ref="NBY43:NBY44"/>
    <mergeCell ref="NBZ43:NBZ44"/>
    <mergeCell ref="NBO43:NBO44"/>
    <mergeCell ref="NBP43:NBP44"/>
    <mergeCell ref="NBQ43:NBQ44"/>
    <mergeCell ref="NBR43:NBR44"/>
    <mergeCell ref="NBU43:NBU44"/>
    <mergeCell ref="NBH43:NBH44"/>
    <mergeCell ref="NBI43:NBI44"/>
    <mergeCell ref="NBJ43:NBJ44"/>
    <mergeCell ref="NBM43:NBM44"/>
    <mergeCell ref="NBN43:NBN44"/>
    <mergeCell ref="NBA43:NBA44"/>
    <mergeCell ref="NBB43:NBB44"/>
    <mergeCell ref="NBE43:NBE44"/>
    <mergeCell ref="NBF43:NBF44"/>
    <mergeCell ref="NBG43:NBG44"/>
    <mergeCell ref="NAT43:NAT44"/>
    <mergeCell ref="NAW43:NAW44"/>
    <mergeCell ref="NAX43:NAX44"/>
    <mergeCell ref="NAY43:NAY44"/>
    <mergeCell ref="NAZ43:NAZ44"/>
    <mergeCell ref="NAO43:NAO44"/>
    <mergeCell ref="NAP43:NAP44"/>
    <mergeCell ref="NAQ43:NAQ44"/>
    <mergeCell ref="NAR43:NAR44"/>
    <mergeCell ref="NAS43:NAS44"/>
    <mergeCell ref="NAH43:NAH44"/>
    <mergeCell ref="NAI43:NAI44"/>
    <mergeCell ref="NAJ43:NAJ44"/>
    <mergeCell ref="NAK43:NAK44"/>
    <mergeCell ref="NAL43:NAL44"/>
    <mergeCell ref="NAA43:NAA44"/>
    <mergeCell ref="NAB43:NAB44"/>
    <mergeCell ref="NAC43:NAC44"/>
    <mergeCell ref="NAD43:NAD44"/>
    <mergeCell ref="NAG43:NAG44"/>
    <mergeCell ref="MZT43:MZT44"/>
    <mergeCell ref="MZU43:MZU44"/>
    <mergeCell ref="MZV43:MZV44"/>
    <mergeCell ref="MZY43:MZY44"/>
    <mergeCell ref="MZZ43:MZZ44"/>
    <mergeCell ref="MZM43:MZM44"/>
    <mergeCell ref="MZN43:MZN44"/>
    <mergeCell ref="MZQ43:MZQ44"/>
    <mergeCell ref="MZR43:MZR44"/>
    <mergeCell ref="MZS43:MZS44"/>
    <mergeCell ref="MZF43:MZF44"/>
    <mergeCell ref="MZI43:MZI44"/>
    <mergeCell ref="MZJ43:MZJ44"/>
    <mergeCell ref="MZK43:MZK44"/>
    <mergeCell ref="MZL43:MZL44"/>
    <mergeCell ref="MZA43:MZA44"/>
    <mergeCell ref="MZB43:MZB44"/>
    <mergeCell ref="MZC43:MZC44"/>
    <mergeCell ref="MZD43:MZD44"/>
    <mergeCell ref="MZE43:MZE44"/>
    <mergeCell ref="MYT43:MYT44"/>
    <mergeCell ref="MYU43:MYU44"/>
    <mergeCell ref="MYV43:MYV44"/>
    <mergeCell ref="MYW43:MYW44"/>
    <mergeCell ref="MYX43:MYX44"/>
    <mergeCell ref="MYM43:MYM44"/>
    <mergeCell ref="MYN43:MYN44"/>
    <mergeCell ref="MYO43:MYO44"/>
    <mergeCell ref="MYP43:MYP44"/>
    <mergeCell ref="MYS43:MYS44"/>
    <mergeCell ref="MYF43:MYF44"/>
    <mergeCell ref="MYG43:MYG44"/>
    <mergeCell ref="MYH43:MYH44"/>
    <mergeCell ref="MYK43:MYK44"/>
    <mergeCell ref="MYL43:MYL44"/>
    <mergeCell ref="MXY43:MXY44"/>
    <mergeCell ref="MXZ43:MXZ44"/>
    <mergeCell ref="MYC43:MYC44"/>
    <mergeCell ref="MYD43:MYD44"/>
    <mergeCell ref="MYE43:MYE44"/>
    <mergeCell ref="MXR43:MXR44"/>
    <mergeCell ref="MXU43:MXU44"/>
    <mergeCell ref="MXV43:MXV44"/>
    <mergeCell ref="MXW43:MXW44"/>
    <mergeCell ref="MXX43:MXX44"/>
    <mergeCell ref="MXM43:MXM44"/>
    <mergeCell ref="MXN43:MXN44"/>
    <mergeCell ref="MXO43:MXO44"/>
    <mergeCell ref="MXP43:MXP44"/>
    <mergeCell ref="MXQ43:MXQ44"/>
    <mergeCell ref="MXF43:MXF44"/>
    <mergeCell ref="MXG43:MXG44"/>
    <mergeCell ref="MXH43:MXH44"/>
    <mergeCell ref="MXI43:MXI44"/>
    <mergeCell ref="MXJ43:MXJ44"/>
    <mergeCell ref="MWY43:MWY44"/>
    <mergeCell ref="MWZ43:MWZ44"/>
    <mergeCell ref="MXA43:MXA44"/>
    <mergeCell ref="MXB43:MXB44"/>
    <mergeCell ref="MXE43:MXE44"/>
    <mergeCell ref="MWR43:MWR44"/>
    <mergeCell ref="MWS43:MWS44"/>
    <mergeCell ref="MWT43:MWT44"/>
    <mergeCell ref="MWW43:MWW44"/>
    <mergeCell ref="MWX43:MWX44"/>
    <mergeCell ref="MWK43:MWK44"/>
    <mergeCell ref="MWL43:MWL44"/>
    <mergeCell ref="MWO43:MWO44"/>
    <mergeCell ref="MWP43:MWP44"/>
    <mergeCell ref="MWQ43:MWQ44"/>
    <mergeCell ref="MWD43:MWD44"/>
    <mergeCell ref="MWG43:MWG44"/>
    <mergeCell ref="MWH43:MWH44"/>
    <mergeCell ref="MWI43:MWI44"/>
    <mergeCell ref="MWJ43:MWJ44"/>
    <mergeCell ref="MVY43:MVY44"/>
    <mergeCell ref="MVZ43:MVZ44"/>
    <mergeCell ref="MWA43:MWA44"/>
    <mergeCell ref="MWB43:MWB44"/>
    <mergeCell ref="MWC43:MWC44"/>
    <mergeCell ref="MVR43:MVR44"/>
    <mergeCell ref="MVS43:MVS44"/>
    <mergeCell ref="MVT43:MVT44"/>
    <mergeCell ref="MVU43:MVU44"/>
    <mergeCell ref="MVV43:MVV44"/>
    <mergeCell ref="MVK43:MVK44"/>
    <mergeCell ref="MVL43:MVL44"/>
    <mergeCell ref="MVM43:MVM44"/>
    <mergeCell ref="MVN43:MVN44"/>
    <mergeCell ref="MVQ43:MVQ44"/>
    <mergeCell ref="MVD43:MVD44"/>
    <mergeCell ref="MVE43:MVE44"/>
    <mergeCell ref="MVF43:MVF44"/>
    <mergeCell ref="MVI43:MVI44"/>
    <mergeCell ref="MVJ43:MVJ44"/>
    <mergeCell ref="MUW43:MUW44"/>
    <mergeCell ref="MUX43:MUX44"/>
    <mergeCell ref="MVA43:MVA44"/>
    <mergeCell ref="MVB43:MVB44"/>
    <mergeCell ref="MVC43:MVC44"/>
    <mergeCell ref="MUP43:MUP44"/>
    <mergeCell ref="MUS43:MUS44"/>
    <mergeCell ref="MUT43:MUT44"/>
    <mergeCell ref="MUU43:MUU44"/>
    <mergeCell ref="MUV43:MUV44"/>
    <mergeCell ref="MUK43:MUK44"/>
    <mergeCell ref="MUL43:MUL44"/>
    <mergeCell ref="MUM43:MUM44"/>
    <mergeCell ref="MUN43:MUN44"/>
    <mergeCell ref="MUO43:MUO44"/>
    <mergeCell ref="MUD43:MUD44"/>
    <mergeCell ref="MUE43:MUE44"/>
    <mergeCell ref="MUF43:MUF44"/>
    <mergeCell ref="MUG43:MUG44"/>
    <mergeCell ref="MUH43:MUH44"/>
    <mergeCell ref="MTW43:MTW44"/>
    <mergeCell ref="MTX43:MTX44"/>
    <mergeCell ref="MTY43:MTY44"/>
    <mergeCell ref="MTZ43:MTZ44"/>
    <mergeCell ref="MUC43:MUC44"/>
    <mergeCell ref="MTP43:MTP44"/>
    <mergeCell ref="MTQ43:MTQ44"/>
    <mergeCell ref="MTR43:MTR44"/>
    <mergeCell ref="MTU43:MTU44"/>
    <mergeCell ref="MTV43:MTV44"/>
    <mergeCell ref="MTI43:MTI44"/>
    <mergeCell ref="MTJ43:MTJ44"/>
    <mergeCell ref="MTM43:MTM44"/>
    <mergeCell ref="MTN43:MTN44"/>
    <mergeCell ref="MTO43:MTO44"/>
    <mergeCell ref="MTB43:MTB44"/>
    <mergeCell ref="MTE43:MTE44"/>
    <mergeCell ref="MTF43:MTF44"/>
    <mergeCell ref="MTG43:MTG44"/>
    <mergeCell ref="MTH43:MTH44"/>
    <mergeCell ref="MSW43:MSW44"/>
    <mergeCell ref="MSX43:MSX44"/>
    <mergeCell ref="MSY43:MSY44"/>
    <mergeCell ref="MSZ43:MSZ44"/>
    <mergeCell ref="MTA43:MTA44"/>
    <mergeCell ref="MSP43:MSP44"/>
    <mergeCell ref="MSQ43:MSQ44"/>
    <mergeCell ref="MSR43:MSR44"/>
    <mergeCell ref="MSS43:MSS44"/>
    <mergeCell ref="MST43:MST44"/>
    <mergeCell ref="MSI43:MSI44"/>
    <mergeCell ref="MSJ43:MSJ44"/>
    <mergeCell ref="MSK43:MSK44"/>
    <mergeCell ref="MSL43:MSL44"/>
    <mergeCell ref="MSO43:MSO44"/>
    <mergeCell ref="MSB43:MSB44"/>
    <mergeCell ref="MSC43:MSC44"/>
    <mergeCell ref="MSD43:MSD44"/>
    <mergeCell ref="MSG43:MSG44"/>
    <mergeCell ref="MSH43:MSH44"/>
    <mergeCell ref="MRU43:MRU44"/>
    <mergeCell ref="MRV43:MRV44"/>
    <mergeCell ref="MRY43:MRY44"/>
    <mergeCell ref="MRZ43:MRZ44"/>
    <mergeCell ref="MSA43:MSA44"/>
    <mergeCell ref="MRN43:MRN44"/>
    <mergeCell ref="MRQ43:MRQ44"/>
    <mergeCell ref="MRR43:MRR44"/>
    <mergeCell ref="MRS43:MRS44"/>
    <mergeCell ref="MRT43:MRT44"/>
    <mergeCell ref="MRI43:MRI44"/>
    <mergeCell ref="MRJ43:MRJ44"/>
    <mergeCell ref="MRK43:MRK44"/>
    <mergeCell ref="MRL43:MRL44"/>
    <mergeCell ref="MRM43:MRM44"/>
    <mergeCell ref="MRB43:MRB44"/>
    <mergeCell ref="MRC43:MRC44"/>
    <mergeCell ref="MRD43:MRD44"/>
    <mergeCell ref="MRE43:MRE44"/>
    <mergeCell ref="MRF43:MRF44"/>
    <mergeCell ref="MQU43:MQU44"/>
    <mergeCell ref="MQV43:MQV44"/>
    <mergeCell ref="MQW43:MQW44"/>
    <mergeCell ref="MQX43:MQX44"/>
    <mergeCell ref="MRA43:MRA44"/>
    <mergeCell ref="MQN43:MQN44"/>
    <mergeCell ref="MQO43:MQO44"/>
    <mergeCell ref="MQP43:MQP44"/>
    <mergeCell ref="MQS43:MQS44"/>
    <mergeCell ref="MQT43:MQT44"/>
    <mergeCell ref="MQG43:MQG44"/>
    <mergeCell ref="MQH43:MQH44"/>
    <mergeCell ref="MQK43:MQK44"/>
    <mergeCell ref="MQL43:MQL44"/>
    <mergeCell ref="MQM43:MQM44"/>
    <mergeCell ref="MPZ43:MPZ44"/>
    <mergeCell ref="MQC43:MQC44"/>
    <mergeCell ref="MQD43:MQD44"/>
    <mergeCell ref="MQE43:MQE44"/>
    <mergeCell ref="MQF43:MQF44"/>
    <mergeCell ref="MPU43:MPU44"/>
    <mergeCell ref="MPV43:MPV44"/>
    <mergeCell ref="MPW43:MPW44"/>
    <mergeCell ref="MPX43:MPX44"/>
    <mergeCell ref="MPY43:MPY44"/>
    <mergeCell ref="MPN43:MPN44"/>
    <mergeCell ref="MPO43:MPO44"/>
    <mergeCell ref="MPP43:MPP44"/>
    <mergeCell ref="MPQ43:MPQ44"/>
    <mergeCell ref="MPR43:MPR44"/>
    <mergeCell ref="MPG43:MPG44"/>
    <mergeCell ref="MPH43:MPH44"/>
    <mergeCell ref="MPI43:MPI44"/>
    <mergeCell ref="MPJ43:MPJ44"/>
    <mergeCell ref="MPM43:MPM44"/>
    <mergeCell ref="MOZ43:MOZ44"/>
    <mergeCell ref="MPA43:MPA44"/>
    <mergeCell ref="MPB43:MPB44"/>
    <mergeCell ref="MPE43:MPE44"/>
    <mergeCell ref="MPF43:MPF44"/>
    <mergeCell ref="MOS43:MOS44"/>
    <mergeCell ref="MOT43:MOT44"/>
    <mergeCell ref="MOW43:MOW44"/>
    <mergeCell ref="MOX43:MOX44"/>
    <mergeCell ref="MOY43:MOY44"/>
    <mergeCell ref="MOL43:MOL44"/>
    <mergeCell ref="MOO43:MOO44"/>
    <mergeCell ref="MOP43:MOP44"/>
    <mergeCell ref="MOQ43:MOQ44"/>
    <mergeCell ref="MOR43:MOR44"/>
    <mergeCell ref="MOG43:MOG44"/>
    <mergeCell ref="MOH43:MOH44"/>
    <mergeCell ref="MOI43:MOI44"/>
    <mergeCell ref="MOJ43:MOJ44"/>
    <mergeCell ref="MOK43:MOK44"/>
    <mergeCell ref="MNZ43:MNZ44"/>
    <mergeCell ref="MOA43:MOA44"/>
    <mergeCell ref="MOB43:MOB44"/>
    <mergeCell ref="MOC43:MOC44"/>
    <mergeCell ref="MOD43:MOD44"/>
    <mergeCell ref="MNS43:MNS44"/>
    <mergeCell ref="MNT43:MNT44"/>
    <mergeCell ref="MNU43:MNU44"/>
    <mergeCell ref="MNV43:MNV44"/>
    <mergeCell ref="MNY43:MNY44"/>
    <mergeCell ref="MNL43:MNL44"/>
    <mergeCell ref="MNM43:MNM44"/>
    <mergeCell ref="MNN43:MNN44"/>
    <mergeCell ref="MNQ43:MNQ44"/>
    <mergeCell ref="MNR43:MNR44"/>
    <mergeCell ref="MNE43:MNE44"/>
    <mergeCell ref="MNF43:MNF44"/>
    <mergeCell ref="MNI43:MNI44"/>
    <mergeCell ref="MNJ43:MNJ44"/>
    <mergeCell ref="MNK43:MNK44"/>
    <mergeCell ref="MMX43:MMX44"/>
    <mergeCell ref="MNA43:MNA44"/>
    <mergeCell ref="MNB43:MNB44"/>
    <mergeCell ref="MNC43:MNC44"/>
    <mergeCell ref="MND43:MND44"/>
    <mergeCell ref="MMS43:MMS44"/>
    <mergeCell ref="MMT43:MMT44"/>
    <mergeCell ref="MMU43:MMU44"/>
    <mergeCell ref="MMV43:MMV44"/>
    <mergeCell ref="MMW43:MMW44"/>
    <mergeCell ref="MML43:MML44"/>
    <mergeCell ref="MMM43:MMM44"/>
    <mergeCell ref="MMN43:MMN44"/>
    <mergeCell ref="MMO43:MMO44"/>
    <mergeCell ref="MMP43:MMP44"/>
    <mergeCell ref="MME43:MME44"/>
    <mergeCell ref="MMF43:MMF44"/>
    <mergeCell ref="MMG43:MMG44"/>
    <mergeCell ref="MMH43:MMH44"/>
    <mergeCell ref="MMK43:MMK44"/>
    <mergeCell ref="MLX43:MLX44"/>
    <mergeCell ref="MLY43:MLY44"/>
    <mergeCell ref="MLZ43:MLZ44"/>
    <mergeCell ref="MMC43:MMC44"/>
    <mergeCell ref="MMD43:MMD44"/>
    <mergeCell ref="MLQ43:MLQ44"/>
    <mergeCell ref="MLR43:MLR44"/>
    <mergeCell ref="MLU43:MLU44"/>
    <mergeCell ref="MLV43:MLV44"/>
    <mergeCell ref="MLW43:MLW44"/>
    <mergeCell ref="MLJ43:MLJ44"/>
    <mergeCell ref="MLM43:MLM44"/>
    <mergeCell ref="MLN43:MLN44"/>
    <mergeCell ref="MLO43:MLO44"/>
    <mergeCell ref="MLP43:MLP44"/>
    <mergeCell ref="MLE43:MLE44"/>
    <mergeCell ref="MLF43:MLF44"/>
    <mergeCell ref="MLG43:MLG44"/>
    <mergeCell ref="MLH43:MLH44"/>
    <mergeCell ref="MLI43:MLI44"/>
    <mergeCell ref="MKX43:MKX44"/>
    <mergeCell ref="MKY43:MKY44"/>
    <mergeCell ref="MKZ43:MKZ44"/>
    <mergeCell ref="MLA43:MLA44"/>
    <mergeCell ref="MLB43:MLB44"/>
    <mergeCell ref="MKQ43:MKQ44"/>
    <mergeCell ref="MKR43:MKR44"/>
    <mergeCell ref="MKS43:MKS44"/>
    <mergeCell ref="MKT43:MKT44"/>
    <mergeCell ref="MKW43:MKW44"/>
    <mergeCell ref="MKJ43:MKJ44"/>
    <mergeCell ref="MKK43:MKK44"/>
    <mergeCell ref="MKL43:MKL44"/>
    <mergeCell ref="MKO43:MKO44"/>
    <mergeCell ref="MKP43:MKP44"/>
    <mergeCell ref="MKC43:MKC44"/>
    <mergeCell ref="MKD43:MKD44"/>
    <mergeCell ref="MKG43:MKG44"/>
    <mergeCell ref="MKH43:MKH44"/>
    <mergeCell ref="MKI43:MKI44"/>
    <mergeCell ref="MJV43:MJV44"/>
    <mergeCell ref="MJY43:MJY44"/>
    <mergeCell ref="MJZ43:MJZ44"/>
    <mergeCell ref="MKA43:MKA44"/>
    <mergeCell ref="MKB43:MKB44"/>
    <mergeCell ref="MJQ43:MJQ44"/>
    <mergeCell ref="MJR43:MJR44"/>
    <mergeCell ref="MJS43:MJS44"/>
    <mergeCell ref="MJT43:MJT44"/>
    <mergeCell ref="MJU43:MJU44"/>
    <mergeCell ref="MJJ43:MJJ44"/>
    <mergeCell ref="MJK43:MJK44"/>
    <mergeCell ref="MJL43:MJL44"/>
    <mergeCell ref="MJM43:MJM44"/>
    <mergeCell ref="MJN43:MJN44"/>
    <mergeCell ref="MJC43:MJC44"/>
    <mergeCell ref="MJD43:MJD44"/>
    <mergeCell ref="MJE43:MJE44"/>
    <mergeCell ref="MJF43:MJF44"/>
    <mergeCell ref="MJI43:MJI44"/>
    <mergeCell ref="MIV43:MIV44"/>
    <mergeCell ref="MIW43:MIW44"/>
    <mergeCell ref="MIX43:MIX44"/>
    <mergeCell ref="MJA43:MJA44"/>
    <mergeCell ref="MJB43:MJB44"/>
    <mergeCell ref="MIO43:MIO44"/>
    <mergeCell ref="MIP43:MIP44"/>
    <mergeCell ref="MIS43:MIS44"/>
    <mergeCell ref="MIT43:MIT44"/>
    <mergeCell ref="MIU43:MIU44"/>
    <mergeCell ref="MIH43:MIH44"/>
    <mergeCell ref="MIK43:MIK44"/>
    <mergeCell ref="MIL43:MIL44"/>
    <mergeCell ref="MIM43:MIM44"/>
    <mergeCell ref="MIN43:MIN44"/>
    <mergeCell ref="MIC43:MIC44"/>
    <mergeCell ref="MID43:MID44"/>
    <mergeCell ref="MIE43:MIE44"/>
    <mergeCell ref="MIF43:MIF44"/>
    <mergeCell ref="MIG43:MIG44"/>
    <mergeCell ref="MHV43:MHV44"/>
    <mergeCell ref="MHW43:MHW44"/>
    <mergeCell ref="MHX43:MHX44"/>
    <mergeCell ref="MHY43:MHY44"/>
    <mergeCell ref="MHZ43:MHZ44"/>
    <mergeCell ref="MHO43:MHO44"/>
    <mergeCell ref="MHP43:MHP44"/>
    <mergeCell ref="MHQ43:MHQ44"/>
    <mergeCell ref="MHR43:MHR44"/>
    <mergeCell ref="MHU43:MHU44"/>
    <mergeCell ref="MHH43:MHH44"/>
    <mergeCell ref="MHI43:MHI44"/>
    <mergeCell ref="MHJ43:MHJ44"/>
    <mergeCell ref="MHM43:MHM44"/>
    <mergeCell ref="MHN43:MHN44"/>
    <mergeCell ref="MHA43:MHA44"/>
    <mergeCell ref="MHB43:MHB44"/>
    <mergeCell ref="MHE43:MHE44"/>
    <mergeCell ref="MHF43:MHF44"/>
    <mergeCell ref="MHG43:MHG44"/>
    <mergeCell ref="MGT43:MGT44"/>
    <mergeCell ref="MGW43:MGW44"/>
    <mergeCell ref="MGX43:MGX44"/>
    <mergeCell ref="MGY43:MGY44"/>
    <mergeCell ref="MGZ43:MGZ44"/>
    <mergeCell ref="MGO43:MGO44"/>
    <mergeCell ref="MGP43:MGP44"/>
    <mergeCell ref="MGQ43:MGQ44"/>
    <mergeCell ref="MGR43:MGR44"/>
    <mergeCell ref="MGS43:MGS44"/>
    <mergeCell ref="MGH43:MGH44"/>
    <mergeCell ref="MGI43:MGI44"/>
    <mergeCell ref="MGJ43:MGJ44"/>
    <mergeCell ref="MGK43:MGK44"/>
    <mergeCell ref="MGL43:MGL44"/>
    <mergeCell ref="MGA43:MGA44"/>
    <mergeCell ref="MGB43:MGB44"/>
    <mergeCell ref="MGC43:MGC44"/>
    <mergeCell ref="MGD43:MGD44"/>
    <mergeCell ref="MGG43:MGG44"/>
    <mergeCell ref="MFT43:MFT44"/>
    <mergeCell ref="MFU43:MFU44"/>
    <mergeCell ref="MFV43:MFV44"/>
    <mergeCell ref="MFY43:MFY44"/>
    <mergeCell ref="MFZ43:MFZ44"/>
    <mergeCell ref="MFM43:MFM44"/>
    <mergeCell ref="MFN43:MFN44"/>
    <mergeCell ref="MFQ43:MFQ44"/>
    <mergeCell ref="MFR43:MFR44"/>
    <mergeCell ref="MFS43:MFS44"/>
    <mergeCell ref="MFF43:MFF44"/>
    <mergeCell ref="MFI43:MFI44"/>
    <mergeCell ref="MFJ43:MFJ44"/>
    <mergeCell ref="MFK43:MFK44"/>
    <mergeCell ref="MFL43:MFL44"/>
    <mergeCell ref="MFA43:MFA44"/>
    <mergeCell ref="MFB43:MFB44"/>
    <mergeCell ref="MFC43:MFC44"/>
    <mergeCell ref="MFD43:MFD44"/>
    <mergeCell ref="MFE43:MFE44"/>
    <mergeCell ref="MET43:MET44"/>
    <mergeCell ref="MEU43:MEU44"/>
    <mergeCell ref="MEV43:MEV44"/>
    <mergeCell ref="MEW43:MEW44"/>
    <mergeCell ref="MEX43:MEX44"/>
    <mergeCell ref="MEM43:MEM44"/>
    <mergeCell ref="MEN43:MEN44"/>
    <mergeCell ref="MEO43:MEO44"/>
    <mergeCell ref="MEP43:MEP44"/>
    <mergeCell ref="MES43:MES44"/>
    <mergeCell ref="MEF43:MEF44"/>
    <mergeCell ref="MEG43:MEG44"/>
    <mergeCell ref="MEH43:MEH44"/>
    <mergeCell ref="MEK43:MEK44"/>
    <mergeCell ref="MEL43:MEL44"/>
    <mergeCell ref="MDY43:MDY44"/>
    <mergeCell ref="MDZ43:MDZ44"/>
    <mergeCell ref="MEC43:MEC44"/>
    <mergeCell ref="MED43:MED44"/>
    <mergeCell ref="MEE43:MEE44"/>
    <mergeCell ref="MDR43:MDR44"/>
    <mergeCell ref="MDU43:MDU44"/>
    <mergeCell ref="MDV43:MDV44"/>
    <mergeCell ref="MDW43:MDW44"/>
    <mergeCell ref="MDX43:MDX44"/>
    <mergeCell ref="MDM43:MDM44"/>
    <mergeCell ref="MDN43:MDN44"/>
    <mergeCell ref="MDO43:MDO44"/>
    <mergeCell ref="MDP43:MDP44"/>
    <mergeCell ref="MDQ43:MDQ44"/>
    <mergeCell ref="MDF43:MDF44"/>
    <mergeCell ref="MDG43:MDG44"/>
    <mergeCell ref="MDH43:MDH44"/>
    <mergeCell ref="MDI43:MDI44"/>
    <mergeCell ref="MDJ43:MDJ44"/>
    <mergeCell ref="MCY43:MCY44"/>
    <mergeCell ref="MCZ43:MCZ44"/>
    <mergeCell ref="MDA43:MDA44"/>
    <mergeCell ref="MDB43:MDB44"/>
    <mergeCell ref="MDE43:MDE44"/>
    <mergeCell ref="MCR43:MCR44"/>
    <mergeCell ref="MCS43:MCS44"/>
    <mergeCell ref="MCT43:MCT44"/>
    <mergeCell ref="MCW43:MCW44"/>
    <mergeCell ref="MCX43:MCX44"/>
    <mergeCell ref="MCK43:MCK44"/>
    <mergeCell ref="MCL43:MCL44"/>
    <mergeCell ref="MCO43:MCO44"/>
    <mergeCell ref="MCP43:MCP44"/>
    <mergeCell ref="MCQ43:MCQ44"/>
    <mergeCell ref="MCD43:MCD44"/>
    <mergeCell ref="MCG43:MCG44"/>
    <mergeCell ref="MCH43:MCH44"/>
    <mergeCell ref="MCI43:MCI44"/>
    <mergeCell ref="MCJ43:MCJ44"/>
    <mergeCell ref="MBY43:MBY44"/>
    <mergeCell ref="MBZ43:MBZ44"/>
    <mergeCell ref="MCA43:MCA44"/>
    <mergeCell ref="MCB43:MCB44"/>
    <mergeCell ref="MCC43:MCC44"/>
    <mergeCell ref="MBR43:MBR44"/>
    <mergeCell ref="MBS43:MBS44"/>
    <mergeCell ref="MBT43:MBT44"/>
    <mergeCell ref="MBU43:MBU44"/>
    <mergeCell ref="MBV43:MBV44"/>
    <mergeCell ref="MBK43:MBK44"/>
    <mergeCell ref="MBL43:MBL44"/>
    <mergeCell ref="MBM43:MBM44"/>
    <mergeCell ref="MBN43:MBN44"/>
    <mergeCell ref="MBQ43:MBQ44"/>
    <mergeCell ref="MBD43:MBD44"/>
    <mergeCell ref="MBE43:MBE44"/>
    <mergeCell ref="MBF43:MBF44"/>
    <mergeCell ref="MBI43:MBI44"/>
    <mergeCell ref="MBJ43:MBJ44"/>
    <mergeCell ref="MAW43:MAW44"/>
    <mergeCell ref="MAX43:MAX44"/>
    <mergeCell ref="MBA43:MBA44"/>
    <mergeCell ref="MBB43:MBB44"/>
    <mergeCell ref="MBC43:MBC44"/>
    <mergeCell ref="MAP43:MAP44"/>
    <mergeCell ref="MAS43:MAS44"/>
    <mergeCell ref="MAT43:MAT44"/>
    <mergeCell ref="MAU43:MAU44"/>
    <mergeCell ref="MAV43:MAV44"/>
    <mergeCell ref="MAK43:MAK44"/>
    <mergeCell ref="MAL43:MAL44"/>
    <mergeCell ref="MAM43:MAM44"/>
    <mergeCell ref="MAN43:MAN44"/>
    <mergeCell ref="MAO43:MAO44"/>
    <mergeCell ref="MAD43:MAD44"/>
    <mergeCell ref="MAE43:MAE44"/>
    <mergeCell ref="MAF43:MAF44"/>
    <mergeCell ref="MAG43:MAG44"/>
    <mergeCell ref="MAH43:MAH44"/>
    <mergeCell ref="LZW43:LZW44"/>
    <mergeCell ref="LZX43:LZX44"/>
    <mergeCell ref="LZY43:LZY44"/>
    <mergeCell ref="LZZ43:LZZ44"/>
    <mergeCell ref="MAC43:MAC44"/>
    <mergeCell ref="LZP43:LZP44"/>
    <mergeCell ref="LZQ43:LZQ44"/>
    <mergeCell ref="LZR43:LZR44"/>
    <mergeCell ref="LZU43:LZU44"/>
    <mergeCell ref="LZV43:LZV44"/>
    <mergeCell ref="LZI43:LZI44"/>
    <mergeCell ref="LZJ43:LZJ44"/>
    <mergeCell ref="LZM43:LZM44"/>
    <mergeCell ref="LZN43:LZN44"/>
    <mergeCell ref="LZO43:LZO44"/>
    <mergeCell ref="LZB43:LZB44"/>
    <mergeCell ref="LZE43:LZE44"/>
    <mergeCell ref="LZF43:LZF44"/>
    <mergeCell ref="LZG43:LZG44"/>
    <mergeCell ref="LZH43:LZH44"/>
    <mergeCell ref="LYW43:LYW44"/>
    <mergeCell ref="LYX43:LYX44"/>
    <mergeCell ref="LYY43:LYY44"/>
    <mergeCell ref="LYZ43:LYZ44"/>
    <mergeCell ref="LZA43:LZA44"/>
    <mergeCell ref="LYP43:LYP44"/>
    <mergeCell ref="LYQ43:LYQ44"/>
    <mergeCell ref="LYR43:LYR44"/>
    <mergeCell ref="LYS43:LYS44"/>
    <mergeCell ref="LYT43:LYT44"/>
    <mergeCell ref="LYI43:LYI44"/>
    <mergeCell ref="LYJ43:LYJ44"/>
    <mergeCell ref="LYK43:LYK44"/>
    <mergeCell ref="LYL43:LYL44"/>
    <mergeCell ref="LYO43:LYO44"/>
    <mergeCell ref="LYB43:LYB44"/>
    <mergeCell ref="LYC43:LYC44"/>
    <mergeCell ref="LYD43:LYD44"/>
    <mergeCell ref="LYG43:LYG44"/>
    <mergeCell ref="LYH43:LYH44"/>
    <mergeCell ref="LXU43:LXU44"/>
    <mergeCell ref="LXV43:LXV44"/>
    <mergeCell ref="LXY43:LXY44"/>
    <mergeCell ref="LXZ43:LXZ44"/>
    <mergeCell ref="LYA43:LYA44"/>
    <mergeCell ref="LXN43:LXN44"/>
    <mergeCell ref="LXQ43:LXQ44"/>
    <mergeCell ref="LXR43:LXR44"/>
    <mergeCell ref="LXS43:LXS44"/>
    <mergeCell ref="LXT43:LXT44"/>
    <mergeCell ref="LXI43:LXI44"/>
    <mergeCell ref="LXJ43:LXJ44"/>
    <mergeCell ref="LXK43:LXK44"/>
    <mergeCell ref="LXL43:LXL44"/>
    <mergeCell ref="LXM43:LXM44"/>
    <mergeCell ref="LXB43:LXB44"/>
    <mergeCell ref="LXC43:LXC44"/>
    <mergeCell ref="LXD43:LXD44"/>
    <mergeCell ref="LXE43:LXE44"/>
    <mergeCell ref="LXF43:LXF44"/>
    <mergeCell ref="LWU43:LWU44"/>
    <mergeCell ref="LWV43:LWV44"/>
    <mergeCell ref="LWW43:LWW44"/>
    <mergeCell ref="LWX43:LWX44"/>
    <mergeCell ref="LXA43:LXA44"/>
    <mergeCell ref="LWN43:LWN44"/>
    <mergeCell ref="LWO43:LWO44"/>
    <mergeCell ref="LWP43:LWP44"/>
    <mergeCell ref="LWS43:LWS44"/>
    <mergeCell ref="LWT43:LWT44"/>
    <mergeCell ref="LWG43:LWG44"/>
    <mergeCell ref="LWH43:LWH44"/>
    <mergeCell ref="LWK43:LWK44"/>
    <mergeCell ref="LWL43:LWL44"/>
    <mergeCell ref="LWM43:LWM44"/>
    <mergeCell ref="LVZ43:LVZ44"/>
    <mergeCell ref="LWC43:LWC44"/>
    <mergeCell ref="LWD43:LWD44"/>
    <mergeCell ref="LWE43:LWE44"/>
    <mergeCell ref="LWF43:LWF44"/>
    <mergeCell ref="LVU43:LVU44"/>
    <mergeCell ref="LVV43:LVV44"/>
    <mergeCell ref="LVW43:LVW44"/>
    <mergeCell ref="LVX43:LVX44"/>
    <mergeCell ref="LVY43:LVY44"/>
    <mergeCell ref="LVN43:LVN44"/>
    <mergeCell ref="LVO43:LVO44"/>
    <mergeCell ref="LVP43:LVP44"/>
    <mergeCell ref="LVQ43:LVQ44"/>
    <mergeCell ref="LVR43:LVR44"/>
    <mergeCell ref="LVG43:LVG44"/>
    <mergeCell ref="LVH43:LVH44"/>
    <mergeCell ref="LVI43:LVI44"/>
    <mergeCell ref="LVJ43:LVJ44"/>
    <mergeCell ref="LVM43:LVM44"/>
    <mergeCell ref="LUZ43:LUZ44"/>
    <mergeCell ref="LVA43:LVA44"/>
    <mergeCell ref="LVB43:LVB44"/>
    <mergeCell ref="LVE43:LVE44"/>
    <mergeCell ref="LVF43:LVF44"/>
    <mergeCell ref="LUS43:LUS44"/>
    <mergeCell ref="LUT43:LUT44"/>
    <mergeCell ref="LUW43:LUW44"/>
    <mergeCell ref="LUX43:LUX44"/>
    <mergeCell ref="LUY43:LUY44"/>
    <mergeCell ref="LUL43:LUL44"/>
    <mergeCell ref="LUO43:LUO44"/>
    <mergeCell ref="LUP43:LUP44"/>
    <mergeCell ref="LUQ43:LUQ44"/>
    <mergeCell ref="LUR43:LUR44"/>
    <mergeCell ref="LUG43:LUG44"/>
    <mergeCell ref="LUH43:LUH44"/>
    <mergeCell ref="LUI43:LUI44"/>
    <mergeCell ref="LUJ43:LUJ44"/>
    <mergeCell ref="LUK43:LUK44"/>
    <mergeCell ref="LTZ43:LTZ44"/>
    <mergeCell ref="LUA43:LUA44"/>
    <mergeCell ref="LUB43:LUB44"/>
    <mergeCell ref="LUC43:LUC44"/>
    <mergeCell ref="LUD43:LUD44"/>
    <mergeCell ref="LTS43:LTS44"/>
    <mergeCell ref="LTT43:LTT44"/>
    <mergeCell ref="LTU43:LTU44"/>
    <mergeCell ref="LTV43:LTV44"/>
    <mergeCell ref="LTY43:LTY44"/>
    <mergeCell ref="LTL43:LTL44"/>
    <mergeCell ref="LTM43:LTM44"/>
    <mergeCell ref="LTN43:LTN44"/>
    <mergeCell ref="LTQ43:LTQ44"/>
    <mergeCell ref="LTR43:LTR44"/>
    <mergeCell ref="LTE43:LTE44"/>
    <mergeCell ref="LTF43:LTF44"/>
    <mergeCell ref="LTI43:LTI44"/>
    <mergeCell ref="LTJ43:LTJ44"/>
    <mergeCell ref="LTK43:LTK44"/>
    <mergeCell ref="LSX43:LSX44"/>
    <mergeCell ref="LTA43:LTA44"/>
    <mergeCell ref="LTB43:LTB44"/>
    <mergeCell ref="LTC43:LTC44"/>
    <mergeCell ref="LTD43:LTD44"/>
    <mergeCell ref="LSS43:LSS44"/>
    <mergeCell ref="LST43:LST44"/>
    <mergeCell ref="LSU43:LSU44"/>
    <mergeCell ref="LSV43:LSV44"/>
    <mergeCell ref="LSW43:LSW44"/>
    <mergeCell ref="LSL43:LSL44"/>
    <mergeCell ref="LSM43:LSM44"/>
    <mergeCell ref="LSN43:LSN44"/>
    <mergeCell ref="LSO43:LSO44"/>
    <mergeCell ref="LSP43:LSP44"/>
    <mergeCell ref="LSE43:LSE44"/>
    <mergeCell ref="LSF43:LSF44"/>
    <mergeCell ref="LSG43:LSG44"/>
    <mergeCell ref="LSH43:LSH44"/>
    <mergeCell ref="LSK43:LSK44"/>
    <mergeCell ref="LRX43:LRX44"/>
    <mergeCell ref="LRY43:LRY44"/>
    <mergeCell ref="LRZ43:LRZ44"/>
    <mergeCell ref="LSC43:LSC44"/>
    <mergeCell ref="LSD43:LSD44"/>
    <mergeCell ref="LRQ43:LRQ44"/>
    <mergeCell ref="LRR43:LRR44"/>
    <mergeCell ref="LRU43:LRU44"/>
    <mergeCell ref="LRV43:LRV44"/>
    <mergeCell ref="LRW43:LRW44"/>
    <mergeCell ref="LRJ43:LRJ44"/>
    <mergeCell ref="LRM43:LRM44"/>
    <mergeCell ref="LRN43:LRN44"/>
    <mergeCell ref="LRO43:LRO44"/>
    <mergeCell ref="LRP43:LRP44"/>
    <mergeCell ref="LRE43:LRE44"/>
    <mergeCell ref="LRF43:LRF44"/>
    <mergeCell ref="LRG43:LRG44"/>
    <mergeCell ref="LRH43:LRH44"/>
    <mergeCell ref="LRI43:LRI44"/>
    <mergeCell ref="LQX43:LQX44"/>
    <mergeCell ref="LQY43:LQY44"/>
    <mergeCell ref="LQZ43:LQZ44"/>
    <mergeCell ref="LRA43:LRA44"/>
    <mergeCell ref="LRB43:LRB44"/>
    <mergeCell ref="LQQ43:LQQ44"/>
    <mergeCell ref="LQR43:LQR44"/>
    <mergeCell ref="LQS43:LQS44"/>
    <mergeCell ref="LQT43:LQT44"/>
    <mergeCell ref="LQW43:LQW44"/>
    <mergeCell ref="LQJ43:LQJ44"/>
    <mergeCell ref="LQK43:LQK44"/>
    <mergeCell ref="LQL43:LQL44"/>
    <mergeCell ref="LQO43:LQO44"/>
    <mergeCell ref="LQP43:LQP44"/>
    <mergeCell ref="LQC43:LQC44"/>
    <mergeCell ref="LQD43:LQD44"/>
    <mergeCell ref="LQG43:LQG44"/>
    <mergeCell ref="LQH43:LQH44"/>
    <mergeCell ref="LQI43:LQI44"/>
    <mergeCell ref="LPV43:LPV44"/>
    <mergeCell ref="LPY43:LPY44"/>
    <mergeCell ref="LPZ43:LPZ44"/>
    <mergeCell ref="LQA43:LQA44"/>
    <mergeCell ref="LQB43:LQB44"/>
    <mergeCell ref="LPQ43:LPQ44"/>
    <mergeCell ref="LPR43:LPR44"/>
    <mergeCell ref="LPS43:LPS44"/>
    <mergeCell ref="LPT43:LPT44"/>
    <mergeCell ref="LPU43:LPU44"/>
    <mergeCell ref="LPJ43:LPJ44"/>
    <mergeCell ref="LPK43:LPK44"/>
    <mergeCell ref="LPL43:LPL44"/>
    <mergeCell ref="LPM43:LPM44"/>
    <mergeCell ref="LPN43:LPN44"/>
    <mergeCell ref="LPC43:LPC44"/>
    <mergeCell ref="LPD43:LPD44"/>
    <mergeCell ref="LPE43:LPE44"/>
    <mergeCell ref="LPF43:LPF44"/>
    <mergeCell ref="LPI43:LPI44"/>
    <mergeCell ref="LOV43:LOV44"/>
    <mergeCell ref="LOW43:LOW44"/>
    <mergeCell ref="LOX43:LOX44"/>
    <mergeCell ref="LPA43:LPA44"/>
    <mergeCell ref="LPB43:LPB44"/>
    <mergeCell ref="LOO43:LOO44"/>
    <mergeCell ref="LOP43:LOP44"/>
    <mergeCell ref="LOS43:LOS44"/>
    <mergeCell ref="LOT43:LOT44"/>
    <mergeCell ref="LOU43:LOU44"/>
    <mergeCell ref="LOH43:LOH44"/>
    <mergeCell ref="LOK43:LOK44"/>
    <mergeCell ref="LOL43:LOL44"/>
    <mergeCell ref="LOM43:LOM44"/>
    <mergeCell ref="LON43:LON44"/>
    <mergeCell ref="LOC43:LOC44"/>
    <mergeCell ref="LOD43:LOD44"/>
    <mergeCell ref="LOE43:LOE44"/>
    <mergeCell ref="LOF43:LOF44"/>
    <mergeCell ref="LOG43:LOG44"/>
    <mergeCell ref="LNV43:LNV44"/>
    <mergeCell ref="LNW43:LNW44"/>
    <mergeCell ref="LNX43:LNX44"/>
    <mergeCell ref="LNY43:LNY44"/>
    <mergeCell ref="LNZ43:LNZ44"/>
    <mergeCell ref="LNO43:LNO44"/>
    <mergeCell ref="LNP43:LNP44"/>
    <mergeCell ref="LNQ43:LNQ44"/>
    <mergeCell ref="LNR43:LNR44"/>
    <mergeCell ref="LNU43:LNU44"/>
    <mergeCell ref="LNH43:LNH44"/>
    <mergeCell ref="LNI43:LNI44"/>
    <mergeCell ref="LNJ43:LNJ44"/>
    <mergeCell ref="LNM43:LNM44"/>
    <mergeCell ref="LNN43:LNN44"/>
    <mergeCell ref="LNA43:LNA44"/>
    <mergeCell ref="LNB43:LNB44"/>
    <mergeCell ref="LNE43:LNE44"/>
    <mergeCell ref="LNF43:LNF44"/>
    <mergeCell ref="LNG43:LNG44"/>
    <mergeCell ref="LMT43:LMT44"/>
    <mergeCell ref="LMW43:LMW44"/>
    <mergeCell ref="LMX43:LMX44"/>
    <mergeCell ref="LMY43:LMY44"/>
    <mergeCell ref="LMZ43:LMZ44"/>
    <mergeCell ref="LMO43:LMO44"/>
    <mergeCell ref="LMP43:LMP44"/>
    <mergeCell ref="LMQ43:LMQ44"/>
    <mergeCell ref="LMR43:LMR44"/>
    <mergeCell ref="LMS43:LMS44"/>
    <mergeCell ref="LMH43:LMH44"/>
    <mergeCell ref="LMI43:LMI44"/>
    <mergeCell ref="LMJ43:LMJ44"/>
    <mergeCell ref="LMK43:LMK44"/>
    <mergeCell ref="LML43:LML44"/>
    <mergeCell ref="LMA43:LMA44"/>
    <mergeCell ref="LMB43:LMB44"/>
    <mergeCell ref="LMC43:LMC44"/>
    <mergeCell ref="LMD43:LMD44"/>
    <mergeCell ref="LMG43:LMG44"/>
    <mergeCell ref="LLT43:LLT44"/>
    <mergeCell ref="LLU43:LLU44"/>
    <mergeCell ref="LLV43:LLV44"/>
    <mergeCell ref="LLY43:LLY44"/>
    <mergeCell ref="LLZ43:LLZ44"/>
    <mergeCell ref="LLM43:LLM44"/>
    <mergeCell ref="LLN43:LLN44"/>
    <mergeCell ref="LLQ43:LLQ44"/>
    <mergeCell ref="LLR43:LLR44"/>
    <mergeCell ref="LLS43:LLS44"/>
    <mergeCell ref="LLF43:LLF44"/>
    <mergeCell ref="LLI43:LLI44"/>
    <mergeCell ref="LLJ43:LLJ44"/>
    <mergeCell ref="LLK43:LLK44"/>
    <mergeCell ref="LLL43:LLL44"/>
    <mergeCell ref="LLA43:LLA44"/>
    <mergeCell ref="LLB43:LLB44"/>
    <mergeCell ref="LLC43:LLC44"/>
    <mergeCell ref="LLD43:LLD44"/>
    <mergeCell ref="LLE43:LLE44"/>
    <mergeCell ref="LKT43:LKT44"/>
    <mergeCell ref="LKU43:LKU44"/>
    <mergeCell ref="LKV43:LKV44"/>
    <mergeCell ref="LKW43:LKW44"/>
    <mergeCell ref="LKX43:LKX44"/>
    <mergeCell ref="LKM43:LKM44"/>
    <mergeCell ref="LKN43:LKN44"/>
    <mergeCell ref="LKO43:LKO44"/>
    <mergeCell ref="LKP43:LKP44"/>
    <mergeCell ref="LKS43:LKS44"/>
    <mergeCell ref="LKF43:LKF44"/>
    <mergeCell ref="LKG43:LKG44"/>
    <mergeCell ref="LKH43:LKH44"/>
    <mergeCell ref="LKK43:LKK44"/>
    <mergeCell ref="LKL43:LKL44"/>
    <mergeCell ref="LJY43:LJY44"/>
    <mergeCell ref="LJZ43:LJZ44"/>
    <mergeCell ref="LKC43:LKC44"/>
    <mergeCell ref="LKD43:LKD44"/>
    <mergeCell ref="LKE43:LKE44"/>
    <mergeCell ref="LJR43:LJR44"/>
    <mergeCell ref="LJU43:LJU44"/>
    <mergeCell ref="LJV43:LJV44"/>
    <mergeCell ref="LJW43:LJW44"/>
    <mergeCell ref="LJX43:LJX44"/>
    <mergeCell ref="LJM43:LJM44"/>
    <mergeCell ref="LJN43:LJN44"/>
    <mergeCell ref="LJO43:LJO44"/>
    <mergeCell ref="LJP43:LJP44"/>
    <mergeCell ref="LJQ43:LJQ44"/>
    <mergeCell ref="LJF43:LJF44"/>
    <mergeCell ref="LJG43:LJG44"/>
    <mergeCell ref="LJH43:LJH44"/>
    <mergeCell ref="LJI43:LJI44"/>
    <mergeCell ref="LJJ43:LJJ44"/>
    <mergeCell ref="LIY43:LIY44"/>
    <mergeCell ref="LIZ43:LIZ44"/>
    <mergeCell ref="LJA43:LJA44"/>
    <mergeCell ref="LJB43:LJB44"/>
    <mergeCell ref="LJE43:LJE44"/>
    <mergeCell ref="LIR43:LIR44"/>
    <mergeCell ref="LIS43:LIS44"/>
    <mergeCell ref="LIT43:LIT44"/>
    <mergeCell ref="LIW43:LIW44"/>
    <mergeCell ref="LIX43:LIX44"/>
    <mergeCell ref="LIK43:LIK44"/>
    <mergeCell ref="LIL43:LIL44"/>
    <mergeCell ref="LIO43:LIO44"/>
    <mergeCell ref="LIP43:LIP44"/>
    <mergeCell ref="LIQ43:LIQ44"/>
    <mergeCell ref="LID43:LID44"/>
    <mergeCell ref="LIG43:LIG44"/>
    <mergeCell ref="LIH43:LIH44"/>
    <mergeCell ref="LII43:LII44"/>
    <mergeCell ref="LIJ43:LIJ44"/>
    <mergeCell ref="LHY43:LHY44"/>
    <mergeCell ref="LHZ43:LHZ44"/>
    <mergeCell ref="LIA43:LIA44"/>
    <mergeCell ref="LIB43:LIB44"/>
    <mergeCell ref="LIC43:LIC44"/>
    <mergeCell ref="LHR43:LHR44"/>
    <mergeCell ref="LHS43:LHS44"/>
    <mergeCell ref="LHT43:LHT44"/>
    <mergeCell ref="LHU43:LHU44"/>
    <mergeCell ref="LHV43:LHV44"/>
    <mergeCell ref="LHK43:LHK44"/>
    <mergeCell ref="LHL43:LHL44"/>
    <mergeCell ref="LHM43:LHM44"/>
    <mergeCell ref="LHN43:LHN44"/>
    <mergeCell ref="LHQ43:LHQ44"/>
    <mergeCell ref="LHD43:LHD44"/>
    <mergeCell ref="LHE43:LHE44"/>
    <mergeCell ref="LHF43:LHF44"/>
    <mergeCell ref="LHI43:LHI44"/>
    <mergeCell ref="LHJ43:LHJ44"/>
    <mergeCell ref="LGW43:LGW44"/>
    <mergeCell ref="LGX43:LGX44"/>
    <mergeCell ref="LHA43:LHA44"/>
    <mergeCell ref="LHB43:LHB44"/>
    <mergeCell ref="LHC43:LHC44"/>
    <mergeCell ref="LGP43:LGP44"/>
    <mergeCell ref="LGS43:LGS44"/>
    <mergeCell ref="LGT43:LGT44"/>
    <mergeCell ref="LGU43:LGU44"/>
    <mergeCell ref="LGV43:LGV44"/>
    <mergeCell ref="LGK43:LGK44"/>
    <mergeCell ref="LGL43:LGL44"/>
    <mergeCell ref="LGM43:LGM44"/>
    <mergeCell ref="LGN43:LGN44"/>
    <mergeCell ref="LGO43:LGO44"/>
    <mergeCell ref="LGD43:LGD44"/>
    <mergeCell ref="LGE43:LGE44"/>
    <mergeCell ref="LGF43:LGF44"/>
    <mergeCell ref="LGG43:LGG44"/>
    <mergeCell ref="LGH43:LGH44"/>
    <mergeCell ref="LFW43:LFW44"/>
    <mergeCell ref="LFX43:LFX44"/>
    <mergeCell ref="LFY43:LFY44"/>
    <mergeCell ref="LFZ43:LFZ44"/>
    <mergeCell ref="LGC43:LGC44"/>
    <mergeCell ref="LFP43:LFP44"/>
    <mergeCell ref="LFQ43:LFQ44"/>
    <mergeCell ref="LFR43:LFR44"/>
    <mergeCell ref="LFU43:LFU44"/>
    <mergeCell ref="LFV43:LFV44"/>
    <mergeCell ref="LFI43:LFI44"/>
    <mergeCell ref="LFJ43:LFJ44"/>
    <mergeCell ref="LFM43:LFM44"/>
    <mergeCell ref="LFN43:LFN44"/>
    <mergeCell ref="LFO43:LFO44"/>
    <mergeCell ref="LFB43:LFB44"/>
    <mergeCell ref="LFE43:LFE44"/>
    <mergeCell ref="LFF43:LFF44"/>
    <mergeCell ref="LFG43:LFG44"/>
    <mergeCell ref="LFH43:LFH44"/>
    <mergeCell ref="LEW43:LEW44"/>
    <mergeCell ref="LEX43:LEX44"/>
    <mergeCell ref="LEY43:LEY44"/>
    <mergeCell ref="LEZ43:LEZ44"/>
    <mergeCell ref="LFA43:LFA44"/>
    <mergeCell ref="LEP43:LEP44"/>
    <mergeCell ref="LEQ43:LEQ44"/>
    <mergeCell ref="LER43:LER44"/>
    <mergeCell ref="LES43:LES44"/>
    <mergeCell ref="LET43:LET44"/>
    <mergeCell ref="LEI43:LEI44"/>
    <mergeCell ref="LEJ43:LEJ44"/>
    <mergeCell ref="LEK43:LEK44"/>
    <mergeCell ref="LEL43:LEL44"/>
    <mergeCell ref="LEO43:LEO44"/>
    <mergeCell ref="LEB43:LEB44"/>
    <mergeCell ref="LEC43:LEC44"/>
    <mergeCell ref="LED43:LED44"/>
    <mergeCell ref="LEG43:LEG44"/>
    <mergeCell ref="LEH43:LEH44"/>
    <mergeCell ref="LDU43:LDU44"/>
    <mergeCell ref="LDV43:LDV44"/>
    <mergeCell ref="LDY43:LDY44"/>
    <mergeCell ref="LDZ43:LDZ44"/>
    <mergeCell ref="LEA43:LEA44"/>
    <mergeCell ref="LDN43:LDN44"/>
    <mergeCell ref="LDQ43:LDQ44"/>
    <mergeCell ref="LDR43:LDR44"/>
    <mergeCell ref="LDS43:LDS44"/>
    <mergeCell ref="LDT43:LDT44"/>
    <mergeCell ref="LDI43:LDI44"/>
    <mergeCell ref="LDJ43:LDJ44"/>
    <mergeCell ref="LDK43:LDK44"/>
    <mergeCell ref="LDL43:LDL44"/>
    <mergeCell ref="LDM43:LDM44"/>
    <mergeCell ref="LDB43:LDB44"/>
    <mergeCell ref="LDC43:LDC44"/>
    <mergeCell ref="LDD43:LDD44"/>
    <mergeCell ref="LDE43:LDE44"/>
    <mergeCell ref="LDF43:LDF44"/>
    <mergeCell ref="LCU43:LCU44"/>
    <mergeCell ref="LCV43:LCV44"/>
    <mergeCell ref="LCW43:LCW44"/>
    <mergeCell ref="LCX43:LCX44"/>
    <mergeCell ref="LDA43:LDA44"/>
    <mergeCell ref="LCN43:LCN44"/>
    <mergeCell ref="LCO43:LCO44"/>
    <mergeCell ref="LCP43:LCP44"/>
    <mergeCell ref="LCS43:LCS44"/>
    <mergeCell ref="LCT43:LCT44"/>
    <mergeCell ref="LCG43:LCG44"/>
    <mergeCell ref="LCH43:LCH44"/>
    <mergeCell ref="LCK43:LCK44"/>
    <mergeCell ref="LCL43:LCL44"/>
    <mergeCell ref="LCM43:LCM44"/>
    <mergeCell ref="LBZ43:LBZ44"/>
    <mergeCell ref="LCC43:LCC44"/>
    <mergeCell ref="LCD43:LCD44"/>
    <mergeCell ref="LCE43:LCE44"/>
    <mergeCell ref="LCF43:LCF44"/>
    <mergeCell ref="LBU43:LBU44"/>
    <mergeCell ref="LBV43:LBV44"/>
    <mergeCell ref="LBW43:LBW44"/>
    <mergeCell ref="LBX43:LBX44"/>
    <mergeCell ref="LBY43:LBY44"/>
    <mergeCell ref="LBN43:LBN44"/>
    <mergeCell ref="LBO43:LBO44"/>
    <mergeCell ref="LBP43:LBP44"/>
    <mergeCell ref="LBQ43:LBQ44"/>
    <mergeCell ref="LBR43:LBR44"/>
    <mergeCell ref="LBG43:LBG44"/>
    <mergeCell ref="LBH43:LBH44"/>
    <mergeCell ref="LBI43:LBI44"/>
    <mergeCell ref="LBJ43:LBJ44"/>
    <mergeCell ref="LBM43:LBM44"/>
    <mergeCell ref="LAZ43:LAZ44"/>
    <mergeCell ref="LBA43:LBA44"/>
    <mergeCell ref="LBB43:LBB44"/>
    <mergeCell ref="LBE43:LBE44"/>
    <mergeCell ref="LBF43:LBF44"/>
    <mergeCell ref="LAS43:LAS44"/>
    <mergeCell ref="LAT43:LAT44"/>
    <mergeCell ref="LAW43:LAW44"/>
    <mergeCell ref="LAX43:LAX44"/>
    <mergeCell ref="LAY43:LAY44"/>
    <mergeCell ref="LAL43:LAL44"/>
    <mergeCell ref="LAO43:LAO44"/>
    <mergeCell ref="LAP43:LAP44"/>
    <mergeCell ref="LAQ43:LAQ44"/>
    <mergeCell ref="LAR43:LAR44"/>
    <mergeCell ref="LAG43:LAG44"/>
    <mergeCell ref="LAH43:LAH44"/>
    <mergeCell ref="LAI43:LAI44"/>
    <mergeCell ref="LAJ43:LAJ44"/>
    <mergeCell ref="LAK43:LAK44"/>
    <mergeCell ref="KZZ43:KZZ44"/>
    <mergeCell ref="LAA43:LAA44"/>
    <mergeCell ref="LAB43:LAB44"/>
    <mergeCell ref="LAC43:LAC44"/>
    <mergeCell ref="LAD43:LAD44"/>
    <mergeCell ref="KZS43:KZS44"/>
    <mergeCell ref="KZT43:KZT44"/>
    <mergeCell ref="KZU43:KZU44"/>
    <mergeCell ref="KZV43:KZV44"/>
    <mergeCell ref="KZY43:KZY44"/>
    <mergeCell ref="KZL43:KZL44"/>
    <mergeCell ref="KZM43:KZM44"/>
    <mergeCell ref="KZN43:KZN44"/>
    <mergeCell ref="KZQ43:KZQ44"/>
    <mergeCell ref="KZR43:KZR44"/>
    <mergeCell ref="KZE43:KZE44"/>
    <mergeCell ref="KZF43:KZF44"/>
    <mergeCell ref="KZI43:KZI44"/>
    <mergeCell ref="KZJ43:KZJ44"/>
    <mergeCell ref="KZK43:KZK44"/>
    <mergeCell ref="KYX43:KYX44"/>
    <mergeCell ref="KZA43:KZA44"/>
    <mergeCell ref="KZB43:KZB44"/>
    <mergeCell ref="KZC43:KZC44"/>
    <mergeCell ref="KZD43:KZD44"/>
    <mergeCell ref="KYS43:KYS44"/>
    <mergeCell ref="KYT43:KYT44"/>
    <mergeCell ref="KYU43:KYU44"/>
    <mergeCell ref="KYV43:KYV44"/>
    <mergeCell ref="KYW43:KYW44"/>
    <mergeCell ref="KYL43:KYL44"/>
    <mergeCell ref="KYM43:KYM44"/>
    <mergeCell ref="KYN43:KYN44"/>
    <mergeCell ref="KYO43:KYO44"/>
    <mergeCell ref="KYP43:KYP44"/>
    <mergeCell ref="KYE43:KYE44"/>
    <mergeCell ref="KYF43:KYF44"/>
    <mergeCell ref="KYG43:KYG44"/>
    <mergeCell ref="KYH43:KYH44"/>
    <mergeCell ref="KYK43:KYK44"/>
    <mergeCell ref="KXX43:KXX44"/>
    <mergeCell ref="KXY43:KXY44"/>
    <mergeCell ref="KXZ43:KXZ44"/>
    <mergeCell ref="KYC43:KYC44"/>
    <mergeCell ref="KYD43:KYD44"/>
    <mergeCell ref="KXQ43:KXQ44"/>
    <mergeCell ref="KXR43:KXR44"/>
    <mergeCell ref="KXU43:KXU44"/>
    <mergeCell ref="KXV43:KXV44"/>
    <mergeCell ref="KXW43:KXW44"/>
    <mergeCell ref="KXJ43:KXJ44"/>
    <mergeCell ref="KXM43:KXM44"/>
    <mergeCell ref="KXN43:KXN44"/>
    <mergeCell ref="KXO43:KXO44"/>
    <mergeCell ref="KXP43:KXP44"/>
    <mergeCell ref="KXE43:KXE44"/>
    <mergeCell ref="KXF43:KXF44"/>
    <mergeCell ref="KXG43:KXG44"/>
    <mergeCell ref="KXH43:KXH44"/>
    <mergeCell ref="KXI43:KXI44"/>
    <mergeCell ref="KWX43:KWX44"/>
    <mergeCell ref="KWY43:KWY44"/>
    <mergeCell ref="KWZ43:KWZ44"/>
    <mergeCell ref="KXA43:KXA44"/>
    <mergeCell ref="KXB43:KXB44"/>
    <mergeCell ref="KWQ43:KWQ44"/>
    <mergeCell ref="KWR43:KWR44"/>
    <mergeCell ref="KWS43:KWS44"/>
    <mergeCell ref="KWT43:KWT44"/>
    <mergeCell ref="KWW43:KWW44"/>
    <mergeCell ref="KWJ43:KWJ44"/>
    <mergeCell ref="KWK43:KWK44"/>
    <mergeCell ref="KWL43:KWL44"/>
    <mergeCell ref="KWO43:KWO44"/>
    <mergeCell ref="KWP43:KWP44"/>
    <mergeCell ref="KWC43:KWC44"/>
    <mergeCell ref="KWD43:KWD44"/>
    <mergeCell ref="KWG43:KWG44"/>
    <mergeCell ref="KWH43:KWH44"/>
    <mergeCell ref="KWI43:KWI44"/>
    <mergeCell ref="KVV43:KVV44"/>
    <mergeCell ref="KVY43:KVY44"/>
    <mergeCell ref="KVZ43:KVZ44"/>
    <mergeCell ref="KWA43:KWA44"/>
    <mergeCell ref="KWB43:KWB44"/>
    <mergeCell ref="KVQ43:KVQ44"/>
    <mergeCell ref="KVR43:KVR44"/>
    <mergeCell ref="KVS43:KVS44"/>
    <mergeCell ref="KVT43:KVT44"/>
    <mergeCell ref="KVU43:KVU44"/>
    <mergeCell ref="KVJ43:KVJ44"/>
    <mergeCell ref="KVK43:KVK44"/>
    <mergeCell ref="KVL43:KVL44"/>
    <mergeCell ref="KVM43:KVM44"/>
    <mergeCell ref="KVN43:KVN44"/>
    <mergeCell ref="KVC43:KVC44"/>
    <mergeCell ref="KVD43:KVD44"/>
    <mergeCell ref="KVE43:KVE44"/>
    <mergeCell ref="KVF43:KVF44"/>
    <mergeCell ref="KVI43:KVI44"/>
    <mergeCell ref="KUV43:KUV44"/>
    <mergeCell ref="KUW43:KUW44"/>
    <mergeCell ref="KUX43:KUX44"/>
    <mergeCell ref="KVA43:KVA44"/>
    <mergeCell ref="KVB43:KVB44"/>
    <mergeCell ref="KUO43:KUO44"/>
    <mergeCell ref="KUP43:KUP44"/>
    <mergeCell ref="KUS43:KUS44"/>
    <mergeCell ref="KUT43:KUT44"/>
    <mergeCell ref="KUU43:KUU44"/>
    <mergeCell ref="KUH43:KUH44"/>
    <mergeCell ref="KUK43:KUK44"/>
    <mergeCell ref="KUL43:KUL44"/>
    <mergeCell ref="KUM43:KUM44"/>
    <mergeCell ref="KUN43:KUN44"/>
    <mergeCell ref="KUC43:KUC44"/>
    <mergeCell ref="KUD43:KUD44"/>
    <mergeCell ref="KUE43:KUE44"/>
    <mergeCell ref="KUF43:KUF44"/>
    <mergeCell ref="KUG43:KUG44"/>
    <mergeCell ref="KTV43:KTV44"/>
    <mergeCell ref="KTW43:KTW44"/>
    <mergeCell ref="KTX43:KTX44"/>
    <mergeCell ref="KTY43:KTY44"/>
    <mergeCell ref="KTZ43:KTZ44"/>
    <mergeCell ref="KTO43:KTO44"/>
    <mergeCell ref="KTP43:KTP44"/>
    <mergeCell ref="KTQ43:KTQ44"/>
    <mergeCell ref="KTR43:KTR44"/>
    <mergeCell ref="KTU43:KTU44"/>
    <mergeCell ref="KTH43:KTH44"/>
    <mergeCell ref="KTI43:KTI44"/>
    <mergeCell ref="KTJ43:KTJ44"/>
    <mergeCell ref="KTM43:KTM44"/>
    <mergeCell ref="KTN43:KTN44"/>
    <mergeCell ref="KTA43:KTA44"/>
    <mergeCell ref="KTB43:KTB44"/>
    <mergeCell ref="KTE43:KTE44"/>
    <mergeCell ref="KTF43:KTF44"/>
    <mergeCell ref="KTG43:KTG44"/>
    <mergeCell ref="KST43:KST44"/>
    <mergeCell ref="KSW43:KSW44"/>
    <mergeCell ref="KSX43:KSX44"/>
    <mergeCell ref="KSY43:KSY44"/>
    <mergeCell ref="KSZ43:KSZ44"/>
    <mergeCell ref="KSO43:KSO44"/>
    <mergeCell ref="KSP43:KSP44"/>
    <mergeCell ref="KSQ43:KSQ44"/>
    <mergeCell ref="KSR43:KSR44"/>
    <mergeCell ref="KSS43:KSS44"/>
    <mergeCell ref="KSH43:KSH44"/>
    <mergeCell ref="KSI43:KSI44"/>
    <mergeCell ref="KSJ43:KSJ44"/>
    <mergeCell ref="KSK43:KSK44"/>
    <mergeCell ref="KSL43:KSL44"/>
    <mergeCell ref="KSA43:KSA44"/>
    <mergeCell ref="KSB43:KSB44"/>
    <mergeCell ref="KSC43:KSC44"/>
    <mergeCell ref="KSD43:KSD44"/>
    <mergeCell ref="KSG43:KSG44"/>
    <mergeCell ref="KRT43:KRT44"/>
    <mergeCell ref="KRU43:KRU44"/>
    <mergeCell ref="KRV43:KRV44"/>
    <mergeCell ref="KRY43:KRY44"/>
    <mergeCell ref="KRZ43:KRZ44"/>
    <mergeCell ref="KRM43:KRM44"/>
    <mergeCell ref="KRN43:KRN44"/>
    <mergeCell ref="KRQ43:KRQ44"/>
    <mergeCell ref="KRR43:KRR44"/>
    <mergeCell ref="KRS43:KRS44"/>
    <mergeCell ref="KRF43:KRF44"/>
    <mergeCell ref="KRI43:KRI44"/>
    <mergeCell ref="KRJ43:KRJ44"/>
    <mergeCell ref="KRK43:KRK44"/>
    <mergeCell ref="KRL43:KRL44"/>
    <mergeCell ref="KRA43:KRA44"/>
    <mergeCell ref="KRB43:KRB44"/>
    <mergeCell ref="KRC43:KRC44"/>
    <mergeCell ref="KRD43:KRD44"/>
    <mergeCell ref="KRE43:KRE44"/>
    <mergeCell ref="KQT43:KQT44"/>
    <mergeCell ref="KQU43:KQU44"/>
    <mergeCell ref="KQV43:KQV44"/>
    <mergeCell ref="KQW43:KQW44"/>
    <mergeCell ref="KQX43:KQX44"/>
    <mergeCell ref="KQM43:KQM44"/>
    <mergeCell ref="KQN43:KQN44"/>
    <mergeCell ref="KQO43:KQO44"/>
    <mergeCell ref="KQP43:KQP44"/>
    <mergeCell ref="KQS43:KQS44"/>
    <mergeCell ref="KQF43:KQF44"/>
    <mergeCell ref="KQG43:KQG44"/>
    <mergeCell ref="KQH43:KQH44"/>
    <mergeCell ref="KQK43:KQK44"/>
    <mergeCell ref="KQL43:KQL44"/>
    <mergeCell ref="KPY43:KPY44"/>
    <mergeCell ref="KPZ43:KPZ44"/>
    <mergeCell ref="KQC43:KQC44"/>
    <mergeCell ref="KQD43:KQD44"/>
    <mergeCell ref="KQE43:KQE44"/>
    <mergeCell ref="KPR43:KPR44"/>
    <mergeCell ref="KPU43:KPU44"/>
    <mergeCell ref="KPV43:KPV44"/>
    <mergeCell ref="KPW43:KPW44"/>
    <mergeCell ref="KPX43:KPX44"/>
    <mergeCell ref="KPM43:KPM44"/>
    <mergeCell ref="KPN43:KPN44"/>
    <mergeCell ref="KPO43:KPO44"/>
    <mergeCell ref="KPP43:KPP44"/>
    <mergeCell ref="KPQ43:KPQ44"/>
    <mergeCell ref="KPF43:KPF44"/>
    <mergeCell ref="KPG43:KPG44"/>
    <mergeCell ref="KPH43:KPH44"/>
    <mergeCell ref="KPI43:KPI44"/>
    <mergeCell ref="KPJ43:KPJ44"/>
    <mergeCell ref="KOY43:KOY44"/>
    <mergeCell ref="KOZ43:KOZ44"/>
    <mergeCell ref="KPA43:KPA44"/>
    <mergeCell ref="KPB43:KPB44"/>
    <mergeCell ref="KPE43:KPE44"/>
    <mergeCell ref="KOR43:KOR44"/>
    <mergeCell ref="KOS43:KOS44"/>
    <mergeCell ref="KOT43:KOT44"/>
    <mergeCell ref="KOW43:KOW44"/>
    <mergeCell ref="KOX43:KOX44"/>
    <mergeCell ref="KOK43:KOK44"/>
    <mergeCell ref="KOL43:KOL44"/>
    <mergeCell ref="KOO43:KOO44"/>
    <mergeCell ref="KOP43:KOP44"/>
    <mergeCell ref="KOQ43:KOQ44"/>
    <mergeCell ref="KOD43:KOD44"/>
    <mergeCell ref="KOG43:KOG44"/>
    <mergeCell ref="KOH43:KOH44"/>
    <mergeCell ref="KOI43:KOI44"/>
    <mergeCell ref="KOJ43:KOJ44"/>
    <mergeCell ref="KNY43:KNY44"/>
    <mergeCell ref="KNZ43:KNZ44"/>
    <mergeCell ref="KOA43:KOA44"/>
    <mergeCell ref="KOB43:KOB44"/>
    <mergeCell ref="KOC43:KOC44"/>
    <mergeCell ref="KNR43:KNR44"/>
    <mergeCell ref="KNS43:KNS44"/>
    <mergeCell ref="KNT43:KNT44"/>
    <mergeCell ref="KNU43:KNU44"/>
    <mergeCell ref="KNV43:KNV44"/>
    <mergeCell ref="KNK43:KNK44"/>
    <mergeCell ref="KNL43:KNL44"/>
    <mergeCell ref="KNM43:KNM44"/>
    <mergeCell ref="KNN43:KNN44"/>
    <mergeCell ref="KNQ43:KNQ44"/>
    <mergeCell ref="KND43:KND44"/>
    <mergeCell ref="KNE43:KNE44"/>
    <mergeCell ref="KNF43:KNF44"/>
    <mergeCell ref="KNI43:KNI44"/>
    <mergeCell ref="KNJ43:KNJ44"/>
    <mergeCell ref="KMW43:KMW44"/>
    <mergeCell ref="KMX43:KMX44"/>
    <mergeCell ref="KNA43:KNA44"/>
    <mergeCell ref="KNB43:KNB44"/>
    <mergeCell ref="KNC43:KNC44"/>
    <mergeCell ref="KMP43:KMP44"/>
    <mergeCell ref="KMS43:KMS44"/>
    <mergeCell ref="KMT43:KMT44"/>
    <mergeCell ref="KMU43:KMU44"/>
    <mergeCell ref="KMV43:KMV44"/>
    <mergeCell ref="KMK43:KMK44"/>
    <mergeCell ref="KML43:KML44"/>
    <mergeCell ref="KMM43:KMM44"/>
    <mergeCell ref="KMN43:KMN44"/>
    <mergeCell ref="KMO43:KMO44"/>
    <mergeCell ref="KMD43:KMD44"/>
    <mergeCell ref="KME43:KME44"/>
    <mergeCell ref="KMF43:KMF44"/>
    <mergeCell ref="KMG43:KMG44"/>
    <mergeCell ref="KMH43:KMH44"/>
    <mergeCell ref="KLW43:KLW44"/>
    <mergeCell ref="KLX43:KLX44"/>
    <mergeCell ref="KLY43:KLY44"/>
    <mergeCell ref="KLZ43:KLZ44"/>
    <mergeCell ref="KMC43:KMC44"/>
    <mergeCell ref="KLP43:KLP44"/>
    <mergeCell ref="KLQ43:KLQ44"/>
    <mergeCell ref="KLR43:KLR44"/>
    <mergeCell ref="KLU43:KLU44"/>
    <mergeCell ref="KLV43:KLV44"/>
    <mergeCell ref="KLI43:KLI44"/>
    <mergeCell ref="KLJ43:KLJ44"/>
    <mergeCell ref="KLM43:KLM44"/>
    <mergeCell ref="KLN43:KLN44"/>
    <mergeCell ref="KLO43:KLO44"/>
    <mergeCell ref="KLB43:KLB44"/>
    <mergeCell ref="KLE43:KLE44"/>
    <mergeCell ref="KLF43:KLF44"/>
    <mergeCell ref="KLG43:KLG44"/>
    <mergeCell ref="KLH43:KLH44"/>
    <mergeCell ref="KKW43:KKW44"/>
    <mergeCell ref="KKX43:KKX44"/>
    <mergeCell ref="KKY43:KKY44"/>
    <mergeCell ref="KKZ43:KKZ44"/>
    <mergeCell ref="KLA43:KLA44"/>
    <mergeCell ref="KKP43:KKP44"/>
    <mergeCell ref="KKQ43:KKQ44"/>
    <mergeCell ref="KKR43:KKR44"/>
    <mergeCell ref="KKS43:KKS44"/>
    <mergeCell ref="KKT43:KKT44"/>
    <mergeCell ref="KKI43:KKI44"/>
    <mergeCell ref="KKJ43:KKJ44"/>
    <mergeCell ref="KKK43:KKK44"/>
    <mergeCell ref="KKL43:KKL44"/>
    <mergeCell ref="KKO43:KKO44"/>
    <mergeCell ref="KKB43:KKB44"/>
    <mergeCell ref="KKC43:KKC44"/>
    <mergeCell ref="KKD43:KKD44"/>
    <mergeCell ref="KKG43:KKG44"/>
    <mergeCell ref="KKH43:KKH44"/>
    <mergeCell ref="KJU43:KJU44"/>
    <mergeCell ref="KJV43:KJV44"/>
    <mergeCell ref="KJY43:KJY44"/>
    <mergeCell ref="KJZ43:KJZ44"/>
    <mergeCell ref="KKA43:KKA44"/>
    <mergeCell ref="KJN43:KJN44"/>
    <mergeCell ref="KJQ43:KJQ44"/>
    <mergeCell ref="KJR43:KJR44"/>
    <mergeCell ref="KJS43:KJS44"/>
    <mergeCell ref="KJT43:KJT44"/>
    <mergeCell ref="KJI43:KJI44"/>
    <mergeCell ref="KJJ43:KJJ44"/>
    <mergeCell ref="KJK43:KJK44"/>
    <mergeCell ref="KJL43:KJL44"/>
    <mergeCell ref="KJM43:KJM44"/>
    <mergeCell ref="KJB43:KJB44"/>
    <mergeCell ref="KJC43:KJC44"/>
    <mergeCell ref="KJD43:KJD44"/>
    <mergeCell ref="KJE43:KJE44"/>
    <mergeCell ref="KJF43:KJF44"/>
    <mergeCell ref="KIU43:KIU44"/>
    <mergeCell ref="KIV43:KIV44"/>
    <mergeCell ref="KIW43:KIW44"/>
    <mergeCell ref="KIX43:KIX44"/>
    <mergeCell ref="KJA43:KJA44"/>
    <mergeCell ref="KIN43:KIN44"/>
    <mergeCell ref="KIO43:KIO44"/>
    <mergeCell ref="KIP43:KIP44"/>
    <mergeCell ref="KIS43:KIS44"/>
    <mergeCell ref="KIT43:KIT44"/>
    <mergeCell ref="KIG43:KIG44"/>
    <mergeCell ref="KIH43:KIH44"/>
    <mergeCell ref="KIK43:KIK44"/>
    <mergeCell ref="KIL43:KIL44"/>
    <mergeCell ref="KIM43:KIM44"/>
    <mergeCell ref="KHZ43:KHZ44"/>
    <mergeCell ref="KIC43:KIC44"/>
    <mergeCell ref="KID43:KID44"/>
    <mergeCell ref="KIE43:KIE44"/>
    <mergeCell ref="KIF43:KIF44"/>
    <mergeCell ref="KHU43:KHU44"/>
    <mergeCell ref="KHV43:KHV44"/>
    <mergeCell ref="KHW43:KHW44"/>
    <mergeCell ref="KHX43:KHX44"/>
    <mergeCell ref="KHY43:KHY44"/>
    <mergeCell ref="KHN43:KHN44"/>
    <mergeCell ref="KHO43:KHO44"/>
    <mergeCell ref="KHP43:KHP44"/>
    <mergeCell ref="KHQ43:KHQ44"/>
    <mergeCell ref="KHR43:KHR44"/>
    <mergeCell ref="KHG43:KHG44"/>
    <mergeCell ref="KHH43:KHH44"/>
    <mergeCell ref="KHI43:KHI44"/>
    <mergeCell ref="KHJ43:KHJ44"/>
    <mergeCell ref="KHM43:KHM44"/>
    <mergeCell ref="KGZ43:KGZ44"/>
    <mergeCell ref="KHA43:KHA44"/>
    <mergeCell ref="KHB43:KHB44"/>
    <mergeCell ref="KHE43:KHE44"/>
    <mergeCell ref="KHF43:KHF44"/>
    <mergeCell ref="KGS43:KGS44"/>
    <mergeCell ref="KGT43:KGT44"/>
    <mergeCell ref="KGW43:KGW44"/>
    <mergeCell ref="KGX43:KGX44"/>
    <mergeCell ref="KGY43:KGY44"/>
    <mergeCell ref="KGL43:KGL44"/>
    <mergeCell ref="KGO43:KGO44"/>
    <mergeCell ref="KGP43:KGP44"/>
    <mergeCell ref="KGQ43:KGQ44"/>
    <mergeCell ref="KGR43:KGR44"/>
    <mergeCell ref="KGG43:KGG44"/>
    <mergeCell ref="KGH43:KGH44"/>
    <mergeCell ref="KGI43:KGI44"/>
    <mergeCell ref="KGJ43:KGJ44"/>
    <mergeCell ref="KGK43:KGK44"/>
    <mergeCell ref="KFZ43:KFZ44"/>
    <mergeCell ref="KGA43:KGA44"/>
    <mergeCell ref="KGB43:KGB44"/>
    <mergeCell ref="KGC43:KGC44"/>
    <mergeCell ref="KGD43:KGD44"/>
    <mergeCell ref="KFS43:KFS44"/>
    <mergeCell ref="KFT43:KFT44"/>
    <mergeCell ref="KFU43:KFU44"/>
    <mergeCell ref="KFV43:KFV44"/>
    <mergeCell ref="KFY43:KFY44"/>
    <mergeCell ref="KFL43:KFL44"/>
    <mergeCell ref="KFM43:KFM44"/>
    <mergeCell ref="KFN43:KFN44"/>
    <mergeCell ref="KFQ43:KFQ44"/>
    <mergeCell ref="KFR43:KFR44"/>
    <mergeCell ref="KFE43:KFE44"/>
    <mergeCell ref="KFF43:KFF44"/>
    <mergeCell ref="KFI43:KFI44"/>
    <mergeCell ref="KFJ43:KFJ44"/>
    <mergeCell ref="KFK43:KFK44"/>
    <mergeCell ref="KEX43:KEX44"/>
    <mergeCell ref="KFA43:KFA44"/>
    <mergeCell ref="KFB43:KFB44"/>
    <mergeCell ref="KFC43:KFC44"/>
    <mergeCell ref="KFD43:KFD44"/>
    <mergeCell ref="KES43:KES44"/>
    <mergeCell ref="KET43:KET44"/>
    <mergeCell ref="KEU43:KEU44"/>
    <mergeCell ref="KEV43:KEV44"/>
    <mergeCell ref="KEW43:KEW44"/>
    <mergeCell ref="KEL43:KEL44"/>
    <mergeCell ref="KEM43:KEM44"/>
    <mergeCell ref="KEN43:KEN44"/>
    <mergeCell ref="KEO43:KEO44"/>
    <mergeCell ref="KEP43:KEP44"/>
    <mergeCell ref="KEE43:KEE44"/>
    <mergeCell ref="KEF43:KEF44"/>
    <mergeCell ref="KEG43:KEG44"/>
    <mergeCell ref="KEH43:KEH44"/>
    <mergeCell ref="KEK43:KEK44"/>
    <mergeCell ref="KDX43:KDX44"/>
    <mergeCell ref="KDY43:KDY44"/>
    <mergeCell ref="KDZ43:KDZ44"/>
    <mergeCell ref="KEC43:KEC44"/>
    <mergeCell ref="KED43:KED44"/>
    <mergeCell ref="KDQ43:KDQ44"/>
    <mergeCell ref="KDR43:KDR44"/>
    <mergeCell ref="KDU43:KDU44"/>
    <mergeCell ref="KDV43:KDV44"/>
    <mergeCell ref="KDW43:KDW44"/>
    <mergeCell ref="KDJ43:KDJ44"/>
    <mergeCell ref="KDM43:KDM44"/>
    <mergeCell ref="KDN43:KDN44"/>
    <mergeCell ref="KDO43:KDO44"/>
    <mergeCell ref="KDP43:KDP44"/>
    <mergeCell ref="KDE43:KDE44"/>
    <mergeCell ref="KDF43:KDF44"/>
    <mergeCell ref="KDG43:KDG44"/>
    <mergeCell ref="KDH43:KDH44"/>
    <mergeCell ref="KDI43:KDI44"/>
    <mergeCell ref="KCX43:KCX44"/>
    <mergeCell ref="KCY43:KCY44"/>
    <mergeCell ref="KCZ43:KCZ44"/>
    <mergeCell ref="KDA43:KDA44"/>
    <mergeCell ref="KDB43:KDB44"/>
    <mergeCell ref="KCQ43:KCQ44"/>
    <mergeCell ref="KCR43:KCR44"/>
    <mergeCell ref="KCS43:KCS44"/>
    <mergeCell ref="KCT43:KCT44"/>
    <mergeCell ref="KCW43:KCW44"/>
    <mergeCell ref="KCJ43:KCJ44"/>
    <mergeCell ref="KCK43:KCK44"/>
    <mergeCell ref="KCL43:KCL44"/>
    <mergeCell ref="KCO43:KCO44"/>
    <mergeCell ref="KCP43:KCP44"/>
    <mergeCell ref="KCC43:KCC44"/>
    <mergeCell ref="KCD43:KCD44"/>
    <mergeCell ref="KCG43:KCG44"/>
    <mergeCell ref="KCH43:KCH44"/>
    <mergeCell ref="KCI43:KCI44"/>
    <mergeCell ref="KBV43:KBV44"/>
    <mergeCell ref="KBY43:KBY44"/>
    <mergeCell ref="KBZ43:KBZ44"/>
    <mergeCell ref="KCA43:KCA44"/>
    <mergeCell ref="KCB43:KCB44"/>
    <mergeCell ref="KBQ43:KBQ44"/>
    <mergeCell ref="KBR43:KBR44"/>
    <mergeCell ref="KBS43:KBS44"/>
    <mergeCell ref="KBT43:KBT44"/>
    <mergeCell ref="KBU43:KBU44"/>
    <mergeCell ref="KBJ43:KBJ44"/>
    <mergeCell ref="KBK43:KBK44"/>
    <mergeCell ref="KBL43:KBL44"/>
    <mergeCell ref="KBM43:KBM44"/>
    <mergeCell ref="KBN43:KBN44"/>
    <mergeCell ref="KBC43:KBC44"/>
    <mergeCell ref="KBD43:KBD44"/>
    <mergeCell ref="KBE43:KBE44"/>
    <mergeCell ref="KBF43:KBF44"/>
    <mergeCell ref="KBI43:KBI44"/>
    <mergeCell ref="KAV43:KAV44"/>
    <mergeCell ref="KAW43:KAW44"/>
    <mergeCell ref="KAX43:KAX44"/>
    <mergeCell ref="KBA43:KBA44"/>
    <mergeCell ref="KBB43:KBB44"/>
    <mergeCell ref="KAO43:KAO44"/>
    <mergeCell ref="KAP43:KAP44"/>
    <mergeCell ref="KAS43:KAS44"/>
    <mergeCell ref="KAT43:KAT44"/>
    <mergeCell ref="KAU43:KAU44"/>
    <mergeCell ref="KAH43:KAH44"/>
    <mergeCell ref="KAK43:KAK44"/>
    <mergeCell ref="KAL43:KAL44"/>
    <mergeCell ref="KAM43:KAM44"/>
    <mergeCell ref="KAN43:KAN44"/>
    <mergeCell ref="KAC43:KAC44"/>
    <mergeCell ref="KAD43:KAD44"/>
    <mergeCell ref="KAE43:KAE44"/>
    <mergeCell ref="KAF43:KAF44"/>
    <mergeCell ref="KAG43:KAG44"/>
    <mergeCell ref="JZV43:JZV44"/>
    <mergeCell ref="JZW43:JZW44"/>
    <mergeCell ref="JZX43:JZX44"/>
    <mergeCell ref="JZY43:JZY44"/>
    <mergeCell ref="JZZ43:JZZ44"/>
    <mergeCell ref="JZO43:JZO44"/>
    <mergeCell ref="JZP43:JZP44"/>
    <mergeCell ref="JZQ43:JZQ44"/>
    <mergeCell ref="JZR43:JZR44"/>
    <mergeCell ref="JZU43:JZU44"/>
    <mergeCell ref="JZH43:JZH44"/>
    <mergeCell ref="JZI43:JZI44"/>
    <mergeCell ref="JZJ43:JZJ44"/>
    <mergeCell ref="JZM43:JZM44"/>
    <mergeCell ref="JZN43:JZN44"/>
    <mergeCell ref="JZA43:JZA44"/>
    <mergeCell ref="JZB43:JZB44"/>
    <mergeCell ref="JZE43:JZE44"/>
    <mergeCell ref="JZF43:JZF44"/>
    <mergeCell ref="JZG43:JZG44"/>
    <mergeCell ref="JYT43:JYT44"/>
    <mergeCell ref="JYW43:JYW44"/>
    <mergeCell ref="JYX43:JYX44"/>
    <mergeCell ref="JYY43:JYY44"/>
    <mergeCell ref="JYZ43:JYZ44"/>
    <mergeCell ref="JYO43:JYO44"/>
    <mergeCell ref="JYP43:JYP44"/>
    <mergeCell ref="JYQ43:JYQ44"/>
    <mergeCell ref="JYR43:JYR44"/>
    <mergeCell ref="JYS43:JYS44"/>
    <mergeCell ref="JYH43:JYH44"/>
    <mergeCell ref="JYI43:JYI44"/>
    <mergeCell ref="JYJ43:JYJ44"/>
    <mergeCell ref="JYK43:JYK44"/>
    <mergeCell ref="JYL43:JYL44"/>
    <mergeCell ref="JYA43:JYA44"/>
    <mergeCell ref="JYB43:JYB44"/>
    <mergeCell ref="JYC43:JYC44"/>
    <mergeCell ref="JYD43:JYD44"/>
    <mergeCell ref="JYG43:JYG44"/>
    <mergeCell ref="JXT43:JXT44"/>
    <mergeCell ref="JXU43:JXU44"/>
    <mergeCell ref="JXV43:JXV44"/>
    <mergeCell ref="JXY43:JXY44"/>
    <mergeCell ref="JXZ43:JXZ44"/>
    <mergeCell ref="JXM43:JXM44"/>
    <mergeCell ref="JXN43:JXN44"/>
    <mergeCell ref="JXQ43:JXQ44"/>
    <mergeCell ref="JXR43:JXR44"/>
    <mergeCell ref="JXS43:JXS44"/>
    <mergeCell ref="JXF43:JXF44"/>
    <mergeCell ref="JXI43:JXI44"/>
    <mergeCell ref="JXJ43:JXJ44"/>
    <mergeCell ref="JXK43:JXK44"/>
    <mergeCell ref="JXL43:JXL44"/>
    <mergeCell ref="JXA43:JXA44"/>
    <mergeCell ref="JXB43:JXB44"/>
    <mergeCell ref="JXC43:JXC44"/>
    <mergeCell ref="JXD43:JXD44"/>
    <mergeCell ref="JXE43:JXE44"/>
    <mergeCell ref="JWT43:JWT44"/>
    <mergeCell ref="JWU43:JWU44"/>
    <mergeCell ref="JWV43:JWV44"/>
    <mergeCell ref="JWW43:JWW44"/>
    <mergeCell ref="JWX43:JWX44"/>
    <mergeCell ref="JWM43:JWM44"/>
    <mergeCell ref="JWN43:JWN44"/>
    <mergeCell ref="JWO43:JWO44"/>
    <mergeCell ref="JWP43:JWP44"/>
    <mergeCell ref="JWS43:JWS44"/>
    <mergeCell ref="JWF43:JWF44"/>
    <mergeCell ref="JWG43:JWG44"/>
    <mergeCell ref="JWH43:JWH44"/>
    <mergeCell ref="JWK43:JWK44"/>
    <mergeCell ref="JWL43:JWL44"/>
    <mergeCell ref="JVY43:JVY44"/>
    <mergeCell ref="JVZ43:JVZ44"/>
    <mergeCell ref="JWC43:JWC44"/>
    <mergeCell ref="JWD43:JWD44"/>
    <mergeCell ref="JWE43:JWE44"/>
    <mergeCell ref="JVR43:JVR44"/>
    <mergeCell ref="JVU43:JVU44"/>
    <mergeCell ref="JVV43:JVV44"/>
    <mergeCell ref="JVW43:JVW44"/>
    <mergeCell ref="JVX43:JVX44"/>
    <mergeCell ref="JVM43:JVM44"/>
    <mergeCell ref="JVN43:JVN44"/>
    <mergeCell ref="JVO43:JVO44"/>
    <mergeCell ref="JVP43:JVP44"/>
    <mergeCell ref="JVQ43:JVQ44"/>
    <mergeCell ref="JVF43:JVF44"/>
    <mergeCell ref="JVG43:JVG44"/>
    <mergeCell ref="JVH43:JVH44"/>
    <mergeCell ref="JVI43:JVI44"/>
    <mergeCell ref="JVJ43:JVJ44"/>
    <mergeCell ref="JUY43:JUY44"/>
    <mergeCell ref="JUZ43:JUZ44"/>
    <mergeCell ref="JVA43:JVA44"/>
    <mergeCell ref="JVB43:JVB44"/>
    <mergeCell ref="JVE43:JVE44"/>
    <mergeCell ref="JUR43:JUR44"/>
    <mergeCell ref="JUS43:JUS44"/>
    <mergeCell ref="JUT43:JUT44"/>
    <mergeCell ref="JUW43:JUW44"/>
    <mergeCell ref="JUX43:JUX44"/>
    <mergeCell ref="JUK43:JUK44"/>
    <mergeCell ref="JUL43:JUL44"/>
    <mergeCell ref="JUO43:JUO44"/>
    <mergeCell ref="JUP43:JUP44"/>
    <mergeCell ref="JUQ43:JUQ44"/>
    <mergeCell ref="JUD43:JUD44"/>
    <mergeCell ref="JUG43:JUG44"/>
    <mergeCell ref="JUH43:JUH44"/>
    <mergeCell ref="JUI43:JUI44"/>
    <mergeCell ref="JUJ43:JUJ44"/>
    <mergeCell ref="JTY43:JTY44"/>
    <mergeCell ref="JTZ43:JTZ44"/>
    <mergeCell ref="JUA43:JUA44"/>
    <mergeCell ref="JUB43:JUB44"/>
    <mergeCell ref="JUC43:JUC44"/>
    <mergeCell ref="JTR43:JTR44"/>
    <mergeCell ref="JTS43:JTS44"/>
    <mergeCell ref="JTT43:JTT44"/>
    <mergeCell ref="JTU43:JTU44"/>
    <mergeCell ref="JTV43:JTV44"/>
    <mergeCell ref="JTK43:JTK44"/>
    <mergeCell ref="JTL43:JTL44"/>
    <mergeCell ref="JTM43:JTM44"/>
    <mergeCell ref="JTN43:JTN44"/>
    <mergeCell ref="JTQ43:JTQ44"/>
    <mergeCell ref="JTD43:JTD44"/>
    <mergeCell ref="JTE43:JTE44"/>
    <mergeCell ref="JTF43:JTF44"/>
    <mergeCell ref="JTI43:JTI44"/>
    <mergeCell ref="JTJ43:JTJ44"/>
    <mergeCell ref="JSW43:JSW44"/>
    <mergeCell ref="JSX43:JSX44"/>
    <mergeCell ref="JTA43:JTA44"/>
    <mergeCell ref="JTB43:JTB44"/>
    <mergeCell ref="JTC43:JTC44"/>
    <mergeCell ref="JSP43:JSP44"/>
    <mergeCell ref="JSS43:JSS44"/>
    <mergeCell ref="JST43:JST44"/>
    <mergeCell ref="JSU43:JSU44"/>
    <mergeCell ref="JSV43:JSV44"/>
    <mergeCell ref="JSK43:JSK44"/>
    <mergeCell ref="JSL43:JSL44"/>
    <mergeCell ref="JSM43:JSM44"/>
    <mergeCell ref="JSN43:JSN44"/>
    <mergeCell ref="JSO43:JSO44"/>
    <mergeCell ref="JSD43:JSD44"/>
    <mergeCell ref="JSE43:JSE44"/>
    <mergeCell ref="JSF43:JSF44"/>
    <mergeCell ref="JSG43:JSG44"/>
    <mergeCell ref="JSH43:JSH44"/>
    <mergeCell ref="JRW43:JRW44"/>
    <mergeCell ref="JRX43:JRX44"/>
    <mergeCell ref="JRY43:JRY44"/>
    <mergeCell ref="JRZ43:JRZ44"/>
    <mergeCell ref="JSC43:JSC44"/>
    <mergeCell ref="JRP43:JRP44"/>
    <mergeCell ref="JRQ43:JRQ44"/>
    <mergeCell ref="JRR43:JRR44"/>
    <mergeCell ref="JRU43:JRU44"/>
    <mergeCell ref="JRV43:JRV44"/>
    <mergeCell ref="JRI43:JRI44"/>
    <mergeCell ref="JRJ43:JRJ44"/>
    <mergeCell ref="JRM43:JRM44"/>
    <mergeCell ref="JRN43:JRN44"/>
    <mergeCell ref="JRO43:JRO44"/>
    <mergeCell ref="JRB43:JRB44"/>
    <mergeCell ref="JRE43:JRE44"/>
    <mergeCell ref="JRF43:JRF44"/>
    <mergeCell ref="JRG43:JRG44"/>
    <mergeCell ref="JRH43:JRH44"/>
    <mergeCell ref="JQW43:JQW44"/>
    <mergeCell ref="JQX43:JQX44"/>
    <mergeCell ref="JQY43:JQY44"/>
    <mergeCell ref="JQZ43:JQZ44"/>
    <mergeCell ref="JRA43:JRA44"/>
    <mergeCell ref="JQP43:JQP44"/>
    <mergeCell ref="JQQ43:JQQ44"/>
    <mergeCell ref="JQR43:JQR44"/>
    <mergeCell ref="JQS43:JQS44"/>
    <mergeCell ref="JQT43:JQT44"/>
    <mergeCell ref="JQI43:JQI44"/>
    <mergeCell ref="JQJ43:JQJ44"/>
    <mergeCell ref="JQK43:JQK44"/>
    <mergeCell ref="JQL43:JQL44"/>
    <mergeCell ref="JQO43:JQO44"/>
    <mergeCell ref="JQB43:JQB44"/>
    <mergeCell ref="JQC43:JQC44"/>
    <mergeCell ref="JQD43:JQD44"/>
    <mergeCell ref="JQG43:JQG44"/>
    <mergeCell ref="JQH43:JQH44"/>
    <mergeCell ref="JPU43:JPU44"/>
    <mergeCell ref="JPV43:JPV44"/>
    <mergeCell ref="JPY43:JPY44"/>
    <mergeCell ref="JPZ43:JPZ44"/>
    <mergeCell ref="JQA43:JQA44"/>
    <mergeCell ref="JPN43:JPN44"/>
    <mergeCell ref="JPQ43:JPQ44"/>
    <mergeCell ref="JPR43:JPR44"/>
    <mergeCell ref="JPS43:JPS44"/>
    <mergeCell ref="JPT43:JPT44"/>
    <mergeCell ref="JPI43:JPI44"/>
    <mergeCell ref="JPJ43:JPJ44"/>
    <mergeCell ref="JPK43:JPK44"/>
    <mergeCell ref="JPL43:JPL44"/>
    <mergeCell ref="JPM43:JPM44"/>
    <mergeCell ref="JPB43:JPB44"/>
    <mergeCell ref="JPC43:JPC44"/>
    <mergeCell ref="JPD43:JPD44"/>
    <mergeCell ref="JPE43:JPE44"/>
    <mergeCell ref="JPF43:JPF44"/>
    <mergeCell ref="JOU43:JOU44"/>
    <mergeCell ref="JOV43:JOV44"/>
    <mergeCell ref="JOW43:JOW44"/>
    <mergeCell ref="JOX43:JOX44"/>
    <mergeCell ref="JPA43:JPA44"/>
    <mergeCell ref="JON43:JON44"/>
    <mergeCell ref="JOO43:JOO44"/>
    <mergeCell ref="JOP43:JOP44"/>
    <mergeCell ref="JOS43:JOS44"/>
    <mergeCell ref="JOT43:JOT44"/>
    <mergeCell ref="JOG43:JOG44"/>
    <mergeCell ref="JOH43:JOH44"/>
    <mergeCell ref="JOK43:JOK44"/>
    <mergeCell ref="JOL43:JOL44"/>
    <mergeCell ref="JOM43:JOM44"/>
    <mergeCell ref="JNZ43:JNZ44"/>
    <mergeCell ref="JOC43:JOC44"/>
    <mergeCell ref="JOD43:JOD44"/>
    <mergeCell ref="JOE43:JOE44"/>
    <mergeCell ref="JOF43:JOF44"/>
    <mergeCell ref="JNU43:JNU44"/>
    <mergeCell ref="JNV43:JNV44"/>
    <mergeCell ref="JNW43:JNW44"/>
    <mergeCell ref="JNX43:JNX44"/>
    <mergeCell ref="JNY43:JNY44"/>
    <mergeCell ref="JNN43:JNN44"/>
    <mergeCell ref="JNO43:JNO44"/>
    <mergeCell ref="JNP43:JNP44"/>
    <mergeCell ref="JNQ43:JNQ44"/>
    <mergeCell ref="JNR43:JNR44"/>
    <mergeCell ref="JNG43:JNG44"/>
    <mergeCell ref="JNH43:JNH44"/>
    <mergeCell ref="JNI43:JNI44"/>
    <mergeCell ref="JNJ43:JNJ44"/>
    <mergeCell ref="JNM43:JNM44"/>
    <mergeCell ref="JMZ43:JMZ44"/>
    <mergeCell ref="JNA43:JNA44"/>
    <mergeCell ref="JNB43:JNB44"/>
    <mergeCell ref="JNE43:JNE44"/>
    <mergeCell ref="JNF43:JNF44"/>
    <mergeCell ref="JMS43:JMS44"/>
    <mergeCell ref="JMT43:JMT44"/>
    <mergeCell ref="JMW43:JMW44"/>
    <mergeCell ref="JMX43:JMX44"/>
    <mergeCell ref="JMY43:JMY44"/>
    <mergeCell ref="JML43:JML44"/>
    <mergeCell ref="JMO43:JMO44"/>
    <mergeCell ref="JMP43:JMP44"/>
    <mergeCell ref="JMQ43:JMQ44"/>
    <mergeCell ref="JMR43:JMR44"/>
    <mergeCell ref="JMG43:JMG44"/>
    <mergeCell ref="JMH43:JMH44"/>
    <mergeCell ref="JMI43:JMI44"/>
    <mergeCell ref="JMJ43:JMJ44"/>
    <mergeCell ref="JMK43:JMK44"/>
    <mergeCell ref="JLZ43:JLZ44"/>
    <mergeCell ref="JMA43:JMA44"/>
    <mergeCell ref="JMB43:JMB44"/>
    <mergeCell ref="JMC43:JMC44"/>
    <mergeCell ref="JMD43:JMD44"/>
    <mergeCell ref="JLS43:JLS44"/>
    <mergeCell ref="JLT43:JLT44"/>
    <mergeCell ref="JLU43:JLU44"/>
    <mergeCell ref="JLV43:JLV44"/>
    <mergeCell ref="JLY43:JLY44"/>
    <mergeCell ref="JLL43:JLL44"/>
    <mergeCell ref="JLM43:JLM44"/>
    <mergeCell ref="JLN43:JLN44"/>
    <mergeCell ref="JLQ43:JLQ44"/>
    <mergeCell ref="JLR43:JLR44"/>
    <mergeCell ref="JLE43:JLE44"/>
    <mergeCell ref="JLF43:JLF44"/>
    <mergeCell ref="JLI43:JLI44"/>
    <mergeCell ref="JLJ43:JLJ44"/>
    <mergeCell ref="JLK43:JLK44"/>
    <mergeCell ref="JKX43:JKX44"/>
    <mergeCell ref="JLA43:JLA44"/>
    <mergeCell ref="JLB43:JLB44"/>
    <mergeCell ref="JLC43:JLC44"/>
    <mergeCell ref="JLD43:JLD44"/>
    <mergeCell ref="JKS43:JKS44"/>
    <mergeCell ref="JKT43:JKT44"/>
    <mergeCell ref="JKU43:JKU44"/>
    <mergeCell ref="JKV43:JKV44"/>
    <mergeCell ref="JKW43:JKW44"/>
    <mergeCell ref="JKL43:JKL44"/>
    <mergeCell ref="JKM43:JKM44"/>
    <mergeCell ref="JKN43:JKN44"/>
    <mergeCell ref="JKO43:JKO44"/>
    <mergeCell ref="JKP43:JKP44"/>
    <mergeCell ref="JKE43:JKE44"/>
    <mergeCell ref="JKF43:JKF44"/>
    <mergeCell ref="JKG43:JKG44"/>
    <mergeCell ref="JKH43:JKH44"/>
    <mergeCell ref="JKK43:JKK44"/>
    <mergeCell ref="JJX43:JJX44"/>
    <mergeCell ref="JJY43:JJY44"/>
    <mergeCell ref="JJZ43:JJZ44"/>
    <mergeCell ref="JKC43:JKC44"/>
    <mergeCell ref="JKD43:JKD44"/>
    <mergeCell ref="JJQ43:JJQ44"/>
    <mergeCell ref="JJR43:JJR44"/>
    <mergeCell ref="JJU43:JJU44"/>
    <mergeCell ref="JJV43:JJV44"/>
    <mergeCell ref="JJW43:JJW44"/>
    <mergeCell ref="JJJ43:JJJ44"/>
    <mergeCell ref="JJM43:JJM44"/>
    <mergeCell ref="JJN43:JJN44"/>
    <mergeCell ref="JJO43:JJO44"/>
    <mergeCell ref="JJP43:JJP44"/>
    <mergeCell ref="JJE43:JJE44"/>
    <mergeCell ref="JJF43:JJF44"/>
    <mergeCell ref="JJG43:JJG44"/>
    <mergeCell ref="JJH43:JJH44"/>
    <mergeCell ref="JJI43:JJI44"/>
    <mergeCell ref="JIX43:JIX44"/>
    <mergeCell ref="JIY43:JIY44"/>
    <mergeCell ref="JIZ43:JIZ44"/>
    <mergeCell ref="JJA43:JJA44"/>
    <mergeCell ref="JJB43:JJB44"/>
    <mergeCell ref="JIQ43:JIQ44"/>
    <mergeCell ref="JIR43:JIR44"/>
    <mergeCell ref="JIS43:JIS44"/>
    <mergeCell ref="JIT43:JIT44"/>
    <mergeCell ref="JIW43:JIW44"/>
    <mergeCell ref="JIJ43:JIJ44"/>
    <mergeCell ref="JIK43:JIK44"/>
    <mergeCell ref="JIL43:JIL44"/>
    <mergeCell ref="JIO43:JIO44"/>
    <mergeCell ref="JIP43:JIP44"/>
    <mergeCell ref="JIC43:JIC44"/>
    <mergeCell ref="JID43:JID44"/>
    <mergeCell ref="JIG43:JIG44"/>
    <mergeCell ref="JIH43:JIH44"/>
    <mergeCell ref="JII43:JII44"/>
    <mergeCell ref="JHV43:JHV44"/>
    <mergeCell ref="JHY43:JHY44"/>
    <mergeCell ref="JHZ43:JHZ44"/>
    <mergeCell ref="JIA43:JIA44"/>
    <mergeCell ref="JIB43:JIB44"/>
    <mergeCell ref="JHQ43:JHQ44"/>
    <mergeCell ref="JHR43:JHR44"/>
    <mergeCell ref="JHS43:JHS44"/>
    <mergeCell ref="JHT43:JHT44"/>
    <mergeCell ref="JHU43:JHU44"/>
    <mergeCell ref="JHJ43:JHJ44"/>
    <mergeCell ref="JHK43:JHK44"/>
    <mergeCell ref="JHL43:JHL44"/>
    <mergeCell ref="JHM43:JHM44"/>
    <mergeCell ref="JHN43:JHN44"/>
    <mergeCell ref="JHC43:JHC44"/>
    <mergeCell ref="JHD43:JHD44"/>
    <mergeCell ref="JHE43:JHE44"/>
    <mergeCell ref="JHF43:JHF44"/>
    <mergeCell ref="JHI43:JHI44"/>
    <mergeCell ref="JGV43:JGV44"/>
    <mergeCell ref="JGW43:JGW44"/>
    <mergeCell ref="JGX43:JGX44"/>
    <mergeCell ref="JHA43:JHA44"/>
    <mergeCell ref="JHB43:JHB44"/>
    <mergeCell ref="JGO43:JGO44"/>
    <mergeCell ref="JGP43:JGP44"/>
    <mergeCell ref="JGS43:JGS44"/>
    <mergeCell ref="JGT43:JGT44"/>
    <mergeCell ref="JGU43:JGU44"/>
    <mergeCell ref="JGH43:JGH44"/>
    <mergeCell ref="JGK43:JGK44"/>
    <mergeCell ref="JGL43:JGL44"/>
    <mergeCell ref="JGM43:JGM44"/>
    <mergeCell ref="JGN43:JGN44"/>
    <mergeCell ref="JGC43:JGC44"/>
    <mergeCell ref="JGD43:JGD44"/>
    <mergeCell ref="JGE43:JGE44"/>
    <mergeCell ref="JGF43:JGF44"/>
    <mergeCell ref="JGG43:JGG44"/>
    <mergeCell ref="JFV43:JFV44"/>
    <mergeCell ref="JFW43:JFW44"/>
    <mergeCell ref="JFX43:JFX44"/>
    <mergeCell ref="JFY43:JFY44"/>
    <mergeCell ref="JFZ43:JFZ44"/>
    <mergeCell ref="JFO43:JFO44"/>
    <mergeCell ref="JFP43:JFP44"/>
    <mergeCell ref="JFQ43:JFQ44"/>
    <mergeCell ref="JFR43:JFR44"/>
    <mergeCell ref="JFU43:JFU44"/>
    <mergeCell ref="JFH43:JFH44"/>
    <mergeCell ref="JFI43:JFI44"/>
    <mergeCell ref="JFJ43:JFJ44"/>
    <mergeCell ref="JFM43:JFM44"/>
    <mergeCell ref="JFN43:JFN44"/>
    <mergeCell ref="JFA43:JFA44"/>
    <mergeCell ref="JFB43:JFB44"/>
    <mergeCell ref="JFE43:JFE44"/>
    <mergeCell ref="JFF43:JFF44"/>
    <mergeCell ref="JFG43:JFG44"/>
    <mergeCell ref="JET43:JET44"/>
    <mergeCell ref="JEW43:JEW44"/>
    <mergeCell ref="JEX43:JEX44"/>
    <mergeCell ref="JEY43:JEY44"/>
    <mergeCell ref="JEZ43:JEZ44"/>
    <mergeCell ref="JEO43:JEO44"/>
    <mergeCell ref="JEP43:JEP44"/>
    <mergeCell ref="JEQ43:JEQ44"/>
    <mergeCell ref="JER43:JER44"/>
    <mergeCell ref="JES43:JES44"/>
    <mergeCell ref="JEH43:JEH44"/>
    <mergeCell ref="JEI43:JEI44"/>
    <mergeCell ref="JEJ43:JEJ44"/>
    <mergeCell ref="JEK43:JEK44"/>
    <mergeCell ref="JEL43:JEL44"/>
    <mergeCell ref="JEA43:JEA44"/>
    <mergeCell ref="JEB43:JEB44"/>
    <mergeCell ref="JEC43:JEC44"/>
    <mergeCell ref="JED43:JED44"/>
    <mergeCell ref="JEG43:JEG44"/>
    <mergeCell ref="JDT43:JDT44"/>
    <mergeCell ref="JDU43:JDU44"/>
    <mergeCell ref="JDV43:JDV44"/>
    <mergeCell ref="JDY43:JDY44"/>
    <mergeCell ref="JDZ43:JDZ44"/>
    <mergeCell ref="JDM43:JDM44"/>
    <mergeCell ref="JDN43:JDN44"/>
    <mergeCell ref="JDQ43:JDQ44"/>
    <mergeCell ref="JDR43:JDR44"/>
    <mergeCell ref="JDS43:JDS44"/>
    <mergeCell ref="JDF43:JDF44"/>
    <mergeCell ref="JDI43:JDI44"/>
    <mergeCell ref="JDJ43:JDJ44"/>
    <mergeCell ref="JDK43:JDK44"/>
    <mergeCell ref="JDL43:JDL44"/>
    <mergeCell ref="JDA43:JDA44"/>
    <mergeCell ref="JDB43:JDB44"/>
    <mergeCell ref="JDC43:JDC44"/>
    <mergeCell ref="JDD43:JDD44"/>
    <mergeCell ref="JDE43:JDE44"/>
    <mergeCell ref="JCT43:JCT44"/>
    <mergeCell ref="JCU43:JCU44"/>
    <mergeCell ref="JCV43:JCV44"/>
    <mergeCell ref="JCW43:JCW44"/>
    <mergeCell ref="JCX43:JCX44"/>
    <mergeCell ref="JCM43:JCM44"/>
    <mergeCell ref="JCN43:JCN44"/>
    <mergeCell ref="JCO43:JCO44"/>
    <mergeCell ref="JCP43:JCP44"/>
    <mergeCell ref="JCS43:JCS44"/>
    <mergeCell ref="JCF43:JCF44"/>
    <mergeCell ref="JCG43:JCG44"/>
    <mergeCell ref="JCH43:JCH44"/>
    <mergeCell ref="JCK43:JCK44"/>
    <mergeCell ref="JCL43:JCL44"/>
    <mergeCell ref="JBY43:JBY44"/>
    <mergeCell ref="JBZ43:JBZ44"/>
    <mergeCell ref="JCC43:JCC44"/>
    <mergeCell ref="JCD43:JCD44"/>
    <mergeCell ref="JCE43:JCE44"/>
    <mergeCell ref="JBR43:JBR44"/>
    <mergeCell ref="JBU43:JBU44"/>
    <mergeCell ref="JBV43:JBV44"/>
    <mergeCell ref="JBW43:JBW44"/>
    <mergeCell ref="JBX43:JBX44"/>
    <mergeCell ref="JBM43:JBM44"/>
    <mergeCell ref="JBN43:JBN44"/>
    <mergeCell ref="JBO43:JBO44"/>
    <mergeCell ref="JBP43:JBP44"/>
    <mergeCell ref="JBQ43:JBQ44"/>
    <mergeCell ref="JBF43:JBF44"/>
    <mergeCell ref="JBG43:JBG44"/>
    <mergeCell ref="JBH43:JBH44"/>
    <mergeCell ref="JBI43:JBI44"/>
    <mergeCell ref="JBJ43:JBJ44"/>
    <mergeCell ref="JAY43:JAY44"/>
    <mergeCell ref="JAZ43:JAZ44"/>
    <mergeCell ref="JBA43:JBA44"/>
    <mergeCell ref="JBB43:JBB44"/>
    <mergeCell ref="JBE43:JBE44"/>
    <mergeCell ref="JAR43:JAR44"/>
    <mergeCell ref="JAS43:JAS44"/>
    <mergeCell ref="JAT43:JAT44"/>
    <mergeCell ref="JAW43:JAW44"/>
    <mergeCell ref="JAX43:JAX44"/>
    <mergeCell ref="JAK43:JAK44"/>
    <mergeCell ref="JAL43:JAL44"/>
    <mergeCell ref="JAO43:JAO44"/>
    <mergeCell ref="JAP43:JAP44"/>
    <mergeCell ref="JAQ43:JAQ44"/>
    <mergeCell ref="JAD43:JAD44"/>
    <mergeCell ref="JAG43:JAG44"/>
    <mergeCell ref="JAH43:JAH44"/>
    <mergeCell ref="JAI43:JAI44"/>
    <mergeCell ref="JAJ43:JAJ44"/>
    <mergeCell ref="IZY43:IZY44"/>
    <mergeCell ref="IZZ43:IZZ44"/>
    <mergeCell ref="JAA43:JAA44"/>
    <mergeCell ref="JAB43:JAB44"/>
    <mergeCell ref="JAC43:JAC44"/>
    <mergeCell ref="IZR43:IZR44"/>
    <mergeCell ref="IZS43:IZS44"/>
    <mergeCell ref="IZT43:IZT44"/>
    <mergeCell ref="IZU43:IZU44"/>
    <mergeCell ref="IZV43:IZV44"/>
    <mergeCell ref="IZK43:IZK44"/>
    <mergeCell ref="IZL43:IZL44"/>
    <mergeCell ref="IZM43:IZM44"/>
    <mergeCell ref="IZN43:IZN44"/>
    <mergeCell ref="IZQ43:IZQ44"/>
    <mergeCell ref="IZD43:IZD44"/>
    <mergeCell ref="IZE43:IZE44"/>
    <mergeCell ref="IZF43:IZF44"/>
    <mergeCell ref="IZI43:IZI44"/>
    <mergeCell ref="IZJ43:IZJ44"/>
    <mergeCell ref="IYW43:IYW44"/>
    <mergeCell ref="IYX43:IYX44"/>
    <mergeCell ref="IZA43:IZA44"/>
    <mergeCell ref="IZB43:IZB44"/>
    <mergeCell ref="IZC43:IZC44"/>
    <mergeCell ref="IYP43:IYP44"/>
    <mergeCell ref="IYS43:IYS44"/>
    <mergeCell ref="IYT43:IYT44"/>
    <mergeCell ref="IYU43:IYU44"/>
    <mergeCell ref="IYV43:IYV44"/>
    <mergeCell ref="IYK43:IYK44"/>
    <mergeCell ref="IYL43:IYL44"/>
    <mergeCell ref="IYM43:IYM44"/>
    <mergeCell ref="IYN43:IYN44"/>
    <mergeCell ref="IYO43:IYO44"/>
    <mergeCell ref="IYD43:IYD44"/>
    <mergeCell ref="IYE43:IYE44"/>
    <mergeCell ref="IYF43:IYF44"/>
    <mergeCell ref="IYG43:IYG44"/>
    <mergeCell ref="IYH43:IYH44"/>
    <mergeCell ref="IXW43:IXW44"/>
    <mergeCell ref="IXX43:IXX44"/>
    <mergeCell ref="IXY43:IXY44"/>
    <mergeCell ref="IXZ43:IXZ44"/>
    <mergeCell ref="IYC43:IYC44"/>
    <mergeCell ref="IXP43:IXP44"/>
    <mergeCell ref="IXQ43:IXQ44"/>
    <mergeCell ref="IXR43:IXR44"/>
    <mergeCell ref="IXU43:IXU44"/>
    <mergeCell ref="IXV43:IXV44"/>
    <mergeCell ref="IXI43:IXI44"/>
    <mergeCell ref="IXJ43:IXJ44"/>
    <mergeCell ref="IXM43:IXM44"/>
    <mergeCell ref="IXN43:IXN44"/>
    <mergeCell ref="IXO43:IXO44"/>
    <mergeCell ref="IXB43:IXB44"/>
    <mergeCell ref="IXE43:IXE44"/>
    <mergeCell ref="IXF43:IXF44"/>
    <mergeCell ref="IXG43:IXG44"/>
    <mergeCell ref="IXH43:IXH44"/>
    <mergeCell ref="IWW43:IWW44"/>
    <mergeCell ref="IWX43:IWX44"/>
    <mergeCell ref="IWY43:IWY44"/>
    <mergeCell ref="IWZ43:IWZ44"/>
    <mergeCell ref="IXA43:IXA44"/>
    <mergeCell ref="IWP43:IWP44"/>
    <mergeCell ref="IWQ43:IWQ44"/>
    <mergeCell ref="IWR43:IWR44"/>
    <mergeCell ref="IWS43:IWS44"/>
    <mergeCell ref="IWT43:IWT44"/>
    <mergeCell ref="IWI43:IWI44"/>
    <mergeCell ref="IWJ43:IWJ44"/>
    <mergeCell ref="IWK43:IWK44"/>
    <mergeCell ref="IWL43:IWL44"/>
    <mergeCell ref="IWO43:IWO44"/>
    <mergeCell ref="IWB43:IWB44"/>
    <mergeCell ref="IWC43:IWC44"/>
    <mergeCell ref="IWD43:IWD44"/>
    <mergeCell ref="IWG43:IWG44"/>
    <mergeCell ref="IWH43:IWH44"/>
    <mergeCell ref="IVU43:IVU44"/>
    <mergeCell ref="IVV43:IVV44"/>
    <mergeCell ref="IVY43:IVY44"/>
    <mergeCell ref="IVZ43:IVZ44"/>
    <mergeCell ref="IWA43:IWA44"/>
    <mergeCell ref="IVN43:IVN44"/>
    <mergeCell ref="IVQ43:IVQ44"/>
    <mergeCell ref="IVR43:IVR44"/>
    <mergeCell ref="IVS43:IVS44"/>
    <mergeCell ref="IVT43:IVT44"/>
    <mergeCell ref="IVI43:IVI44"/>
    <mergeCell ref="IVJ43:IVJ44"/>
    <mergeCell ref="IVK43:IVK44"/>
    <mergeCell ref="IVL43:IVL44"/>
    <mergeCell ref="IVM43:IVM44"/>
    <mergeCell ref="IVB43:IVB44"/>
    <mergeCell ref="IVC43:IVC44"/>
    <mergeCell ref="IVD43:IVD44"/>
    <mergeCell ref="IVE43:IVE44"/>
    <mergeCell ref="IVF43:IVF44"/>
    <mergeCell ref="IUU43:IUU44"/>
    <mergeCell ref="IUV43:IUV44"/>
    <mergeCell ref="IUW43:IUW44"/>
    <mergeCell ref="IUX43:IUX44"/>
    <mergeCell ref="IVA43:IVA44"/>
    <mergeCell ref="IUN43:IUN44"/>
    <mergeCell ref="IUO43:IUO44"/>
    <mergeCell ref="IUP43:IUP44"/>
    <mergeCell ref="IUS43:IUS44"/>
    <mergeCell ref="IUT43:IUT44"/>
    <mergeCell ref="IUG43:IUG44"/>
    <mergeCell ref="IUH43:IUH44"/>
    <mergeCell ref="IUK43:IUK44"/>
    <mergeCell ref="IUL43:IUL44"/>
    <mergeCell ref="IUM43:IUM44"/>
    <mergeCell ref="ITZ43:ITZ44"/>
    <mergeCell ref="IUC43:IUC44"/>
    <mergeCell ref="IUD43:IUD44"/>
    <mergeCell ref="IUE43:IUE44"/>
    <mergeCell ref="IUF43:IUF44"/>
    <mergeCell ref="ITU43:ITU44"/>
    <mergeCell ref="ITV43:ITV44"/>
    <mergeCell ref="ITW43:ITW44"/>
    <mergeCell ref="ITX43:ITX44"/>
    <mergeCell ref="ITY43:ITY44"/>
    <mergeCell ref="ITN43:ITN44"/>
    <mergeCell ref="ITO43:ITO44"/>
    <mergeCell ref="ITP43:ITP44"/>
    <mergeCell ref="ITQ43:ITQ44"/>
    <mergeCell ref="ITR43:ITR44"/>
    <mergeCell ref="ITG43:ITG44"/>
    <mergeCell ref="ITH43:ITH44"/>
    <mergeCell ref="ITI43:ITI44"/>
    <mergeCell ref="ITJ43:ITJ44"/>
    <mergeCell ref="ITM43:ITM44"/>
    <mergeCell ref="ISZ43:ISZ44"/>
    <mergeCell ref="ITA43:ITA44"/>
    <mergeCell ref="ITB43:ITB44"/>
    <mergeCell ref="ITE43:ITE44"/>
    <mergeCell ref="ITF43:ITF44"/>
    <mergeCell ref="ISS43:ISS44"/>
    <mergeCell ref="IST43:IST44"/>
    <mergeCell ref="ISW43:ISW44"/>
    <mergeCell ref="ISX43:ISX44"/>
    <mergeCell ref="ISY43:ISY44"/>
    <mergeCell ref="ISL43:ISL44"/>
    <mergeCell ref="ISO43:ISO44"/>
    <mergeCell ref="ISP43:ISP44"/>
    <mergeCell ref="ISQ43:ISQ44"/>
    <mergeCell ref="ISR43:ISR44"/>
    <mergeCell ref="ISG43:ISG44"/>
    <mergeCell ref="ISH43:ISH44"/>
    <mergeCell ref="ISI43:ISI44"/>
    <mergeCell ref="ISJ43:ISJ44"/>
    <mergeCell ref="ISK43:ISK44"/>
    <mergeCell ref="IRZ43:IRZ44"/>
    <mergeCell ref="ISA43:ISA44"/>
    <mergeCell ref="ISB43:ISB44"/>
    <mergeCell ref="ISC43:ISC44"/>
    <mergeCell ref="ISD43:ISD44"/>
    <mergeCell ref="IRS43:IRS44"/>
    <mergeCell ref="IRT43:IRT44"/>
    <mergeCell ref="IRU43:IRU44"/>
    <mergeCell ref="IRV43:IRV44"/>
    <mergeCell ref="IRY43:IRY44"/>
    <mergeCell ref="IRL43:IRL44"/>
    <mergeCell ref="IRM43:IRM44"/>
    <mergeCell ref="IRN43:IRN44"/>
    <mergeCell ref="IRQ43:IRQ44"/>
    <mergeCell ref="IRR43:IRR44"/>
    <mergeCell ref="IRE43:IRE44"/>
    <mergeCell ref="IRF43:IRF44"/>
    <mergeCell ref="IRI43:IRI44"/>
    <mergeCell ref="IRJ43:IRJ44"/>
    <mergeCell ref="IRK43:IRK44"/>
    <mergeCell ref="IQX43:IQX44"/>
    <mergeCell ref="IRA43:IRA44"/>
    <mergeCell ref="IRB43:IRB44"/>
    <mergeCell ref="IRC43:IRC44"/>
    <mergeCell ref="IRD43:IRD44"/>
    <mergeCell ref="IQS43:IQS44"/>
    <mergeCell ref="IQT43:IQT44"/>
    <mergeCell ref="IQU43:IQU44"/>
    <mergeCell ref="IQV43:IQV44"/>
    <mergeCell ref="IQW43:IQW44"/>
    <mergeCell ref="IQL43:IQL44"/>
    <mergeCell ref="IQM43:IQM44"/>
    <mergeCell ref="IQN43:IQN44"/>
    <mergeCell ref="IQO43:IQO44"/>
    <mergeCell ref="IQP43:IQP44"/>
    <mergeCell ref="IQE43:IQE44"/>
    <mergeCell ref="IQF43:IQF44"/>
    <mergeCell ref="IQG43:IQG44"/>
    <mergeCell ref="IQH43:IQH44"/>
    <mergeCell ref="IQK43:IQK44"/>
    <mergeCell ref="IPX43:IPX44"/>
    <mergeCell ref="IPY43:IPY44"/>
    <mergeCell ref="IPZ43:IPZ44"/>
    <mergeCell ref="IQC43:IQC44"/>
    <mergeCell ref="IQD43:IQD44"/>
    <mergeCell ref="IPQ43:IPQ44"/>
    <mergeCell ref="IPR43:IPR44"/>
    <mergeCell ref="IPU43:IPU44"/>
    <mergeCell ref="IPV43:IPV44"/>
    <mergeCell ref="IPW43:IPW44"/>
    <mergeCell ref="IPJ43:IPJ44"/>
    <mergeCell ref="IPM43:IPM44"/>
    <mergeCell ref="IPN43:IPN44"/>
    <mergeCell ref="IPO43:IPO44"/>
    <mergeCell ref="IPP43:IPP44"/>
    <mergeCell ref="IPE43:IPE44"/>
    <mergeCell ref="IPF43:IPF44"/>
    <mergeCell ref="IPG43:IPG44"/>
    <mergeCell ref="IPH43:IPH44"/>
    <mergeCell ref="IPI43:IPI44"/>
    <mergeCell ref="IOX43:IOX44"/>
    <mergeCell ref="IOY43:IOY44"/>
    <mergeCell ref="IOZ43:IOZ44"/>
    <mergeCell ref="IPA43:IPA44"/>
    <mergeCell ref="IPB43:IPB44"/>
    <mergeCell ref="IOQ43:IOQ44"/>
    <mergeCell ref="IOR43:IOR44"/>
    <mergeCell ref="IOS43:IOS44"/>
    <mergeCell ref="IOT43:IOT44"/>
    <mergeCell ref="IOW43:IOW44"/>
    <mergeCell ref="IOJ43:IOJ44"/>
    <mergeCell ref="IOK43:IOK44"/>
    <mergeCell ref="IOL43:IOL44"/>
    <mergeCell ref="IOO43:IOO44"/>
    <mergeCell ref="IOP43:IOP44"/>
    <mergeCell ref="IOC43:IOC44"/>
    <mergeCell ref="IOD43:IOD44"/>
    <mergeCell ref="IOG43:IOG44"/>
    <mergeCell ref="IOH43:IOH44"/>
    <mergeCell ref="IOI43:IOI44"/>
    <mergeCell ref="INV43:INV44"/>
    <mergeCell ref="INY43:INY44"/>
    <mergeCell ref="INZ43:INZ44"/>
    <mergeCell ref="IOA43:IOA44"/>
    <mergeCell ref="IOB43:IOB44"/>
    <mergeCell ref="INQ43:INQ44"/>
    <mergeCell ref="INR43:INR44"/>
    <mergeCell ref="INS43:INS44"/>
    <mergeCell ref="INT43:INT44"/>
    <mergeCell ref="INU43:INU44"/>
    <mergeCell ref="INJ43:INJ44"/>
    <mergeCell ref="INK43:INK44"/>
    <mergeCell ref="INL43:INL44"/>
    <mergeCell ref="INM43:INM44"/>
    <mergeCell ref="INN43:INN44"/>
    <mergeCell ref="INC43:INC44"/>
    <mergeCell ref="IND43:IND44"/>
    <mergeCell ref="INE43:INE44"/>
    <mergeCell ref="INF43:INF44"/>
    <mergeCell ref="INI43:INI44"/>
    <mergeCell ref="IMV43:IMV44"/>
    <mergeCell ref="IMW43:IMW44"/>
    <mergeCell ref="IMX43:IMX44"/>
    <mergeCell ref="INA43:INA44"/>
    <mergeCell ref="INB43:INB44"/>
    <mergeCell ref="IMO43:IMO44"/>
    <mergeCell ref="IMP43:IMP44"/>
    <mergeCell ref="IMS43:IMS44"/>
    <mergeCell ref="IMT43:IMT44"/>
    <mergeCell ref="IMU43:IMU44"/>
    <mergeCell ref="IMH43:IMH44"/>
    <mergeCell ref="IMK43:IMK44"/>
    <mergeCell ref="IML43:IML44"/>
    <mergeCell ref="IMM43:IMM44"/>
    <mergeCell ref="IMN43:IMN44"/>
    <mergeCell ref="IMC43:IMC44"/>
    <mergeCell ref="IMD43:IMD44"/>
    <mergeCell ref="IME43:IME44"/>
    <mergeCell ref="IMF43:IMF44"/>
    <mergeCell ref="IMG43:IMG44"/>
    <mergeCell ref="ILV43:ILV44"/>
    <mergeCell ref="ILW43:ILW44"/>
    <mergeCell ref="ILX43:ILX44"/>
    <mergeCell ref="ILY43:ILY44"/>
    <mergeCell ref="ILZ43:ILZ44"/>
    <mergeCell ref="ILO43:ILO44"/>
    <mergeCell ref="ILP43:ILP44"/>
    <mergeCell ref="ILQ43:ILQ44"/>
    <mergeCell ref="ILR43:ILR44"/>
    <mergeCell ref="ILU43:ILU44"/>
    <mergeCell ref="ILH43:ILH44"/>
    <mergeCell ref="ILI43:ILI44"/>
    <mergeCell ref="ILJ43:ILJ44"/>
    <mergeCell ref="ILM43:ILM44"/>
    <mergeCell ref="ILN43:ILN44"/>
    <mergeCell ref="ILA43:ILA44"/>
    <mergeCell ref="ILB43:ILB44"/>
    <mergeCell ref="ILE43:ILE44"/>
    <mergeCell ref="ILF43:ILF44"/>
    <mergeCell ref="ILG43:ILG44"/>
    <mergeCell ref="IKT43:IKT44"/>
    <mergeCell ref="IKW43:IKW44"/>
    <mergeCell ref="IKX43:IKX44"/>
    <mergeCell ref="IKY43:IKY44"/>
    <mergeCell ref="IKZ43:IKZ44"/>
    <mergeCell ref="IKO43:IKO44"/>
    <mergeCell ref="IKP43:IKP44"/>
    <mergeCell ref="IKQ43:IKQ44"/>
    <mergeCell ref="IKR43:IKR44"/>
    <mergeCell ref="IKS43:IKS44"/>
    <mergeCell ref="IKH43:IKH44"/>
    <mergeCell ref="IKI43:IKI44"/>
    <mergeCell ref="IKJ43:IKJ44"/>
    <mergeCell ref="IKK43:IKK44"/>
    <mergeCell ref="IKL43:IKL44"/>
    <mergeCell ref="IKA43:IKA44"/>
    <mergeCell ref="IKB43:IKB44"/>
    <mergeCell ref="IKC43:IKC44"/>
    <mergeCell ref="IKD43:IKD44"/>
    <mergeCell ref="IKG43:IKG44"/>
    <mergeCell ref="IJT43:IJT44"/>
    <mergeCell ref="IJU43:IJU44"/>
    <mergeCell ref="IJV43:IJV44"/>
    <mergeCell ref="IJY43:IJY44"/>
    <mergeCell ref="IJZ43:IJZ44"/>
    <mergeCell ref="IJM43:IJM44"/>
    <mergeCell ref="IJN43:IJN44"/>
    <mergeCell ref="IJQ43:IJQ44"/>
    <mergeCell ref="IJR43:IJR44"/>
    <mergeCell ref="IJS43:IJS44"/>
    <mergeCell ref="IJF43:IJF44"/>
    <mergeCell ref="IJI43:IJI44"/>
    <mergeCell ref="IJJ43:IJJ44"/>
    <mergeCell ref="IJK43:IJK44"/>
    <mergeCell ref="IJL43:IJL44"/>
    <mergeCell ref="IJA43:IJA44"/>
    <mergeCell ref="IJB43:IJB44"/>
    <mergeCell ref="IJC43:IJC44"/>
    <mergeCell ref="IJD43:IJD44"/>
    <mergeCell ref="IJE43:IJE44"/>
    <mergeCell ref="IIT43:IIT44"/>
    <mergeCell ref="IIU43:IIU44"/>
    <mergeCell ref="IIV43:IIV44"/>
    <mergeCell ref="IIW43:IIW44"/>
    <mergeCell ref="IIX43:IIX44"/>
    <mergeCell ref="IIM43:IIM44"/>
    <mergeCell ref="IIN43:IIN44"/>
    <mergeCell ref="IIO43:IIO44"/>
    <mergeCell ref="IIP43:IIP44"/>
    <mergeCell ref="IIS43:IIS44"/>
    <mergeCell ref="IIF43:IIF44"/>
    <mergeCell ref="IIG43:IIG44"/>
    <mergeCell ref="IIH43:IIH44"/>
    <mergeCell ref="IIK43:IIK44"/>
    <mergeCell ref="IIL43:IIL44"/>
    <mergeCell ref="IHY43:IHY44"/>
    <mergeCell ref="IHZ43:IHZ44"/>
    <mergeCell ref="IIC43:IIC44"/>
    <mergeCell ref="IID43:IID44"/>
    <mergeCell ref="IIE43:IIE44"/>
    <mergeCell ref="IHR43:IHR44"/>
    <mergeCell ref="IHU43:IHU44"/>
    <mergeCell ref="IHV43:IHV44"/>
    <mergeCell ref="IHW43:IHW44"/>
    <mergeCell ref="IHX43:IHX44"/>
    <mergeCell ref="IHM43:IHM44"/>
    <mergeCell ref="IHN43:IHN44"/>
    <mergeCell ref="IHO43:IHO44"/>
    <mergeCell ref="IHP43:IHP44"/>
    <mergeCell ref="IHQ43:IHQ44"/>
    <mergeCell ref="IHF43:IHF44"/>
    <mergeCell ref="IHG43:IHG44"/>
    <mergeCell ref="IHH43:IHH44"/>
    <mergeCell ref="IHI43:IHI44"/>
    <mergeCell ref="IHJ43:IHJ44"/>
    <mergeCell ref="IGY43:IGY44"/>
    <mergeCell ref="IGZ43:IGZ44"/>
    <mergeCell ref="IHA43:IHA44"/>
    <mergeCell ref="IHB43:IHB44"/>
    <mergeCell ref="IHE43:IHE44"/>
    <mergeCell ref="IGR43:IGR44"/>
    <mergeCell ref="IGS43:IGS44"/>
    <mergeCell ref="IGT43:IGT44"/>
    <mergeCell ref="IGW43:IGW44"/>
    <mergeCell ref="IGX43:IGX44"/>
    <mergeCell ref="IGK43:IGK44"/>
    <mergeCell ref="IGL43:IGL44"/>
    <mergeCell ref="IGO43:IGO44"/>
    <mergeCell ref="IGP43:IGP44"/>
    <mergeCell ref="IGQ43:IGQ44"/>
    <mergeCell ref="IGD43:IGD44"/>
    <mergeCell ref="IGG43:IGG44"/>
    <mergeCell ref="IGH43:IGH44"/>
    <mergeCell ref="IGI43:IGI44"/>
    <mergeCell ref="IGJ43:IGJ44"/>
    <mergeCell ref="IFY43:IFY44"/>
    <mergeCell ref="IFZ43:IFZ44"/>
    <mergeCell ref="IGA43:IGA44"/>
    <mergeCell ref="IGB43:IGB44"/>
    <mergeCell ref="IGC43:IGC44"/>
    <mergeCell ref="IFR43:IFR44"/>
    <mergeCell ref="IFS43:IFS44"/>
    <mergeCell ref="IFT43:IFT44"/>
    <mergeCell ref="IFU43:IFU44"/>
    <mergeCell ref="IFV43:IFV44"/>
    <mergeCell ref="IFK43:IFK44"/>
    <mergeCell ref="IFL43:IFL44"/>
    <mergeCell ref="IFM43:IFM44"/>
    <mergeCell ref="IFN43:IFN44"/>
    <mergeCell ref="IFQ43:IFQ44"/>
    <mergeCell ref="IFD43:IFD44"/>
    <mergeCell ref="IFE43:IFE44"/>
    <mergeCell ref="IFF43:IFF44"/>
    <mergeCell ref="IFI43:IFI44"/>
    <mergeCell ref="IFJ43:IFJ44"/>
    <mergeCell ref="IEW43:IEW44"/>
    <mergeCell ref="IEX43:IEX44"/>
    <mergeCell ref="IFA43:IFA44"/>
    <mergeCell ref="IFB43:IFB44"/>
    <mergeCell ref="IFC43:IFC44"/>
    <mergeCell ref="IEP43:IEP44"/>
    <mergeCell ref="IES43:IES44"/>
    <mergeCell ref="IET43:IET44"/>
    <mergeCell ref="IEU43:IEU44"/>
    <mergeCell ref="IEV43:IEV44"/>
    <mergeCell ref="IEK43:IEK44"/>
    <mergeCell ref="IEL43:IEL44"/>
    <mergeCell ref="IEM43:IEM44"/>
    <mergeCell ref="IEN43:IEN44"/>
    <mergeCell ref="IEO43:IEO44"/>
    <mergeCell ref="IED43:IED44"/>
    <mergeCell ref="IEE43:IEE44"/>
    <mergeCell ref="IEF43:IEF44"/>
    <mergeCell ref="IEG43:IEG44"/>
    <mergeCell ref="IEH43:IEH44"/>
    <mergeCell ref="IDW43:IDW44"/>
    <mergeCell ref="IDX43:IDX44"/>
    <mergeCell ref="IDY43:IDY44"/>
    <mergeCell ref="IDZ43:IDZ44"/>
    <mergeCell ref="IEC43:IEC44"/>
    <mergeCell ref="IDP43:IDP44"/>
    <mergeCell ref="IDQ43:IDQ44"/>
    <mergeCell ref="IDR43:IDR44"/>
    <mergeCell ref="IDU43:IDU44"/>
    <mergeCell ref="IDV43:IDV44"/>
    <mergeCell ref="IDI43:IDI44"/>
    <mergeCell ref="IDJ43:IDJ44"/>
    <mergeCell ref="IDM43:IDM44"/>
    <mergeCell ref="IDN43:IDN44"/>
    <mergeCell ref="IDO43:IDO44"/>
    <mergeCell ref="IDB43:IDB44"/>
    <mergeCell ref="IDE43:IDE44"/>
    <mergeCell ref="IDF43:IDF44"/>
    <mergeCell ref="IDG43:IDG44"/>
    <mergeCell ref="IDH43:IDH44"/>
    <mergeCell ref="ICW43:ICW44"/>
    <mergeCell ref="ICX43:ICX44"/>
    <mergeCell ref="ICY43:ICY44"/>
    <mergeCell ref="ICZ43:ICZ44"/>
    <mergeCell ref="IDA43:IDA44"/>
    <mergeCell ref="ICP43:ICP44"/>
    <mergeCell ref="ICQ43:ICQ44"/>
    <mergeCell ref="ICR43:ICR44"/>
    <mergeCell ref="ICS43:ICS44"/>
    <mergeCell ref="ICT43:ICT44"/>
    <mergeCell ref="ICI43:ICI44"/>
    <mergeCell ref="ICJ43:ICJ44"/>
    <mergeCell ref="ICK43:ICK44"/>
    <mergeCell ref="ICL43:ICL44"/>
    <mergeCell ref="ICO43:ICO44"/>
    <mergeCell ref="ICB43:ICB44"/>
    <mergeCell ref="ICC43:ICC44"/>
    <mergeCell ref="ICD43:ICD44"/>
    <mergeCell ref="ICG43:ICG44"/>
    <mergeCell ref="ICH43:ICH44"/>
    <mergeCell ref="IBU43:IBU44"/>
    <mergeCell ref="IBV43:IBV44"/>
    <mergeCell ref="IBY43:IBY44"/>
    <mergeCell ref="IBZ43:IBZ44"/>
    <mergeCell ref="ICA43:ICA44"/>
    <mergeCell ref="IBN43:IBN44"/>
    <mergeCell ref="IBQ43:IBQ44"/>
    <mergeCell ref="IBR43:IBR44"/>
    <mergeCell ref="IBS43:IBS44"/>
    <mergeCell ref="IBT43:IBT44"/>
    <mergeCell ref="IBI43:IBI44"/>
    <mergeCell ref="IBJ43:IBJ44"/>
    <mergeCell ref="IBK43:IBK44"/>
    <mergeCell ref="IBL43:IBL44"/>
    <mergeCell ref="IBM43:IBM44"/>
    <mergeCell ref="IBB43:IBB44"/>
    <mergeCell ref="IBC43:IBC44"/>
    <mergeCell ref="IBD43:IBD44"/>
    <mergeCell ref="IBE43:IBE44"/>
    <mergeCell ref="IBF43:IBF44"/>
    <mergeCell ref="IAU43:IAU44"/>
    <mergeCell ref="IAV43:IAV44"/>
    <mergeCell ref="IAW43:IAW44"/>
    <mergeCell ref="IAX43:IAX44"/>
    <mergeCell ref="IBA43:IBA44"/>
    <mergeCell ref="IAN43:IAN44"/>
    <mergeCell ref="IAO43:IAO44"/>
    <mergeCell ref="IAP43:IAP44"/>
    <mergeCell ref="IAS43:IAS44"/>
    <mergeCell ref="IAT43:IAT44"/>
    <mergeCell ref="IAG43:IAG44"/>
    <mergeCell ref="IAH43:IAH44"/>
    <mergeCell ref="IAK43:IAK44"/>
    <mergeCell ref="IAL43:IAL44"/>
    <mergeCell ref="IAM43:IAM44"/>
    <mergeCell ref="HZZ43:HZZ44"/>
    <mergeCell ref="IAC43:IAC44"/>
    <mergeCell ref="IAD43:IAD44"/>
    <mergeCell ref="IAE43:IAE44"/>
    <mergeCell ref="IAF43:IAF44"/>
    <mergeCell ref="HZU43:HZU44"/>
    <mergeCell ref="HZV43:HZV44"/>
    <mergeCell ref="HZW43:HZW44"/>
    <mergeCell ref="HZX43:HZX44"/>
    <mergeCell ref="HZY43:HZY44"/>
    <mergeCell ref="HZN43:HZN44"/>
    <mergeCell ref="HZO43:HZO44"/>
    <mergeCell ref="HZP43:HZP44"/>
    <mergeCell ref="HZQ43:HZQ44"/>
    <mergeCell ref="HZR43:HZR44"/>
    <mergeCell ref="HZG43:HZG44"/>
    <mergeCell ref="HZH43:HZH44"/>
    <mergeCell ref="HZI43:HZI44"/>
    <mergeCell ref="HZJ43:HZJ44"/>
    <mergeCell ref="HZM43:HZM44"/>
    <mergeCell ref="HYZ43:HYZ44"/>
    <mergeCell ref="HZA43:HZA44"/>
    <mergeCell ref="HZB43:HZB44"/>
    <mergeCell ref="HZE43:HZE44"/>
    <mergeCell ref="HZF43:HZF44"/>
    <mergeCell ref="HYS43:HYS44"/>
    <mergeCell ref="HYT43:HYT44"/>
    <mergeCell ref="HYW43:HYW44"/>
    <mergeCell ref="HYX43:HYX44"/>
    <mergeCell ref="HYY43:HYY44"/>
    <mergeCell ref="HYL43:HYL44"/>
    <mergeCell ref="HYO43:HYO44"/>
    <mergeCell ref="HYP43:HYP44"/>
    <mergeCell ref="HYQ43:HYQ44"/>
    <mergeCell ref="HYR43:HYR44"/>
    <mergeCell ref="HYG43:HYG44"/>
    <mergeCell ref="HYH43:HYH44"/>
    <mergeCell ref="HYI43:HYI44"/>
    <mergeCell ref="HYJ43:HYJ44"/>
    <mergeCell ref="HYK43:HYK44"/>
    <mergeCell ref="HXZ43:HXZ44"/>
    <mergeCell ref="HYA43:HYA44"/>
    <mergeCell ref="HYB43:HYB44"/>
    <mergeCell ref="HYC43:HYC44"/>
    <mergeCell ref="HYD43:HYD44"/>
    <mergeCell ref="HXS43:HXS44"/>
    <mergeCell ref="HXT43:HXT44"/>
    <mergeCell ref="HXU43:HXU44"/>
    <mergeCell ref="HXV43:HXV44"/>
    <mergeCell ref="HXY43:HXY44"/>
    <mergeCell ref="HXL43:HXL44"/>
    <mergeCell ref="HXM43:HXM44"/>
    <mergeCell ref="HXN43:HXN44"/>
    <mergeCell ref="HXQ43:HXQ44"/>
    <mergeCell ref="HXR43:HXR44"/>
    <mergeCell ref="HXE43:HXE44"/>
    <mergeCell ref="HXF43:HXF44"/>
    <mergeCell ref="HXI43:HXI44"/>
    <mergeCell ref="HXJ43:HXJ44"/>
    <mergeCell ref="HXK43:HXK44"/>
    <mergeCell ref="HWX43:HWX44"/>
    <mergeCell ref="HXA43:HXA44"/>
    <mergeCell ref="HXB43:HXB44"/>
    <mergeCell ref="HXC43:HXC44"/>
    <mergeCell ref="HXD43:HXD44"/>
    <mergeCell ref="HWS43:HWS44"/>
    <mergeCell ref="HWT43:HWT44"/>
    <mergeCell ref="HWU43:HWU44"/>
    <mergeCell ref="HWV43:HWV44"/>
    <mergeCell ref="HWW43:HWW44"/>
    <mergeCell ref="HWL43:HWL44"/>
    <mergeCell ref="HWM43:HWM44"/>
    <mergeCell ref="HWN43:HWN44"/>
    <mergeCell ref="HWO43:HWO44"/>
    <mergeCell ref="HWP43:HWP44"/>
    <mergeCell ref="HWE43:HWE44"/>
    <mergeCell ref="HWF43:HWF44"/>
    <mergeCell ref="HWG43:HWG44"/>
    <mergeCell ref="HWH43:HWH44"/>
    <mergeCell ref="HWK43:HWK44"/>
    <mergeCell ref="HVX43:HVX44"/>
    <mergeCell ref="HVY43:HVY44"/>
    <mergeCell ref="HVZ43:HVZ44"/>
    <mergeCell ref="HWC43:HWC44"/>
    <mergeCell ref="HWD43:HWD44"/>
    <mergeCell ref="HVQ43:HVQ44"/>
    <mergeCell ref="HVR43:HVR44"/>
    <mergeCell ref="HVU43:HVU44"/>
    <mergeCell ref="HVV43:HVV44"/>
    <mergeCell ref="HVW43:HVW44"/>
    <mergeCell ref="HVJ43:HVJ44"/>
    <mergeCell ref="HVM43:HVM44"/>
    <mergeCell ref="HVN43:HVN44"/>
    <mergeCell ref="HVO43:HVO44"/>
    <mergeCell ref="HVP43:HVP44"/>
    <mergeCell ref="HVE43:HVE44"/>
    <mergeCell ref="HVF43:HVF44"/>
    <mergeCell ref="HVG43:HVG44"/>
    <mergeCell ref="HVH43:HVH44"/>
    <mergeCell ref="HVI43:HVI44"/>
    <mergeCell ref="HUX43:HUX44"/>
    <mergeCell ref="HUY43:HUY44"/>
    <mergeCell ref="HUZ43:HUZ44"/>
    <mergeCell ref="HVA43:HVA44"/>
    <mergeCell ref="HVB43:HVB44"/>
    <mergeCell ref="HUQ43:HUQ44"/>
    <mergeCell ref="HUR43:HUR44"/>
    <mergeCell ref="HUS43:HUS44"/>
    <mergeCell ref="HUT43:HUT44"/>
    <mergeCell ref="HUW43:HUW44"/>
    <mergeCell ref="HUJ43:HUJ44"/>
    <mergeCell ref="HUK43:HUK44"/>
    <mergeCell ref="HUL43:HUL44"/>
    <mergeCell ref="HUO43:HUO44"/>
    <mergeCell ref="HUP43:HUP44"/>
    <mergeCell ref="HUC43:HUC44"/>
    <mergeCell ref="HUD43:HUD44"/>
    <mergeCell ref="HUG43:HUG44"/>
    <mergeCell ref="HUH43:HUH44"/>
    <mergeCell ref="HUI43:HUI44"/>
    <mergeCell ref="HTV43:HTV44"/>
    <mergeCell ref="HTY43:HTY44"/>
    <mergeCell ref="HTZ43:HTZ44"/>
    <mergeCell ref="HUA43:HUA44"/>
    <mergeCell ref="HUB43:HUB44"/>
    <mergeCell ref="HTQ43:HTQ44"/>
    <mergeCell ref="HTR43:HTR44"/>
    <mergeCell ref="HTS43:HTS44"/>
    <mergeCell ref="HTT43:HTT44"/>
    <mergeCell ref="HTU43:HTU44"/>
    <mergeCell ref="HTJ43:HTJ44"/>
    <mergeCell ref="HTK43:HTK44"/>
    <mergeCell ref="HTL43:HTL44"/>
    <mergeCell ref="HTM43:HTM44"/>
    <mergeCell ref="HTN43:HTN44"/>
    <mergeCell ref="HTC43:HTC44"/>
    <mergeCell ref="HTD43:HTD44"/>
    <mergeCell ref="HTE43:HTE44"/>
    <mergeCell ref="HTF43:HTF44"/>
    <mergeCell ref="HTI43:HTI44"/>
    <mergeCell ref="HSV43:HSV44"/>
    <mergeCell ref="HSW43:HSW44"/>
    <mergeCell ref="HSX43:HSX44"/>
    <mergeCell ref="HTA43:HTA44"/>
    <mergeCell ref="HTB43:HTB44"/>
    <mergeCell ref="HSO43:HSO44"/>
    <mergeCell ref="HSP43:HSP44"/>
    <mergeCell ref="HSS43:HSS44"/>
    <mergeCell ref="HST43:HST44"/>
    <mergeCell ref="HSU43:HSU44"/>
    <mergeCell ref="HSH43:HSH44"/>
    <mergeCell ref="HSK43:HSK44"/>
    <mergeCell ref="HSL43:HSL44"/>
    <mergeCell ref="HSM43:HSM44"/>
    <mergeCell ref="HSN43:HSN44"/>
    <mergeCell ref="HSC43:HSC44"/>
    <mergeCell ref="HSD43:HSD44"/>
    <mergeCell ref="HSE43:HSE44"/>
    <mergeCell ref="HSF43:HSF44"/>
    <mergeCell ref="HSG43:HSG44"/>
    <mergeCell ref="HRV43:HRV44"/>
    <mergeCell ref="HRW43:HRW44"/>
    <mergeCell ref="HRX43:HRX44"/>
    <mergeCell ref="HRY43:HRY44"/>
    <mergeCell ref="HRZ43:HRZ44"/>
    <mergeCell ref="HRO43:HRO44"/>
    <mergeCell ref="HRP43:HRP44"/>
    <mergeCell ref="HRQ43:HRQ44"/>
    <mergeCell ref="HRR43:HRR44"/>
    <mergeCell ref="HRU43:HRU44"/>
    <mergeCell ref="HRH43:HRH44"/>
    <mergeCell ref="HRI43:HRI44"/>
    <mergeCell ref="HRJ43:HRJ44"/>
    <mergeCell ref="HRM43:HRM44"/>
    <mergeCell ref="HRN43:HRN44"/>
    <mergeCell ref="HRA43:HRA44"/>
    <mergeCell ref="HRB43:HRB44"/>
    <mergeCell ref="HRE43:HRE44"/>
    <mergeCell ref="HRF43:HRF44"/>
    <mergeCell ref="HRG43:HRG44"/>
    <mergeCell ref="HQT43:HQT44"/>
    <mergeCell ref="HQW43:HQW44"/>
    <mergeCell ref="HQX43:HQX44"/>
    <mergeCell ref="HQY43:HQY44"/>
    <mergeCell ref="HQZ43:HQZ44"/>
    <mergeCell ref="HQO43:HQO44"/>
    <mergeCell ref="HQP43:HQP44"/>
    <mergeCell ref="HQQ43:HQQ44"/>
    <mergeCell ref="HQR43:HQR44"/>
    <mergeCell ref="HQS43:HQS44"/>
    <mergeCell ref="HQH43:HQH44"/>
    <mergeCell ref="HQI43:HQI44"/>
    <mergeCell ref="HQJ43:HQJ44"/>
    <mergeCell ref="HQK43:HQK44"/>
    <mergeCell ref="HQL43:HQL44"/>
    <mergeCell ref="HQA43:HQA44"/>
    <mergeCell ref="HQB43:HQB44"/>
    <mergeCell ref="HQC43:HQC44"/>
    <mergeCell ref="HQD43:HQD44"/>
    <mergeCell ref="HQG43:HQG44"/>
    <mergeCell ref="HPT43:HPT44"/>
    <mergeCell ref="HPU43:HPU44"/>
    <mergeCell ref="HPV43:HPV44"/>
    <mergeCell ref="HPY43:HPY44"/>
    <mergeCell ref="HPZ43:HPZ44"/>
    <mergeCell ref="HPM43:HPM44"/>
    <mergeCell ref="HPN43:HPN44"/>
    <mergeCell ref="HPQ43:HPQ44"/>
    <mergeCell ref="HPR43:HPR44"/>
    <mergeCell ref="HPS43:HPS44"/>
    <mergeCell ref="HPF43:HPF44"/>
    <mergeCell ref="HPI43:HPI44"/>
    <mergeCell ref="HPJ43:HPJ44"/>
    <mergeCell ref="HPK43:HPK44"/>
    <mergeCell ref="HPL43:HPL44"/>
    <mergeCell ref="HPA43:HPA44"/>
    <mergeCell ref="HPB43:HPB44"/>
    <mergeCell ref="HPC43:HPC44"/>
    <mergeCell ref="HPD43:HPD44"/>
    <mergeCell ref="HPE43:HPE44"/>
    <mergeCell ref="HOT43:HOT44"/>
    <mergeCell ref="HOU43:HOU44"/>
    <mergeCell ref="HOV43:HOV44"/>
    <mergeCell ref="HOW43:HOW44"/>
    <mergeCell ref="HOX43:HOX44"/>
    <mergeCell ref="HOM43:HOM44"/>
    <mergeCell ref="HON43:HON44"/>
    <mergeCell ref="HOO43:HOO44"/>
    <mergeCell ref="HOP43:HOP44"/>
    <mergeCell ref="HOS43:HOS44"/>
    <mergeCell ref="HOF43:HOF44"/>
    <mergeCell ref="HOG43:HOG44"/>
    <mergeCell ref="HOH43:HOH44"/>
    <mergeCell ref="HOK43:HOK44"/>
    <mergeCell ref="HOL43:HOL44"/>
    <mergeCell ref="HNY43:HNY44"/>
    <mergeCell ref="HNZ43:HNZ44"/>
    <mergeCell ref="HOC43:HOC44"/>
    <mergeCell ref="HOD43:HOD44"/>
    <mergeCell ref="HOE43:HOE44"/>
    <mergeCell ref="HNR43:HNR44"/>
    <mergeCell ref="HNU43:HNU44"/>
    <mergeCell ref="HNV43:HNV44"/>
    <mergeCell ref="HNW43:HNW44"/>
    <mergeCell ref="HNX43:HNX44"/>
    <mergeCell ref="HNM43:HNM44"/>
    <mergeCell ref="HNN43:HNN44"/>
    <mergeCell ref="HNO43:HNO44"/>
    <mergeCell ref="HNP43:HNP44"/>
    <mergeCell ref="HNQ43:HNQ44"/>
    <mergeCell ref="HNF43:HNF44"/>
    <mergeCell ref="HNG43:HNG44"/>
    <mergeCell ref="HNH43:HNH44"/>
    <mergeCell ref="HNI43:HNI44"/>
    <mergeCell ref="HNJ43:HNJ44"/>
    <mergeCell ref="HMY43:HMY44"/>
    <mergeCell ref="HMZ43:HMZ44"/>
    <mergeCell ref="HNA43:HNA44"/>
    <mergeCell ref="HNB43:HNB44"/>
    <mergeCell ref="HNE43:HNE44"/>
    <mergeCell ref="HMR43:HMR44"/>
    <mergeCell ref="HMS43:HMS44"/>
    <mergeCell ref="HMT43:HMT44"/>
    <mergeCell ref="HMW43:HMW44"/>
    <mergeCell ref="HMX43:HMX44"/>
    <mergeCell ref="HMK43:HMK44"/>
    <mergeCell ref="HML43:HML44"/>
    <mergeCell ref="HMO43:HMO44"/>
    <mergeCell ref="HMP43:HMP44"/>
    <mergeCell ref="HMQ43:HMQ44"/>
    <mergeCell ref="HMD43:HMD44"/>
    <mergeCell ref="HMG43:HMG44"/>
    <mergeCell ref="HMH43:HMH44"/>
    <mergeCell ref="HMI43:HMI44"/>
    <mergeCell ref="HMJ43:HMJ44"/>
    <mergeCell ref="HLY43:HLY44"/>
    <mergeCell ref="HLZ43:HLZ44"/>
    <mergeCell ref="HMA43:HMA44"/>
    <mergeCell ref="HMB43:HMB44"/>
    <mergeCell ref="HMC43:HMC44"/>
    <mergeCell ref="HLR43:HLR44"/>
    <mergeCell ref="HLS43:HLS44"/>
    <mergeCell ref="HLT43:HLT44"/>
    <mergeCell ref="HLU43:HLU44"/>
    <mergeCell ref="HLV43:HLV44"/>
    <mergeCell ref="HLK43:HLK44"/>
    <mergeCell ref="HLL43:HLL44"/>
    <mergeCell ref="HLM43:HLM44"/>
    <mergeCell ref="HLN43:HLN44"/>
    <mergeCell ref="HLQ43:HLQ44"/>
    <mergeCell ref="HLD43:HLD44"/>
    <mergeCell ref="HLE43:HLE44"/>
    <mergeCell ref="HLF43:HLF44"/>
    <mergeCell ref="HLI43:HLI44"/>
    <mergeCell ref="HLJ43:HLJ44"/>
    <mergeCell ref="HKW43:HKW44"/>
    <mergeCell ref="HKX43:HKX44"/>
    <mergeCell ref="HLA43:HLA44"/>
    <mergeCell ref="HLB43:HLB44"/>
    <mergeCell ref="HLC43:HLC44"/>
    <mergeCell ref="HKP43:HKP44"/>
    <mergeCell ref="HKS43:HKS44"/>
    <mergeCell ref="HKT43:HKT44"/>
    <mergeCell ref="HKU43:HKU44"/>
    <mergeCell ref="HKV43:HKV44"/>
    <mergeCell ref="HKK43:HKK44"/>
    <mergeCell ref="HKL43:HKL44"/>
    <mergeCell ref="HKM43:HKM44"/>
    <mergeCell ref="HKN43:HKN44"/>
    <mergeCell ref="HKO43:HKO44"/>
    <mergeCell ref="HKD43:HKD44"/>
    <mergeCell ref="HKE43:HKE44"/>
    <mergeCell ref="HKF43:HKF44"/>
    <mergeCell ref="HKG43:HKG44"/>
    <mergeCell ref="HKH43:HKH44"/>
    <mergeCell ref="HJW43:HJW44"/>
    <mergeCell ref="HJX43:HJX44"/>
    <mergeCell ref="HJY43:HJY44"/>
    <mergeCell ref="HJZ43:HJZ44"/>
    <mergeCell ref="HKC43:HKC44"/>
    <mergeCell ref="HJP43:HJP44"/>
    <mergeCell ref="HJQ43:HJQ44"/>
    <mergeCell ref="HJR43:HJR44"/>
    <mergeCell ref="HJU43:HJU44"/>
    <mergeCell ref="HJV43:HJV44"/>
    <mergeCell ref="HJI43:HJI44"/>
    <mergeCell ref="HJJ43:HJJ44"/>
    <mergeCell ref="HJM43:HJM44"/>
    <mergeCell ref="HJN43:HJN44"/>
    <mergeCell ref="HJO43:HJO44"/>
    <mergeCell ref="HJB43:HJB44"/>
    <mergeCell ref="HJE43:HJE44"/>
    <mergeCell ref="HJF43:HJF44"/>
    <mergeCell ref="HJG43:HJG44"/>
    <mergeCell ref="HJH43:HJH44"/>
    <mergeCell ref="HIW43:HIW44"/>
    <mergeCell ref="HIX43:HIX44"/>
    <mergeCell ref="HIY43:HIY44"/>
    <mergeCell ref="HIZ43:HIZ44"/>
    <mergeCell ref="HJA43:HJA44"/>
    <mergeCell ref="HIP43:HIP44"/>
    <mergeCell ref="HIQ43:HIQ44"/>
    <mergeCell ref="HIR43:HIR44"/>
    <mergeCell ref="HIS43:HIS44"/>
    <mergeCell ref="HIT43:HIT44"/>
    <mergeCell ref="HII43:HII44"/>
    <mergeCell ref="HIJ43:HIJ44"/>
    <mergeCell ref="HIK43:HIK44"/>
    <mergeCell ref="HIL43:HIL44"/>
    <mergeCell ref="HIO43:HIO44"/>
    <mergeCell ref="HIB43:HIB44"/>
    <mergeCell ref="HIC43:HIC44"/>
    <mergeCell ref="HID43:HID44"/>
    <mergeCell ref="HIG43:HIG44"/>
    <mergeCell ref="HIH43:HIH44"/>
    <mergeCell ref="HHU43:HHU44"/>
    <mergeCell ref="HHV43:HHV44"/>
    <mergeCell ref="HHY43:HHY44"/>
    <mergeCell ref="HHZ43:HHZ44"/>
    <mergeCell ref="HIA43:HIA44"/>
    <mergeCell ref="HHN43:HHN44"/>
    <mergeCell ref="HHQ43:HHQ44"/>
    <mergeCell ref="HHR43:HHR44"/>
    <mergeCell ref="HHS43:HHS44"/>
    <mergeCell ref="HHT43:HHT44"/>
    <mergeCell ref="HHI43:HHI44"/>
    <mergeCell ref="HHJ43:HHJ44"/>
    <mergeCell ref="HHK43:HHK44"/>
    <mergeCell ref="HHL43:HHL44"/>
    <mergeCell ref="HHM43:HHM44"/>
    <mergeCell ref="HHB43:HHB44"/>
    <mergeCell ref="HHC43:HHC44"/>
    <mergeCell ref="HHD43:HHD44"/>
    <mergeCell ref="HHE43:HHE44"/>
    <mergeCell ref="HHF43:HHF44"/>
    <mergeCell ref="HGU43:HGU44"/>
    <mergeCell ref="HGV43:HGV44"/>
    <mergeCell ref="HGW43:HGW44"/>
    <mergeCell ref="HGX43:HGX44"/>
    <mergeCell ref="HHA43:HHA44"/>
    <mergeCell ref="HGN43:HGN44"/>
    <mergeCell ref="HGO43:HGO44"/>
    <mergeCell ref="HGP43:HGP44"/>
    <mergeCell ref="HGS43:HGS44"/>
    <mergeCell ref="HGT43:HGT44"/>
    <mergeCell ref="HGG43:HGG44"/>
    <mergeCell ref="HGH43:HGH44"/>
    <mergeCell ref="HGK43:HGK44"/>
    <mergeCell ref="HGL43:HGL44"/>
    <mergeCell ref="HGM43:HGM44"/>
    <mergeCell ref="HFZ43:HFZ44"/>
    <mergeCell ref="HGC43:HGC44"/>
    <mergeCell ref="HGD43:HGD44"/>
    <mergeCell ref="HGE43:HGE44"/>
    <mergeCell ref="HGF43:HGF44"/>
    <mergeCell ref="HFU43:HFU44"/>
    <mergeCell ref="HFV43:HFV44"/>
    <mergeCell ref="HFW43:HFW44"/>
    <mergeCell ref="HFX43:HFX44"/>
    <mergeCell ref="HFY43:HFY44"/>
    <mergeCell ref="HFN43:HFN44"/>
    <mergeCell ref="HFO43:HFO44"/>
    <mergeCell ref="HFP43:HFP44"/>
    <mergeCell ref="HFQ43:HFQ44"/>
    <mergeCell ref="HFR43:HFR44"/>
    <mergeCell ref="HFG43:HFG44"/>
    <mergeCell ref="HFH43:HFH44"/>
    <mergeCell ref="HFI43:HFI44"/>
    <mergeCell ref="HFJ43:HFJ44"/>
    <mergeCell ref="HFM43:HFM44"/>
    <mergeCell ref="HEZ43:HEZ44"/>
    <mergeCell ref="HFA43:HFA44"/>
    <mergeCell ref="HFB43:HFB44"/>
    <mergeCell ref="HFE43:HFE44"/>
    <mergeCell ref="HFF43:HFF44"/>
    <mergeCell ref="HES43:HES44"/>
    <mergeCell ref="HET43:HET44"/>
    <mergeCell ref="HEW43:HEW44"/>
    <mergeCell ref="HEX43:HEX44"/>
    <mergeCell ref="HEY43:HEY44"/>
    <mergeCell ref="HEL43:HEL44"/>
    <mergeCell ref="HEO43:HEO44"/>
    <mergeCell ref="HEP43:HEP44"/>
    <mergeCell ref="HEQ43:HEQ44"/>
    <mergeCell ref="HER43:HER44"/>
    <mergeCell ref="HEG43:HEG44"/>
    <mergeCell ref="HEH43:HEH44"/>
    <mergeCell ref="HEI43:HEI44"/>
    <mergeCell ref="HEJ43:HEJ44"/>
    <mergeCell ref="HEK43:HEK44"/>
    <mergeCell ref="HDZ43:HDZ44"/>
    <mergeCell ref="HEA43:HEA44"/>
    <mergeCell ref="HEB43:HEB44"/>
    <mergeCell ref="HEC43:HEC44"/>
    <mergeCell ref="HED43:HED44"/>
    <mergeCell ref="HDS43:HDS44"/>
    <mergeCell ref="HDT43:HDT44"/>
    <mergeCell ref="HDU43:HDU44"/>
    <mergeCell ref="HDV43:HDV44"/>
    <mergeCell ref="HDY43:HDY44"/>
    <mergeCell ref="HDL43:HDL44"/>
    <mergeCell ref="HDM43:HDM44"/>
    <mergeCell ref="HDN43:HDN44"/>
    <mergeCell ref="HDQ43:HDQ44"/>
    <mergeCell ref="HDR43:HDR44"/>
    <mergeCell ref="HDE43:HDE44"/>
    <mergeCell ref="HDF43:HDF44"/>
    <mergeCell ref="HDI43:HDI44"/>
    <mergeCell ref="HDJ43:HDJ44"/>
    <mergeCell ref="HDK43:HDK44"/>
    <mergeCell ref="HCX43:HCX44"/>
    <mergeCell ref="HDA43:HDA44"/>
    <mergeCell ref="HDB43:HDB44"/>
    <mergeCell ref="HDC43:HDC44"/>
    <mergeCell ref="HDD43:HDD44"/>
    <mergeCell ref="HCS43:HCS44"/>
    <mergeCell ref="HCT43:HCT44"/>
    <mergeCell ref="HCU43:HCU44"/>
    <mergeCell ref="HCV43:HCV44"/>
    <mergeCell ref="HCW43:HCW44"/>
    <mergeCell ref="HCL43:HCL44"/>
    <mergeCell ref="HCM43:HCM44"/>
    <mergeCell ref="HCN43:HCN44"/>
    <mergeCell ref="HCO43:HCO44"/>
    <mergeCell ref="HCP43:HCP44"/>
    <mergeCell ref="HCE43:HCE44"/>
    <mergeCell ref="HCF43:HCF44"/>
    <mergeCell ref="HCG43:HCG44"/>
    <mergeCell ref="HCH43:HCH44"/>
    <mergeCell ref="HCK43:HCK44"/>
    <mergeCell ref="HBX43:HBX44"/>
    <mergeCell ref="HBY43:HBY44"/>
    <mergeCell ref="HBZ43:HBZ44"/>
    <mergeCell ref="HCC43:HCC44"/>
    <mergeCell ref="HCD43:HCD44"/>
    <mergeCell ref="HBQ43:HBQ44"/>
    <mergeCell ref="HBR43:HBR44"/>
    <mergeCell ref="HBU43:HBU44"/>
    <mergeCell ref="HBV43:HBV44"/>
    <mergeCell ref="HBW43:HBW44"/>
    <mergeCell ref="HBJ43:HBJ44"/>
    <mergeCell ref="HBM43:HBM44"/>
    <mergeCell ref="HBN43:HBN44"/>
    <mergeCell ref="HBO43:HBO44"/>
    <mergeCell ref="HBP43:HBP44"/>
    <mergeCell ref="HBE43:HBE44"/>
    <mergeCell ref="HBF43:HBF44"/>
    <mergeCell ref="HBG43:HBG44"/>
    <mergeCell ref="HBH43:HBH44"/>
    <mergeCell ref="HBI43:HBI44"/>
    <mergeCell ref="HAX43:HAX44"/>
    <mergeCell ref="HAY43:HAY44"/>
    <mergeCell ref="HAZ43:HAZ44"/>
    <mergeCell ref="HBA43:HBA44"/>
    <mergeCell ref="HBB43:HBB44"/>
    <mergeCell ref="HAQ43:HAQ44"/>
    <mergeCell ref="HAR43:HAR44"/>
    <mergeCell ref="HAS43:HAS44"/>
    <mergeCell ref="HAT43:HAT44"/>
    <mergeCell ref="HAW43:HAW44"/>
    <mergeCell ref="HAJ43:HAJ44"/>
    <mergeCell ref="HAK43:HAK44"/>
    <mergeCell ref="HAL43:HAL44"/>
    <mergeCell ref="HAO43:HAO44"/>
    <mergeCell ref="HAP43:HAP44"/>
    <mergeCell ref="HAC43:HAC44"/>
    <mergeCell ref="HAD43:HAD44"/>
    <mergeCell ref="HAG43:HAG44"/>
    <mergeCell ref="HAH43:HAH44"/>
    <mergeCell ref="HAI43:HAI44"/>
    <mergeCell ref="GZV43:GZV44"/>
    <mergeCell ref="GZY43:GZY44"/>
    <mergeCell ref="GZZ43:GZZ44"/>
    <mergeCell ref="HAA43:HAA44"/>
    <mergeCell ref="HAB43:HAB44"/>
    <mergeCell ref="GZQ43:GZQ44"/>
    <mergeCell ref="GZR43:GZR44"/>
    <mergeCell ref="GZS43:GZS44"/>
    <mergeCell ref="GZT43:GZT44"/>
    <mergeCell ref="GZU43:GZU44"/>
    <mergeCell ref="GZJ43:GZJ44"/>
    <mergeCell ref="GZK43:GZK44"/>
    <mergeCell ref="GZL43:GZL44"/>
    <mergeCell ref="GZM43:GZM44"/>
    <mergeCell ref="GZN43:GZN44"/>
    <mergeCell ref="GZC43:GZC44"/>
    <mergeCell ref="GZD43:GZD44"/>
    <mergeCell ref="GZE43:GZE44"/>
    <mergeCell ref="GZF43:GZF44"/>
    <mergeCell ref="GZI43:GZI44"/>
    <mergeCell ref="GYV43:GYV44"/>
    <mergeCell ref="GYW43:GYW44"/>
    <mergeCell ref="GYX43:GYX44"/>
    <mergeCell ref="GZA43:GZA44"/>
    <mergeCell ref="GZB43:GZB44"/>
    <mergeCell ref="GYO43:GYO44"/>
    <mergeCell ref="GYP43:GYP44"/>
    <mergeCell ref="GYS43:GYS44"/>
    <mergeCell ref="GYT43:GYT44"/>
    <mergeCell ref="GYU43:GYU44"/>
    <mergeCell ref="GYH43:GYH44"/>
    <mergeCell ref="GYK43:GYK44"/>
    <mergeCell ref="GYL43:GYL44"/>
    <mergeCell ref="GYM43:GYM44"/>
    <mergeCell ref="GYN43:GYN44"/>
    <mergeCell ref="GYC43:GYC44"/>
    <mergeCell ref="GYD43:GYD44"/>
    <mergeCell ref="GYE43:GYE44"/>
    <mergeCell ref="GYF43:GYF44"/>
    <mergeCell ref="GYG43:GYG44"/>
    <mergeCell ref="GXV43:GXV44"/>
    <mergeCell ref="GXW43:GXW44"/>
    <mergeCell ref="GXX43:GXX44"/>
    <mergeCell ref="GXY43:GXY44"/>
    <mergeCell ref="GXZ43:GXZ44"/>
    <mergeCell ref="GXO43:GXO44"/>
    <mergeCell ref="GXP43:GXP44"/>
    <mergeCell ref="GXQ43:GXQ44"/>
    <mergeCell ref="GXR43:GXR44"/>
    <mergeCell ref="GXU43:GXU44"/>
    <mergeCell ref="GXH43:GXH44"/>
    <mergeCell ref="GXI43:GXI44"/>
    <mergeCell ref="GXJ43:GXJ44"/>
    <mergeCell ref="GXM43:GXM44"/>
    <mergeCell ref="GXN43:GXN44"/>
    <mergeCell ref="GXA43:GXA44"/>
    <mergeCell ref="GXB43:GXB44"/>
    <mergeCell ref="GXE43:GXE44"/>
    <mergeCell ref="GXF43:GXF44"/>
    <mergeCell ref="GXG43:GXG44"/>
    <mergeCell ref="GWT43:GWT44"/>
    <mergeCell ref="GWW43:GWW44"/>
    <mergeCell ref="GWX43:GWX44"/>
    <mergeCell ref="GWY43:GWY44"/>
    <mergeCell ref="GWZ43:GWZ44"/>
    <mergeCell ref="GWO43:GWO44"/>
    <mergeCell ref="GWP43:GWP44"/>
    <mergeCell ref="GWQ43:GWQ44"/>
    <mergeCell ref="GWR43:GWR44"/>
    <mergeCell ref="GWS43:GWS44"/>
    <mergeCell ref="GWH43:GWH44"/>
    <mergeCell ref="GWI43:GWI44"/>
    <mergeCell ref="GWJ43:GWJ44"/>
    <mergeCell ref="GWK43:GWK44"/>
    <mergeCell ref="GWL43:GWL44"/>
    <mergeCell ref="GWA43:GWA44"/>
    <mergeCell ref="GWB43:GWB44"/>
    <mergeCell ref="GWC43:GWC44"/>
    <mergeCell ref="GWD43:GWD44"/>
    <mergeCell ref="GWG43:GWG44"/>
    <mergeCell ref="GVT43:GVT44"/>
    <mergeCell ref="GVU43:GVU44"/>
    <mergeCell ref="GVV43:GVV44"/>
    <mergeCell ref="GVY43:GVY44"/>
    <mergeCell ref="GVZ43:GVZ44"/>
    <mergeCell ref="GVM43:GVM44"/>
    <mergeCell ref="GVN43:GVN44"/>
    <mergeCell ref="GVQ43:GVQ44"/>
    <mergeCell ref="GVR43:GVR44"/>
    <mergeCell ref="GVS43:GVS44"/>
    <mergeCell ref="GVF43:GVF44"/>
    <mergeCell ref="GVI43:GVI44"/>
    <mergeCell ref="GVJ43:GVJ44"/>
    <mergeCell ref="GVK43:GVK44"/>
    <mergeCell ref="GVL43:GVL44"/>
    <mergeCell ref="GVA43:GVA44"/>
    <mergeCell ref="GVB43:GVB44"/>
    <mergeCell ref="GVC43:GVC44"/>
    <mergeCell ref="GVD43:GVD44"/>
    <mergeCell ref="GVE43:GVE44"/>
    <mergeCell ref="GUT43:GUT44"/>
    <mergeCell ref="GUU43:GUU44"/>
    <mergeCell ref="GUV43:GUV44"/>
    <mergeCell ref="GUW43:GUW44"/>
    <mergeCell ref="GUX43:GUX44"/>
    <mergeCell ref="GUM43:GUM44"/>
    <mergeCell ref="GUN43:GUN44"/>
    <mergeCell ref="GUO43:GUO44"/>
    <mergeCell ref="GUP43:GUP44"/>
    <mergeCell ref="GUS43:GUS44"/>
    <mergeCell ref="GUF43:GUF44"/>
    <mergeCell ref="GUG43:GUG44"/>
    <mergeCell ref="GUH43:GUH44"/>
    <mergeCell ref="GUK43:GUK44"/>
    <mergeCell ref="GUL43:GUL44"/>
    <mergeCell ref="GTY43:GTY44"/>
    <mergeCell ref="GTZ43:GTZ44"/>
    <mergeCell ref="GUC43:GUC44"/>
    <mergeCell ref="GUD43:GUD44"/>
    <mergeCell ref="GUE43:GUE44"/>
    <mergeCell ref="GTR43:GTR44"/>
    <mergeCell ref="GTU43:GTU44"/>
    <mergeCell ref="GTV43:GTV44"/>
    <mergeCell ref="GTW43:GTW44"/>
    <mergeCell ref="GTX43:GTX44"/>
    <mergeCell ref="GTM43:GTM44"/>
    <mergeCell ref="GTN43:GTN44"/>
    <mergeCell ref="GTO43:GTO44"/>
    <mergeCell ref="GTP43:GTP44"/>
    <mergeCell ref="GTQ43:GTQ44"/>
    <mergeCell ref="GTF43:GTF44"/>
    <mergeCell ref="GTG43:GTG44"/>
    <mergeCell ref="GTH43:GTH44"/>
    <mergeCell ref="GTI43:GTI44"/>
    <mergeCell ref="GTJ43:GTJ44"/>
    <mergeCell ref="GSY43:GSY44"/>
    <mergeCell ref="GSZ43:GSZ44"/>
    <mergeCell ref="GTA43:GTA44"/>
    <mergeCell ref="GTB43:GTB44"/>
    <mergeCell ref="GTE43:GTE44"/>
    <mergeCell ref="GSR43:GSR44"/>
    <mergeCell ref="GSS43:GSS44"/>
    <mergeCell ref="GST43:GST44"/>
    <mergeCell ref="GSW43:GSW44"/>
    <mergeCell ref="GSX43:GSX44"/>
    <mergeCell ref="GSK43:GSK44"/>
    <mergeCell ref="GSL43:GSL44"/>
    <mergeCell ref="GSO43:GSO44"/>
    <mergeCell ref="GSP43:GSP44"/>
    <mergeCell ref="GSQ43:GSQ44"/>
    <mergeCell ref="GSD43:GSD44"/>
    <mergeCell ref="GSG43:GSG44"/>
    <mergeCell ref="GSH43:GSH44"/>
    <mergeCell ref="GSI43:GSI44"/>
    <mergeCell ref="GSJ43:GSJ44"/>
    <mergeCell ref="GRY43:GRY44"/>
    <mergeCell ref="GRZ43:GRZ44"/>
    <mergeCell ref="GSA43:GSA44"/>
    <mergeCell ref="GSB43:GSB44"/>
    <mergeCell ref="GSC43:GSC44"/>
    <mergeCell ref="GRR43:GRR44"/>
    <mergeCell ref="GRS43:GRS44"/>
    <mergeCell ref="GRT43:GRT44"/>
    <mergeCell ref="GRU43:GRU44"/>
    <mergeCell ref="GRV43:GRV44"/>
    <mergeCell ref="GRK43:GRK44"/>
    <mergeCell ref="GRL43:GRL44"/>
    <mergeCell ref="GRM43:GRM44"/>
    <mergeCell ref="GRN43:GRN44"/>
    <mergeCell ref="GRQ43:GRQ44"/>
    <mergeCell ref="GRD43:GRD44"/>
    <mergeCell ref="GRE43:GRE44"/>
    <mergeCell ref="GRF43:GRF44"/>
    <mergeCell ref="GRI43:GRI44"/>
    <mergeCell ref="GRJ43:GRJ44"/>
    <mergeCell ref="GQW43:GQW44"/>
    <mergeCell ref="GQX43:GQX44"/>
    <mergeCell ref="GRA43:GRA44"/>
    <mergeCell ref="GRB43:GRB44"/>
    <mergeCell ref="GRC43:GRC44"/>
    <mergeCell ref="GQP43:GQP44"/>
    <mergeCell ref="GQS43:GQS44"/>
    <mergeCell ref="GQT43:GQT44"/>
    <mergeCell ref="GQU43:GQU44"/>
    <mergeCell ref="GQV43:GQV44"/>
    <mergeCell ref="GQK43:GQK44"/>
    <mergeCell ref="GQL43:GQL44"/>
    <mergeCell ref="GQM43:GQM44"/>
    <mergeCell ref="GQN43:GQN44"/>
    <mergeCell ref="GQO43:GQO44"/>
    <mergeCell ref="GQD43:GQD44"/>
    <mergeCell ref="GQE43:GQE44"/>
    <mergeCell ref="GQF43:GQF44"/>
    <mergeCell ref="GQG43:GQG44"/>
    <mergeCell ref="GQH43:GQH44"/>
    <mergeCell ref="GPW43:GPW44"/>
    <mergeCell ref="GPX43:GPX44"/>
    <mergeCell ref="GPY43:GPY44"/>
    <mergeCell ref="GPZ43:GPZ44"/>
    <mergeCell ref="GQC43:GQC44"/>
    <mergeCell ref="GPP43:GPP44"/>
    <mergeCell ref="GPQ43:GPQ44"/>
    <mergeCell ref="GPR43:GPR44"/>
    <mergeCell ref="GPU43:GPU44"/>
    <mergeCell ref="GPV43:GPV44"/>
    <mergeCell ref="GPI43:GPI44"/>
    <mergeCell ref="GPJ43:GPJ44"/>
    <mergeCell ref="GPM43:GPM44"/>
    <mergeCell ref="GPN43:GPN44"/>
    <mergeCell ref="GPO43:GPO44"/>
    <mergeCell ref="GPB43:GPB44"/>
    <mergeCell ref="GPE43:GPE44"/>
    <mergeCell ref="GPF43:GPF44"/>
    <mergeCell ref="GPG43:GPG44"/>
    <mergeCell ref="GPH43:GPH44"/>
    <mergeCell ref="GOW43:GOW44"/>
    <mergeCell ref="GOX43:GOX44"/>
    <mergeCell ref="GOY43:GOY44"/>
    <mergeCell ref="GOZ43:GOZ44"/>
    <mergeCell ref="GPA43:GPA44"/>
    <mergeCell ref="GOP43:GOP44"/>
    <mergeCell ref="GOQ43:GOQ44"/>
    <mergeCell ref="GOR43:GOR44"/>
    <mergeCell ref="GOS43:GOS44"/>
    <mergeCell ref="GOT43:GOT44"/>
    <mergeCell ref="GOI43:GOI44"/>
    <mergeCell ref="GOJ43:GOJ44"/>
    <mergeCell ref="GOK43:GOK44"/>
    <mergeCell ref="GOL43:GOL44"/>
    <mergeCell ref="GOO43:GOO44"/>
    <mergeCell ref="GOB43:GOB44"/>
    <mergeCell ref="GOC43:GOC44"/>
    <mergeCell ref="GOD43:GOD44"/>
    <mergeCell ref="GOG43:GOG44"/>
    <mergeCell ref="GOH43:GOH44"/>
    <mergeCell ref="GNU43:GNU44"/>
    <mergeCell ref="GNV43:GNV44"/>
    <mergeCell ref="GNY43:GNY44"/>
    <mergeCell ref="GNZ43:GNZ44"/>
    <mergeCell ref="GOA43:GOA44"/>
    <mergeCell ref="GNN43:GNN44"/>
    <mergeCell ref="GNQ43:GNQ44"/>
    <mergeCell ref="GNR43:GNR44"/>
    <mergeCell ref="GNS43:GNS44"/>
    <mergeCell ref="GNT43:GNT44"/>
    <mergeCell ref="GNI43:GNI44"/>
    <mergeCell ref="GNJ43:GNJ44"/>
    <mergeCell ref="GNK43:GNK44"/>
    <mergeCell ref="GNL43:GNL44"/>
    <mergeCell ref="GNM43:GNM44"/>
    <mergeCell ref="GNB43:GNB44"/>
    <mergeCell ref="GNC43:GNC44"/>
    <mergeCell ref="GND43:GND44"/>
    <mergeCell ref="GNE43:GNE44"/>
    <mergeCell ref="GNF43:GNF44"/>
    <mergeCell ref="GMU43:GMU44"/>
    <mergeCell ref="GMV43:GMV44"/>
    <mergeCell ref="GMW43:GMW44"/>
    <mergeCell ref="GMX43:GMX44"/>
    <mergeCell ref="GNA43:GNA44"/>
    <mergeCell ref="GMN43:GMN44"/>
    <mergeCell ref="GMO43:GMO44"/>
    <mergeCell ref="GMP43:GMP44"/>
    <mergeCell ref="GMS43:GMS44"/>
    <mergeCell ref="GMT43:GMT44"/>
    <mergeCell ref="GMG43:GMG44"/>
    <mergeCell ref="GMH43:GMH44"/>
    <mergeCell ref="GMK43:GMK44"/>
    <mergeCell ref="GML43:GML44"/>
    <mergeCell ref="GMM43:GMM44"/>
    <mergeCell ref="GLZ43:GLZ44"/>
    <mergeCell ref="GMC43:GMC44"/>
    <mergeCell ref="GMD43:GMD44"/>
    <mergeCell ref="GME43:GME44"/>
    <mergeCell ref="GMF43:GMF44"/>
    <mergeCell ref="GLU43:GLU44"/>
    <mergeCell ref="GLV43:GLV44"/>
    <mergeCell ref="GLW43:GLW44"/>
    <mergeCell ref="GLX43:GLX44"/>
    <mergeCell ref="GLY43:GLY44"/>
    <mergeCell ref="GLN43:GLN44"/>
    <mergeCell ref="GLO43:GLO44"/>
    <mergeCell ref="GLP43:GLP44"/>
    <mergeCell ref="GLQ43:GLQ44"/>
    <mergeCell ref="GLR43:GLR44"/>
    <mergeCell ref="GLG43:GLG44"/>
    <mergeCell ref="GLH43:GLH44"/>
    <mergeCell ref="GLI43:GLI44"/>
    <mergeCell ref="GLJ43:GLJ44"/>
    <mergeCell ref="GLM43:GLM44"/>
    <mergeCell ref="GKZ43:GKZ44"/>
    <mergeCell ref="GLA43:GLA44"/>
    <mergeCell ref="GLB43:GLB44"/>
    <mergeCell ref="GLE43:GLE44"/>
    <mergeCell ref="GLF43:GLF44"/>
    <mergeCell ref="GKS43:GKS44"/>
    <mergeCell ref="GKT43:GKT44"/>
    <mergeCell ref="GKW43:GKW44"/>
    <mergeCell ref="GKX43:GKX44"/>
    <mergeCell ref="GKY43:GKY44"/>
    <mergeCell ref="GKL43:GKL44"/>
    <mergeCell ref="GKO43:GKO44"/>
    <mergeCell ref="GKP43:GKP44"/>
    <mergeCell ref="GKQ43:GKQ44"/>
    <mergeCell ref="GKR43:GKR44"/>
    <mergeCell ref="GKG43:GKG44"/>
    <mergeCell ref="GKH43:GKH44"/>
    <mergeCell ref="GKI43:GKI44"/>
    <mergeCell ref="GKJ43:GKJ44"/>
    <mergeCell ref="GKK43:GKK44"/>
    <mergeCell ref="GJZ43:GJZ44"/>
    <mergeCell ref="GKA43:GKA44"/>
    <mergeCell ref="GKB43:GKB44"/>
    <mergeCell ref="GKC43:GKC44"/>
    <mergeCell ref="GKD43:GKD44"/>
    <mergeCell ref="GJS43:GJS44"/>
    <mergeCell ref="GJT43:GJT44"/>
    <mergeCell ref="GJU43:GJU44"/>
    <mergeCell ref="GJV43:GJV44"/>
    <mergeCell ref="GJY43:GJY44"/>
    <mergeCell ref="GJL43:GJL44"/>
    <mergeCell ref="GJM43:GJM44"/>
    <mergeCell ref="GJN43:GJN44"/>
    <mergeCell ref="GJQ43:GJQ44"/>
    <mergeCell ref="GJR43:GJR44"/>
    <mergeCell ref="GJE43:GJE44"/>
    <mergeCell ref="GJF43:GJF44"/>
    <mergeCell ref="GJI43:GJI44"/>
    <mergeCell ref="GJJ43:GJJ44"/>
    <mergeCell ref="GJK43:GJK44"/>
    <mergeCell ref="GIX43:GIX44"/>
    <mergeCell ref="GJA43:GJA44"/>
    <mergeCell ref="GJB43:GJB44"/>
    <mergeCell ref="GJC43:GJC44"/>
    <mergeCell ref="GJD43:GJD44"/>
    <mergeCell ref="GIS43:GIS44"/>
    <mergeCell ref="GIT43:GIT44"/>
    <mergeCell ref="GIU43:GIU44"/>
    <mergeCell ref="GIV43:GIV44"/>
    <mergeCell ref="GIW43:GIW44"/>
    <mergeCell ref="GIL43:GIL44"/>
    <mergeCell ref="GIM43:GIM44"/>
    <mergeCell ref="GIN43:GIN44"/>
    <mergeCell ref="GIO43:GIO44"/>
    <mergeCell ref="GIP43:GIP44"/>
    <mergeCell ref="GIE43:GIE44"/>
    <mergeCell ref="GIF43:GIF44"/>
    <mergeCell ref="GIG43:GIG44"/>
    <mergeCell ref="GIH43:GIH44"/>
    <mergeCell ref="GIK43:GIK44"/>
    <mergeCell ref="GHX43:GHX44"/>
    <mergeCell ref="GHY43:GHY44"/>
    <mergeCell ref="GHZ43:GHZ44"/>
    <mergeCell ref="GIC43:GIC44"/>
    <mergeCell ref="GID43:GID44"/>
    <mergeCell ref="GHQ43:GHQ44"/>
    <mergeCell ref="GHR43:GHR44"/>
    <mergeCell ref="GHU43:GHU44"/>
    <mergeCell ref="GHV43:GHV44"/>
    <mergeCell ref="GHW43:GHW44"/>
    <mergeCell ref="GHJ43:GHJ44"/>
    <mergeCell ref="GHM43:GHM44"/>
    <mergeCell ref="GHN43:GHN44"/>
    <mergeCell ref="GHO43:GHO44"/>
    <mergeCell ref="GHP43:GHP44"/>
    <mergeCell ref="GHE43:GHE44"/>
    <mergeCell ref="GHF43:GHF44"/>
    <mergeCell ref="GHG43:GHG44"/>
    <mergeCell ref="GHH43:GHH44"/>
    <mergeCell ref="GHI43:GHI44"/>
    <mergeCell ref="GGX43:GGX44"/>
    <mergeCell ref="GGY43:GGY44"/>
    <mergeCell ref="GGZ43:GGZ44"/>
    <mergeCell ref="GHA43:GHA44"/>
    <mergeCell ref="GHB43:GHB44"/>
    <mergeCell ref="GGQ43:GGQ44"/>
    <mergeCell ref="GGR43:GGR44"/>
    <mergeCell ref="GGS43:GGS44"/>
    <mergeCell ref="GGT43:GGT44"/>
    <mergeCell ref="GGW43:GGW44"/>
    <mergeCell ref="GGJ43:GGJ44"/>
    <mergeCell ref="GGK43:GGK44"/>
    <mergeCell ref="GGL43:GGL44"/>
    <mergeCell ref="GGO43:GGO44"/>
    <mergeCell ref="GGP43:GGP44"/>
    <mergeCell ref="GGC43:GGC44"/>
    <mergeCell ref="GGD43:GGD44"/>
    <mergeCell ref="GGG43:GGG44"/>
    <mergeCell ref="GGH43:GGH44"/>
    <mergeCell ref="GGI43:GGI44"/>
    <mergeCell ref="GFV43:GFV44"/>
    <mergeCell ref="GFY43:GFY44"/>
    <mergeCell ref="GFZ43:GFZ44"/>
    <mergeCell ref="GGA43:GGA44"/>
    <mergeCell ref="GGB43:GGB44"/>
    <mergeCell ref="GFQ43:GFQ44"/>
    <mergeCell ref="GFR43:GFR44"/>
    <mergeCell ref="GFS43:GFS44"/>
    <mergeCell ref="GFT43:GFT44"/>
    <mergeCell ref="GFU43:GFU44"/>
    <mergeCell ref="GFJ43:GFJ44"/>
    <mergeCell ref="GFK43:GFK44"/>
    <mergeCell ref="GFL43:GFL44"/>
    <mergeCell ref="GFM43:GFM44"/>
    <mergeCell ref="GFN43:GFN44"/>
    <mergeCell ref="GFC43:GFC44"/>
    <mergeCell ref="GFD43:GFD44"/>
    <mergeCell ref="GFE43:GFE44"/>
    <mergeCell ref="GFF43:GFF44"/>
    <mergeCell ref="GFI43:GFI44"/>
    <mergeCell ref="GEV43:GEV44"/>
    <mergeCell ref="GEW43:GEW44"/>
    <mergeCell ref="GEX43:GEX44"/>
    <mergeCell ref="GFA43:GFA44"/>
    <mergeCell ref="GFB43:GFB44"/>
    <mergeCell ref="GEO43:GEO44"/>
    <mergeCell ref="GEP43:GEP44"/>
    <mergeCell ref="GES43:GES44"/>
    <mergeCell ref="GET43:GET44"/>
    <mergeCell ref="GEU43:GEU44"/>
    <mergeCell ref="GEH43:GEH44"/>
    <mergeCell ref="GEK43:GEK44"/>
    <mergeCell ref="GEL43:GEL44"/>
    <mergeCell ref="GEM43:GEM44"/>
    <mergeCell ref="GEN43:GEN44"/>
    <mergeCell ref="GEC43:GEC44"/>
    <mergeCell ref="GED43:GED44"/>
    <mergeCell ref="GEE43:GEE44"/>
    <mergeCell ref="GEF43:GEF44"/>
    <mergeCell ref="GEG43:GEG44"/>
    <mergeCell ref="GDV43:GDV44"/>
    <mergeCell ref="GDW43:GDW44"/>
    <mergeCell ref="GDX43:GDX44"/>
    <mergeCell ref="GDY43:GDY44"/>
    <mergeCell ref="GDZ43:GDZ44"/>
    <mergeCell ref="GDO43:GDO44"/>
    <mergeCell ref="GDP43:GDP44"/>
    <mergeCell ref="GDQ43:GDQ44"/>
    <mergeCell ref="GDR43:GDR44"/>
    <mergeCell ref="GDU43:GDU44"/>
    <mergeCell ref="GDH43:GDH44"/>
    <mergeCell ref="GDI43:GDI44"/>
    <mergeCell ref="GDJ43:GDJ44"/>
    <mergeCell ref="GDM43:GDM44"/>
    <mergeCell ref="GDN43:GDN44"/>
    <mergeCell ref="GDA43:GDA44"/>
    <mergeCell ref="GDB43:GDB44"/>
    <mergeCell ref="GDE43:GDE44"/>
    <mergeCell ref="GDF43:GDF44"/>
    <mergeCell ref="GDG43:GDG44"/>
    <mergeCell ref="GCT43:GCT44"/>
    <mergeCell ref="GCW43:GCW44"/>
    <mergeCell ref="GCX43:GCX44"/>
    <mergeCell ref="GCY43:GCY44"/>
    <mergeCell ref="GCZ43:GCZ44"/>
    <mergeCell ref="GCO43:GCO44"/>
    <mergeCell ref="GCP43:GCP44"/>
    <mergeCell ref="GCQ43:GCQ44"/>
    <mergeCell ref="GCR43:GCR44"/>
    <mergeCell ref="GCS43:GCS44"/>
    <mergeCell ref="GCH43:GCH44"/>
    <mergeCell ref="GCI43:GCI44"/>
    <mergeCell ref="GCJ43:GCJ44"/>
    <mergeCell ref="GCK43:GCK44"/>
    <mergeCell ref="GCL43:GCL44"/>
    <mergeCell ref="GCA43:GCA44"/>
    <mergeCell ref="GCB43:GCB44"/>
    <mergeCell ref="GCC43:GCC44"/>
    <mergeCell ref="GCD43:GCD44"/>
    <mergeCell ref="GCG43:GCG44"/>
    <mergeCell ref="GBT43:GBT44"/>
    <mergeCell ref="GBU43:GBU44"/>
    <mergeCell ref="GBV43:GBV44"/>
    <mergeCell ref="GBY43:GBY44"/>
    <mergeCell ref="GBZ43:GBZ44"/>
    <mergeCell ref="GBM43:GBM44"/>
    <mergeCell ref="GBN43:GBN44"/>
    <mergeCell ref="GBQ43:GBQ44"/>
    <mergeCell ref="GBR43:GBR44"/>
    <mergeCell ref="GBS43:GBS44"/>
    <mergeCell ref="GBF43:GBF44"/>
    <mergeCell ref="GBI43:GBI44"/>
    <mergeCell ref="GBJ43:GBJ44"/>
    <mergeCell ref="GBK43:GBK44"/>
    <mergeCell ref="GBL43:GBL44"/>
    <mergeCell ref="GBA43:GBA44"/>
    <mergeCell ref="GBB43:GBB44"/>
    <mergeCell ref="GBC43:GBC44"/>
    <mergeCell ref="GBD43:GBD44"/>
    <mergeCell ref="GBE43:GBE44"/>
    <mergeCell ref="GAT43:GAT44"/>
    <mergeCell ref="GAU43:GAU44"/>
    <mergeCell ref="GAV43:GAV44"/>
    <mergeCell ref="GAW43:GAW44"/>
    <mergeCell ref="GAX43:GAX44"/>
    <mergeCell ref="GAM43:GAM44"/>
    <mergeCell ref="GAN43:GAN44"/>
    <mergeCell ref="GAO43:GAO44"/>
    <mergeCell ref="GAP43:GAP44"/>
    <mergeCell ref="GAS43:GAS44"/>
    <mergeCell ref="GAF43:GAF44"/>
    <mergeCell ref="GAG43:GAG44"/>
    <mergeCell ref="GAH43:GAH44"/>
    <mergeCell ref="GAK43:GAK44"/>
    <mergeCell ref="GAL43:GAL44"/>
    <mergeCell ref="FZY43:FZY44"/>
    <mergeCell ref="FZZ43:FZZ44"/>
    <mergeCell ref="GAC43:GAC44"/>
    <mergeCell ref="GAD43:GAD44"/>
    <mergeCell ref="GAE43:GAE44"/>
    <mergeCell ref="FZR43:FZR44"/>
    <mergeCell ref="FZU43:FZU44"/>
    <mergeCell ref="FZV43:FZV44"/>
    <mergeCell ref="FZW43:FZW44"/>
    <mergeCell ref="FZX43:FZX44"/>
    <mergeCell ref="FZM43:FZM44"/>
    <mergeCell ref="FZN43:FZN44"/>
    <mergeCell ref="FZO43:FZO44"/>
    <mergeCell ref="FZP43:FZP44"/>
    <mergeCell ref="FZQ43:FZQ44"/>
    <mergeCell ref="FZF43:FZF44"/>
    <mergeCell ref="FZG43:FZG44"/>
    <mergeCell ref="FZH43:FZH44"/>
    <mergeCell ref="FZI43:FZI44"/>
    <mergeCell ref="FZJ43:FZJ44"/>
    <mergeCell ref="FYY43:FYY44"/>
    <mergeCell ref="FYZ43:FYZ44"/>
    <mergeCell ref="FZA43:FZA44"/>
    <mergeCell ref="FZB43:FZB44"/>
    <mergeCell ref="FZE43:FZE44"/>
    <mergeCell ref="FYR43:FYR44"/>
    <mergeCell ref="FYS43:FYS44"/>
    <mergeCell ref="FYT43:FYT44"/>
    <mergeCell ref="FYW43:FYW44"/>
    <mergeCell ref="FYX43:FYX44"/>
    <mergeCell ref="FYK43:FYK44"/>
    <mergeCell ref="FYL43:FYL44"/>
    <mergeCell ref="FYO43:FYO44"/>
    <mergeCell ref="FYP43:FYP44"/>
    <mergeCell ref="FYQ43:FYQ44"/>
    <mergeCell ref="FYD43:FYD44"/>
    <mergeCell ref="FYG43:FYG44"/>
    <mergeCell ref="FYH43:FYH44"/>
    <mergeCell ref="FYI43:FYI44"/>
    <mergeCell ref="FYJ43:FYJ44"/>
    <mergeCell ref="FXY43:FXY44"/>
    <mergeCell ref="FXZ43:FXZ44"/>
    <mergeCell ref="FYA43:FYA44"/>
    <mergeCell ref="FYB43:FYB44"/>
    <mergeCell ref="FYC43:FYC44"/>
    <mergeCell ref="FXR43:FXR44"/>
    <mergeCell ref="FXS43:FXS44"/>
    <mergeCell ref="FXT43:FXT44"/>
    <mergeCell ref="FXU43:FXU44"/>
    <mergeCell ref="FXV43:FXV44"/>
    <mergeCell ref="FXK43:FXK44"/>
    <mergeCell ref="FXL43:FXL44"/>
    <mergeCell ref="FXM43:FXM44"/>
    <mergeCell ref="FXN43:FXN44"/>
    <mergeCell ref="FXQ43:FXQ44"/>
    <mergeCell ref="FXD43:FXD44"/>
    <mergeCell ref="FXE43:FXE44"/>
    <mergeCell ref="FXF43:FXF44"/>
    <mergeCell ref="FXI43:FXI44"/>
    <mergeCell ref="FXJ43:FXJ44"/>
    <mergeCell ref="FWW43:FWW44"/>
    <mergeCell ref="FWX43:FWX44"/>
    <mergeCell ref="FXA43:FXA44"/>
    <mergeCell ref="FXB43:FXB44"/>
    <mergeCell ref="FXC43:FXC44"/>
    <mergeCell ref="FWP43:FWP44"/>
    <mergeCell ref="FWS43:FWS44"/>
    <mergeCell ref="FWT43:FWT44"/>
    <mergeCell ref="FWU43:FWU44"/>
    <mergeCell ref="FWV43:FWV44"/>
    <mergeCell ref="FWK43:FWK44"/>
    <mergeCell ref="FWL43:FWL44"/>
    <mergeCell ref="FWM43:FWM44"/>
    <mergeCell ref="FWN43:FWN44"/>
    <mergeCell ref="FWO43:FWO44"/>
    <mergeCell ref="FWD43:FWD44"/>
    <mergeCell ref="FWE43:FWE44"/>
    <mergeCell ref="FWF43:FWF44"/>
    <mergeCell ref="FWG43:FWG44"/>
    <mergeCell ref="FWH43:FWH44"/>
    <mergeCell ref="FVW43:FVW44"/>
    <mergeCell ref="FVX43:FVX44"/>
    <mergeCell ref="FVY43:FVY44"/>
    <mergeCell ref="FVZ43:FVZ44"/>
    <mergeCell ref="FWC43:FWC44"/>
    <mergeCell ref="FVP43:FVP44"/>
    <mergeCell ref="FVQ43:FVQ44"/>
    <mergeCell ref="FVR43:FVR44"/>
    <mergeCell ref="FVU43:FVU44"/>
    <mergeCell ref="FVV43:FVV44"/>
    <mergeCell ref="FVI43:FVI44"/>
    <mergeCell ref="FVJ43:FVJ44"/>
    <mergeCell ref="FVM43:FVM44"/>
    <mergeCell ref="FVN43:FVN44"/>
    <mergeCell ref="FVO43:FVO44"/>
    <mergeCell ref="FVB43:FVB44"/>
    <mergeCell ref="FVE43:FVE44"/>
    <mergeCell ref="FVF43:FVF44"/>
    <mergeCell ref="FVG43:FVG44"/>
    <mergeCell ref="FVH43:FVH44"/>
    <mergeCell ref="FUW43:FUW44"/>
    <mergeCell ref="FUX43:FUX44"/>
    <mergeCell ref="FUY43:FUY44"/>
    <mergeCell ref="FUZ43:FUZ44"/>
    <mergeCell ref="FVA43:FVA44"/>
    <mergeCell ref="FUP43:FUP44"/>
    <mergeCell ref="FUQ43:FUQ44"/>
    <mergeCell ref="FUR43:FUR44"/>
    <mergeCell ref="FUS43:FUS44"/>
    <mergeCell ref="FUT43:FUT44"/>
    <mergeCell ref="FUI43:FUI44"/>
    <mergeCell ref="FUJ43:FUJ44"/>
    <mergeCell ref="FUK43:FUK44"/>
    <mergeCell ref="FUL43:FUL44"/>
    <mergeCell ref="FUO43:FUO44"/>
    <mergeCell ref="FUB43:FUB44"/>
    <mergeCell ref="FUC43:FUC44"/>
    <mergeCell ref="FUD43:FUD44"/>
    <mergeCell ref="FUG43:FUG44"/>
    <mergeCell ref="FUH43:FUH44"/>
    <mergeCell ref="FTU43:FTU44"/>
    <mergeCell ref="FTV43:FTV44"/>
    <mergeCell ref="FTY43:FTY44"/>
    <mergeCell ref="FTZ43:FTZ44"/>
    <mergeCell ref="FUA43:FUA44"/>
    <mergeCell ref="FTN43:FTN44"/>
    <mergeCell ref="FTQ43:FTQ44"/>
    <mergeCell ref="FTR43:FTR44"/>
    <mergeCell ref="FTS43:FTS44"/>
    <mergeCell ref="FTT43:FTT44"/>
    <mergeCell ref="FTI43:FTI44"/>
    <mergeCell ref="FTJ43:FTJ44"/>
    <mergeCell ref="FTK43:FTK44"/>
    <mergeCell ref="FTL43:FTL44"/>
    <mergeCell ref="FTM43:FTM44"/>
    <mergeCell ref="FTB43:FTB44"/>
    <mergeCell ref="FTC43:FTC44"/>
    <mergeCell ref="FTD43:FTD44"/>
    <mergeCell ref="FTE43:FTE44"/>
    <mergeCell ref="FTF43:FTF44"/>
    <mergeCell ref="FSU43:FSU44"/>
    <mergeCell ref="FSV43:FSV44"/>
    <mergeCell ref="FSW43:FSW44"/>
    <mergeCell ref="FSX43:FSX44"/>
    <mergeCell ref="FTA43:FTA44"/>
    <mergeCell ref="FSN43:FSN44"/>
    <mergeCell ref="FSO43:FSO44"/>
    <mergeCell ref="FSP43:FSP44"/>
    <mergeCell ref="FSS43:FSS44"/>
    <mergeCell ref="FST43:FST44"/>
    <mergeCell ref="FSG43:FSG44"/>
    <mergeCell ref="FSH43:FSH44"/>
    <mergeCell ref="FSK43:FSK44"/>
    <mergeCell ref="FSL43:FSL44"/>
    <mergeCell ref="FSM43:FSM44"/>
    <mergeCell ref="FRZ43:FRZ44"/>
    <mergeCell ref="FSC43:FSC44"/>
    <mergeCell ref="FSD43:FSD44"/>
    <mergeCell ref="FSE43:FSE44"/>
    <mergeCell ref="FSF43:FSF44"/>
    <mergeCell ref="FRU43:FRU44"/>
    <mergeCell ref="FRV43:FRV44"/>
    <mergeCell ref="FRW43:FRW44"/>
    <mergeCell ref="FRX43:FRX44"/>
    <mergeCell ref="FRY43:FRY44"/>
    <mergeCell ref="FRN43:FRN44"/>
    <mergeCell ref="FRO43:FRO44"/>
    <mergeCell ref="FRP43:FRP44"/>
    <mergeCell ref="FRQ43:FRQ44"/>
    <mergeCell ref="FRR43:FRR44"/>
    <mergeCell ref="FRG43:FRG44"/>
    <mergeCell ref="FRH43:FRH44"/>
    <mergeCell ref="FRI43:FRI44"/>
    <mergeCell ref="FRJ43:FRJ44"/>
    <mergeCell ref="FRM43:FRM44"/>
    <mergeCell ref="FQZ43:FQZ44"/>
    <mergeCell ref="FRA43:FRA44"/>
    <mergeCell ref="FRB43:FRB44"/>
    <mergeCell ref="FRE43:FRE44"/>
    <mergeCell ref="FRF43:FRF44"/>
    <mergeCell ref="FQS43:FQS44"/>
    <mergeCell ref="FQT43:FQT44"/>
    <mergeCell ref="FQW43:FQW44"/>
    <mergeCell ref="FQX43:FQX44"/>
    <mergeCell ref="FQY43:FQY44"/>
    <mergeCell ref="FQL43:FQL44"/>
    <mergeCell ref="FQO43:FQO44"/>
    <mergeCell ref="FQP43:FQP44"/>
    <mergeCell ref="FQQ43:FQQ44"/>
    <mergeCell ref="FQR43:FQR44"/>
    <mergeCell ref="FQG43:FQG44"/>
    <mergeCell ref="FQH43:FQH44"/>
    <mergeCell ref="FQI43:FQI44"/>
    <mergeCell ref="FQJ43:FQJ44"/>
    <mergeCell ref="FQK43:FQK44"/>
    <mergeCell ref="FPZ43:FPZ44"/>
    <mergeCell ref="FQA43:FQA44"/>
    <mergeCell ref="FQB43:FQB44"/>
    <mergeCell ref="FQC43:FQC44"/>
    <mergeCell ref="FQD43:FQD44"/>
    <mergeCell ref="FPS43:FPS44"/>
    <mergeCell ref="FPT43:FPT44"/>
    <mergeCell ref="FPU43:FPU44"/>
    <mergeCell ref="FPV43:FPV44"/>
    <mergeCell ref="FPY43:FPY44"/>
    <mergeCell ref="FPL43:FPL44"/>
    <mergeCell ref="FPM43:FPM44"/>
    <mergeCell ref="FPN43:FPN44"/>
    <mergeCell ref="FPQ43:FPQ44"/>
    <mergeCell ref="FPR43:FPR44"/>
    <mergeCell ref="FPE43:FPE44"/>
    <mergeCell ref="FPF43:FPF44"/>
    <mergeCell ref="FPI43:FPI44"/>
    <mergeCell ref="FPJ43:FPJ44"/>
    <mergeCell ref="FPK43:FPK44"/>
    <mergeCell ref="FOX43:FOX44"/>
    <mergeCell ref="FPA43:FPA44"/>
    <mergeCell ref="FPB43:FPB44"/>
    <mergeCell ref="FPC43:FPC44"/>
    <mergeCell ref="FPD43:FPD44"/>
    <mergeCell ref="FOS43:FOS44"/>
    <mergeCell ref="FOT43:FOT44"/>
    <mergeCell ref="FOU43:FOU44"/>
    <mergeCell ref="FOV43:FOV44"/>
    <mergeCell ref="FOW43:FOW44"/>
    <mergeCell ref="FOL43:FOL44"/>
    <mergeCell ref="FOM43:FOM44"/>
    <mergeCell ref="FON43:FON44"/>
    <mergeCell ref="FOO43:FOO44"/>
    <mergeCell ref="FOP43:FOP44"/>
    <mergeCell ref="FOE43:FOE44"/>
    <mergeCell ref="FOF43:FOF44"/>
    <mergeCell ref="FOG43:FOG44"/>
    <mergeCell ref="FOH43:FOH44"/>
    <mergeCell ref="FOK43:FOK44"/>
    <mergeCell ref="FNX43:FNX44"/>
    <mergeCell ref="FNY43:FNY44"/>
    <mergeCell ref="FNZ43:FNZ44"/>
    <mergeCell ref="FOC43:FOC44"/>
    <mergeCell ref="FOD43:FOD44"/>
    <mergeCell ref="FNQ43:FNQ44"/>
    <mergeCell ref="FNR43:FNR44"/>
    <mergeCell ref="FNU43:FNU44"/>
    <mergeCell ref="FNV43:FNV44"/>
    <mergeCell ref="FNW43:FNW44"/>
    <mergeCell ref="FNJ43:FNJ44"/>
    <mergeCell ref="FNM43:FNM44"/>
    <mergeCell ref="FNN43:FNN44"/>
    <mergeCell ref="FNO43:FNO44"/>
    <mergeCell ref="FNP43:FNP44"/>
    <mergeCell ref="FNE43:FNE44"/>
    <mergeCell ref="FNF43:FNF44"/>
    <mergeCell ref="FNG43:FNG44"/>
    <mergeCell ref="FNH43:FNH44"/>
    <mergeCell ref="FNI43:FNI44"/>
    <mergeCell ref="FMX43:FMX44"/>
    <mergeCell ref="FMY43:FMY44"/>
    <mergeCell ref="FMZ43:FMZ44"/>
    <mergeCell ref="FNA43:FNA44"/>
    <mergeCell ref="FNB43:FNB44"/>
    <mergeCell ref="FMQ43:FMQ44"/>
    <mergeCell ref="FMR43:FMR44"/>
    <mergeCell ref="FMS43:FMS44"/>
    <mergeCell ref="FMT43:FMT44"/>
    <mergeCell ref="FMW43:FMW44"/>
    <mergeCell ref="FMJ43:FMJ44"/>
    <mergeCell ref="FMK43:FMK44"/>
    <mergeCell ref="FML43:FML44"/>
    <mergeCell ref="FMO43:FMO44"/>
    <mergeCell ref="FMP43:FMP44"/>
    <mergeCell ref="FMC43:FMC44"/>
    <mergeCell ref="FMD43:FMD44"/>
    <mergeCell ref="FMG43:FMG44"/>
    <mergeCell ref="FMH43:FMH44"/>
    <mergeCell ref="FMI43:FMI44"/>
    <mergeCell ref="FLV43:FLV44"/>
    <mergeCell ref="FLY43:FLY44"/>
    <mergeCell ref="FLZ43:FLZ44"/>
    <mergeCell ref="FMA43:FMA44"/>
    <mergeCell ref="FMB43:FMB44"/>
    <mergeCell ref="FLQ43:FLQ44"/>
    <mergeCell ref="FLR43:FLR44"/>
    <mergeCell ref="FLS43:FLS44"/>
    <mergeCell ref="FLT43:FLT44"/>
    <mergeCell ref="FLU43:FLU44"/>
    <mergeCell ref="FLJ43:FLJ44"/>
    <mergeCell ref="FLK43:FLK44"/>
    <mergeCell ref="FLL43:FLL44"/>
    <mergeCell ref="FLM43:FLM44"/>
    <mergeCell ref="FLN43:FLN44"/>
    <mergeCell ref="FLC43:FLC44"/>
    <mergeCell ref="FLD43:FLD44"/>
    <mergeCell ref="FLE43:FLE44"/>
    <mergeCell ref="FLF43:FLF44"/>
    <mergeCell ref="FLI43:FLI44"/>
    <mergeCell ref="FKV43:FKV44"/>
    <mergeCell ref="FKW43:FKW44"/>
    <mergeCell ref="FKX43:FKX44"/>
    <mergeCell ref="FLA43:FLA44"/>
    <mergeCell ref="FLB43:FLB44"/>
    <mergeCell ref="FKO43:FKO44"/>
    <mergeCell ref="FKP43:FKP44"/>
    <mergeCell ref="FKS43:FKS44"/>
    <mergeCell ref="FKT43:FKT44"/>
    <mergeCell ref="FKU43:FKU44"/>
    <mergeCell ref="FKH43:FKH44"/>
    <mergeCell ref="FKK43:FKK44"/>
    <mergeCell ref="FKL43:FKL44"/>
    <mergeCell ref="FKM43:FKM44"/>
    <mergeCell ref="FKN43:FKN44"/>
    <mergeCell ref="FKC43:FKC44"/>
    <mergeCell ref="FKD43:FKD44"/>
    <mergeCell ref="FKE43:FKE44"/>
    <mergeCell ref="FKF43:FKF44"/>
    <mergeCell ref="FKG43:FKG44"/>
    <mergeCell ref="FJV43:FJV44"/>
    <mergeCell ref="FJW43:FJW44"/>
    <mergeCell ref="FJX43:FJX44"/>
    <mergeCell ref="FJY43:FJY44"/>
    <mergeCell ref="FJZ43:FJZ44"/>
    <mergeCell ref="FJO43:FJO44"/>
    <mergeCell ref="FJP43:FJP44"/>
    <mergeCell ref="FJQ43:FJQ44"/>
    <mergeCell ref="FJR43:FJR44"/>
    <mergeCell ref="FJU43:FJU44"/>
    <mergeCell ref="FJH43:FJH44"/>
    <mergeCell ref="FJI43:FJI44"/>
    <mergeCell ref="FJJ43:FJJ44"/>
    <mergeCell ref="FJM43:FJM44"/>
    <mergeCell ref="FJN43:FJN44"/>
    <mergeCell ref="FJA43:FJA44"/>
    <mergeCell ref="FJB43:FJB44"/>
    <mergeCell ref="FJE43:FJE44"/>
    <mergeCell ref="FJF43:FJF44"/>
    <mergeCell ref="FJG43:FJG44"/>
    <mergeCell ref="FIT43:FIT44"/>
    <mergeCell ref="FIW43:FIW44"/>
    <mergeCell ref="FIX43:FIX44"/>
    <mergeCell ref="FIY43:FIY44"/>
    <mergeCell ref="FIZ43:FIZ44"/>
    <mergeCell ref="FIO43:FIO44"/>
    <mergeCell ref="FIP43:FIP44"/>
    <mergeCell ref="FIQ43:FIQ44"/>
    <mergeCell ref="FIR43:FIR44"/>
    <mergeCell ref="FIS43:FIS44"/>
    <mergeCell ref="FIH43:FIH44"/>
    <mergeCell ref="FII43:FII44"/>
    <mergeCell ref="FIJ43:FIJ44"/>
    <mergeCell ref="FIK43:FIK44"/>
    <mergeCell ref="FIL43:FIL44"/>
    <mergeCell ref="FIA43:FIA44"/>
    <mergeCell ref="FIB43:FIB44"/>
    <mergeCell ref="FIC43:FIC44"/>
    <mergeCell ref="FID43:FID44"/>
    <mergeCell ref="FIG43:FIG44"/>
    <mergeCell ref="FHT43:FHT44"/>
    <mergeCell ref="FHU43:FHU44"/>
    <mergeCell ref="FHV43:FHV44"/>
    <mergeCell ref="FHY43:FHY44"/>
    <mergeCell ref="FHZ43:FHZ44"/>
    <mergeCell ref="FHM43:FHM44"/>
    <mergeCell ref="FHN43:FHN44"/>
    <mergeCell ref="FHQ43:FHQ44"/>
    <mergeCell ref="FHR43:FHR44"/>
    <mergeCell ref="FHS43:FHS44"/>
    <mergeCell ref="FHF43:FHF44"/>
    <mergeCell ref="FHI43:FHI44"/>
    <mergeCell ref="FHJ43:FHJ44"/>
    <mergeCell ref="FHK43:FHK44"/>
    <mergeCell ref="FHL43:FHL44"/>
    <mergeCell ref="FHA43:FHA44"/>
    <mergeCell ref="FHB43:FHB44"/>
    <mergeCell ref="FHC43:FHC44"/>
    <mergeCell ref="FHD43:FHD44"/>
    <mergeCell ref="FHE43:FHE44"/>
    <mergeCell ref="FGT43:FGT44"/>
    <mergeCell ref="FGU43:FGU44"/>
    <mergeCell ref="FGV43:FGV44"/>
    <mergeCell ref="FGW43:FGW44"/>
    <mergeCell ref="FGX43:FGX44"/>
    <mergeCell ref="FGM43:FGM44"/>
    <mergeCell ref="FGN43:FGN44"/>
    <mergeCell ref="FGO43:FGO44"/>
    <mergeCell ref="FGP43:FGP44"/>
    <mergeCell ref="FGS43:FGS44"/>
    <mergeCell ref="FGF43:FGF44"/>
    <mergeCell ref="FGG43:FGG44"/>
    <mergeCell ref="FGH43:FGH44"/>
    <mergeCell ref="FGK43:FGK44"/>
    <mergeCell ref="FGL43:FGL44"/>
    <mergeCell ref="FFY43:FFY44"/>
    <mergeCell ref="FFZ43:FFZ44"/>
    <mergeCell ref="FGC43:FGC44"/>
    <mergeCell ref="FGD43:FGD44"/>
    <mergeCell ref="FGE43:FGE44"/>
    <mergeCell ref="FFR43:FFR44"/>
    <mergeCell ref="FFU43:FFU44"/>
    <mergeCell ref="FFV43:FFV44"/>
    <mergeCell ref="FFW43:FFW44"/>
    <mergeCell ref="FFX43:FFX44"/>
    <mergeCell ref="FFM43:FFM44"/>
    <mergeCell ref="FFN43:FFN44"/>
    <mergeCell ref="FFO43:FFO44"/>
    <mergeCell ref="FFP43:FFP44"/>
    <mergeCell ref="FFQ43:FFQ44"/>
    <mergeCell ref="FFF43:FFF44"/>
    <mergeCell ref="FFG43:FFG44"/>
    <mergeCell ref="FFH43:FFH44"/>
    <mergeCell ref="FFI43:FFI44"/>
    <mergeCell ref="FFJ43:FFJ44"/>
    <mergeCell ref="FEY43:FEY44"/>
    <mergeCell ref="FEZ43:FEZ44"/>
    <mergeCell ref="FFA43:FFA44"/>
    <mergeCell ref="FFB43:FFB44"/>
    <mergeCell ref="FFE43:FFE44"/>
    <mergeCell ref="FER43:FER44"/>
    <mergeCell ref="FES43:FES44"/>
    <mergeCell ref="FET43:FET44"/>
    <mergeCell ref="FEW43:FEW44"/>
    <mergeCell ref="FEX43:FEX44"/>
    <mergeCell ref="FEK43:FEK44"/>
    <mergeCell ref="FEL43:FEL44"/>
    <mergeCell ref="FEO43:FEO44"/>
    <mergeCell ref="FEP43:FEP44"/>
    <mergeCell ref="FEQ43:FEQ44"/>
    <mergeCell ref="FED43:FED44"/>
    <mergeCell ref="FEG43:FEG44"/>
    <mergeCell ref="FEH43:FEH44"/>
    <mergeCell ref="FEI43:FEI44"/>
    <mergeCell ref="FEJ43:FEJ44"/>
    <mergeCell ref="FDY43:FDY44"/>
    <mergeCell ref="FDZ43:FDZ44"/>
    <mergeCell ref="FEA43:FEA44"/>
    <mergeCell ref="FEB43:FEB44"/>
    <mergeCell ref="FEC43:FEC44"/>
    <mergeCell ref="FDR43:FDR44"/>
    <mergeCell ref="FDS43:FDS44"/>
    <mergeCell ref="FDT43:FDT44"/>
    <mergeCell ref="FDU43:FDU44"/>
    <mergeCell ref="FDV43:FDV44"/>
    <mergeCell ref="FDK43:FDK44"/>
    <mergeCell ref="FDL43:FDL44"/>
    <mergeCell ref="FDM43:FDM44"/>
    <mergeCell ref="FDN43:FDN44"/>
    <mergeCell ref="FDQ43:FDQ44"/>
    <mergeCell ref="FDD43:FDD44"/>
    <mergeCell ref="FDE43:FDE44"/>
    <mergeCell ref="FDF43:FDF44"/>
    <mergeCell ref="FDI43:FDI44"/>
    <mergeCell ref="FDJ43:FDJ44"/>
    <mergeCell ref="FCW43:FCW44"/>
    <mergeCell ref="FCX43:FCX44"/>
    <mergeCell ref="FDA43:FDA44"/>
    <mergeCell ref="FDB43:FDB44"/>
    <mergeCell ref="FDC43:FDC44"/>
    <mergeCell ref="FCP43:FCP44"/>
    <mergeCell ref="FCS43:FCS44"/>
    <mergeCell ref="FCT43:FCT44"/>
    <mergeCell ref="FCU43:FCU44"/>
    <mergeCell ref="FCV43:FCV44"/>
    <mergeCell ref="FCK43:FCK44"/>
    <mergeCell ref="FCL43:FCL44"/>
    <mergeCell ref="FCM43:FCM44"/>
    <mergeCell ref="FCN43:FCN44"/>
    <mergeCell ref="FCO43:FCO44"/>
    <mergeCell ref="FCD43:FCD44"/>
    <mergeCell ref="FCE43:FCE44"/>
    <mergeCell ref="FCF43:FCF44"/>
    <mergeCell ref="FCG43:FCG44"/>
    <mergeCell ref="FCH43:FCH44"/>
    <mergeCell ref="FBW43:FBW44"/>
    <mergeCell ref="FBX43:FBX44"/>
    <mergeCell ref="FBY43:FBY44"/>
    <mergeCell ref="FBZ43:FBZ44"/>
    <mergeCell ref="FCC43:FCC44"/>
    <mergeCell ref="FBP43:FBP44"/>
    <mergeCell ref="FBQ43:FBQ44"/>
    <mergeCell ref="FBR43:FBR44"/>
    <mergeCell ref="FBU43:FBU44"/>
    <mergeCell ref="FBV43:FBV44"/>
    <mergeCell ref="FBI43:FBI44"/>
    <mergeCell ref="FBJ43:FBJ44"/>
    <mergeCell ref="FBM43:FBM44"/>
    <mergeCell ref="FBN43:FBN44"/>
    <mergeCell ref="FBO43:FBO44"/>
    <mergeCell ref="FBB43:FBB44"/>
    <mergeCell ref="FBE43:FBE44"/>
    <mergeCell ref="FBF43:FBF44"/>
    <mergeCell ref="FBG43:FBG44"/>
    <mergeCell ref="FBH43:FBH44"/>
    <mergeCell ref="FAW43:FAW44"/>
    <mergeCell ref="FAX43:FAX44"/>
    <mergeCell ref="FAY43:FAY44"/>
    <mergeCell ref="FAZ43:FAZ44"/>
    <mergeCell ref="FBA43:FBA44"/>
    <mergeCell ref="FAP43:FAP44"/>
    <mergeCell ref="FAQ43:FAQ44"/>
    <mergeCell ref="FAR43:FAR44"/>
    <mergeCell ref="FAS43:FAS44"/>
    <mergeCell ref="FAT43:FAT44"/>
    <mergeCell ref="FAI43:FAI44"/>
    <mergeCell ref="FAJ43:FAJ44"/>
    <mergeCell ref="FAK43:FAK44"/>
    <mergeCell ref="FAL43:FAL44"/>
    <mergeCell ref="FAO43:FAO44"/>
    <mergeCell ref="FAB43:FAB44"/>
    <mergeCell ref="FAC43:FAC44"/>
    <mergeCell ref="FAD43:FAD44"/>
    <mergeCell ref="FAG43:FAG44"/>
    <mergeCell ref="FAH43:FAH44"/>
    <mergeCell ref="EZU43:EZU44"/>
    <mergeCell ref="EZV43:EZV44"/>
    <mergeCell ref="EZY43:EZY44"/>
    <mergeCell ref="EZZ43:EZZ44"/>
    <mergeCell ref="FAA43:FAA44"/>
    <mergeCell ref="EZN43:EZN44"/>
    <mergeCell ref="EZQ43:EZQ44"/>
    <mergeCell ref="EZR43:EZR44"/>
    <mergeCell ref="EZS43:EZS44"/>
    <mergeCell ref="EZT43:EZT44"/>
    <mergeCell ref="EZI43:EZI44"/>
    <mergeCell ref="EZJ43:EZJ44"/>
    <mergeCell ref="EZK43:EZK44"/>
    <mergeCell ref="EZL43:EZL44"/>
    <mergeCell ref="EZM43:EZM44"/>
    <mergeCell ref="EZB43:EZB44"/>
    <mergeCell ref="EZC43:EZC44"/>
    <mergeCell ref="EZD43:EZD44"/>
    <mergeCell ref="EZE43:EZE44"/>
    <mergeCell ref="EZF43:EZF44"/>
    <mergeCell ref="EYU43:EYU44"/>
    <mergeCell ref="EYV43:EYV44"/>
    <mergeCell ref="EYW43:EYW44"/>
    <mergeCell ref="EYX43:EYX44"/>
    <mergeCell ref="EZA43:EZA44"/>
    <mergeCell ref="EYN43:EYN44"/>
    <mergeCell ref="EYO43:EYO44"/>
    <mergeCell ref="EYP43:EYP44"/>
    <mergeCell ref="EYS43:EYS44"/>
    <mergeCell ref="EYT43:EYT44"/>
    <mergeCell ref="EYG43:EYG44"/>
    <mergeCell ref="EYH43:EYH44"/>
    <mergeCell ref="EYK43:EYK44"/>
    <mergeCell ref="EYL43:EYL44"/>
    <mergeCell ref="EYM43:EYM44"/>
    <mergeCell ref="EXZ43:EXZ44"/>
    <mergeCell ref="EYC43:EYC44"/>
    <mergeCell ref="EYD43:EYD44"/>
    <mergeCell ref="EYE43:EYE44"/>
    <mergeCell ref="EYF43:EYF44"/>
    <mergeCell ref="EXU43:EXU44"/>
    <mergeCell ref="EXV43:EXV44"/>
    <mergeCell ref="EXW43:EXW44"/>
    <mergeCell ref="EXX43:EXX44"/>
    <mergeCell ref="EXY43:EXY44"/>
    <mergeCell ref="EXN43:EXN44"/>
    <mergeCell ref="EXO43:EXO44"/>
    <mergeCell ref="EXP43:EXP44"/>
    <mergeCell ref="EXQ43:EXQ44"/>
    <mergeCell ref="EXR43:EXR44"/>
    <mergeCell ref="EXG43:EXG44"/>
    <mergeCell ref="EXH43:EXH44"/>
    <mergeCell ref="EXI43:EXI44"/>
    <mergeCell ref="EXJ43:EXJ44"/>
    <mergeCell ref="EXM43:EXM44"/>
    <mergeCell ref="EWZ43:EWZ44"/>
    <mergeCell ref="EXA43:EXA44"/>
    <mergeCell ref="EXB43:EXB44"/>
    <mergeCell ref="EXE43:EXE44"/>
    <mergeCell ref="EXF43:EXF44"/>
    <mergeCell ref="EWS43:EWS44"/>
    <mergeCell ref="EWT43:EWT44"/>
    <mergeCell ref="EWW43:EWW44"/>
    <mergeCell ref="EWX43:EWX44"/>
    <mergeCell ref="EWY43:EWY44"/>
    <mergeCell ref="EWL43:EWL44"/>
    <mergeCell ref="EWO43:EWO44"/>
    <mergeCell ref="EWP43:EWP44"/>
    <mergeCell ref="EWQ43:EWQ44"/>
    <mergeCell ref="EWR43:EWR44"/>
    <mergeCell ref="EWG43:EWG44"/>
    <mergeCell ref="EWH43:EWH44"/>
    <mergeCell ref="EWI43:EWI44"/>
    <mergeCell ref="EWJ43:EWJ44"/>
    <mergeCell ref="EWK43:EWK44"/>
    <mergeCell ref="EVZ43:EVZ44"/>
    <mergeCell ref="EWA43:EWA44"/>
    <mergeCell ref="EWB43:EWB44"/>
    <mergeCell ref="EWC43:EWC44"/>
    <mergeCell ref="EWD43:EWD44"/>
    <mergeCell ref="EVS43:EVS44"/>
    <mergeCell ref="EVT43:EVT44"/>
    <mergeCell ref="EVU43:EVU44"/>
    <mergeCell ref="EVV43:EVV44"/>
    <mergeCell ref="EVY43:EVY44"/>
    <mergeCell ref="EVL43:EVL44"/>
    <mergeCell ref="EVM43:EVM44"/>
    <mergeCell ref="EVN43:EVN44"/>
    <mergeCell ref="EVQ43:EVQ44"/>
    <mergeCell ref="EVR43:EVR44"/>
    <mergeCell ref="EVE43:EVE44"/>
    <mergeCell ref="EVF43:EVF44"/>
    <mergeCell ref="EVI43:EVI44"/>
    <mergeCell ref="EVJ43:EVJ44"/>
    <mergeCell ref="EVK43:EVK44"/>
    <mergeCell ref="EUX43:EUX44"/>
    <mergeCell ref="EVA43:EVA44"/>
    <mergeCell ref="EVB43:EVB44"/>
    <mergeCell ref="EVC43:EVC44"/>
    <mergeCell ref="EVD43:EVD44"/>
    <mergeCell ref="EUS43:EUS44"/>
    <mergeCell ref="EUT43:EUT44"/>
    <mergeCell ref="EUU43:EUU44"/>
    <mergeCell ref="EUV43:EUV44"/>
    <mergeCell ref="EUW43:EUW44"/>
    <mergeCell ref="EUL43:EUL44"/>
    <mergeCell ref="EUM43:EUM44"/>
    <mergeCell ref="EUN43:EUN44"/>
    <mergeCell ref="EUO43:EUO44"/>
    <mergeCell ref="EUP43:EUP44"/>
    <mergeCell ref="EUE43:EUE44"/>
    <mergeCell ref="EUF43:EUF44"/>
    <mergeCell ref="EUG43:EUG44"/>
    <mergeCell ref="EUH43:EUH44"/>
    <mergeCell ref="EUK43:EUK44"/>
    <mergeCell ref="ETX43:ETX44"/>
    <mergeCell ref="ETY43:ETY44"/>
    <mergeCell ref="ETZ43:ETZ44"/>
    <mergeCell ref="EUC43:EUC44"/>
    <mergeCell ref="EUD43:EUD44"/>
    <mergeCell ref="ETQ43:ETQ44"/>
    <mergeCell ref="ETR43:ETR44"/>
    <mergeCell ref="ETU43:ETU44"/>
    <mergeCell ref="ETV43:ETV44"/>
    <mergeCell ref="ETW43:ETW44"/>
    <mergeCell ref="ETJ43:ETJ44"/>
    <mergeCell ref="ETM43:ETM44"/>
    <mergeCell ref="ETN43:ETN44"/>
    <mergeCell ref="ETO43:ETO44"/>
    <mergeCell ref="ETP43:ETP44"/>
    <mergeCell ref="ETE43:ETE44"/>
    <mergeCell ref="ETF43:ETF44"/>
    <mergeCell ref="ETG43:ETG44"/>
    <mergeCell ref="ETH43:ETH44"/>
    <mergeCell ref="ETI43:ETI44"/>
    <mergeCell ref="ESX43:ESX44"/>
    <mergeCell ref="ESY43:ESY44"/>
    <mergeCell ref="ESZ43:ESZ44"/>
    <mergeCell ref="ETA43:ETA44"/>
    <mergeCell ref="ETB43:ETB44"/>
    <mergeCell ref="ESQ43:ESQ44"/>
    <mergeCell ref="ESR43:ESR44"/>
    <mergeCell ref="ESS43:ESS44"/>
    <mergeCell ref="EST43:EST44"/>
    <mergeCell ref="ESW43:ESW44"/>
    <mergeCell ref="ESJ43:ESJ44"/>
    <mergeCell ref="ESK43:ESK44"/>
    <mergeCell ref="ESL43:ESL44"/>
    <mergeCell ref="ESO43:ESO44"/>
    <mergeCell ref="ESP43:ESP44"/>
    <mergeCell ref="ESC43:ESC44"/>
    <mergeCell ref="ESD43:ESD44"/>
    <mergeCell ref="ESG43:ESG44"/>
    <mergeCell ref="ESH43:ESH44"/>
    <mergeCell ref="ESI43:ESI44"/>
    <mergeCell ref="ERV43:ERV44"/>
    <mergeCell ref="ERY43:ERY44"/>
    <mergeCell ref="ERZ43:ERZ44"/>
    <mergeCell ref="ESA43:ESA44"/>
    <mergeCell ref="ESB43:ESB44"/>
    <mergeCell ref="ERQ43:ERQ44"/>
    <mergeCell ref="ERR43:ERR44"/>
    <mergeCell ref="ERS43:ERS44"/>
    <mergeCell ref="ERT43:ERT44"/>
    <mergeCell ref="ERU43:ERU44"/>
    <mergeCell ref="ERJ43:ERJ44"/>
    <mergeCell ref="ERK43:ERK44"/>
    <mergeCell ref="ERL43:ERL44"/>
    <mergeCell ref="ERM43:ERM44"/>
    <mergeCell ref="ERN43:ERN44"/>
    <mergeCell ref="ERC43:ERC44"/>
    <mergeCell ref="ERD43:ERD44"/>
    <mergeCell ref="ERE43:ERE44"/>
    <mergeCell ref="ERF43:ERF44"/>
    <mergeCell ref="ERI43:ERI44"/>
    <mergeCell ref="EQV43:EQV44"/>
    <mergeCell ref="EQW43:EQW44"/>
    <mergeCell ref="EQX43:EQX44"/>
    <mergeCell ref="ERA43:ERA44"/>
    <mergeCell ref="ERB43:ERB44"/>
    <mergeCell ref="EQO43:EQO44"/>
    <mergeCell ref="EQP43:EQP44"/>
    <mergeCell ref="EQS43:EQS44"/>
    <mergeCell ref="EQT43:EQT44"/>
    <mergeCell ref="EQU43:EQU44"/>
    <mergeCell ref="EQH43:EQH44"/>
    <mergeCell ref="EQK43:EQK44"/>
    <mergeCell ref="EQL43:EQL44"/>
    <mergeCell ref="EQM43:EQM44"/>
    <mergeCell ref="EQN43:EQN44"/>
    <mergeCell ref="EQC43:EQC44"/>
    <mergeCell ref="EQD43:EQD44"/>
    <mergeCell ref="EQE43:EQE44"/>
    <mergeCell ref="EQF43:EQF44"/>
    <mergeCell ref="EQG43:EQG44"/>
    <mergeCell ref="EPV43:EPV44"/>
    <mergeCell ref="EPW43:EPW44"/>
    <mergeCell ref="EPX43:EPX44"/>
    <mergeCell ref="EPY43:EPY44"/>
    <mergeCell ref="EPZ43:EPZ44"/>
    <mergeCell ref="EPO43:EPO44"/>
    <mergeCell ref="EPP43:EPP44"/>
    <mergeCell ref="EPQ43:EPQ44"/>
    <mergeCell ref="EPR43:EPR44"/>
    <mergeCell ref="EPU43:EPU44"/>
    <mergeCell ref="EPH43:EPH44"/>
    <mergeCell ref="EPI43:EPI44"/>
    <mergeCell ref="EPJ43:EPJ44"/>
    <mergeCell ref="EPM43:EPM44"/>
    <mergeCell ref="EPN43:EPN44"/>
    <mergeCell ref="EPA43:EPA44"/>
    <mergeCell ref="EPB43:EPB44"/>
    <mergeCell ref="EPE43:EPE44"/>
    <mergeCell ref="EPF43:EPF44"/>
    <mergeCell ref="EPG43:EPG44"/>
    <mergeCell ref="EOT43:EOT44"/>
    <mergeCell ref="EOW43:EOW44"/>
    <mergeCell ref="EOX43:EOX44"/>
    <mergeCell ref="EOY43:EOY44"/>
    <mergeCell ref="EOZ43:EOZ44"/>
    <mergeCell ref="EOO43:EOO44"/>
    <mergeCell ref="EOP43:EOP44"/>
    <mergeCell ref="EOQ43:EOQ44"/>
    <mergeCell ref="EOR43:EOR44"/>
    <mergeCell ref="EOS43:EOS44"/>
    <mergeCell ref="EOH43:EOH44"/>
    <mergeCell ref="EOI43:EOI44"/>
    <mergeCell ref="EOJ43:EOJ44"/>
    <mergeCell ref="EOK43:EOK44"/>
    <mergeCell ref="EOL43:EOL44"/>
    <mergeCell ref="EOA43:EOA44"/>
    <mergeCell ref="EOB43:EOB44"/>
    <mergeCell ref="EOC43:EOC44"/>
    <mergeCell ref="EOD43:EOD44"/>
    <mergeCell ref="EOG43:EOG44"/>
    <mergeCell ref="ENT43:ENT44"/>
    <mergeCell ref="ENU43:ENU44"/>
    <mergeCell ref="ENV43:ENV44"/>
    <mergeCell ref="ENY43:ENY44"/>
    <mergeCell ref="ENZ43:ENZ44"/>
    <mergeCell ref="ENM43:ENM44"/>
    <mergeCell ref="ENN43:ENN44"/>
    <mergeCell ref="ENQ43:ENQ44"/>
    <mergeCell ref="ENR43:ENR44"/>
    <mergeCell ref="ENS43:ENS44"/>
    <mergeCell ref="ENF43:ENF44"/>
    <mergeCell ref="ENI43:ENI44"/>
    <mergeCell ref="ENJ43:ENJ44"/>
    <mergeCell ref="ENK43:ENK44"/>
    <mergeCell ref="ENL43:ENL44"/>
    <mergeCell ref="ENA43:ENA44"/>
    <mergeCell ref="ENB43:ENB44"/>
    <mergeCell ref="ENC43:ENC44"/>
    <mergeCell ref="END43:END44"/>
    <mergeCell ref="ENE43:ENE44"/>
    <mergeCell ref="EMT43:EMT44"/>
    <mergeCell ref="EMU43:EMU44"/>
    <mergeCell ref="EMV43:EMV44"/>
    <mergeCell ref="EMW43:EMW44"/>
    <mergeCell ref="EMX43:EMX44"/>
    <mergeCell ref="EMM43:EMM44"/>
    <mergeCell ref="EMN43:EMN44"/>
    <mergeCell ref="EMO43:EMO44"/>
    <mergeCell ref="EMP43:EMP44"/>
    <mergeCell ref="EMS43:EMS44"/>
    <mergeCell ref="EMF43:EMF44"/>
    <mergeCell ref="EMG43:EMG44"/>
    <mergeCell ref="EMH43:EMH44"/>
    <mergeCell ref="EMK43:EMK44"/>
    <mergeCell ref="EML43:EML44"/>
    <mergeCell ref="ELY43:ELY44"/>
    <mergeCell ref="ELZ43:ELZ44"/>
    <mergeCell ref="EMC43:EMC44"/>
    <mergeCell ref="EMD43:EMD44"/>
    <mergeCell ref="EME43:EME44"/>
    <mergeCell ref="ELR43:ELR44"/>
    <mergeCell ref="ELU43:ELU44"/>
    <mergeCell ref="ELV43:ELV44"/>
    <mergeCell ref="ELW43:ELW44"/>
    <mergeCell ref="ELX43:ELX44"/>
    <mergeCell ref="ELM43:ELM44"/>
    <mergeCell ref="ELN43:ELN44"/>
    <mergeCell ref="ELO43:ELO44"/>
    <mergeCell ref="ELP43:ELP44"/>
    <mergeCell ref="ELQ43:ELQ44"/>
    <mergeCell ref="ELF43:ELF44"/>
    <mergeCell ref="ELG43:ELG44"/>
    <mergeCell ref="ELH43:ELH44"/>
    <mergeCell ref="ELI43:ELI44"/>
    <mergeCell ref="ELJ43:ELJ44"/>
    <mergeCell ref="EKY43:EKY44"/>
    <mergeCell ref="EKZ43:EKZ44"/>
    <mergeCell ref="ELA43:ELA44"/>
    <mergeCell ref="ELB43:ELB44"/>
    <mergeCell ref="ELE43:ELE44"/>
    <mergeCell ref="EKR43:EKR44"/>
    <mergeCell ref="EKS43:EKS44"/>
    <mergeCell ref="EKT43:EKT44"/>
    <mergeCell ref="EKW43:EKW44"/>
    <mergeCell ref="EKX43:EKX44"/>
    <mergeCell ref="EKK43:EKK44"/>
    <mergeCell ref="EKL43:EKL44"/>
    <mergeCell ref="EKO43:EKO44"/>
    <mergeCell ref="EKP43:EKP44"/>
    <mergeCell ref="EKQ43:EKQ44"/>
    <mergeCell ref="EKD43:EKD44"/>
    <mergeCell ref="EKG43:EKG44"/>
    <mergeCell ref="EKH43:EKH44"/>
    <mergeCell ref="EKI43:EKI44"/>
    <mergeCell ref="EKJ43:EKJ44"/>
    <mergeCell ref="EJY43:EJY44"/>
    <mergeCell ref="EJZ43:EJZ44"/>
    <mergeCell ref="EKA43:EKA44"/>
    <mergeCell ref="EKB43:EKB44"/>
    <mergeCell ref="EKC43:EKC44"/>
    <mergeCell ref="EJR43:EJR44"/>
    <mergeCell ref="EJS43:EJS44"/>
    <mergeCell ref="EJT43:EJT44"/>
    <mergeCell ref="EJU43:EJU44"/>
    <mergeCell ref="EJV43:EJV44"/>
    <mergeCell ref="EJK43:EJK44"/>
    <mergeCell ref="EJL43:EJL44"/>
    <mergeCell ref="EJM43:EJM44"/>
    <mergeCell ref="EJN43:EJN44"/>
    <mergeCell ref="EJQ43:EJQ44"/>
    <mergeCell ref="EJD43:EJD44"/>
    <mergeCell ref="EJE43:EJE44"/>
    <mergeCell ref="EJF43:EJF44"/>
    <mergeCell ref="EJI43:EJI44"/>
    <mergeCell ref="EJJ43:EJJ44"/>
    <mergeCell ref="EIW43:EIW44"/>
    <mergeCell ref="EIX43:EIX44"/>
    <mergeCell ref="EJA43:EJA44"/>
    <mergeCell ref="EJB43:EJB44"/>
    <mergeCell ref="EJC43:EJC44"/>
    <mergeCell ref="EIP43:EIP44"/>
    <mergeCell ref="EIS43:EIS44"/>
    <mergeCell ref="EIT43:EIT44"/>
    <mergeCell ref="EIU43:EIU44"/>
    <mergeCell ref="EIV43:EIV44"/>
    <mergeCell ref="EIK43:EIK44"/>
    <mergeCell ref="EIL43:EIL44"/>
    <mergeCell ref="EIM43:EIM44"/>
    <mergeCell ref="EIN43:EIN44"/>
    <mergeCell ref="EIO43:EIO44"/>
    <mergeCell ref="EID43:EID44"/>
    <mergeCell ref="EIE43:EIE44"/>
    <mergeCell ref="EIF43:EIF44"/>
    <mergeCell ref="EIG43:EIG44"/>
    <mergeCell ref="EIH43:EIH44"/>
    <mergeCell ref="EHW43:EHW44"/>
    <mergeCell ref="EHX43:EHX44"/>
    <mergeCell ref="EHY43:EHY44"/>
    <mergeCell ref="EHZ43:EHZ44"/>
    <mergeCell ref="EIC43:EIC44"/>
    <mergeCell ref="EHP43:EHP44"/>
    <mergeCell ref="EHQ43:EHQ44"/>
    <mergeCell ref="EHR43:EHR44"/>
    <mergeCell ref="EHU43:EHU44"/>
    <mergeCell ref="EHV43:EHV44"/>
    <mergeCell ref="EHI43:EHI44"/>
    <mergeCell ref="EHJ43:EHJ44"/>
    <mergeCell ref="EHM43:EHM44"/>
    <mergeCell ref="EHN43:EHN44"/>
    <mergeCell ref="EHO43:EHO44"/>
    <mergeCell ref="EHB43:EHB44"/>
    <mergeCell ref="EHE43:EHE44"/>
    <mergeCell ref="EHF43:EHF44"/>
    <mergeCell ref="EHG43:EHG44"/>
    <mergeCell ref="EHH43:EHH44"/>
    <mergeCell ref="EGW43:EGW44"/>
    <mergeCell ref="EGX43:EGX44"/>
    <mergeCell ref="EGY43:EGY44"/>
    <mergeCell ref="EGZ43:EGZ44"/>
    <mergeCell ref="EHA43:EHA44"/>
    <mergeCell ref="EGP43:EGP44"/>
    <mergeCell ref="EGQ43:EGQ44"/>
    <mergeCell ref="EGR43:EGR44"/>
    <mergeCell ref="EGS43:EGS44"/>
    <mergeCell ref="EGT43:EGT44"/>
    <mergeCell ref="EGI43:EGI44"/>
    <mergeCell ref="EGJ43:EGJ44"/>
    <mergeCell ref="EGK43:EGK44"/>
    <mergeCell ref="EGL43:EGL44"/>
    <mergeCell ref="EGO43:EGO44"/>
    <mergeCell ref="EGB43:EGB44"/>
    <mergeCell ref="EGC43:EGC44"/>
    <mergeCell ref="EGD43:EGD44"/>
    <mergeCell ref="EGG43:EGG44"/>
    <mergeCell ref="EGH43:EGH44"/>
    <mergeCell ref="EFU43:EFU44"/>
    <mergeCell ref="EFV43:EFV44"/>
    <mergeCell ref="EFY43:EFY44"/>
    <mergeCell ref="EFZ43:EFZ44"/>
    <mergeCell ref="EGA43:EGA44"/>
    <mergeCell ref="EFN43:EFN44"/>
    <mergeCell ref="EFQ43:EFQ44"/>
    <mergeCell ref="EFR43:EFR44"/>
    <mergeCell ref="EFS43:EFS44"/>
    <mergeCell ref="EFT43:EFT44"/>
    <mergeCell ref="EFI43:EFI44"/>
    <mergeCell ref="EFJ43:EFJ44"/>
    <mergeCell ref="EFK43:EFK44"/>
    <mergeCell ref="EFL43:EFL44"/>
    <mergeCell ref="EFM43:EFM44"/>
    <mergeCell ref="EFB43:EFB44"/>
    <mergeCell ref="EFC43:EFC44"/>
    <mergeCell ref="EFD43:EFD44"/>
    <mergeCell ref="EFE43:EFE44"/>
    <mergeCell ref="EFF43:EFF44"/>
    <mergeCell ref="EEU43:EEU44"/>
    <mergeCell ref="EEV43:EEV44"/>
    <mergeCell ref="EEW43:EEW44"/>
    <mergeCell ref="EEX43:EEX44"/>
    <mergeCell ref="EFA43:EFA44"/>
    <mergeCell ref="EEN43:EEN44"/>
    <mergeCell ref="EEO43:EEO44"/>
    <mergeCell ref="EEP43:EEP44"/>
    <mergeCell ref="EES43:EES44"/>
    <mergeCell ref="EET43:EET44"/>
    <mergeCell ref="EEG43:EEG44"/>
    <mergeCell ref="EEH43:EEH44"/>
    <mergeCell ref="EEK43:EEK44"/>
    <mergeCell ref="EEL43:EEL44"/>
    <mergeCell ref="EEM43:EEM44"/>
    <mergeCell ref="EDZ43:EDZ44"/>
    <mergeCell ref="EEC43:EEC44"/>
    <mergeCell ref="EED43:EED44"/>
    <mergeCell ref="EEE43:EEE44"/>
    <mergeCell ref="EEF43:EEF44"/>
    <mergeCell ref="EDU43:EDU44"/>
    <mergeCell ref="EDV43:EDV44"/>
    <mergeCell ref="EDW43:EDW44"/>
    <mergeCell ref="EDX43:EDX44"/>
    <mergeCell ref="EDY43:EDY44"/>
    <mergeCell ref="EDN43:EDN44"/>
    <mergeCell ref="EDO43:EDO44"/>
    <mergeCell ref="EDP43:EDP44"/>
    <mergeCell ref="EDQ43:EDQ44"/>
    <mergeCell ref="EDR43:EDR44"/>
    <mergeCell ref="EDG43:EDG44"/>
    <mergeCell ref="EDH43:EDH44"/>
    <mergeCell ref="EDI43:EDI44"/>
    <mergeCell ref="EDJ43:EDJ44"/>
    <mergeCell ref="EDM43:EDM44"/>
    <mergeCell ref="ECZ43:ECZ44"/>
    <mergeCell ref="EDA43:EDA44"/>
    <mergeCell ref="EDB43:EDB44"/>
    <mergeCell ref="EDE43:EDE44"/>
    <mergeCell ref="EDF43:EDF44"/>
    <mergeCell ref="ECS43:ECS44"/>
    <mergeCell ref="ECT43:ECT44"/>
    <mergeCell ref="ECW43:ECW44"/>
    <mergeCell ref="ECX43:ECX44"/>
    <mergeCell ref="ECY43:ECY44"/>
    <mergeCell ref="ECL43:ECL44"/>
    <mergeCell ref="ECO43:ECO44"/>
    <mergeCell ref="ECP43:ECP44"/>
    <mergeCell ref="ECQ43:ECQ44"/>
    <mergeCell ref="ECR43:ECR44"/>
    <mergeCell ref="ECG43:ECG44"/>
    <mergeCell ref="ECH43:ECH44"/>
    <mergeCell ref="ECI43:ECI44"/>
    <mergeCell ref="ECJ43:ECJ44"/>
    <mergeCell ref="ECK43:ECK44"/>
    <mergeCell ref="EBZ43:EBZ44"/>
    <mergeCell ref="ECA43:ECA44"/>
    <mergeCell ref="ECB43:ECB44"/>
    <mergeCell ref="ECC43:ECC44"/>
    <mergeCell ref="ECD43:ECD44"/>
    <mergeCell ref="EBS43:EBS44"/>
    <mergeCell ref="EBT43:EBT44"/>
    <mergeCell ref="EBU43:EBU44"/>
    <mergeCell ref="EBV43:EBV44"/>
    <mergeCell ref="EBY43:EBY44"/>
    <mergeCell ref="EBL43:EBL44"/>
    <mergeCell ref="EBM43:EBM44"/>
    <mergeCell ref="EBN43:EBN44"/>
    <mergeCell ref="EBQ43:EBQ44"/>
    <mergeCell ref="EBR43:EBR44"/>
    <mergeCell ref="EBE43:EBE44"/>
    <mergeCell ref="EBF43:EBF44"/>
    <mergeCell ref="EBI43:EBI44"/>
    <mergeCell ref="EBJ43:EBJ44"/>
    <mergeCell ref="EBK43:EBK44"/>
    <mergeCell ref="EAX43:EAX44"/>
    <mergeCell ref="EBA43:EBA44"/>
    <mergeCell ref="EBB43:EBB44"/>
    <mergeCell ref="EBC43:EBC44"/>
    <mergeCell ref="EBD43:EBD44"/>
    <mergeCell ref="EAS43:EAS44"/>
    <mergeCell ref="EAT43:EAT44"/>
    <mergeCell ref="EAU43:EAU44"/>
    <mergeCell ref="EAV43:EAV44"/>
    <mergeCell ref="EAW43:EAW44"/>
    <mergeCell ref="EAL43:EAL44"/>
    <mergeCell ref="EAM43:EAM44"/>
    <mergeCell ref="EAN43:EAN44"/>
    <mergeCell ref="EAO43:EAO44"/>
    <mergeCell ref="EAP43:EAP44"/>
    <mergeCell ref="EAE43:EAE44"/>
    <mergeCell ref="EAF43:EAF44"/>
    <mergeCell ref="EAG43:EAG44"/>
    <mergeCell ref="EAH43:EAH44"/>
    <mergeCell ref="EAK43:EAK44"/>
    <mergeCell ref="DZX43:DZX44"/>
    <mergeCell ref="DZY43:DZY44"/>
    <mergeCell ref="DZZ43:DZZ44"/>
    <mergeCell ref="EAC43:EAC44"/>
    <mergeCell ref="EAD43:EAD44"/>
    <mergeCell ref="DZQ43:DZQ44"/>
    <mergeCell ref="DZR43:DZR44"/>
    <mergeCell ref="DZU43:DZU44"/>
    <mergeCell ref="DZV43:DZV44"/>
    <mergeCell ref="DZW43:DZW44"/>
    <mergeCell ref="DZJ43:DZJ44"/>
    <mergeCell ref="DZM43:DZM44"/>
    <mergeCell ref="DZN43:DZN44"/>
    <mergeCell ref="DZO43:DZO44"/>
    <mergeCell ref="DZP43:DZP44"/>
    <mergeCell ref="DZE43:DZE44"/>
    <mergeCell ref="DZF43:DZF44"/>
    <mergeCell ref="DZG43:DZG44"/>
    <mergeCell ref="DZH43:DZH44"/>
    <mergeCell ref="DZI43:DZI44"/>
    <mergeCell ref="DYX43:DYX44"/>
    <mergeCell ref="DYY43:DYY44"/>
    <mergeCell ref="DYZ43:DYZ44"/>
    <mergeCell ref="DZA43:DZA44"/>
    <mergeCell ref="DZB43:DZB44"/>
    <mergeCell ref="DYQ43:DYQ44"/>
    <mergeCell ref="DYR43:DYR44"/>
    <mergeCell ref="DYS43:DYS44"/>
    <mergeCell ref="DYT43:DYT44"/>
    <mergeCell ref="DYW43:DYW44"/>
    <mergeCell ref="DYJ43:DYJ44"/>
    <mergeCell ref="DYK43:DYK44"/>
    <mergeCell ref="DYL43:DYL44"/>
    <mergeCell ref="DYO43:DYO44"/>
    <mergeCell ref="DYP43:DYP44"/>
    <mergeCell ref="DYC43:DYC44"/>
    <mergeCell ref="DYD43:DYD44"/>
    <mergeCell ref="DYG43:DYG44"/>
    <mergeCell ref="DYH43:DYH44"/>
    <mergeCell ref="DYI43:DYI44"/>
    <mergeCell ref="DXV43:DXV44"/>
    <mergeCell ref="DXY43:DXY44"/>
    <mergeCell ref="DXZ43:DXZ44"/>
    <mergeCell ref="DYA43:DYA44"/>
    <mergeCell ref="DYB43:DYB44"/>
    <mergeCell ref="DXQ43:DXQ44"/>
    <mergeCell ref="DXR43:DXR44"/>
    <mergeCell ref="DXS43:DXS44"/>
    <mergeCell ref="DXT43:DXT44"/>
    <mergeCell ref="DXU43:DXU44"/>
    <mergeCell ref="DXJ43:DXJ44"/>
    <mergeCell ref="DXK43:DXK44"/>
    <mergeCell ref="DXL43:DXL44"/>
    <mergeCell ref="DXM43:DXM44"/>
    <mergeCell ref="DXN43:DXN44"/>
    <mergeCell ref="DXC43:DXC44"/>
    <mergeCell ref="DXD43:DXD44"/>
    <mergeCell ref="DXE43:DXE44"/>
    <mergeCell ref="DXF43:DXF44"/>
    <mergeCell ref="DXI43:DXI44"/>
    <mergeCell ref="DWV43:DWV44"/>
    <mergeCell ref="DWW43:DWW44"/>
    <mergeCell ref="DWX43:DWX44"/>
    <mergeCell ref="DXA43:DXA44"/>
    <mergeCell ref="DXB43:DXB44"/>
    <mergeCell ref="DWO43:DWO44"/>
    <mergeCell ref="DWP43:DWP44"/>
    <mergeCell ref="DWS43:DWS44"/>
    <mergeCell ref="DWT43:DWT44"/>
    <mergeCell ref="DWU43:DWU44"/>
    <mergeCell ref="DWH43:DWH44"/>
    <mergeCell ref="DWK43:DWK44"/>
    <mergeCell ref="DWL43:DWL44"/>
    <mergeCell ref="DWM43:DWM44"/>
    <mergeCell ref="DWN43:DWN44"/>
    <mergeCell ref="DWC43:DWC44"/>
    <mergeCell ref="DWD43:DWD44"/>
    <mergeCell ref="DWE43:DWE44"/>
    <mergeCell ref="DWF43:DWF44"/>
    <mergeCell ref="DWG43:DWG44"/>
    <mergeCell ref="DVV43:DVV44"/>
    <mergeCell ref="DVW43:DVW44"/>
    <mergeCell ref="DVX43:DVX44"/>
    <mergeCell ref="DVY43:DVY44"/>
    <mergeCell ref="DVZ43:DVZ44"/>
    <mergeCell ref="DVO43:DVO44"/>
    <mergeCell ref="DVP43:DVP44"/>
    <mergeCell ref="DVQ43:DVQ44"/>
    <mergeCell ref="DVR43:DVR44"/>
    <mergeCell ref="DVU43:DVU44"/>
    <mergeCell ref="DVH43:DVH44"/>
    <mergeCell ref="DVI43:DVI44"/>
    <mergeCell ref="DVJ43:DVJ44"/>
    <mergeCell ref="DVM43:DVM44"/>
    <mergeCell ref="DVN43:DVN44"/>
    <mergeCell ref="DVA43:DVA44"/>
    <mergeCell ref="DVB43:DVB44"/>
    <mergeCell ref="DVE43:DVE44"/>
    <mergeCell ref="DVF43:DVF44"/>
    <mergeCell ref="DVG43:DVG44"/>
    <mergeCell ref="DUT43:DUT44"/>
    <mergeCell ref="DUW43:DUW44"/>
    <mergeCell ref="DUX43:DUX44"/>
    <mergeCell ref="DUY43:DUY44"/>
    <mergeCell ref="DUZ43:DUZ44"/>
    <mergeCell ref="DUO43:DUO44"/>
    <mergeCell ref="DUP43:DUP44"/>
    <mergeCell ref="DUQ43:DUQ44"/>
    <mergeCell ref="DUR43:DUR44"/>
    <mergeCell ref="DUS43:DUS44"/>
    <mergeCell ref="DUH43:DUH44"/>
    <mergeCell ref="DUI43:DUI44"/>
    <mergeCell ref="DUJ43:DUJ44"/>
    <mergeCell ref="DUK43:DUK44"/>
    <mergeCell ref="DUL43:DUL44"/>
    <mergeCell ref="DUA43:DUA44"/>
    <mergeCell ref="DUB43:DUB44"/>
    <mergeCell ref="DUC43:DUC44"/>
    <mergeCell ref="DUD43:DUD44"/>
    <mergeCell ref="DUG43:DUG44"/>
    <mergeCell ref="DTT43:DTT44"/>
    <mergeCell ref="DTU43:DTU44"/>
    <mergeCell ref="DTV43:DTV44"/>
    <mergeCell ref="DTY43:DTY44"/>
    <mergeCell ref="DTZ43:DTZ44"/>
    <mergeCell ref="DTM43:DTM44"/>
    <mergeCell ref="DTN43:DTN44"/>
    <mergeCell ref="DTQ43:DTQ44"/>
    <mergeCell ref="DTR43:DTR44"/>
    <mergeCell ref="DTS43:DTS44"/>
    <mergeCell ref="DTF43:DTF44"/>
    <mergeCell ref="DTI43:DTI44"/>
    <mergeCell ref="DTJ43:DTJ44"/>
    <mergeCell ref="DTK43:DTK44"/>
    <mergeCell ref="DTL43:DTL44"/>
    <mergeCell ref="DTA43:DTA44"/>
    <mergeCell ref="DTB43:DTB44"/>
    <mergeCell ref="DTC43:DTC44"/>
    <mergeCell ref="DTD43:DTD44"/>
    <mergeCell ref="DTE43:DTE44"/>
    <mergeCell ref="DST43:DST44"/>
    <mergeCell ref="DSU43:DSU44"/>
    <mergeCell ref="DSV43:DSV44"/>
    <mergeCell ref="DSW43:DSW44"/>
    <mergeCell ref="DSX43:DSX44"/>
    <mergeCell ref="DSM43:DSM44"/>
    <mergeCell ref="DSN43:DSN44"/>
    <mergeCell ref="DSO43:DSO44"/>
    <mergeCell ref="DSP43:DSP44"/>
    <mergeCell ref="DSS43:DSS44"/>
    <mergeCell ref="DSF43:DSF44"/>
    <mergeCell ref="DSG43:DSG44"/>
    <mergeCell ref="DSH43:DSH44"/>
    <mergeCell ref="DSK43:DSK44"/>
    <mergeCell ref="DSL43:DSL44"/>
    <mergeCell ref="DRY43:DRY44"/>
    <mergeCell ref="DRZ43:DRZ44"/>
    <mergeCell ref="DSC43:DSC44"/>
    <mergeCell ref="DSD43:DSD44"/>
    <mergeCell ref="DSE43:DSE44"/>
    <mergeCell ref="DRR43:DRR44"/>
    <mergeCell ref="DRU43:DRU44"/>
    <mergeCell ref="DRV43:DRV44"/>
    <mergeCell ref="DRW43:DRW44"/>
    <mergeCell ref="DRX43:DRX44"/>
    <mergeCell ref="DRM43:DRM44"/>
    <mergeCell ref="DRN43:DRN44"/>
    <mergeCell ref="DRO43:DRO44"/>
    <mergeCell ref="DRP43:DRP44"/>
    <mergeCell ref="DRQ43:DRQ44"/>
    <mergeCell ref="DRF43:DRF44"/>
    <mergeCell ref="DRG43:DRG44"/>
    <mergeCell ref="DRH43:DRH44"/>
    <mergeCell ref="DRI43:DRI44"/>
    <mergeCell ref="DRJ43:DRJ44"/>
    <mergeCell ref="DQY43:DQY44"/>
    <mergeCell ref="DQZ43:DQZ44"/>
    <mergeCell ref="DRA43:DRA44"/>
    <mergeCell ref="DRB43:DRB44"/>
    <mergeCell ref="DRE43:DRE44"/>
    <mergeCell ref="DQR43:DQR44"/>
    <mergeCell ref="DQS43:DQS44"/>
    <mergeCell ref="DQT43:DQT44"/>
    <mergeCell ref="DQW43:DQW44"/>
    <mergeCell ref="DQX43:DQX44"/>
    <mergeCell ref="DQK43:DQK44"/>
    <mergeCell ref="DQL43:DQL44"/>
    <mergeCell ref="DQO43:DQO44"/>
    <mergeCell ref="DQP43:DQP44"/>
    <mergeCell ref="DQQ43:DQQ44"/>
    <mergeCell ref="DQD43:DQD44"/>
    <mergeCell ref="DQG43:DQG44"/>
    <mergeCell ref="DQH43:DQH44"/>
    <mergeCell ref="DQI43:DQI44"/>
    <mergeCell ref="DQJ43:DQJ44"/>
    <mergeCell ref="DPY43:DPY44"/>
    <mergeCell ref="DPZ43:DPZ44"/>
    <mergeCell ref="DQA43:DQA44"/>
    <mergeCell ref="DQB43:DQB44"/>
    <mergeCell ref="DQC43:DQC44"/>
    <mergeCell ref="DPR43:DPR44"/>
    <mergeCell ref="DPS43:DPS44"/>
    <mergeCell ref="DPT43:DPT44"/>
    <mergeCell ref="DPU43:DPU44"/>
    <mergeCell ref="DPV43:DPV44"/>
    <mergeCell ref="DPK43:DPK44"/>
    <mergeCell ref="DPL43:DPL44"/>
    <mergeCell ref="DPM43:DPM44"/>
    <mergeCell ref="DPN43:DPN44"/>
    <mergeCell ref="DPQ43:DPQ44"/>
    <mergeCell ref="DPD43:DPD44"/>
    <mergeCell ref="DPE43:DPE44"/>
    <mergeCell ref="DPF43:DPF44"/>
    <mergeCell ref="DPI43:DPI44"/>
    <mergeCell ref="DPJ43:DPJ44"/>
    <mergeCell ref="DOW43:DOW44"/>
    <mergeCell ref="DOX43:DOX44"/>
    <mergeCell ref="DPA43:DPA44"/>
    <mergeCell ref="DPB43:DPB44"/>
    <mergeCell ref="DPC43:DPC44"/>
    <mergeCell ref="DOP43:DOP44"/>
    <mergeCell ref="DOS43:DOS44"/>
    <mergeCell ref="DOT43:DOT44"/>
    <mergeCell ref="DOU43:DOU44"/>
    <mergeCell ref="DOV43:DOV44"/>
    <mergeCell ref="DOK43:DOK44"/>
    <mergeCell ref="DOL43:DOL44"/>
    <mergeCell ref="DOM43:DOM44"/>
    <mergeCell ref="DON43:DON44"/>
    <mergeCell ref="DOO43:DOO44"/>
    <mergeCell ref="DOD43:DOD44"/>
    <mergeCell ref="DOE43:DOE44"/>
    <mergeCell ref="DOF43:DOF44"/>
    <mergeCell ref="DOG43:DOG44"/>
    <mergeCell ref="DOH43:DOH44"/>
    <mergeCell ref="DNW43:DNW44"/>
    <mergeCell ref="DNX43:DNX44"/>
    <mergeCell ref="DNY43:DNY44"/>
    <mergeCell ref="DNZ43:DNZ44"/>
    <mergeCell ref="DOC43:DOC44"/>
    <mergeCell ref="DNP43:DNP44"/>
    <mergeCell ref="DNQ43:DNQ44"/>
    <mergeCell ref="DNR43:DNR44"/>
    <mergeCell ref="DNU43:DNU44"/>
    <mergeCell ref="DNV43:DNV44"/>
    <mergeCell ref="DNI43:DNI44"/>
    <mergeCell ref="DNJ43:DNJ44"/>
    <mergeCell ref="DNM43:DNM44"/>
    <mergeCell ref="DNN43:DNN44"/>
    <mergeCell ref="DNO43:DNO44"/>
    <mergeCell ref="DNB43:DNB44"/>
    <mergeCell ref="DNE43:DNE44"/>
    <mergeCell ref="DNF43:DNF44"/>
    <mergeCell ref="DNG43:DNG44"/>
    <mergeCell ref="DNH43:DNH44"/>
    <mergeCell ref="DMW43:DMW44"/>
    <mergeCell ref="DMX43:DMX44"/>
    <mergeCell ref="DMY43:DMY44"/>
    <mergeCell ref="DMZ43:DMZ44"/>
    <mergeCell ref="DNA43:DNA44"/>
    <mergeCell ref="DMP43:DMP44"/>
    <mergeCell ref="DMQ43:DMQ44"/>
    <mergeCell ref="DMR43:DMR44"/>
    <mergeCell ref="DMS43:DMS44"/>
    <mergeCell ref="DMT43:DMT44"/>
    <mergeCell ref="DMI43:DMI44"/>
    <mergeCell ref="DMJ43:DMJ44"/>
    <mergeCell ref="DMK43:DMK44"/>
    <mergeCell ref="DML43:DML44"/>
    <mergeCell ref="DMO43:DMO44"/>
    <mergeCell ref="DMB43:DMB44"/>
    <mergeCell ref="DMC43:DMC44"/>
    <mergeCell ref="DMD43:DMD44"/>
    <mergeCell ref="DMG43:DMG44"/>
    <mergeCell ref="DMH43:DMH44"/>
    <mergeCell ref="DLU43:DLU44"/>
    <mergeCell ref="DLV43:DLV44"/>
    <mergeCell ref="DLY43:DLY44"/>
    <mergeCell ref="DLZ43:DLZ44"/>
    <mergeCell ref="DMA43:DMA44"/>
    <mergeCell ref="DLN43:DLN44"/>
    <mergeCell ref="DLQ43:DLQ44"/>
    <mergeCell ref="DLR43:DLR44"/>
    <mergeCell ref="DLS43:DLS44"/>
    <mergeCell ref="DLT43:DLT44"/>
    <mergeCell ref="DLI43:DLI44"/>
    <mergeCell ref="DLJ43:DLJ44"/>
    <mergeCell ref="DLK43:DLK44"/>
    <mergeCell ref="DLL43:DLL44"/>
    <mergeCell ref="DLM43:DLM44"/>
    <mergeCell ref="DLB43:DLB44"/>
    <mergeCell ref="DLC43:DLC44"/>
    <mergeCell ref="DLD43:DLD44"/>
    <mergeCell ref="DLE43:DLE44"/>
    <mergeCell ref="DLF43:DLF44"/>
    <mergeCell ref="DKU43:DKU44"/>
    <mergeCell ref="DKV43:DKV44"/>
    <mergeCell ref="DKW43:DKW44"/>
    <mergeCell ref="DKX43:DKX44"/>
    <mergeCell ref="DLA43:DLA44"/>
    <mergeCell ref="DKN43:DKN44"/>
    <mergeCell ref="DKO43:DKO44"/>
    <mergeCell ref="DKP43:DKP44"/>
    <mergeCell ref="DKS43:DKS44"/>
    <mergeCell ref="DKT43:DKT44"/>
    <mergeCell ref="DKG43:DKG44"/>
    <mergeCell ref="DKH43:DKH44"/>
    <mergeCell ref="DKK43:DKK44"/>
    <mergeCell ref="DKL43:DKL44"/>
    <mergeCell ref="DKM43:DKM44"/>
    <mergeCell ref="DJZ43:DJZ44"/>
    <mergeCell ref="DKC43:DKC44"/>
    <mergeCell ref="DKD43:DKD44"/>
    <mergeCell ref="DKE43:DKE44"/>
    <mergeCell ref="DKF43:DKF44"/>
    <mergeCell ref="DJU43:DJU44"/>
    <mergeCell ref="DJV43:DJV44"/>
    <mergeCell ref="DJW43:DJW44"/>
    <mergeCell ref="DJX43:DJX44"/>
    <mergeCell ref="DJY43:DJY44"/>
    <mergeCell ref="DJN43:DJN44"/>
    <mergeCell ref="DJO43:DJO44"/>
    <mergeCell ref="DJP43:DJP44"/>
    <mergeCell ref="DJQ43:DJQ44"/>
    <mergeCell ref="DJR43:DJR44"/>
    <mergeCell ref="DJG43:DJG44"/>
    <mergeCell ref="DJH43:DJH44"/>
    <mergeCell ref="DJI43:DJI44"/>
    <mergeCell ref="DJJ43:DJJ44"/>
    <mergeCell ref="DJM43:DJM44"/>
    <mergeCell ref="DIZ43:DIZ44"/>
    <mergeCell ref="DJA43:DJA44"/>
    <mergeCell ref="DJB43:DJB44"/>
    <mergeCell ref="DJE43:DJE44"/>
    <mergeCell ref="DJF43:DJF44"/>
    <mergeCell ref="DIS43:DIS44"/>
    <mergeCell ref="DIT43:DIT44"/>
    <mergeCell ref="DIW43:DIW44"/>
    <mergeCell ref="DIX43:DIX44"/>
    <mergeCell ref="DIY43:DIY44"/>
    <mergeCell ref="DIL43:DIL44"/>
    <mergeCell ref="DIO43:DIO44"/>
    <mergeCell ref="DIP43:DIP44"/>
    <mergeCell ref="DIQ43:DIQ44"/>
    <mergeCell ref="DIR43:DIR44"/>
    <mergeCell ref="DIG43:DIG44"/>
    <mergeCell ref="DIH43:DIH44"/>
    <mergeCell ref="DII43:DII44"/>
    <mergeCell ref="DIJ43:DIJ44"/>
    <mergeCell ref="DIK43:DIK44"/>
    <mergeCell ref="DHZ43:DHZ44"/>
    <mergeCell ref="DIA43:DIA44"/>
    <mergeCell ref="DIB43:DIB44"/>
    <mergeCell ref="DIC43:DIC44"/>
    <mergeCell ref="DID43:DID44"/>
    <mergeCell ref="DHS43:DHS44"/>
    <mergeCell ref="DHT43:DHT44"/>
    <mergeCell ref="DHU43:DHU44"/>
    <mergeCell ref="DHV43:DHV44"/>
    <mergeCell ref="DHY43:DHY44"/>
    <mergeCell ref="DHL43:DHL44"/>
    <mergeCell ref="DHM43:DHM44"/>
    <mergeCell ref="DHN43:DHN44"/>
    <mergeCell ref="DHQ43:DHQ44"/>
    <mergeCell ref="DHR43:DHR44"/>
    <mergeCell ref="DHE43:DHE44"/>
    <mergeCell ref="DHF43:DHF44"/>
    <mergeCell ref="DHI43:DHI44"/>
    <mergeCell ref="DHJ43:DHJ44"/>
    <mergeCell ref="DHK43:DHK44"/>
    <mergeCell ref="DGX43:DGX44"/>
    <mergeCell ref="DHA43:DHA44"/>
    <mergeCell ref="DHB43:DHB44"/>
    <mergeCell ref="DHC43:DHC44"/>
    <mergeCell ref="DHD43:DHD44"/>
    <mergeCell ref="DGS43:DGS44"/>
    <mergeCell ref="DGT43:DGT44"/>
    <mergeCell ref="DGU43:DGU44"/>
    <mergeCell ref="DGV43:DGV44"/>
    <mergeCell ref="DGW43:DGW44"/>
    <mergeCell ref="DGL43:DGL44"/>
    <mergeCell ref="DGM43:DGM44"/>
    <mergeCell ref="DGN43:DGN44"/>
    <mergeCell ref="DGO43:DGO44"/>
    <mergeCell ref="DGP43:DGP44"/>
    <mergeCell ref="DGE43:DGE44"/>
    <mergeCell ref="DGF43:DGF44"/>
    <mergeCell ref="DGG43:DGG44"/>
    <mergeCell ref="DGH43:DGH44"/>
    <mergeCell ref="DGK43:DGK44"/>
    <mergeCell ref="DFX43:DFX44"/>
    <mergeCell ref="DFY43:DFY44"/>
    <mergeCell ref="DFZ43:DFZ44"/>
    <mergeCell ref="DGC43:DGC44"/>
    <mergeCell ref="DGD43:DGD44"/>
    <mergeCell ref="DFQ43:DFQ44"/>
    <mergeCell ref="DFR43:DFR44"/>
    <mergeCell ref="DFU43:DFU44"/>
    <mergeCell ref="DFV43:DFV44"/>
    <mergeCell ref="DFW43:DFW44"/>
    <mergeCell ref="DFJ43:DFJ44"/>
    <mergeCell ref="DFM43:DFM44"/>
    <mergeCell ref="DFN43:DFN44"/>
    <mergeCell ref="DFO43:DFO44"/>
    <mergeCell ref="DFP43:DFP44"/>
    <mergeCell ref="DFE43:DFE44"/>
    <mergeCell ref="DFF43:DFF44"/>
    <mergeCell ref="DFG43:DFG44"/>
    <mergeCell ref="DFH43:DFH44"/>
    <mergeCell ref="DFI43:DFI44"/>
    <mergeCell ref="DEX43:DEX44"/>
    <mergeCell ref="DEY43:DEY44"/>
    <mergeCell ref="DEZ43:DEZ44"/>
    <mergeCell ref="DFA43:DFA44"/>
    <mergeCell ref="DFB43:DFB44"/>
    <mergeCell ref="DEQ43:DEQ44"/>
    <mergeCell ref="DER43:DER44"/>
    <mergeCell ref="DES43:DES44"/>
    <mergeCell ref="DET43:DET44"/>
    <mergeCell ref="DEW43:DEW44"/>
    <mergeCell ref="DEJ43:DEJ44"/>
    <mergeCell ref="DEK43:DEK44"/>
    <mergeCell ref="DEL43:DEL44"/>
    <mergeCell ref="DEO43:DEO44"/>
    <mergeCell ref="DEP43:DEP44"/>
    <mergeCell ref="DEC43:DEC44"/>
    <mergeCell ref="DED43:DED44"/>
    <mergeCell ref="DEG43:DEG44"/>
    <mergeCell ref="DEH43:DEH44"/>
    <mergeCell ref="DEI43:DEI44"/>
    <mergeCell ref="DDV43:DDV44"/>
    <mergeCell ref="DDY43:DDY44"/>
    <mergeCell ref="DDZ43:DDZ44"/>
    <mergeCell ref="DEA43:DEA44"/>
    <mergeCell ref="DEB43:DEB44"/>
    <mergeCell ref="DDQ43:DDQ44"/>
    <mergeCell ref="DDR43:DDR44"/>
    <mergeCell ref="DDS43:DDS44"/>
    <mergeCell ref="DDT43:DDT44"/>
    <mergeCell ref="DDU43:DDU44"/>
    <mergeCell ref="DDJ43:DDJ44"/>
    <mergeCell ref="DDK43:DDK44"/>
    <mergeCell ref="DDL43:DDL44"/>
    <mergeCell ref="DDM43:DDM44"/>
    <mergeCell ref="DDN43:DDN44"/>
    <mergeCell ref="DDC43:DDC44"/>
    <mergeCell ref="DDD43:DDD44"/>
    <mergeCell ref="DDE43:DDE44"/>
    <mergeCell ref="DDF43:DDF44"/>
    <mergeCell ref="DDI43:DDI44"/>
    <mergeCell ref="DCV43:DCV44"/>
    <mergeCell ref="DCW43:DCW44"/>
    <mergeCell ref="DCX43:DCX44"/>
    <mergeCell ref="DDA43:DDA44"/>
    <mergeCell ref="DDB43:DDB44"/>
    <mergeCell ref="DCO43:DCO44"/>
    <mergeCell ref="DCP43:DCP44"/>
    <mergeCell ref="DCS43:DCS44"/>
    <mergeCell ref="DCT43:DCT44"/>
    <mergeCell ref="DCU43:DCU44"/>
    <mergeCell ref="DCH43:DCH44"/>
    <mergeCell ref="DCK43:DCK44"/>
    <mergeCell ref="DCL43:DCL44"/>
    <mergeCell ref="DCM43:DCM44"/>
    <mergeCell ref="DCN43:DCN44"/>
    <mergeCell ref="DCC43:DCC44"/>
    <mergeCell ref="DCD43:DCD44"/>
    <mergeCell ref="DCE43:DCE44"/>
    <mergeCell ref="DCF43:DCF44"/>
    <mergeCell ref="DCG43:DCG44"/>
    <mergeCell ref="DBV43:DBV44"/>
    <mergeCell ref="DBW43:DBW44"/>
    <mergeCell ref="DBX43:DBX44"/>
    <mergeCell ref="DBY43:DBY44"/>
    <mergeCell ref="DBZ43:DBZ44"/>
    <mergeCell ref="DBO43:DBO44"/>
    <mergeCell ref="DBP43:DBP44"/>
    <mergeCell ref="DBQ43:DBQ44"/>
    <mergeCell ref="DBR43:DBR44"/>
    <mergeCell ref="DBU43:DBU44"/>
    <mergeCell ref="DBH43:DBH44"/>
    <mergeCell ref="DBI43:DBI44"/>
    <mergeCell ref="DBJ43:DBJ44"/>
    <mergeCell ref="DBM43:DBM44"/>
    <mergeCell ref="DBN43:DBN44"/>
    <mergeCell ref="DBA43:DBA44"/>
    <mergeCell ref="DBB43:DBB44"/>
    <mergeCell ref="DBE43:DBE44"/>
    <mergeCell ref="DBF43:DBF44"/>
    <mergeCell ref="DBG43:DBG44"/>
    <mergeCell ref="DAT43:DAT44"/>
    <mergeCell ref="DAW43:DAW44"/>
    <mergeCell ref="DAX43:DAX44"/>
    <mergeCell ref="DAY43:DAY44"/>
    <mergeCell ref="DAZ43:DAZ44"/>
    <mergeCell ref="DAO43:DAO44"/>
    <mergeCell ref="DAP43:DAP44"/>
    <mergeCell ref="DAQ43:DAQ44"/>
    <mergeCell ref="DAR43:DAR44"/>
    <mergeCell ref="DAS43:DAS44"/>
    <mergeCell ref="DAH43:DAH44"/>
    <mergeCell ref="DAI43:DAI44"/>
    <mergeCell ref="DAJ43:DAJ44"/>
    <mergeCell ref="DAK43:DAK44"/>
    <mergeCell ref="DAL43:DAL44"/>
    <mergeCell ref="DAA43:DAA44"/>
    <mergeCell ref="DAB43:DAB44"/>
    <mergeCell ref="DAC43:DAC44"/>
    <mergeCell ref="DAD43:DAD44"/>
    <mergeCell ref="DAG43:DAG44"/>
    <mergeCell ref="CZT43:CZT44"/>
    <mergeCell ref="CZU43:CZU44"/>
    <mergeCell ref="CZV43:CZV44"/>
    <mergeCell ref="CZY43:CZY44"/>
    <mergeCell ref="CZZ43:CZZ44"/>
    <mergeCell ref="CZM43:CZM44"/>
    <mergeCell ref="CZN43:CZN44"/>
    <mergeCell ref="CZQ43:CZQ44"/>
    <mergeCell ref="CZR43:CZR44"/>
    <mergeCell ref="CZS43:CZS44"/>
    <mergeCell ref="CZF43:CZF44"/>
    <mergeCell ref="CZI43:CZI44"/>
    <mergeCell ref="CZJ43:CZJ44"/>
    <mergeCell ref="CZK43:CZK44"/>
    <mergeCell ref="CZL43:CZL44"/>
    <mergeCell ref="CZA43:CZA44"/>
    <mergeCell ref="CZB43:CZB44"/>
    <mergeCell ref="CZC43:CZC44"/>
    <mergeCell ref="CZD43:CZD44"/>
    <mergeCell ref="CZE43:CZE44"/>
    <mergeCell ref="CYT43:CYT44"/>
    <mergeCell ref="CYU43:CYU44"/>
    <mergeCell ref="CYV43:CYV44"/>
    <mergeCell ref="CYW43:CYW44"/>
    <mergeCell ref="CYX43:CYX44"/>
    <mergeCell ref="CYM43:CYM44"/>
    <mergeCell ref="CYN43:CYN44"/>
    <mergeCell ref="CYO43:CYO44"/>
    <mergeCell ref="CYP43:CYP44"/>
    <mergeCell ref="CYS43:CYS44"/>
    <mergeCell ref="CYF43:CYF44"/>
    <mergeCell ref="CYG43:CYG44"/>
    <mergeCell ref="CYH43:CYH44"/>
    <mergeCell ref="CYK43:CYK44"/>
    <mergeCell ref="CYL43:CYL44"/>
    <mergeCell ref="CXY43:CXY44"/>
    <mergeCell ref="CXZ43:CXZ44"/>
    <mergeCell ref="CYC43:CYC44"/>
    <mergeCell ref="CYD43:CYD44"/>
    <mergeCell ref="CYE43:CYE44"/>
    <mergeCell ref="CXR43:CXR44"/>
    <mergeCell ref="CXU43:CXU44"/>
    <mergeCell ref="CXV43:CXV44"/>
    <mergeCell ref="CXW43:CXW44"/>
    <mergeCell ref="CXX43:CXX44"/>
    <mergeCell ref="CXM43:CXM44"/>
    <mergeCell ref="CXN43:CXN44"/>
    <mergeCell ref="CXO43:CXO44"/>
    <mergeCell ref="CXP43:CXP44"/>
    <mergeCell ref="CXQ43:CXQ44"/>
    <mergeCell ref="CXF43:CXF44"/>
    <mergeCell ref="CXG43:CXG44"/>
    <mergeCell ref="CXH43:CXH44"/>
    <mergeCell ref="CXI43:CXI44"/>
    <mergeCell ref="CXJ43:CXJ44"/>
    <mergeCell ref="CWY43:CWY44"/>
    <mergeCell ref="CWZ43:CWZ44"/>
    <mergeCell ref="CXA43:CXA44"/>
    <mergeCell ref="CXB43:CXB44"/>
    <mergeCell ref="CXE43:CXE44"/>
    <mergeCell ref="CWR43:CWR44"/>
    <mergeCell ref="CWS43:CWS44"/>
    <mergeCell ref="CWT43:CWT44"/>
    <mergeCell ref="CWW43:CWW44"/>
    <mergeCell ref="CWX43:CWX44"/>
    <mergeCell ref="CWK43:CWK44"/>
    <mergeCell ref="CWL43:CWL44"/>
    <mergeCell ref="CWO43:CWO44"/>
    <mergeCell ref="CWP43:CWP44"/>
    <mergeCell ref="CWQ43:CWQ44"/>
    <mergeCell ref="CWD43:CWD44"/>
    <mergeCell ref="CWG43:CWG44"/>
    <mergeCell ref="CWH43:CWH44"/>
    <mergeCell ref="CWI43:CWI44"/>
    <mergeCell ref="CWJ43:CWJ44"/>
    <mergeCell ref="CVY43:CVY44"/>
    <mergeCell ref="CVZ43:CVZ44"/>
    <mergeCell ref="CWA43:CWA44"/>
    <mergeCell ref="CWB43:CWB44"/>
    <mergeCell ref="CWC43:CWC44"/>
    <mergeCell ref="CVR43:CVR44"/>
    <mergeCell ref="CVS43:CVS44"/>
    <mergeCell ref="CVT43:CVT44"/>
    <mergeCell ref="CVU43:CVU44"/>
    <mergeCell ref="CVV43:CVV44"/>
    <mergeCell ref="CVK43:CVK44"/>
    <mergeCell ref="CVL43:CVL44"/>
    <mergeCell ref="CVM43:CVM44"/>
    <mergeCell ref="CVN43:CVN44"/>
    <mergeCell ref="CVQ43:CVQ44"/>
    <mergeCell ref="CVD43:CVD44"/>
    <mergeCell ref="CVE43:CVE44"/>
    <mergeCell ref="CVF43:CVF44"/>
    <mergeCell ref="CVI43:CVI44"/>
    <mergeCell ref="CVJ43:CVJ44"/>
    <mergeCell ref="CUW43:CUW44"/>
    <mergeCell ref="CUX43:CUX44"/>
    <mergeCell ref="CVA43:CVA44"/>
    <mergeCell ref="CVB43:CVB44"/>
    <mergeCell ref="CVC43:CVC44"/>
    <mergeCell ref="CUP43:CUP44"/>
    <mergeCell ref="CUS43:CUS44"/>
    <mergeCell ref="CUT43:CUT44"/>
    <mergeCell ref="CUU43:CUU44"/>
    <mergeCell ref="CUV43:CUV44"/>
    <mergeCell ref="CUK43:CUK44"/>
    <mergeCell ref="CUL43:CUL44"/>
    <mergeCell ref="CUM43:CUM44"/>
    <mergeCell ref="CUN43:CUN44"/>
    <mergeCell ref="CUO43:CUO44"/>
    <mergeCell ref="CUD43:CUD44"/>
    <mergeCell ref="CUE43:CUE44"/>
    <mergeCell ref="CUF43:CUF44"/>
    <mergeCell ref="CUG43:CUG44"/>
    <mergeCell ref="CUH43:CUH44"/>
    <mergeCell ref="CTW43:CTW44"/>
    <mergeCell ref="CTX43:CTX44"/>
    <mergeCell ref="CTY43:CTY44"/>
    <mergeCell ref="CTZ43:CTZ44"/>
    <mergeCell ref="CUC43:CUC44"/>
    <mergeCell ref="CTP43:CTP44"/>
    <mergeCell ref="CTQ43:CTQ44"/>
    <mergeCell ref="CTR43:CTR44"/>
    <mergeCell ref="CTU43:CTU44"/>
    <mergeCell ref="CTV43:CTV44"/>
    <mergeCell ref="CTI43:CTI44"/>
    <mergeCell ref="CTJ43:CTJ44"/>
    <mergeCell ref="CTM43:CTM44"/>
    <mergeCell ref="CTN43:CTN44"/>
    <mergeCell ref="CTO43:CTO44"/>
    <mergeCell ref="CTB43:CTB44"/>
    <mergeCell ref="CTE43:CTE44"/>
    <mergeCell ref="CTF43:CTF44"/>
    <mergeCell ref="CTG43:CTG44"/>
    <mergeCell ref="CTH43:CTH44"/>
    <mergeCell ref="CSW43:CSW44"/>
    <mergeCell ref="CSX43:CSX44"/>
    <mergeCell ref="CSY43:CSY44"/>
    <mergeCell ref="CSZ43:CSZ44"/>
    <mergeCell ref="CTA43:CTA44"/>
    <mergeCell ref="CSP43:CSP44"/>
    <mergeCell ref="CSQ43:CSQ44"/>
    <mergeCell ref="CSR43:CSR44"/>
    <mergeCell ref="CSS43:CSS44"/>
    <mergeCell ref="CST43:CST44"/>
    <mergeCell ref="CSI43:CSI44"/>
    <mergeCell ref="CSJ43:CSJ44"/>
    <mergeCell ref="CSK43:CSK44"/>
    <mergeCell ref="CSL43:CSL44"/>
    <mergeCell ref="CSO43:CSO44"/>
    <mergeCell ref="CSB43:CSB44"/>
    <mergeCell ref="CSC43:CSC44"/>
    <mergeCell ref="CSD43:CSD44"/>
    <mergeCell ref="CSG43:CSG44"/>
    <mergeCell ref="CSH43:CSH44"/>
    <mergeCell ref="CRU43:CRU44"/>
    <mergeCell ref="CRV43:CRV44"/>
    <mergeCell ref="CRY43:CRY44"/>
    <mergeCell ref="CRZ43:CRZ44"/>
    <mergeCell ref="CSA43:CSA44"/>
    <mergeCell ref="CRN43:CRN44"/>
    <mergeCell ref="CRQ43:CRQ44"/>
    <mergeCell ref="CRR43:CRR44"/>
    <mergeCell ref="CRS43:CRS44"/>
    <mergeCell ref="CRT43:CRT44"/>
    <mergeCell ref="CRI43:CRI44"/>
    <mergeCell ref="CRJ43:CRJ44"/>
    <mergeCell ref="CRK43:CRK44"/>
    <mergeCell ref="CRL43:CRL44"/>
    <mergeCell ref="CRM43:CRM44"/>
    <mergeCell ref="CRB43:CRB44"/>
    <mergeCell ref="CRC43:CRC44"/>
    <mergeCell ref="CRD43:CRD44"/>
    <mergeCell ref="CRE43:CRE44"/>
    <mergeCell ref="CRF43:CRF44"/>
    <mergeCell ref="CQU43:CQU44"/>
    <mergeCell ref="CQV43:CQV44"/>
    <mergeCell ref="CQW43:CQW44"/>
    <mergeCell ref="CQX43:CQX44"/>
    <mergeCell ref="CRA43:CRA44"/>
    <mergeCell ref="CQN43:CQN44"/>
    <mergeCell ref="CQO43:CQO44"/>
    <mergeCell ref="CQP43:CQP44"/>
    <mergeCell ref="CQS43:CQS44"/>
    <mergeCell ref="CQT43:CQT44"/>
    <mergeCell ref="CQG43:CQG44"/>
    <mergeCell ref="CQH43:CQH44"/>
    <mergeCell ref="CQK43:CQK44"/>
    <mergeCell ref="CQL43:CQL44"/>
    <mergeCell ref="CQM43:CQM44"/>
    <mergeCell ref="CPZ43:CPZ44"/>
    <mergeCell ref="CQC43:CQC44"/>
    <mergeCell ref="CQD43:CQD44"/>
    <mergeCell ref="CQE43:CQE44"/>
    <mergeCell ref="CQF43:CQF44"/>
    <mergeCell ref="CPU43:CPU44"/>
    <mergeCell ref="CPV43:CPV44"/>
    <mergeCell ref="CPW43:CPW44"/>
    <mergeCell ref="CPX43:CPX44"/>
    <mergeCell ref="CPY43:CPY44"/>
    <mergeCell ref="CPN43:CPN44"/>
    <mergeCell ref="CPO43:CPO44"/>
    <mergeCell ref="CPP43:CPP44"/>
    <mergeCell ref="CPQ43:CPQ44"/>
    <mergeCell ref="CPR43:CPR44"/>
    <mergeCell ref="CPG43:CPG44"/>
    <mergeCell ref="CPH43:CPH44"/>
    <mergeCell ref="CPI43:CPI44"/>
    <mergeCell ref="CPJ43:CPJ44"/>
    <mergeCell ref="CPM43:CPM44"/>
    <mergeCell ref="COZ43:COZ44"/>
    <mergeCell ref="CPA43:CPA44"/>
    <mergeCell ref="CPB43:CPB44"/>
    <mergeCell ref="CPE43:CPE44"/>
    <mergeCell ref="CPF43:CPF44"/>
    <mergeCell ref="COS43:COS44"/>
    <mergeCell ref="COT43:COT44"/>
    <mergeCell ref="COW43:COW44"/>
    <mergeCell ref="COX43:COX44"/>
    <mergeCell ref="COY43:COY44"/>
    <mergeCell ref="COL43:COL44"/>
    <mergeCell ref="COO43:COO44"/>
    <mergeCell ref="COP43:COP44"/>
    <mergeCell ref="COQ43:COQ44"/>
    <mergeCell ref="COR43:COR44"/>
    <mergeCell ref="COG43:COG44"/>
    <mergeCell ref="COH43:COH44"/>
    <mergeCell ref="COI43:COI44"/>
    <mergeCell ref="COJ43:COJ44"/>
    <mergeCell ref="COK43:COK44"/>
    <mergeCell ref="CNZ43:CNZ44"/>
    <mergeCell ref="COA43:COA44"/>
    <mergeCell ref="COB43:COB44"/>
    <mergeCell ref="COC43:COC44"/>
    <mergeCell ref="COD43:COD44"/>
    <mergeCell ref="CNS43:CNS44"/>
    <mergeCell ref="CNT43:CNT44"/>
    <mergeCell ref="CNU43:CNU44"/>
    <mergeCell ref="CNV43:CNV44"/>
    <mergeCell ref="CNY43:CNY44"/>
    <mergeCell ref="CNL43:CNL44"/>
    <mergeCell ref="CNM43:CNM44"/>
    <mergeCell ref="CNN43:CNN44"/>
    <mergeCell ref="CNQ43:CNQ44"/>
    <mergeCell ref="CNR43:CNR44"/>
    <mergeCell ref="CNE43:CNE44"/>
    <mergeCell ref="CNF43:CNF44"/>
    <mergeCell ref="CNI43:CNI44"/>
    <mergeCell ref="CNJ43:CNJ44"/>
    <mergeCell ref="CNK43:CNK44"/>
    <mergeCell ref="CMX43:CMX44"/>
    <mergeCell ref="CNA43:CNA44"/>
    <mergeCell ref="CNB43:CNB44"/>
    <mergeCell ref="CNC43:CNC44"/>
    <mergeCell ref="CND43:CND44"/>
    <mergeCell ref="CMS43:CMS44"/>
    <mergeCell ref="CMT43:CMT44"/>
    <mergeCell ref="CMU43:CMU44"/>
    <mergeCell ref="CMV43:CMV44"/>
    <mergeCell ref="CMW43:CMW44"/>
    <mergeCell ref="CML43:CML44"/>
    <mergeCell ref="CMM43:CMM44"/>
    <mergeCell ref="CMN43:CMN44"/>
    <mergeCell ref="CMO43:CMO44"/>
    <mergeCell ref="CMP43:CMP44"/>
    <mergeCell ref="CME43:CME44"/>
    <mergeCell ref="CMF43:CMF44"/>
    <mergeCell ref="CMG43:CMG44"/>
    <mergeCell ref="CMH43:CMH44"/>
    <mergeCell ref="CMK43:CMK44"/>
    <mergeCell ref="CLX43:CLX44"/>
    <mergeCell ref="CLY43:CLY44"/>
    <mergeCell ref="CLZ43:CLZ44"/>
    <mergeCell ref="CMC43:CMC44"/>
    <mergeCell ref="CMD43:CMD44"/>
    <mergeCell ref="CLQ43:CLQ44"/>
    <mergeCell ref="CLR43:CLR44"/>
    <mergeCell ref="CLU43:CLU44"/>
    <mergeCell ref="CLV43:CLV44"/>
    <mergeCell ref="CLW43:CLW44"/>
    <mergeCell ref="CLJ43:CLJ44"/>
    <mergeCell ref="CLM43:CLM44"/>
    <mergeCell ref="CLN43:CLN44"/>
    <mergeCell ref="CLO43:CLO44"/>
    <mergeCell ref="CLP43:CLP44"/>
    <mergeCell ref="CLE43:CLE44"/>
    <mergeCell ref="CLF43:CLF44"/>
    <mergeCell ref="CLG43:CLG44"/>
    <mergeCell ref="CLH43:CLH44"/>
    <mergeCell ref="CLI43:CLI44"/>
    <mergeCell ref="CKX43:CKX44"/>
    <mergeCell ref="CKY43:CKY44"/>
    <mergeCell ref="CKZ43:CKZ44"/>
    <mergeCell ref="CLA43:CLA44"/>
    <mergeCell ref="CLB43:CLB44"/>
    <mergeCell ref="CKQ43:CKQ44"/>
    <mergeCell ref="CKR43:CKR44"/>
    <mergeCell ref="CKS43:CKS44"/>
    <mergeCell ref="CKT43:CKT44"/>
    <mergeCell ref="CKW43:CKW44"/>
    <mergeCell ref="CKJ43:CKJ44"/>
    <mergeCell ref="CKK43:CKK44"/>
    <mergeCell ref="CKL43:CKL44"/>
    <mergeCell ref="CKO43:CKO44"/>
    <mergeCell ref="CKP43:CKP44"/>
    <mergeCell ref="CKC43:CKC44"/>
    <mergeCell ref="CKD43:CKD44"/>
    <mergeCell ref="CKG43:CKG44"/>
    <mergeCell ref="CKH43:CKH44"/>
    <mergeCell ref="CKI43:CKI44"/>
    <mergeCell ref="CJV43:CJV44"/>
    <mergeCell ref="CJY43:CJY44"/>
    <mergeCell ref="CJZ43:CJZ44"/>
    <mergeCell ref="CKA43:CKA44"/>
    <mergeCell ref="CKB43:CKB44"/>
    <mergeCell ref="CJQ43:CJQ44"/>
    <mergeCell ref="CJR43:CJR44"/>
    <mergeCell ref="CJS43:CJS44"/>
    <mergeCell ref="CJT43:CJT44"/>
    <mergeCell ref="CJU43:CJU44"/>
    <mergeCell ref="CJJ43:CJJ44"/>
    <mergeCell ref="CJK43:CJK44"/>
    <mergeCell ref="CJL43:CJL44"/>
    <mergeCell ref="CJM43:CJM44"/>
    <mergeCell ref="CJN43:CJN44"/>
    <mergeCell ref="CJC43:CJC44"/>
    <mergeCell ref="CJD43:CJD44"/>
    <mergeCell ref="CJE43:CJE44"/>
    <mergeCell ref="CJF43:CJF44"/>
    <mergeCell ref="CJI43:CJI44"/>
    <mergeCell ref="CIV43:CIV44"/>
    <mergeCell ref="CIW43:CIW44"/>
    <mergeCell ref="CIX43:CIX44"/>
    <mergeCell ref="CJA43:CJA44"/>
    <mergeCell ref="CJB43:CJB44"/>
    <mergeCell ref="CIO43:CIO44"/>
    <mergeCell ref="CIP43:CIP44"/>
    <mergeCell ref="CIS43:CIS44"/>
    <mergeCell ref="CIT43:CIT44"/>
    <mergeCell ref="CIU43:CIU44"/>
    <mergeCell ref="CIH43:CIH44"/>
    <mergeCell ref="CIK43:CIK44"/>
    <mergeCell ref="CIL43:CIL44"/>
    <mergeCell ref="CIM43:CIM44"/>
    <mergeCell ref="CIN43:CIN44"/>
    <mergeCell ref="CIC43:CIC44"/>
    <mergeCell ref="CID43:CID44"/>
    <mergeCell ref="CIE43:CIE44"/>
    <mergeCell ref="CIF43:CIF44"/>
    <mergeCell ref="CIG43:CIG44"/>
    <mergeCell ref="CHV43:CHV44"/>
    <mergeCell ref="CHW43:CHW44"/>
    <mergeCell ref="CHX43:CHX44"/>
    <mergeCell ref="CHY43:CHY44"/>
    <mergeCell ref="CHZ43:CHZ44"/>
    <mergeCell ref="CHO43:CHO44"/>
    <mergeCell ref="CHP43:CHP44"/>
    <mergeCell ref="CHQ43:CHQ44"/>
    <mergeCell ref="CHR43:CHR44"/>
    <mergeCell ref="CHU43:CHU44"/>
    <mergeCell ref="CHH43:CHH44"/>
    <mergeCell ref="CHI43:CHI44"/>
    <mergeCell ref="CHJ43:CHJ44"/>
    <mergeCell ref="CHM43:CHM44"/>
    <mergeCell ref="CHN43:CHN44"/>
    <mergeCell ref="CHA43:CHA44"/>
    <mergeCell ref="CHB43:CHB44"/>
    <mergeCell ref="CHE43:CHE44"/>
    <mergeCell ref="CHF43:CHF44"/>
    <mergeCell ref="CHG43:CHG44"/>
    <mergeCell ref="CGT43:CGT44"/>
    <mergeCell ref="CGW43:CGW44"/>
    <mergeCell ref="CGX43:CGX44"/>
    <mergeCell ref="CGY43:CGY44"/>
    <mergeCell ref="CGZ43:CGZ44"/>
    <mergeCell ref="CGO43:CGO44"/>
    <mergeCell ref="CGP43:CGP44"/>
    <mergeCell ref="CGQ43:CGQ44"/>
    <mergeCell ref="CGR43:CGR44"/>
    <mergeCell ref="CGS43:CGS44"/>
    <mergeCell ref="CGH43:CGH44"/>
    <mergeCell ref="CGI43:CGI44"/>
    <mergeCell ref="CGJ43:CGJ44"/>
    <mergeCell ref="CGK43:CGK44"/>
    <mergeCell ref="CGL43:CGL44"/>
    <mergeCell ref="CGA43:CGA44"/>
    <mergeCell ref="CGB43:CGB44"/>
    <mergeCell ref="CGC43:CGC44"/>
    <mergeCell ref="CGD43:CGD44"/>
    <mergeCell ref="CGG43:CGG44"/>
    <mergeCell ref="CFT43:CFT44"/>
    <mergeCell ref="CFU43:CFU44"/>
    <mergeCell ref="CFV43:CFV44"/>
    <mergeCell ref="CFY43:CFY44"/>
    <mergeCell ref="CFZ43:CFZ44"/>
    <mergeCell ref="CFM43:CFM44"/>
    <mergeCell ref="CFN43:CFN44"/>
    <mergeCell ref="CFQ43:CFQ44"/>
    <mergeCell ref="CFR43:CFR44"/>
    <mergeCell ref="CFS43:CFS44"/>
    <mergeCell ref="CFF43:CFF44"/>
    <mergeCell ref="CFI43:CFI44"/>
    <mergeCell ref="CFJ43:CFJ44"/>
    <mergeCell ref="CFK43:CFK44"/>
    <mergeCell ref="CFL43:CFL44"/>
    <mergeCell ref="CFA43:CFA44"/>
    <mergeCell ref="CFB43:CFB44"/>
    <mergeCell ref="CFC43:CFC44"/>
    <mergeCell ref="CFD43:CFD44"/>
    <mergeCell ref="CFE43:CFE44"/>
    <mergeCell ref="CET43:CET44"/>
    <mergeCell ref="CEU43:CEU44"/>
    <mergeCell ref="CEV43:CEV44"/>
    <mergeCell ref="CEW43:CEW44"/>
    <mergeCell ref="CEX43:CEX44"/>
    <mergeCell ref="CEM43:CEM44"/>
    <mergeCell ref="CEN43:CEN44"/>
    <mergeCell ref="CEO43:CEO44"/>
    <mergeCell ref="CEP43:CEP44"/>
    <mergeCell ref="CES43:CES44"/>
    <mergeCell ref="CEF43:CEF44"/>
    <mergeCell ref="CEG43:CEG44"/>
    <mergeCell ref="CEH43:CEH44"/>
    <mergeCell ref="CEK43:CEK44"/>
    <mergeCell ref="CEL43:CEL44"/>
    <mergeCell ref="CDY43:CDY44"/>
    <mergeCell ref="CDZ43:CDZ44"/>
    <mergeCell ref="CEC43:CEC44"/>
    <mergeCell ref="CED43:CED44"/>
    <mergeCell ref="CEE43:CEE44"/>
    <mergeCell ref="CDR43:CDR44"/>
    <mergeCell ref="CDU43:CDU44"/>
    <mergeCell ref="CDV43:CDV44"/>
    <mergeCell ref="CDW43:CDW44"/>
    <mergeCell ref="CDX43:CDX44"/>
    <mergeCell ref="CDM43:CDM44"/>
    <mergeCell ref="CDN43:CDN44"/>
    <mergeCell ref="CDO43:CDO44"/>
    <mergeCell ref="CDP43:CDP44"/>
    <mergeCell ref="CDQ43:CDQ44"/>
    <mergeCell ref="CDF43:CDF44"/>
    <mergeCell ref="CDG43:CDG44"/>
    <mergeCell ref="CDH43:CDH44"/>
    <mergeCell ref="CDI43:CDI44"/>
    <mergeCell ref="CDJ43:CDJ44"/>
    <mergeCell ref="CCY43:CCY44"/>
    <mergeCell ref="CCZ43:CCZ44"/>
    <mergeCell ref="CDA43:CDA44"/>
    <mergeCell ref="CDB43:CDB44"/>
    <mergeCell ref="CDE43:CDE44"/>
    <mergeCell ref="CCR43:CCR44"/>
    <mergeCell ref="CCS43:CCS44"/>
    <mergeCell ref="CCT43:CCT44"/>
    <mergeCell ref="CCW43:CCW44"/>
    <mergeCell ref="CCX43:CCX44"/>
    <mergeCell ref="CCK43:CCK44"/>
    <mergeCell ref="CCL43:CCL44"/>
    <mergeCell ref="CCO43:CCO44"/>
    <mergeCell ref="CCP43:CCP44"/>
    <mergeCell ref="CCQ43:CCQ44"/>
    <mergeCell ref="CCD43:CCD44"/>
    <mergeCell ref="CCG43:CCG44"/>
    <mergeCell ref="CCH43:CCH44"/>
    <mergeCell ref="CCI43:CCI44"/>
    <mergeCell ref="CCJ43:CCJ44"/>
    <mergeCell ref="CBY43:CBY44"/>
    <mergeCell ref="CBZ43:CBZ44"/>
    <mergeCell ref="CCA43:CCA44"/>
    <mergeCell ref="CCB43:CCB44"/>
    <mergeCell ref="CCC43:CCC44"/>
    <mergeCell ref="CBR43:CBR44"/>
    <mergeCell ref="CBS43:CBS44"/>
    <mergeCell ref="CBT43:CBT44"/>
    <mergeCell ref="CBU43:CBU44"/>
    <mergeCell ref="CBV43:CBV44"/>
    <mergeCell ref="CBK43:CBK44"/>
    <mergeCell ref="CBL43:CBL44"/>
    <mergeCell ref="CBM43:CBM44"/>
    <mergeCell ref="CBN43:CBN44"/>
    <mergeCell ref="CBQ43:CBQ44"/>
    <mergeCell ref="CBD43:CBD44"/>
    <mergeCell ref="CBE43:CBE44"/>
    <mergeCell ref="CBF43:CBF44"/>
    <mergeCell ref="CBI43:CBI44"/>
    <mergeCell ref="CBJ43:CBJ44"/>
    <mergeCell ref="CAW43:CAW44"/>
    <mergeCell ref="CAX43:CAX44"/>
    <mergeCell ref="CBA43:CBA44"/>
    <mergeCell ref="CBB43:CBB44"/>
    <mergeCell ref="CBC43:CBC44"/>
    <mergeCell ref="CAP43:CAP44"/>
    <mergeCell ref="CAS43:CAS44"/>
    <mergeCell ref="CAT43:CAT44"/>
    <mergeCell ref="CAU43:CAU44"/>
    <mergeCell ref="CAV43:CAV44"/>
    <mergeCell ref="CAK43:CAK44"/>
    <mergeCell ref="CAL43:CAL44"/>
    <mergeCell ref="CAM43:CAM44"/>
    <mergeCell ref="CAN43:CAN44"/>
    <mergeCell ref="CAO43:CAO44"/>
    <mergeCell ref="CAD43:CAD44"/>
    <mergeCell ref="CAE43:CAE44"/>
    <mergeCell ref="CAF43:CAF44"/>
    <mergeCell ref="CAG43:CAG44"/>
    <mergeCell ref="CAH43:CAH44"/>
    <mergeCell ref="BZW43:BZW44"/>
    <mergeCell ref="BZX43:BZX44"/>
    <mergeCell ref="BZY43:BZY44"/>
    <mergeCell ref="BZZ43:BZZ44"/>
    <mergeCell ref="CAC43:CAC44"/>
    <mergeCell ref="BZP43:BZP44"/>
    <mergeCell ref="BZQ43:BZQ44"/>
    <mergeCell ref="BZR43:BZR44"/>
    <mergeCell ref="BZU43:BZU44"/>
    <mergeCell ref="BZV43:BZV44"/>
    <mergeCell ref="BZI43:BZI44"/>
    <mergeCell ref="BZJ43:BZJ44"/>
    <mergeCell ref="BZM43:BZM44"/>
    <mergeCell ref="BZN43:BZN44"/>
    <mergeCell ref="BZO43:BZO44"/>
    <mergeCell ref="BZB43:BZB44"/>
    <mergeCell ref="BZE43:BZE44"/>
    <mergeCell ref="BZF43:BZF44"/>
    <mergeCell ref="BZG43:BZG44"/>
    <mergeCell ref="BZH43:BZH44"/>
    <mergeCell ref="BYW43:BYW44"/>
    <mergeCell ref="BYX43:BYX44"/>
    <mergeCell ref="BYY43:BYY44"/>
    <mergeCell ref="BYZ43:BYZ44"/>
    <mergeCell ref="BZA43:BZA44"/>
    <mergeCell ref="BYP43:BYP44"/>
    <mergeCell ref="BYQ43:BYQ44"/>
    <mergeCell ref="BYR43:BYR44"/>
    <mergeCell ref="BYS43:BYS44"/>
    <mergeCell ref="BYT43:BYT44"/>
    <mergeCell ref="BYI43:BYI44"/>
    <mergeCell ref="BYJ43:BYJ44"/>
    <mergeCell ref="BYK43:BYK44"/>
    <mergeCell ref="BYL43:BYL44"/>
    <mergeCell ref="BYO43:BYO44"/>
    <mergeCell ref="BYB43:BYB44"/>
    <mergeCell ref="BYC43:BYC44"/>
    <mergeCell ref="BYD43:BYD44"/>
    <mergeCell ref="BYG43:BYG44"/>
    <mergeCell ref="BYH43:BYH44"/>
    <mergeCell ref="BXU43:BXU44"/>
    <mergeCell ref="BXV43:BXV44"/>
    <mergeCell ref="BXY43:BXY44"/>
    <mergeCell ref="BXZ43:BXZ44"/>
    <mergeCell ref="BYA43:BYA44"/>
    <mergeCell ref="BXN43:BXN44"/>
    <mergeCell ref="BXQ43:BXQ44"/>
    <mergeCell ref="BXR43:BXR44"/>
    <mergeCell ref="BXS43:BXS44"/>
    <mergeCell ref="BXT43:BXT44"/>
    <mergeCell ref="BXI43:BXI44"/>
    <mergeCell ref="BXJ43:BXJ44"/>
    <mergeCell ref="BXK43:BXK44"/>
    <mergeCell ref="BXL43:BXL44"/>
    <mergeCell ref="BXM43:BXM44"/>
    <mergeCell ref="BXB43:BXB44"/>
    <mergeCell ref="BXC43:BXC44"/>
    <mergeCell ref="BXD43:BXD44"/>
    <mergeCell ref="BXE43:BXE44"/>
    <mergeCell ref="BXF43:BXF44"/>
    <mergeCell ref="BWU43:BWU44"/>
    <mergeCell ref="BWV43:BWV44"/>
    <mergeCell ref="BWW43:BWW44"/>
    <mergeCell ref="BWX43:BWX44"/>
    <mergeCell ref="BXA43:BXA44"/>
    <mergeCell ref="BWN43:BWN44"/>
    <mergeCell ref="BWO43:BWO44"/>
    <mergeCell ref="BWP43:BWP44"/>
    <mergeCell ref="BWS43:BWS44"/>
    <mergeCell ref="BWT43:BWT44"/>
    <mergeCell ref="BWG43:BWG44"/>
    <mergeCell ref="BWH43:BWH44"/>
    <mergeCell ref="BWK43:BWK44"/>
    <mergeCell ref="BWL43:BWL44"/>
    <mergeCell ref="BWM43:BWM44"/>
    <mergeCell ref="BVZ43:BVZ44"/>
    <mergeCell ref="BWC43:BWC44"/>
    <mergeCell ref="BWD43:BWD44"/>
    <mergeCell ref="BWE43:BWE44"/>
    <mergeCell ref="BWF43:BWF44"/>
    <mergeCell ref="BVU43:BVU44"/>
    <mergeCell ref="BVV43:BVV44"/>
    <mergeCell ref="BVW43:BVW44"/>
    <mergeCell ref="BVX43:BVX44"/>
    <mergeCell ref="BVY43:BVY44"/>
    <mergeCell ref="BVN43:BVN44"/>
    <mergeCell ref="BVO43:BVO44"/>
    <mergeCell ref="BVP43:BVP44"/>
    <mergeCell ref="BVQ43:BVQ44"/>
    <mergeCell ref="BVR43:BVR44"/>
    <mergeCell ref="BVG43:BVG44"/>
    <mergeCell ref="BVH43:BVH44"/>
    <mergeCell ref="BVI43:BVI44"/>
    <mergeCell ref="BVJ43:BVJ44"/>
    <mergeCell ref="BVM43:BVM44"/>
    <mergeCell ref="BUZ43:BUZ44"/>
    <mergeCell ref="BVA43:BVA44"/>
    <mergeCell ref="BVB43:BVB44"/>
    <mergeCell ref="BVE43:BVE44"/>
    <mergeCell ref="BVF43:BVF44"/>
    <mergeCell ref="BUS43:BUS44"/>
    <mergeCell ref="BUT43:BUT44"/>
    <mergeCell ref="BUW43:BUW44"/>
    <mergeCell ref="BUX43:BUX44"/>
    <mergeCell ref="BUY43:BUY44"/>
    <mergeCell ref="BUL43:BUL44"/>
    <mergeCell ref="BUO43:BUO44"/>
    <mergeCell ref="BUP43:BUP44"/>
    <mergeCell ref="BUQ43:BUQ44"/>
    <mergeCell ref="BUR43:BUR44"/>
    <mergeCell ref="BUG43:BUG44"/>
    <mergeCell ref="BUH43:BUH44"/>
    <mergeCell ref="BUI43:BUI44"/>
    <mergeCell ref="BUJ43:BUJ44"/>
    <mergeCell ref="BUK43:BUK44"/>
    <mergeCell ref="BTZ43:BTZ44"/>
    <mergeCell ref="BUA43:BUA44"/>
    <mergeCell ref="BUB43:BUB44"/>
    <mergeCell ref="BUC43:BUC44"/>
    <mergeCell ref="BUD43:BUD44"/>
    <mergeCell ref="BTS43:BTS44"/>
    <mergeCell ref="BTT43:BTT44"/>
    <mergeCell ref="BTU43:BTU44"/>
    <mergeCell ref="BTV43:BTV44"/>
    <mergeCell ref="BTY43:BTY44"/>
    <mergeCell ref="BTL43:BTL44"/>
    <mergeCell ref="BTM43:BTM44"/>
    <mergeCell ref="BTN43:BTN44"/>
    <mergeCell ref="BTQ43:BTQ44"/>
    <mergeCell ref="BTR43:BTR44"/>
    <mergeCell ref="BTE43:BTE44"/>
    <mergeCell ref="BTF43:BTF44"/>
    <mergeCell ref="BTI43:BTI44"/>
    <mergeCell ref="BTJ43:BTJ44"/>
    <mergeCell ref="BTK43:BTK44"/>
    <mergeCell ref="BSX43:BSX44"/>
    <mergeCell ref="BTA43:BTA44"/>
    <mergeCell ref="BTB43:BTB44"/>
    <mergeCell ref="BTC43:BTC44"/>
    <mergeCell ref="BTD43:BTD44"/>
    <mergeCell ref="BSS43:BSS44"/>
    <mergeCell ref="BST43:BST44"/>
    <mergeCell ref="BSU43:BSU44"/>
    <mergeCell ref="BSV43:BSV44"/>
    <mergeCell ref="BSW43:BSW44"/>
    <mergeCell ref="BSL43:BSL44"/>
    <mergeCell ref="BSM43:BSM44"/>
    <mergeCell ref="BSN43:BSN44"/>
    <mergeCell ref="BSO43:BSO44"/>
    <mergeCell ref="BSP43:BSP44"/>
    <mergeCell ref="BSE43:BSE44"/>
    <mergeCell ref="BSF43:BSF44"/>
    <mergeCell ref="BSG43:BSG44"/>
    <mergeCell ref="BSH43:BSH44"/>
    <mergeCell ref="BSK43:BSK44"/>
    <mergeCell ref="BRX43:BRX44"/>
    <mergeCell ref="BRY43:BRY44"/>
    <mergeCell ref="BRZ43:BRZ44"/>
    <mergeCell ref="BSC43:BSC44"/>
    <mergeCell ref="BSD43:BSD44"/>
    <mergeCell ref="BRQ43:BRQ44"/>
    <mergeCell ref="BRR43:BRR44"/>
    <mergeCell ref="BRU43:BRU44"/>
    <mergeCell ref="BRV43:BRV44"/>
    <mergeCell ref="BRW43:BRW44"/>
    <mergeCell ref="BRJ43:BRJ44"/>
    <mergeCell ref="BRM43:BRM44"/>
    <mergeCell ref="BRN43:BRN44"/>
    <mergeCell ref="BRO43:BRO44"/>
    <mergeCell ref="BRP43:BRP44"/>
    <mergeCell ref="BRE43:BRE44"/>
    <mergeCell ref="BRF43:BRF44"/>
    <mergeCell ref="BRG43:BRG44"/>
    <mergeCell ref="BRH43:BRH44"/>
    <mergeCell ref="BRI43:BRI44"/>
    <mergeCell ref="BQX43:BQX44"/>
    <mergeCell ref="BQY43:BQY44"/>
    <mergeCell ref="BQZ43:BQZ44"/>
    <mergeCell ref="BRA43:BRA44"/>
    <mergeCell ref="BRB43:BRB44"/>
    <mergeCell ref="BQQ43:BQQ44"/>
    <mergeCell ref="BQR43:BQR44"/>
    <mergeCell ref="BQS43:BQS44"/>
    <mergeCell ref="BQT43:BQT44"/>
    <mergeCell ref="BQW43:BQW44"/>
    <mergeCell ref="BQJ43:BQJ44"/>
    <mergeCell ref="BQK43:BQK44"/>
    <mergeCell ref="BQL43:BQL44"/>
    <mergeCell ref="BQO43:BQO44"/>
    <mergeCell ref="BQP43:BQP44"/>
    <mergeCell ref="BQC43:BQC44"/>
    <mergeCell ref="BQD43:BQD44"/>
    <mergeCell ref="BQG43:BQG44"/>
    <mergeCell ref="BQH43:BQH44"/>
    <mergeCell ref="BQI43:BQI44"/>
    <mergeCell ref="BPV43:BPV44"/>
    <mergeCell ref="BPY43:BPY44"/>
    <mergeCell ref="BPZ43:BPZ44"/>
    <mergeCell ref="BQA43:BQA44"/>
    <mergeCell ref="BQB43:BQB44"/>
    <mergeCell ref="BPQ43:BPQ44"/>
    <mergeCell ref="BPR43:BPR44"/>
    <mergeCell ref="BPS43:BPS44"/>
    <mergeCell ref="BPT43:BPT44"/>
    <mergeCell ref="BPU43:BPU44"/>
    <mergeCell ref="BPJ43:BPJ44"/>
    <mergeCell ref="BPK43:BPK44"/>
    <mergeCell ref="BPL43:BPL44"/>
    <mergeCell ref="BPM43:BPM44"/>
    <mergeCell ref="BPN43:BPN44"/>
    <mergeCell ref="BPC43:BPC44"/>
    <mergeCell ref="BPD43:BPD44"/>
    <mergeCell ref="BPE43:BPE44"/>
    <mergeCell ref="BPF43:BPF44"/>
    <mergeCell ref="BPI43:BPI44"/>
    <mergeCell ref="BOV43:BOV44"/>
    <mergeCell ref="BOW43:BOW44"/>
    <mergeCell ref="BOX43:BOX44"/>
    <mergeCell ref="BPA43:BPA44"/>
    <mergeCell ref="BPB43:BPB44"/>
    <mergeCell ref="BOO43:BOO44"/>
    <mergeCell ref="BOP43:BOP44"/>
    <mergeCell ref="BOS43:BOS44"/>
    <mergeCell ref="BOT43:BOT44"/>
    <mergeCell ref="BOU43:BOU44"/>
    <mergeCell ref="BOH43:BOH44"/>
    <mergeCell ref="BOK43:BOK44"/>
    <mergeCell ref="BOL43:BOL44"/>
    <mergeCell ref="BOM43:BOM44"/>
    <mergeCell ref="BON43:BON44"/>
    <mergeCell ref="BOC43:BOC44"/>
    <mergeCell ref="BOD43:BOD44"/>
    <mergeCell ref="BOE43:BOE44"/>
    <mergeCell ref="BOF43:BOF44"/>
    <mergeCell ref="BOG43:BOG44"/>
    <mergeCell ref="BNV43:BNV44"/>
    <mergeCell ref="BNW43:BNW44"/>
    <mergeCell ref="BNX43:BNX44"/>
    <mergeCell ref="BNY43:BNY44"/>
    <mergeCell ref="BNZ43:BNZ44"/>
    <mergeCell ref="BNO43:BNO44"/>
    <mergeCell ref="BNP43:BNP44"/>
    <mergeCell ref="BNQ43:BNQ44"/>
    <mergeCell ref="BNR43:BNR44"/>
    <mergeCell ref="BNU43:BNU44"/>
    <mergeCell ref="BNH43:BNH44"/>
    <mergeCell ref="BNI43:BNI44"/>
    <mergeCell ref="BNJ43:BNJ44"/>
    <mergeCell ref="BNM43:BNM44"/>
    <mergeCell ref="BNN43:BNN44"/>
    <mergeCell ref="BNA43:BNA44"/>
    <mergeCell ref="BNB43:BNB44"/>
    <mergeCell ref="BNE43:BNE44"/>
    <mergeCell ref="BNF43:BNF44"/>
    <mergeCell ref="BNG43:BNG44"/>
    <mergeCell ref="BMT43:BMT44"/>
    <mergeCell ref="BMW43:BMW44"/>
    <mergeCell ref="BMX43:BMX44"/>
    <mergeCell ref="BMY43:BMY44"/>
    <mergeCell ref="BMZ43:BMZ44"/>
    <mergeCell ref="BMO43:BMO44"/>
    <mergeCell ref="BMP43:BMP44"/>
    <mergeCell ref="BMQ43:BMQ44"/>
    <mergeCell ref="BMR43:BMR44"/>
    <mergeCell ref="BMS43:BMS44"/>
    <mergeCell ref="BMH43:BMH44"/>
    <mergeCell ref="BMI43:BMI44"/>
    <mergeCell ref="BMJ43:BMJ44"/>
    <mergeCell ref="BMK43:BMK44"/>
    <mergeCell ref="BML43:BML44"/>
    <mergeCell ref="BMA43:BMA44"/>
    <mergeCell ref="BMB43:BMB44"/>
    <mergeCell ref="BMC43:BMC44"/>
    <mergeCell ref="BMD43:BMD44"/>
    <mergeCell ref="BMG43:BMG44"/>
    <mergeCell ref="BLT43:BLT44"/>
    <mergeCell ref="BLU43:BLU44"/>
    <mergeCell ref="BLV43:BLV44"/>
    <mergeCell ref="BLY43:BLY44"/>
    <mergeCell ref="BLZ43:BLZ44"/>
    <mergeCell ref="BLM43:BLM44"/>
    <mergeCell ref="BLN43:BLN44"/>
    <mergeCell ref="BLQ43:BLQ44"/>
    <mergeCell ref="BLR43:BLR44"/>
    <mergeCell ref="BLS43:BLS44"/>
    <mergeCell ref="BLF43:BLF44"/>
    <mergeCell ref="BLI43:BLI44"/>
    <mergeCell ref="BLJ43:BLJ44"/>
    <mergeCell ref="BLK43:BLK44"/>
    <mergeCell ref="BLL43:BLL44"/>
    <mergeCell ref="BLA43:BLA44"/>
    <mergeCell ref="BLB43:BLB44"/>
    <mergeCell ref="BLC43:BLC44"/>
    <mergeCell ref="BLD43:BLD44"/>
    <mergeCell ref="BLE43:BLE44"/>
    <mergeCell ref="BKT43:BKT44"/>
    <mergeCell ref="BKU43:BKU44"/>
    <mergeCell ref="BKV43:BKV44"/>
    <mergeCell ref="BKW43:BKW44"/>
    <mergeCell ref="BKX43:BKX44"/>
    <mergeCell ref="BKM43:BKM44"/>
    <mergeCell ref="BKN43:BKN44"/>
    <mergeCell ref="BKO43:BKO44"/>
    <mergeCell ref="BKP43:BKP44"/>
    <mergeCell ref="BKS43:BKS44"/>
    <mergeCell ref="BKF43:BKF44"/>
    <mergeCell ref="BKG43:BKG44"/>
    <mergeCell ref="BKH43:BKH44"/>
    <mergeCell ref="BKK43:BKK44"/>
    <mergeCell ref="BKL43:BKL44"/>
    <mergeCell ref="BJY43:BJY44"/>
    <mergeCell ref="BJZ43:BJZ44"/>
    <mergeCell ref="BKC43:BKC44"/>
    <mergeCell ref="BKD43:BKD44"/>
    <mergeCell ref="BKE43:BKE44"/>
    <mergeCell ref="BJR43:BJR44"/>
    <mergeCell ref="BJU43:BJU44"/>
    <mergeCell ref="BJV43:BJV44"/>
    <mergeCell ref="BJW43:BJW44"/>
    <mergeCell ref="BJX43:BJX44"/>
    <mergeCell ref="BJM43:BJM44"/>
    <mergeCell ref="BJN43:BJN44"/>
    <mergeCell ref="BJO43:BJO44"/>
    <mergeCell ref="BJP43:BJP44"/>
    <mergeCell ref="BJQ43:BJQ44"/>
    <mergeCell ref="BJF43:BJF44"/>
    <mergeCell ref="BJG43:BJG44"/>
    <mergeCell ref="BJH43:BJH44"/>
    <mergeCell ref="BJI43:BJI44"/>
    <mergeCell ref="BJJ43:BJJ44"/>
    <mergeCell ref="BIY43:BIY44"/>
    <mergeCell ref="BIZ43:BIZ44"/>
    <mergeCell ref="BJA43:BJA44"/>
    <mergeCell ref="BJB43:BJB44"/>
    <mergeCell ref="BJE43:BJE44"/>
    <mergeCell ref="BIR43:BIR44"/>
    <mergeCell ref="BIS43:BIS44"/>
    <mergeCell ref="BIT43:BIT44"/>
    <mergeCell ref="BIW43:BIW44"/>
    <mergeCell ref="BIX43:BIX44"/>
    <mergeCell ref="BIK43:BIK44"/>
    <mergeCell ref="BIL43:BIL44"/>
    <mergeCell ref="BIO43:BIO44"/>
    <mergeCell ref="BIP43:BIP44"/>
    <mergeCell ref="BIQ43:BIQ44"/>
    <mergeCell ref="BID43:BID44"/>
    <mergeCell ref="BIG43:BIG44"/>
    <mergeCell ref="BIH43:BIH44"/>
    <mergeCell ref="BII43:BII44"/>
    <mergeCell ref="BIJ43:BIJ44"/>
    <mergeCell ref="BHY43:BHY44"/>
    <mergeCell ref="BHZ43:BHZ44"/>
    <mergeCell ref="BIA43:BIA44"/>
    <mergeCell ref="BIB43:BIB44"/>
    <mergeCell ref="BIC43:BIC44"/>
    <mergeCell ref="BHR43:BHR44"/>
    <mergeCell ref="BHS43:BHS44"/>
    <mergeCell ref="BHT43:BHT44"/>
    <mergeCell ref="BHU43:BHU44"/>
    <mergeCell ref="BHV43:BHV44"/>
    <mergeCell ref="BHK43:BHK44"/>
    <mergeCell ref="BHL43:BHL44"/>
    <mergeCell ref="BHM43:BHM44"/>
    <mergeCell ref="BHN43:BHN44"/>
    <mergeCell ref="BHQ43:BHQ44"/>
    <mergeCell ref="BHD43:BHD44"/>
    <mergeCell ref="BHE43:BHE44"/>
    <mergeCell ref="BHF43:BHF44"/>
    <mergeCell ref="BHI43:BHI44"/>
    <mergeCell ref="BHJ43:BHJ44"/>
    <mergeCell ref="BGW43:BGW44"/>
    <mergeCell ref="BGX43:BGX44"/>
    <mergeCell ref="BHA43:BHA44"/>
    <mergeCell ref="BHB43:BHB44"/>
    <mergeCell ref="BHC43:BHC44"/>
    <mergeCell ref="BGP43:BGP44"/>
    <mergeCell ref="BGS43:BGS44"/>
    <mergeCell ref="BGT43:BGT44"/>
    <mergeCell ref="BGU43:BGU44"/>
    <mergeCell ref="BGV43:BGV44"/>
    <mergeCell ref="BGK43:BGK44"/>
    <mergeCell ref="BGL43:BGL44"/>
    <mergeCell ref="BGM43:BGM44"/>
    <mergeCell ref="BGN43:BGN44"/>
    <mergeCell ref="BGO43:BGO44"/>
    <mergeCell ref="BGD43:BGD44"/>
    <mergeCell ref="BGE43:BGE44"/>
    <mergeCell ref="BGF43:BGF44"/>
    <mergeCell ref="BGG43:BGG44"/>
    <mergeCell ref="BGH43:BGH44"/>
    <mergeCell ref="BFW43:BFW44"/>
    <mergeCell ref="BFX43:BFX44"/>
    <mergeCell ref="BFY43:BFY44"/>
    <mergeCell ref="BFZ43:BFZ44"/>
    <mergeCell ref="BGC43:BGC44"/>
    <mergeCell ref="BFP43:BFP44"/>
    <mergeCell ref="BFQ43:BFQ44"/>
    <mergeCell ref="BFR43:BFR44"/>
    <mergeCell ref="BFU43:BFU44"/>
    <mergeCell ref="BFV43:BFV44"/>
    <mergeCell ref="BFI43:BFI44"/>
    <mergeCell ref="BFJ43:BFJ44"/>
    <mergeCell ref="BFM43:BFM44"/>
    <mergeCell ref="BFN43:BFN44"/>
    <mergeCell ref="BFO43:BFO44"/>
    <mergeCell ref="BFB43:BFB44"/>
    <mergeCell ref="BFE43:BFE44"/>
    <mergeCell ref="BFF43:BFF44"/>
    <mergeCell ref="BFG43:BFG44"/>
    <mergeCell ref="BFH43:BFH44"/>
    <mergeCell ref="BEW43:BEW44"/>
    <mergeCell ref="BEX43:BEX44"/>
    <mergeCell ref="BEY43:BEY44"/>
    <mergeCell ref="BEZ43:BEZ44"/>
    <mergeCell ref="BFA43:BFA44"/>
    <mergeCell ref="BEP43:BEP44"/>
    <mergeCell ref="BEQ43:BEQ44"/>
    <mergeCell ref="BER43:BER44"/>
    <mergeCell ref="BES43:BES44"/>
    <mergeCell ref="BET43:BET44"/>
    <mergeCell ref="BEI43:BEI44"/>
    <mergeCell ref="BEJ43:BEJ44"/>
    <mergeCell ref="BEK43:BEK44"/>
    <mergeCell ref="BEL43:BEL44"/>
    <mergeCell ref="BEO43:BEO44"/>
    <mergeCell ref="BEB43:BEB44"/>
    <mergeCell ref="BEC43:BEC44"/>
    <mergeCell ref="BED43:BED44"/>
    <mergeCell ref="BEG43:BEG44"/>
    <mergeCell ref="BEH43:BEH44"/>
    <mergeCell ref="BDU43:BDU44"/>
    <mergeCell ref="BDV43:BDV44"/>
    <mergeCell ref="BDY43:BDY44"/>
    <mergeCell ref="BDZ43:BDZ44"/>
    <mergeCell ref="BEA43:BEA44"/>
    <mergeCell ref="BDN43:BDN44"/>
    <mergeCell ref="BDQ43:BDQ44"/>
    <mergeCell ref="BDR43:BDR44"/>
    <mergeCell ref="BDS43:BDS44"/>
    <mergeCell ref="BDT43:BDT44"/>
    <mergeCell ref="BDI43:BDI44"/>
    <mergeCell ref="BDJ43:BDJ44"/>
    <mergeCell ref="BDK43:BDK44"/>
    <mergeCell ref="BDL43:BDL44"/>
    <mergeCell ref="BDM43:BDM44"/>
    <mergeCell ref="BDB43:BDB44"/>
    <mergeCell ref="BDC43:BDC44"/>
    <mergeCell ref="BDD43:BDD44"/>
    <mergeCell ref="BDE43:BDE44"/>
    <mergeCell ref="BDF43:BDF44"/>
    <mergeCell ref="BCU43:BCU44"/>
    <mergeCell ref="BCV43:BCV44"/>
    <mergeCell ref="BCW43:BCW44"/>
    <mergeCell ref="BCX43:BCX44"/>
    <mergeCell ref="BDA43:BDA44"/>
    <mergeCell ref="BCN43:BCN44"/>
    <mergeCell ref="BCO43:BCO44"/>
    <mergeCell ref="BCP43:BCP44"/>
    <mergeCell ref="BCS43:BCS44"/>
    <mergeCell ref="BCT43:BCT44"/>
    <mergeCell ref="BCG43:BCG44"/>
    <mergeCell ref="BCH43:BCH44"/>
    <mergeCell ref="BCK43:BCK44"/>
    <mergeCell ref="BCL43:BCL44"/>
    <mergeCell ref="BCM43:BCM44"/>
    <mergeCell ref="BBZ43:BBZ44"/>
    <mergeCell ref="BCC43:BCC44"/>
    <mergeCell ref="BCD43:BCD44"/>
    <mergeCell ref="BCE43:BCE44"/>
    <mergeCell ref="BCF43:BCF44"/>
    <mergeCell ref="BBU43:BBU44"/>
    <mergeCell ref="BBV43:BBV44"/>
    <mergeCell ref="BBW43:BBW44"/>
    <mergeCell ref="BBX43:BBX44"/>
    <mergeCell ref="BBY43:BBY44"/>
    <mergeCell ref="BBN43:BBN44"/>
    <mergeCell ref="BBO43:BBO44"/>
    <mergeCell ref="BBP43:BBP44"/>
    <mergeCell ref="BBQ43:BBQ44"/>
    <mergeCell ref="BBR43:BBR44"/>
    <mergeCell ref="BBG43:BBG44"/>
    <mergeCell ref="BBH43:BBH44"/>
    <mergeCell ref="BBI43:BBI44"/>
    <mergeCell ref="BBJ43:BBJ44"/>
    <mergeCell ref="BBM43:BBM44"/>
    <mergeCell ref="BAZ43:BAZ44"/>
    <mergeCell ref="BBA43:BBA44"/>
    <mergeCell ref="BBB43:BBB44"/>
    <mergeCell ref="BBE43:BBE44"/>
    <mergeCell ref="BBF43:BBF44"/>
    <mergeCell ref="BAS43:BAS44"/>
    <mergeCell ref="BAT43:BAT44"/>
    <mergeCell ref="BAW43:BAW44"/>
    <mergeCell ref="BAX43:BAX44"/>
    <mergeCell ref="BAY43:BAY44"/>
    <mergeCell ref="BAL43:BAL44"/>
    <mergeCell ref="BAO43:BAO44"/>
    <mergeCell ref="BAP43:BAP44"/>
    <mergeCell ref="BAQ43:BAQ44"/>
    <mergeCell ref="BAR43:BAR44"/>
    <mergeCell ref="BAG43:BAG44"/>
    <mergeCell ref="BAH43:BAH44"/>
    <mergeCell ref="BAI43:BAI44"/>
    <mergeCell ref="BAJ43:BAJ44"/>
    <mergeCell ref="BAK43:BAK44"/>
    <mergeCell ref="AZZ43:AZZ44"/>
    <mergeCell ref="BAA43:BAA44"/>
    <mergeCell ref="BAB43:BAB44"/>
    <mergeCell ref="BAC43:BAC44"/>
    <mergeCell ref="BAD43:BAD44"/>
    <mergeCell ref="AZS43:AZS44"/>
    <mergeCell ref="AZT43:AZT44"/>
    <mergeCell ref="AZU43:AZU44"/>
    <mergeCell ref="AZV43:AZV44"/>
    <mergeCell ref="AZY43:AZY44"/>
    <mergeCell ref="AZL43:AZL44"/>
    <mergeCell ref="AZM43:AZM44"/>
    <mergeCell ref="AZN43:AZN44"/>
    <mergeCell ref="AZQ43:AZQ44"/>
    <mergeCell ref="AZR43:AZR44"/>
    <mergeCell ref="AZE43:AZE44"/>
    <mergeCell ref="AZF43:AZF44"/>
    <mergeCell ref="AZI43:AZI44"/>
    <mergeCell ref="AZJ43:AZJ44"/>
    <mergeCell ref="AZK43:AZK44"/>
    <mergeCell ref="AYX43:AYX44"/>
    <mergeCell ref="AZA43:AZA44"/>
    <mergeCell ref="AZB43:AZB44"/>
    <mergeCell ref="AZC43:AZC44"/>
    <mergeCell ref="AZD43:AZD44"/>
    <mergeCell ref="AYS43:AYS44"/>
    <mergeCell ref="AYT43:AYT44"/>
    <mergeCell ref="AYU43:AYU44"/>
    <mergeCell ref="AYV43:AYV44"/>
    <mergeCell ref="AYW43:AYW44"/>
    <mergeCell ref="AYL43:AYL44"/>
    <mergeCell ref="AYM43:AYM44"/>
    <mergeCell ref="AYN43:AYN44"/>
    <mergeCell ref="AYO43:AYO44"/>
    <mergeCell ref="AYP43:AYP44"/>
    <mergeCell ref="AYE43:AYE44"/>
    <mergeCell ref="AYF43:AYF44"/>
    <mergeCell ref="AYG43:AYG44"/>
    <mergeCell ref="AYH43:AYH44"/>
    <mergeCell ref="AYK43:AYK44"/>
    <mergeCell ref="AXX43:AXX44"/>
    <mergeCell ref="AXY43:AXY44"/>
    <mergeCell ref="AXZ43:AXZ44"/>
    <mergeCell ref="AYC43:AYC44"/>
    <mergeCell ref="AYD43:AYD44"/>
    <mergeCell ref="AXQ43:AXQ44"/>
    <mergeCell ref="AXR43:AXR44"/>
    <mergeCell ref="AXU43:AXU44"/>
    <mergeCell ref="AXV43:AXV44"/>
    <mergeCell ref="AXW43:AXW44"/>
    <mergeCell ref="AXJ43:AXJ44"/>
    <mergeCell ref="AXM43:AXM44"/>
    <mergeCell ref="AXN43:AXN44"/>
    <mergeCell ref="AXO43:AXO44"/>
    <mergeCell ref="AXP43:AXP44"/>
    <mergeCell ref="AXE43:AXE44"/>
    <mergeCell ref="AXF43:AXF44"/>
    <mergeCell ref="AXG43:AXG44"/>
    <mergeCell ref="AXH43:AXH44"/>
    <mergeCell ref="AXI43:AXI44"/>
    <mergeCell ref="AWX43:AWX44"/>
    <mergeCell ref="AWY43:AWY44"/>
    <mergeCell ref="AWZ43:AWZ44"/>
    <mergeCell ref="AXA43:AXA44"/>
    <mergeCell ref="AXB43:AXB44"/>
    <mergeCell ref="AWQ43:AWQ44"/>
    <mergeCell ref="AWR43:AWR44"/>
    <mergeCell ref="AWS43:AWS44"/>
    <mergeCell ref="AWT43:AWT44"/>
    <mergeCell ref="AWW43:AWW44"/>
    <mergeCell ref="AWJ43:AWJ44"/>
    <mergeCell ref="AWK43:AWK44"/>
    <mergeCell ref="AWL43:AWL44"/>
    <mergeCell ref="AWO43:AWO44"/>
    <mergeCell ref="AWP43:AWP44"/>
    <mergeCell ref="AWC43:AWC44"/>
    <mergeCell ref="AWD43:AWD44"/>
    <mergeCell ref="AWG43:AWG44"/>
    <mergeCell ref="AWH43:AWH44"/>
    <mergeCell ref="AWI43:AWI44"/>
    <mergeCell ref="AVV43:AVV44"/>
    <mergeCell ref="AVY43:AVY44"/>
    <mergeCell ref="AVZ43:AVZ44"/>
    <mergeCell ref="AWA43:AWA44"/>
    <mergeCell ref="AWB43:AWB44"/>
    <mergeCell ref="AVQ43:AVQ44"/>
    <mergeCell ref="AVR43:AVR44"/>
    <mergeCell ref="AVS43:AVS44"/>
    <mergeCell ref="AVT43:AVT44"/>
    <mergeCell ref="AVU43:AVU44"/>
    <mergeCell ref="AVJ43:AVJ44"/>
    <mergeCell ref="AVK43:AVK44"/>
    <mergeCell ref="AVL43:AVL44"/>
    <mergeCell ref="AVM43:AVM44"/>
    <mergeCell ref="AVN43:AVN44"/>
    <mergeCell ref="AVC43:AVC44"/>
    <mergeCell ref="AVD43:AVD44"/>
    <mergeCell ref="AVE43:AVE44"/>
    <mergeCell ref="AVF43:AVF44"/>
    <mergeCell ref="AVI43:AVI44"/>
    <mergeCell ref="AUV43:AUV44"/>
    <mergeCell ref="AUW43:AUW44"/>
    <mergeCell ref="AUX43:AUX44"/>
    <mergeCell ref="AVA43:AVA44"/>
    <mergeCell ref="AVB43:AVB44"/>
    <mergeCell ref="AUO43:AUO44"/>
    <mergeCell ref="AUP43:AUP44"/>
    <mergeCell ref="AUS43:AUS44"/>
    <mergeCell ref="AUT43:AUT44"/>
    <mergeCell ref="AUU43:AUU44"/>
    <mergeCell ref="AUH43:AUH44"/>
    <mergeCell ref="AUK43:AUK44"/>
    <mergeCell ref="AUL43:AUL44"/>
    <mergeCell ref="AUM43:AUM44"/>
    <mergeCell ref="AUN43:AUN44"/>
    <mergeCell ref="AUC43:AUC44"/>
    <mergeCell ref="AUD43:AUD44"/>
    <mergeCell ref="AUE43:AUE44"/>
    <mergeCell ref="AUF43:AUF44"/>
    <mergeCell ref="AUG43:AUG44"/>
    <mergeCell ref="ATV43:ATV44"/>
    <mergeCell ref="ATW43:ATW44"/>
    <mergeCell ref="ATX43:ATX44"/>
    <mergeCell ref="ATY43:ATY44"/>
    <mergeCell ref="ATZ43:ATZ44"/>
    <mergeCell ref="ATO43:ATO44"/>
    <mergeCell ref="ATP43:ATP44"/>
    <mergeCell ref="ATQ43:ATQ44"/>
    <mergeCell ref="ATR43:ATR44"/>
    <mergeCell ref="ATU43:ATU44"/>
    <mergeCell ref="ATH43:ATH44"/>
    <mergeCell ref="ATI43:ATI44"/>
    <mergeCell ref="ATJ43:ATJ44"/>
    <mergeCell ref="ATM43:ATM44"/>
    <mergeCell ref="ATN43:ATN44"/>
    <mergeCell ref="ATA43:ATA44"/>
    <mergeCell ref="ATB43:ATB44"/>
    <mergeCell ref="ATE43:ATE44"/>
    <mergeCell ref="ATF43:ATF44"/>
    <mergeCell ref="ATG43:ATG44"/>
    <mergeCell ref="AST43:AST44"/>
    <mergeCell ref="ASW43:ASW44"/>
    <mergeCell ref="ASX43:ASX44"/>
    <mergeCell ref="ASY43:ASY44"/>
    <mergeCell ref="ASZ43:ASZ44"/>
    <mergeCell ref="ASO43:ASO44"/>
    <mergeCell ref="ASP43:ASP44"/>
    <mergeCell ref="ASQ43:ASQ44"/>
    <mergeCell ref="ASR43:ASR44"/>
    <mergeCell ref="ASS43:ASS44"/>
    <mergeCell ref="ASH43:ASH44"/>
    <mergeCell ref="ASI43:ASI44"/>
    <mergeCell ref="ASJ43:ASJ44"/>
    <mergeCell ref="ASK43:ASK44"/>
    <mergeCell ref="ASL43:ASL44"/>
    <mergeCell ref="ASA43:ASA44"/>
    <mergeCell ref="ASB43:ASB44"/>
    <mergeCell ref="ASC43:ASC44"/>
    <mergeCell ref="ASD43:ASD44"/>
    <mergeCell ref="ASG43:ASG44"/>
    <mergeCell ref="ART43:ART44"/>
    <mergeCell ref="ARU43:ARU44"/>
    <mergeCell ref="ARV43:ARV44"/>
    <mergeCell ref="ARY43:ARY44"/>
    <mergeCell ref="ARZ43:ARZ44"/>
    <mergeCell ref="ARM43:ARM44"/>
    <mergeCell ref="ARN43:ARN44"/>
    <mergeCell ref="ARQ43:ARQ44"/>
    <mergeCell ref="ARR43:ARR44"/>
    <mergeCell ref="ARS43:ARS44"/>
    <mergeCell ref="ARF43:ARF44"/>
    <mergeCell ref="ARI43:ARI44"/>
    <mergeCell ref="ARJ43:ARJ44"/>
    <mergeCell ref="ARK43:ARK44"/>
    <mergeCell ref="ARL43:ARL44"/>
    <mergeCell ref="ARA43:ARA44"/>
    <mergeCell ref="ARB43:ARB44"/>
    <mergeCell ref="ARC43:ARC44"/>
    <mergeCell ref="ARD43:ARD44"/>
    <mergeCell ref="ARE43:ARE44"/>
    <mergeCell ref="AQT43:AQT44"/>
    <mergeCell ref="AQU43:AQU44"/>
    <mergeCell ref="AQV43:AQV44"/>
    <mergeCell ref="AQW43:AQW44"/>
    <mergeCell ref="AQX43:AQX44"/>
    <mergeCell ref="AQM43:AQM44"/>
    <mergeCell ref="AQN43:AQN44"/>
    <mergeCell ref="AQO43:AQO44"/>
    <mergeCell ref="AQP43:AQP44"/>
    <mergeCell ref="AQS43:AQS44"/>
    <mergeCell ref="AQF43:AQF44"/>
    <mergeCell ref="AQG43:AQG44"/>
    <mergeCell ref="AQH43:AQH44"/>
    <mergeCell ref="AQK43:AQK44"/>
    <mergeCell ref="AQL43:AQL44"/>
    <mergeCell ref="APY43:APY44"/>
    <mergeCell ref="APZ43:APZ44"/>
    <mergeCell ref="AQC43:AQC44"/>
    <mergeCell ref="AQD43:AQD44"/>
    <mergeCell ref="AQE43:AQE44"/>
    <mergeCell ref="APR43:APR44"/>
    <mergeCell ref="APU43:APU44"/>
    <mergeCell ref="APV43:APV44"/>
    <mergeCell ref="APW43:APW44"/>
    <mergeCell ref="APX43:APX44"/>
    <mergeCell ref="APM43:APM44"/>
    <mergeCell ref="APN43:APN44"/>
    <mergeCell ref="APO43:APO44"/>
    <mergeCell ref="APP43:APP44"/>
    <mergeCell ref="APQ43:APQ44"/>
    <mergeCell ref="APF43:APF44"/>
    <mergeCell ref="APG43:APG44"/>
    <mergeCell ref="APH43:APH44"/>
    <mergeCell ref="API43:API44"/>
    <mergeCell ref="APJ43:APJ44"/>
    <mergeCell ref="AOY43:AOY44"/>
    <mergeCell ref="AOZ43:AOZ44"/>
    <mergeCell ref="APA43:APA44"/>
    <mergeCell ref="APB43:APB44"/>
    <mergeCell ref="APE43:APE44"/>
    <mergeCell ref="AOR43:AOR44"/>
    <mergeCell ref="AOS43:AOS44"/>
    <mergeCell ref="AOT43:AOT44"/>
    <mergeCell ref="AOW43:AOW44"/>
    <mergeCell ref="AOX43:AOX44"/>
    <mergeCell ref="AOK43:AOK44"/>
    <mergeCell ref="AOL43:AOL44"/>
    <mergeCell ref="AOO43:AOO44"/>
    <mergeCell ref="AOP43:AOP44"/>
    <mergeCell ref="AOQ43:AOQ44"/>
    <mergeCell ref="AOD43:AOD44"/>
    <mergeCell ref="AOG43:AOG44"/>
    <mergeCell ref="AOH43:AOH44"/>
    <mergeCell ref="AOI43:AOI44"/>
    <mergeCell ref="AOJ43:AOJ44"/>
    <mergeCell ref="ANY43:ANY44"/>
    <mergeCell ref="ANZ43:ANZ44"/>
    <mergeCell ref="AOA43:AOA44"/>
    <mergeCell ref="AOB43:AOB44"/>
    <mergeCell ref="AOC43:AOC44"/>
    <mergeCell ref="ANR43:ANR44"/>
    <mergeCell ref="ANS43:ANS44"/>
    <mergeCell ref="ANT43:ANT44"/>
    <mergeCell ref="ANU43:ANU44"/>
    <mergeCell ref="ANV43:ANV44"/>
    <mergeCell ref="ANK43:ANK44"/>
    <mergeCell ref="ANL43:ANL44"/>
    <mergeCell ref="ANM43:ANM44"/>
    <mergeCell ref="ANN43:ANN44"/>
    <mergeCell ref="ANQ43:ANQ44"/>
    <mergeCell ref="AND43:AND44"/>
    <mergeCell ref="ANE43:ANE44"/>
    <mergeCell ref="ANF43:ANF44"/>
    <mergeCell ref="ANI43:ANI44"/>
    <mergeCell ref="ANJ43:ANJ44"/>
    <mergeCell ref="AMW43:AMW44"/>
    <mergeCell ref="AMX43:AMX44"/>
    <mergeCell ref="ANA43:ANA44"/>
    <mergeCell ref="ANB43:ANB44"/>
    <mergeCell ref="ANC43:ANC44"/>
    <mergeCell ref="AMP43:AMP44"/>
    <mergeCell ref="AMS43:AMS44"/>
    <mergeCell ref="AMT43:AMT44"/>
    <mergeCell ref="AMU43:AMU44"/>
    <mergeCell ref="AMV43:AMV44"/>
    <mergeCell ref="AMK43:AMK44"/>
    <mergeCell ref="AML43:AML44"/>
    <mergeCell ref="AMM43:AMM44"/>
    <mergeCell ref="AMN43:AMN44"/>
    <mergeCell ref="AMO43:AMO44"/>
    <mergeCell ref="AMD43:AMD44"/>
    <mergeCell ref="AME43:AME44"/>
    <mergeCell ref="AMF43:AMF44"/>
    <mergeCell ref="AMG43:AMG44"/>
    <mergeCell ref="AMH43:AMH44"/>
    <mergeCell ref="ALW43:ALW44"/>
    <mergeCell ref="ALX43:ALX44"/>
    <mergeCell ref="ALY43:ALY44"/>
    <mergeCell ref="ALZ43:ALZ44"/>
    <mergeCell ref="AMC43:AMC44"/>
    <mergeCell ref="ALP43:ALP44"/>
    <mergeCell ref="ALQ43:ALQ44"/>
    <mergeCell ref="ALR43:ALR44"/>
    <mergeCell ref="ALU43:ALU44"/>
    <mergeCell ref="ALV43:ALV44"/>
    <mergeCell ref="ALI43:ALI44"/>
    <mergeCell ref="ALJ43:ALJ44"/>
    <mergeCell ref="ALM43:ALM44"/>
    <mergeCell ref="ALN43:ALN44"/>
    <mergeCell ref="ALO43:ALO44"/>
    <mergeCell ref="ALB43:ALB44"/>
    <mergeCell ref="ALE43:ALE44"/>
    <mergeCell ref="ALF43:ALF44"/>
    <mergeCell ref="ALG43:ALG44"/>
    <mergeCell ref="ALH43:ALH44"/>
    <mergeCell ref="AKW43:AKW44"/>
    <mergeCell ref="AKX43:AKX44"/>
    <mergeCell ref="AKY43:AKY44"/>
    <mergeCell ref="AKZ43:AKZ44"/>
    <mergeCell ref="ALA43:ALA44"/>
    <mergeCell ref="AKP43:AKP44"/>
    <mergeCell ref="AKQ43:AKQ44"/>
    <mergeCell ref="AKR43:AKR44"/>
    <mergeCell ref="AKS43:AKS44"/>
    <mergeCell ref="AKT43:AKT44"/>
    <mergeCell ref="AKI43:AKI44"/>
    <mergeCell ref="AKJ43:AKJ44"/>
    <mergeCell ref="AKK43:AKK44"/>
    <mergeCell ref="AKL43:AKL44"/>
    <mergeCell ref="AKO43:AKO44"/>
    <mergeCell ref="AKB43:AKB44"/>
    <mergeCell ref="AKC43:AKC44"/>
    <mergeCell ref="AKD43:AKD44"/>
    <mergeCell ref="AKG43:AKG44"/>
    <mergeCell ref="AKH43:AKH44"/>
    <mergeCell ref="AJU43:AJU44"/>
    <mergeCell ref="AJV43:AJV44"/>
    <mergeCell ref="AJY43:AJY44"/>
    <mergeCell ref="AJZ43:AJZ44"/>
    <mergeCell ref="AKA43:AKA44"/>
    <mergeCell ref="AJN43:AJN44"/>
    <mergeCell ref="AJQ43:AJQ44"/>
    <mergeCell ref="AJR43:AJR44"/>
    <mergeCell ref="AJS43:AJS44"/>
    <mergeCell ref="AJT43:AJT44"/>
    <mergeCell ref="AJI43:AJI44"/>
    <mergeCell ref="AJJ43:AJJ44"/>
    <mergeCell ref="AJK43:AJK44"/>
    <mergeCell ref="AJL43:AJL44"/>
    <mergeCell ref="AJM43:AJM44"/>
    <mergeCell ref="AJB43:AJB44"/>
    <mergeCell ref="AJC43:AJC44"/>
    <mergeCell ref="AJD43:AJD44"/>
    <mergeCell ref="AJE43:AJE44"/>
    <mergeCell ref="AJF43:AJF44"/>
    <mergeCell ref="AIU43:AIU44"/>
    <mergeCell ref="AIV43:AIV44"/>
    <mergeCell ref="AIW43:AIW44"/>
    <mergeCell ref="AIX43:AIX44"/>
    <mergeCell ref="AJA43:AJA44"/>
    <mergeCell ref="AIN43:AIN44"/>
    <mergeCell ref="AIO43:AIO44"/>
    <mergeCell ref="AIP43:AIP44"/>
    <mergeCell ref="AIS43:AIS44"/>
    <mergeCell ref="AIT43:AIT44"/>
    <mergeCell ref="AIG43:AIG44"/>
    <mergeCell ref="AIH43:AIH44"/>
    <mergeCell ref="AIK43:AIK44"/>
    <mergeCell ref="AIL43:AIL44"/>
    <mergeCell ref="AIM43:AIM44"/>
    <mergeCell ref="AHZ43:AHZ44"/>
    <mergeCell ref="AIC43:AIC44"/>
    <mergeCell ref="AID43:AID44"/>
    <mergeCell ref="AIE43:AIE44"/>
    <mergeCell ref="AIF43:AIF44"/>
    <mergeCell ref="AHU43:AHU44"/>
    <mergeCell ref="AHV43:AHV44"/>
    <mergeCell ref="AHW43:AHW44"/>
    <mergeCell ref="AHX43:AHX44"/>
    <mergeCell ref="AHY43:AHY44"/>
    <mergeCell ref="AHN43:AHN44"/>
    <mergeCell ref="AHO43:AHO44"/>
    <mergeCell ref="AHP43:AHP44"/>
    <mergeCell ref="AHQ43:AHQ44"/>
    <mergeCell ref="AHR43:AHR44"/>
    <mergeCell ref="AHG43:AHG44"/>
    <mergeCell ref="AHH43:AHH44"/>
    <mergeCell ref="AHI43:AHI44"/>
    <mergeCell ref="AHJ43:AHJ44"/>
    <mergeCell ref="AHM43:AHM44"/>
    <mergeCell ref="AGZ43:AGZ44"/>
    <mergeCell ref="AHA43:AHA44"/>
    <mergeCell ref="AHB43:AHB44"/>
    <mergeCell ref="AHE43:AHE44"/>
    <mergeCell ref="AHF43:AHF44"/>
    <mergeCell ref="AGS43:AGS44"/>
    <mergeCell ref="AGT43:AGT44"/>
    <mergeCell ref="AGW43:AGW44"/>
    <mergeCell ref="AGX43:AGX44"/>
    <mergeCell ref="AGY43:AGY44"/>
    <mergeCell ref="AGL43:AGL44"/>
    <mergeCell ref="AGO43:AGO44"/>
    <mergeCell ref="AGP43:AGP44"/>
    <mergeCell ref="AGQ43:AGQ44"/>
    <mergeCell ref="AGR43:AGR44"/>
    <mergeCell ref="AGG43:AGG44"/>
    <mergeCell ref="AGH43:AGH44"/>
    <mergeCell ref="AGI43:AGI44"/>
    <mergeCell ref="AGJ43:AGJ44"/>
    <mergeCell ref="AGK43:AGK44"/>
    <mergeCell ref="AFZ43:AFZ44"/>
    <mergeCell ref="AGA43:AGA44"/>
    <mergeCell ref="AGB43:AGB44"/>
    <mergeCell ref="AGC43:AGC44"/>
    <mergeCell ref="AGD43:AGD44"/>
    <mergeCell ref="AFS43:AFS44"/>
    <mergeCell ref="AFT43:AFT44"/>
    <mergeCell ref="AFU43:AFU44"/>
    <mergeCell ref="AFV43:AFV44"/>
    <mergeCell ref="AFY43:AFY44"/>
    <mergeCell ref="AFL43:AFL44"/>
    <mergeCell ref="AFM43:AFM44"/>
    <mergeCell ref="AFN43:AFN44"/>
    <mergeCell ref="AFQ43:AFQ44"/>
    <mergeCell ref="AFR43:AFR44"/>
    <mergeCell ref="AFE43:AFE44"/>
    <mergeCell ref="AFF43:AFF44"/>
    <mergeCell ref="AFI43:AFI44"/>
    <mergeCell ref="AFJ43:AFJ44"/>
    <mergeCell ref="AFK43:AFK44"/>
    <mergeCell ref="AEX43:AEX44"/>
    <mergeCell ref="AFA43:AFA44"/>
    <mergeCell ref="AFB43:AFB44"/>
    <mergeCell ref="AFC43:AFC44"/>
    <mergeCell ref="AFD43:AFD44"/>
    <mergeCell ref="AES43:AES44"/>
    <mergeCell ref="AET43:AET44"/>
    <mergeCell ref="AEU43:AEU44"/>
    <mergeCell ref="AEV43:AEV44"/>
    <mergeCell ref="AEW43:AEW44"/>
    <mergeCell ref="AEL43:AEL44"/>
    <mergeCell ref="AEM43:AEM44"/>
    <mergeCell ref="AEN43:AEN44"/>
    <mergeCell ref="AEO43:AEO44"/>
    <mergeCell ref="AEP43:AEP44"/>
    <mergeCell ref="AEE43:AEE44"/>
    <mergeCell ref="AEF43:AEF44"/>
    <mergeCell ref="AEG43:AEG44"/>
    <mergeCell ref="AEH43:AEH44"/>
    <mergeCell ref="AEK43:AEK44"/>
    <mergeCell ref="ADX43:ADX44"/>
    <mergeCell ref="ADY43:ADY44"/>
    <mergeCell ref="ADZ43:ADZ44"/>
    <mergeCell ref="AEC43:AEC44"/>
    <mergeCell ref="AED43:AED44"/>
    <mergeCell ref="ADQ43:ADQ44"/>
    <mergeCell ref="ADR43:ADR44"/>
    <mergeCell ref="ADU43:ADU44"/>
    <mergeCell ref="ADV43:ADV44"/>
    <mergeCell ref="ADW43:ADW44"/>
    <mergeCell ref="ADJ43:ADJ44"/>
    <mergeCell ref="ADM43:ADM44"/>
    <mergeCell ref="ADN43:ADN44"/>
    <mergeCell ref="ADO43:ADO44"/>
    <mergeCell ref="ADP43:ADP44"/>
    <mergeCell ref="ADE43:ADE44"/>
    <mergeCell ref="ADF43:ADF44"/>
    <mergeCell ref="ADG43:ADG44"/>
    <mergeCell ref="ADH43:ADH44"/>
    <mergeCell ref="ADI43:ADI44"/>
    <mergeCell ref="ACX43:ACX44"/>
    <mergeCell ref="ACY43:ACY44"/>
    <mergeCell ref="ACZ43:ACZ44"/>
    <mergeCell ref="ADA43:ADA44"/>
    <mergeCell ref="ADB43:ADB44"/>
    <mergeCell ref="ACQ43:ACQ44"/>
    <mergeCell ref="ACR43:ACR44"/>
    <mergeCell ref="ACS43:ACS44"/>
    <mergeCell ref="ACT43:ACT44"/>
    <mergeCell ref="ACW43:ACW44"/>
    <mergeCell ref="ACJ43:ACJ44"/>
    <mergeCell ref="ACK43:ACK44"/>
    <mergeCell ref="ACL43:ACL44"/>
    <mergeCell ref="ACO43:ACO44"/>
    <mergeCell ref="ACP43:ACP44"/>
    <mergeCell ref="ACC43:ACC44"/>
    <mergeCell ref="ACD43:ACD44"/>
    <mergeCell ref="ACG43:ACG44"/>
    <mergeCell ref="ACH43:ACH44"/>
    <mergeCell ref="ACI43:ACI44"/>
    <mergeCell ref="ABV43:ABV44"/>
    <mergeCell ref="ABY43:ABY44"/>
    <mergeCell ref="ABZ43:ABZ44"/>
    <mergeCell ref="ACA43:ACA44"/>
    <mergeCell ref="ACB43:ACB44"/>
    <mergeCell ref="ABQ43:ABQ44"/>
    <mergeCell ref="ABR43:ABR44"/>
    <mergeCell ref="ABS43:ABS44"/>
    <mergeCell ref="ABT43:ABT44"/>
    <mergeCell ref="ABU43:ABU44"/>
    <mergeCell ref="ABJ43:ABJ44"/>
    <mergeCell ref="ABK43:ABK44"/>
    <mergeCell ref="ABL43:ABL44"/>
    <mergeCell ref="ABM43:ABM44"/>
    <mergeCell ref="ABN43:ABN44"/>
    <mergeCell ref="ABC43:ABC44"/>
    <mergeCell ref="ABD43:ABD44"/>
    <mergeCell ref="ABE43:ABE44"/>
    <mergeCell ref="ABF43:ABF44"/>
    <mergeCell ref="ABI43:ABI44"/>
    <mergeCell ref="AAV43:AAV44"/>
    <mergeCell ref="AAW43:AAW44"/>
    <mergeCell ref="AAX43:AAX44"/>
    <mergeCell ref="ABA43:ABA44"/>
    <mergeCell ref="ABB43:ABB44"/>
    <mergeCell ref="AAO43:AAO44"/>
    <mergeCell ref="AAP43:AAP44"/>
    <mergeCell ref="AAS43:AAS44"/>
    <mergeCell ref="AAT43:AAT44"/>
    <mergeCell ref="AAU43:AAU44"/>
    <mergeCell ref="AAH43:AAH44"/>
    <mergeCell ref="AAK43:AAK44"/>
    <mergeCell ref="AAL43:AAL44"/>
    <mergeCell ref="AAM43:AAM44"/>
    <mergeCell ref="AAN43:AAN44"/>
    <mergeCell ref="AAC43:AAC44"/>
    <mergeCell ref="AAD43:AAD44"/>
    <mergeCell ref="AAE43:AAE44"/>
    <mergeCell ref="AAF43:AAF44"/>
    <mergeCell ref="AAG43:AAG44"/>
    <mergeCell ref="ZV43:ZV44"/>
    <mergeCell ref="ZW43:ZW44"/>
    <mergeCell ref="ZX43:ZX44"/>
    <mergeCell ref="ZY43:ZY44"/>
    <mergeCell ref="ZZ43:ZZ44"/>
    <mergeCell ref="ZO43:ZO44"/>
    <mergeCell ref="ZP43:ZP44"/>
    <mergeCell ref="ZQ43:ZQ44"/>
    <mergeCell ref="ZR43:ZR44"/>
    <mergeCell ref="ZU43:ZU44"/>
    <mergeCell ref="ZH43:ZH44"/>
    <mergeCell ref="ZI43:ZI44"/>
    <mergeCell ref="ZJ43:ZJ44"/>
    <mergeCell ref="ZM43:ZM44"/>
    <mergeCell ref="ZN43:ZN44"/>
    <mergeCell ref="ZA43:ZA44"/>
    <mergeCell ref="ZB43:ZB44"/>
    <mergeCell ref="ZE43:ZE44"/>
    <mergeCell ref="ZF43:ZF44"/>
    <mergeCell ref="ZG43:ZG44"/>
    <mergeCell ref="YT43:YT44"/>
    <mergeCell ref="YW43:YW44"/>
    <mergeCell ref="YX43:YX44"/>
    <mergeCell ref="YY43:YY44"/>
    <mergeCell ref="YZ43:YZ44"/>
    <mergeCell ref="YO43:YO44"/>
    <mergeCell ref="YP43:YP44"/>
    <mergeCell ref="YQ43:YQ44"/>
    <mergeCell ref="YR43:YR44"/>
    <mergeCell ref="YS43:YS44"/>
    <mergeCell ref="YH43:YH44"/>
    <mergeCell ref="YI43:YI44"/>
    <mergeCell ref="YJ43:YJ44"/>
    <mergeCell ref="YK43:YK44"/>
    <mergeCell ref="YL43:YL44"/>
    <mergeCell ref="YA43:YA44"/>
    <mergeCell ref="YB43:YB44"/>
    <mergeCell ref="YC43:YC44"/>
    <mergeCell ref="YD43:YD44"/>
    <mergeCell ref="YG43:YG44"/>
    <mergeCell ref="XT43:XT44"/>
    <mergeCell ref="XU43:XU44"/>
    <mergeCell ref="XV43:XV44"/>
    <mergeCell ref="XY43:XY44"/>
    <mergeCell ref="XZ43:XZ44"/>
    <mergeCell ref="XM43:XM44"/>
    <mergeCell ref="XN43:XN44"/>
    <mergeCell ref="XQ43:XQ44"/>
    <mergeCell ref="XR43:XR44"/>
    <mergeCell ref="XS43:XS44"/>
    <mergeCell ref="XF43:XF44"/>
    <mergeCell ref="XI43:XI44"/>
    <mergeCell ref="XJ43:XJ44"/>
    <mergeCell ref="XK43:XK44"/>
    <mergeCell ref="XL43:XL44"/>
    <mergeCell ref="XA43:XA44"/>
    <mergeCell ref="XB43:XB44"/>
    <mergeCell ref="XC43:XC44"/>
    <mergeCell ref="XD43:XD44"/>
    <mergeCell ref="XE43:XE44"/>
    <mergeCell ref="WT43:WT44"/>
    <mergeCell ref="WU43:WU44"/>
    <mergeCell ref="WV43:WV44"/>
    <mergeCell ref="WW43:WW44"/>
    <mergeCell ref="WX43:WX44"/>
    <mergeCell ref="WM43:WM44"/>
    <mergeCell ref="WN43:WN44"/>
    <mergeCell ref="WO43:WO44"/>
    <mergeCell ref="WP43:WP44"/>
    <mergeCell ref="WS43:WS44"/>
    <mergeCell ref="WF43:WF44"/>
    <mergeCell ref="WG43:WG44"/>
    <mergeCell ref="WH43:WH44"/>
    <mergeCell ref="WK43:WK44"/>
    <mergeCell ref="WL43:WL44"/>
    <mergeCell ref="VY43:VY44"/>
    <mergeCell ref="VZ43:VZ44"/>
    <mergeCell ref="WC43:WC44"/>
    <mergeCell ref="WD43:WD44"/>
    <mergeCell ref="WE43:WE44"/>
    <mergeCell ref="VR43:VR44"/>
    <mergeCell ref="VU43:VU44"/>
    <mergeCell ref="VV43:VV44"/>
    <mergeCell ref="VW43:VW44"/>
    <mergeCell ref="VX43:VX44"/>
    <mergeCell ref="VM43:VM44"/>
    <mergeCell ref="VN43:VN44"/>
    <mergeCell ref="VO43:VO44"/>
    <mergeCell ref="VP43:VP44"/>
    <mergeCell ref="VQ43:VQ44"/>
    <mergeCell ref="VF43:VF44"/>
    <mergeCell ref="VG43:VG44"/>
    <mergeCell ref="VH43:VH44"/>
    <mergeCell ref="VI43:VI44"/>
    <mergeCell ref="VJ43:VJ44"/>
    <mergeCell ref="UY43:UY44"/>
    <mergeCell ref="UZ43:UZ44"/>
    <mergeCell ref="VA43:VA44"/>
    <mergeCell ref="VB43:VB44"/>
    <mergeCell ref="VE43:VE44"/>
    <mergeCell ref="UR43:UR44"/>
    <mergeCell ref="US43:US44"/>
    <mergeCell ref="UT43:UT44"/>
    <mergeCell ref="UW43:UW44"/>
    <mergeCell ref="UX43:UX44"/>
    <mergeCell ref="UK43:UK44"/>
    <mergeCell ref="UL43:UL44"/>
    <mergeCell ref="UO43:UO44"/>
    <mergeCell ref="UP43:UP44"/>
    <mergeCell ref="UQ43:UQ44"/>
    <mergeCell ref="UD43:UD44"/>
    <mergeCell ref="UG43:UG44"/>
    <mergeCell ref="UH43:UH44"/>
    <mergeCell ref="UI43:UI44"/>
    <mergeCell ref="UJ43:UJ44"/>
    <mergeCell ref="TY43:TY44"/>
    <mergeCell ref="TZ43:TZ44"/>
    <mergeCell ref="UA43:UA44"/>
    <mergeCell ref="UB43:UB44"/>
    <mergeCell ref="UC43:UC44"/>
    <mergeCell ref="TR43:TR44"/>
    <mergeCell ref="TS43:TS44"/>
    <mergeCell ref="TT43:TT44"/>
    <mergeCell ref="TU43:TU44"/>
    <mergeCell ref="TV43:TV44"/>
    <mergeCell ref="TK43:TK44"/>
    <mergeCell ref="TL43:TL44"/>
    <mergeCell ref="TM43:TM44"/>
    <mergeCell ref="TN43:TN44"/>
    <mergeCell ref="TQ43:TQ44"/>
    <mergeCell ref="TD43:TD44"/>
    <mergeCell ref="TE43:TE44"/>
    <mergeCell ref="TF43:TF44"/>
    <mergeCell ref="TI43:TI44"/>
    <mergeCell ref="TJ43:TJ44"/>
    <mergeCell ref="SW43:SW44"/>
    <mergeCell ref="SX43:SX44"/>
    <mergeCell ref="TA43:TA44"/>
    <mergeCell ref="TB43:TB44"/>
    <mergeCell ref="TC43:TC44"/>
    <mergeCell ref="SP43:SP44"/>
    <mergeCell ref="SS43:SS44"/>
    <mergeCell ref="ST43:ST44"/>
    <mergeCell ref="SU43:SU44"/>
    <mergeCell ref="SV43:SV44"/>
    <mergeCell ref="SK43:SK44"/>
    <mergeCell ref="SL43:SL44"/>
    <mergeCell ref="SM43:SM44"/>
    <mergeCell ref="SN43:SN44"/>
    <mergeCell ref="SO43:SO44"/>
    <mergeCell ref="SD43:SD44"/>
    <mergeCell ref="SE43:SE44"/>
    <mergeCell ref="SF43:SF44"/>
    <mergeCell ref="SG43:SG44"/>
    <mergeCell ref="SH43:SH44"/>
    <mergeCell ref="RW43:RW44"/>
    <mergeCell ref="RX43:RX44"/>
    <mergeCell ref="RY43:RY44"/>
    <mergeCell ref="RZ43:RZ44"/>
    <mergeCell ref="SC43:SC44"/>
    <mergeCell ref="RP43:RP44"/>
    <mergeCell ref="RQ43:RQ44"/>
    <mergeCell ref="RR43:RR44"/>
    <mergeCell ref="RU43:RU44"/>
    <mergeCell ref="RV43:RV44"/>
    <mergeCell ref="RI43:RI44"/>
    <mergeCell ref="RJ43:RJ44"/>
    <mergeCell ref="RM43:RM44"/>
    <mergeCell ref="RN43:RN44"/>
    <mergeCell ref="RO43:RO44"/>
    <mergeCell ref="RB43:RB44"/>
    <mergeCell ref="RE43:RE44"/>
    <mergeCell ref="RF43:RF44"/>
    <mergeCell ref="RG43:RG44"/>
    <mergeCell ref="RH43:RH44"/>
    <mergeCell ref="QW43:QW44"/>
    <mergeCell ref="QX43:QX44"/>
    <mergeCell ref="QY43:QY44"/>
    <mergeCell ref="QZ43:QZ44"/>
    <mergeCell ref="RA43:RA44"/>
    <mergeCell ref="QP43:QP44"/>
    <mergeCell ref="QQ43:QQ44"/>
    <mergeCell ref="QR43:QR44"/>
    <mergeCell ref="QS43:QS44"/>
    <mergeCell ref="QT43:QT44"/>
    <mergeCell ref="QI43:QI44"/>
    <mergeCell ref="QJ43:QJ44"/>
    <mergeCell ref="QK43:QK44"/>
    <mergeCell ref="QL43:QL44"/>
    <mergeCell ref="QO43:QO44"/>
    <mergeCell ref="QB43:QB44"/>
    <mergeCell ref="QC43:QC44"/>
    <mergeCell ref="QD43:QD44"/>
    <mergeCell ref="QG43:QG44"/>
    <mergeCell ref="QH43:QH44"/>
    <mergeCell ref="PU43:PU44"/>
    <mergeCell ref="PV43:PV44"/>
    <mergeCell ref="PY43:PY44"/>
    <mergeCell ref="PZ43:PZ44"/>
    <mergeCell ref="QA43:QA44"/>
    <mergeCell ref="PN43:PN44"/>
    <mergeCell ref="PQ43:PQ44"/>
    <mergeCell ref="PR43:PR44"/>
    <mergeCell ref="PS43:PS44"/>
    <mergeCell ref="PT43:PT44"/>
    <mergeCell ref="PI43:PI44"/>
    <mergeCell ref="PJ43:PJ44"/>
    <mergeCell ref="PK43:PK44"/>
    <mergeCell ref="PL43:PL44"/>
    <mergeCell ref="PM43:PM44"/>
    <mergeCell ref="PB43:PB44"/>
    <mergeCell ref="PC43:PC44"/>
    <mergeCell ref="PD43:PD44"/>
    <mergeCell ref="PE43:PE44"/>
    <mergeCell ref="PF43:PF44"/>
    <mergeCell ref="OU43:OU44"/>
    <mergeCell ref="OV43:OV44"/>
    <mergeCell ref="OW43:OW44"/>
    <mergeCell ref="OX43:OX44"/>
    <mergeCell ref="PA43:PA44"/>
    <mergeCell ref="ON43:ON44"/>
    <mergeCell ref="OO43:OO44"/>
    <mergeCell ref="OP43:OP44"/>
    <mergeCell ref="OS43:OS44"/>
    <mergeCell ref="OT43:OT44"/>
    <mergeCell ref="OG43:OG44"/>
    <mergeCell ref="OH43:OH44"/>
    <mergeCell ref="OK43:OK44"/>
    <mergeCell ref="OL43:OL44"/>
    <mergeCell ref="OM43:OM44"/>
    <mergeCell ref="NZ43:NZ44"/>
    <mergeCell ref="OC43:OC44"/>
    <mergeCell ref="OD43:OD44"/>
    <mergeCell ref="OE43:OE44"/>
    <mergeCell ref="OF43:OF44"/>
    <mergeCell ref="NU43:NU44"/>
    <mergeCell ref="NV43:NV44"/>
    <mergeCell ref="NW43:NW44"/>
    <mergeCell ref="NX43:NX44"/>
    <mergeCell ref="NY43:NY44"/>
    <mergeCell ref="NN43:NN44"/>
    <mergeCell ref="NO43:NO44"/>
    <mergeCell ref="NP43:NP44"/>
    <mergeCell ref="NQ43:NQ44"/>
    <mergeCell ref="NR43:NR44"/>
    <mergeCell ref="NG43:NG44"/>
    <mergeCell ref="NH43:NH44"/>
    <mergeCell ref="NI43:NI44"/>
    <mergeCell ref="NJ43:NJ44"/>
    <mergeCell ref="NM43:NM44"/>
    <mergeCell ref="MZ43:MZ44"/>
    <mergeCell ref="NA43:NA44"/>
    <mergeCell ref="NB43:NB44"/>
    <mergeCell ref="NE43:NE44"/>
    <mergeCell ref="NF43:NF44"/>
    <mergeCell ref="MS43:MS44"/>
    <mergeCell ref="MT43:MT44"/>
    <mergeCell ref="MW43:MW44"/>
    <mergeCell ref="MX43:MX44"/>
    <mergeCell ref="MY43:MY44"/>
    <mergeCell ref="ML43:ML44"/>
    <mergeCell ref="MO43:MO44"/>
    <mergeCell ref="MP43:MP44"/>
    <mergeCell ref="MQ43:MQ44"/>
    <mergeCell ref="MR43:MR44"/>
    <mergeCell ref="MG43:MG44"/>
    <mergeCell ref="MH43:MH44"/>
    <mergeCell ref="MI43:MI44"/>
    <mergeCell ref="MJ43:MJ44"/>
    <mergeCell ref="MK43:MK44"/>
    <mergeCell ref="LZ43:LZ44"/>
    <mergeCell ref="MA43:MA44"/>
    <mergeCell ref="MB43:MB44"/>
    <mergeCell ref="MC43:MC44"/>
    <mergeCell ref="MD43:MD44"/>
    <mergeCell ref="LS43:LS44"/>
    <mergeCell ref="LT43:LT44"/>
    <mergeCell ref="LU43:LU44"/>
    <mergeCell ref="LV43:LV44"/>
    <mergeCell ref="LY43:LY44"/>
    <mergeCell ref="LL43:LL44"/>
    <mergeCell ref="LM43:LM44"/>
    <mergeCell ref="LN43:LN44"/>
    <mergeCell ref="LQ43:LQ44"/>
    <mergeCell ref="LR43:LR44"/>
    <mergeCell ref="LE43:LE44"/>
    <mergeCell ref="LF43:LF44"/>
    <mergeCell ref="LI43:LI44"/>
    <mergeCell ref="LJ43:LJ44"/>
    <mergeCell ref="LK43:LK44"/>
    <mergeCell ref="KX43:KX44"/>
    <mergeCell ref="LA43:LA44"/>
    <mergeCell ref="LB43:LB44"/>
    <mergeCell ref="LC43:LC44"/>
    <mergeCell ref="LD43:LD44"/>
    <mergeCell ref="KS43:KS44"/>
    <mergeCell ref="KT43:KT44"/>
    <mergeCell ref="KU43:KU44"/>
    <mergeCell ref="KV43:KV44"/>
    <mergeCell ref="KW43:KW44"/>
    <mergeCell ref="KL43:KL44"/>
    <mergeCell ref="KM43:KM44"/>
    <mergeCell ref="KN43:KN44"/>
    <mergeCell ref="KO43:KO44"/>
    <mergeCell ref="KP43:KP44"/>
    <mergeCell ref="KE43:KE44"/>
    <mergeCell ref="KF43:KF44"/>
    <mergeCell ref="KG43:KG44"/>
    <mergeCell ref="KH43:KH44"/>
    <mergeCell ref="KK43:KK44"/>
    <mergeCell ref="JX43:JX44"/>
    <mergeCell ref="JY43:JY44"/>
    <mergeCell ref="JZ43:JZ44"/>
    <mergeCell ref="KC43:KC44"/>
    <mergeCell ref="KD43:KD44"/>
    <mergeCell ref="JQ43:JQ44"/>
    <mergeCell ref="JR43:JR44"/>
    <mergeCell ref="JU43:JU44"/>
    <mergeCell ref="JV43:JV44"/>
    <mergeCell ref="JW43:JW44"/>
    <mergeCell ref="JJ43:JJ44"/>
    <mergeCell ref="JM43:JM44"/>
    <mergeCell ref="JN43:JN44"/>
    <mergeCell ref="JO43:JO44"/>
    <mergeCell ref="JP43:JP44"/>
    <mergeCell ref="JE43:JE44"/>
    <mergeCell ref="JF43:JF44"/>
    <mergeCell ref="JG43:JG44"/>
    <mergeCell ref="JH43:JH44"/>
    <mergeCell ref="JI43:JI44"/>
    <mergeCell ref="IX43:IX44"/>
    <mergeCell ref="IY43:IY44"/>
    <mergeCell ref="IZ43:IZ44"/>
    <mergeCell ref="JA43:JA44"/>
    <mergeCell ref="JB43:JB44"/>
    <mergeCell ref="IQ43:IQ44"/>
    <mergeCell ref="IR43:IR44"/>
    <mergeCell ref="IS43:IS44"/>
    <mergeCell ref="IT43:IT44"/>
    <mergeCell ref="IW43:IW44"/>
    <mergeCell ref="IJ43:IJ44"/>
    <mergeCell ref="IK43:IK44"/>
    <mergeCell ref="IL43:IL44"/>
    <mergeCell ref="IO43:IO44"/>
    <mergeCell ref="IP43:IP44"/>
    <mergeCell ref="IC43:IC44"/>
    <mergeCell ref="ID43:ID44"/>
    <mergeCell ref="IG43:IG44"/>
    <mergeCell ref="IH43:IH44"/>
    <mergeCell ref="II43:II44"/>
    <mergeCell ref="HV43:HV44"/>
    <mergeCell ref="HY43:HY44"/>
    <mergeCell ref="HZ43:HZ44"/>
    <mergeCell ref="IA43:IA44"/>
    <mergeCell ref="IB43:IB44"/>
    <mergeCell ref="HQ43:HQ44"/>
    <mergeCell ref="HR43:HR44"/>
    <mergeCell ref="HS43:HS44"/>
    <mergeCell ref="HT43:HT44"/>
    <mergeCell ref="HU43:HU44"/>
    <mergeCell ref="HJ43:HJ44"/>
    <mergeCell ref="HK43:HK44"/>
    <mergeCell ref="HL43:HL44"/>
    <mergeCell ref="HM43:HM44"/>
    <mergeCell ref="HN43:HN44"/>
    <mergeCell ref="HC43:HC44"/>
    <mergeCell ref="HD43:HD44"/>
    <mergeCell ref="HE43:HE44"/>
    <mergeCell ref="HF43:HF44"/>
    <mergeCell ref="HI43:HI44"/>
    <mergeCell ref="GV43:GV44"/>
    <mergeCell ref="GW43:GW44"/>
    <mergeCell ref="GX43:GX44"/>
    <mergeCell ref="HA43:HA44"/>
    <mergeCell ref="HB43:HB44"/>
    <mergeCell ref="GO43:GO44"/>
    <mergeCell ref="GP43:GP44"/>
    <mergeCell ref="GS43:GS44"/>
    <mergeCell ref="GT43:GT44"/>
    <mergeCell ref="GU43:GU44"/>
    <mergeCell ref="GH43:GH44"/>
    <mergeCell ref="GK43:GK44"/>
    <mergeCell ref="GL43:GL44"/>
    <mergeCell ref="GM43:GM44"/>
    <mergeCell ref="GN43:GN44"/>
    <mergeCell ref="GE43:GE44"/>
    <mergeCell ref="GF43:GF44"/>
    <mergeCell ref="GG43:GG44"/>
    <mergeCell ref="FV43:FV44"/>
    <mergeCell ref="FW43:FW44"/>
    <mergeCell ref="FX43:FX44"/>
    <mergeCell ref="FY43:FY44"/>
    <mergeCell ref="FZ43:FZ44"/>
    <mergeCell ref="FO43:FO44"/>
    <mergeCell ref="FP43:FP44"/>
    <mergeCell ref="FQ43:FQ44"/>
    <mergeCell ref="FR43:FR44"/>
    <mergeCell ref="FU43:FU44"/>
    <mergeCell ref="FH43:FH44"/>
    <mergeCell ref="FI43:FI44"/>
    <mergeCell ref="FJ43:FJ44"/>
    <mergeCell ref="FM43:FM44"/>
    <mergeCell ref="FN43:FN44"/>
    <mergeCell ref="FA43:FA44"/>
    <mergeCell ref="FB43:FB44"/>
    <mergeCell ref="FE43:FE44"/>
    <mergeCell ref="FF43:FF44"/>
    <mergeCell ref="FG43:FG44"/>
    <mergeCell ref="ET43:ET44"/>
    <mergeCell ref="EW43:EW44"/>
    <mergeCell ref="EX43:EX44"/>
    <mergeCell ref="EY43:EY44"/>
    <mergeCell ref="EZ43:EZ44"/>
    <mergeCell ref="EO43:EO44"/>
    <mergeCell ref="EP43:EP44"/>
    <mergeCell ref="EQ43:EQ44"/>
    <mergeCell ref="ER43:ER44"/>
    <mergeCell ref="ES43:ES44"/>
    <mergeCell ref="EL43:EL44"/>
    <mergeCell ref="EA43:EA44"/>
    <mergeCell ref="EB43:EB44"/>
    <mergeCell ref="EC43:EC44"/>
    <mergeCell ref="ED43:ED44"/>
    <mergeCell ref="EG43:EG44"/>
    <mergeCell ref="DT43:DT44"/>
    <mergeCell ref="DU43:DU44"/>
    <mergeCell ref="DV43:DV44"/>
    <mergeCell ref="DY43:DY44"/>
    <mergeCell ref="DZ43:DZ44"/>
    <mergeCell ref="DM43:DM44"/>
    <mergeCell ref="DN43:DN44"/>
    <mergeCell ref="DQ43:DQ44"/>
    <mergeCell ref="DR43:DR44"/>
    <mergeCell ref="DS43:DS44"/>
    <mergeCell ref="DF43:DF44"/>
    <mergeCell ref="DI43:DI44"/>
    <mergeCell ref="DJ43:DJ44"/>
    <mergeCell ref="DK43:DK44"/>
    <mergeCell ref="DL43:DL44"/>
    <mergeCell ref="DA43:DA44"/>
    <mergeCell ref="DB43:DB44"/>
    <mergeCell ref="DC43:DC44"/>
    <mergeCell ref="DD43:DD44"/>
    <mergeCell ref="DE43:DE44"/>
    <mergeCell ref="CT43:CT44"/>
    <mergeCell ref="CU43:CU44"/>
    <mergeCell ref="CV43:CV44"/>
    <mergeCell ref="CW43:CW44"/>
    <mergeCell ref="CX43:CX44"/>
    <mergeCell ref="GC43:GC44"/>
    <mergeCell ref="GD43:GD44"/>
    <mergeCell ref="XEY38:XEY39"/>
    <mergeCell ref="XEZ38:XEZ39"/>
    <mergeCell ref="XFA38:XFA39"/>
    <mergeCell ref="XFB38:XFB39"/>
    <mergeCell ref="J43:J44"/>
    <mergeCell ref="K43:K44"/>
    <mergeCell ref="L43:L44"/>
    <mergeCell ref="M43:M44"/>
    <mergeCell ref="N43:N44"/>
    <mergeCell ref="Q43:Q44"/>
    <mergeCell ref="R43:R44"/>
    <mergeCell ref="S43:S44"/>
    <mergeCell ref="T43:T44"/>
    <mergeCell ref="U43:U44"/>
    <mergeCell ref="V43:V44"/>
    <mergeCell ref="XER38:XER39"/>
    <mergeCell ref="XES38:XES39"/>
    <mergeCell ref="XET38:XET39"/>
    <mergeCell ref="XEW38:XEW39"/>
    <mergeCell ref="XEX38:XEX39"/>
    <mergeCell ref="XEK38:XEK39"/>
    <mergeCell ref="XEL38:XEL39"/>
    <mergeCell ref="XEO38:XEO39"/>
    <mergeCell ref="XEP38:XEP39"/>
    <mergeCell ref="XEQ38:XEQ39"/>
    <mergeCell ref="XED38:XED39"/>
    <mergeCell ref="XEG38:XEG39"/>
    <mergeCell ref="XEH38:XEH39"/>
    <mergeCell ref="XEI38:XEI39"/>
    <mergeCell ref="XEJ38:XEJ39"/>
    <mergeCell ref="XDY38:XDY39"/>
    <mergeCell ref="XDZ38:XDZ39"/>
    <mergeCell ref="XEA38:XEA39"/>
    <mergeCell ref="XEB38:XEB39"/>
    <mergeCell ref="XEC38:XEC39"/>
    <mergeCell ref="XDR38:XDR39"/>
    <mergeCell ref="XDS38:XDS39"/>
    <mergeCell ref="XDT38:XDT39"/>
    <mergeCell ref="XDU38:XDU39"/>
    <mergeCell ref="XDV38:XDV39"/>
    <mergeCell ref="XDK38:XDK39"/>
    <mergeCell ref="XDL38:XDL39"/>
    <mergeCell ref="XDM38:XDM39"/>
    <mergeCell ref="CM43:CM44"/>
    <mergeCell ref="CN43:CN44"/>
    <mergeCell ref="CO43:CO44"/>
    <mergeCell ref="CP43:CP44"/>
    <mergeCell ref="CS43:CS44"/>
    <mergeCell ref="CF43:CF44"/>
    <mergeCell ref="CG43:CG44"/>
    <mergeCell ref="CH43:CH44"/>
    <mergeCell ref="CK43:CK44"/>
    <mergeCell ref="CL43:CL44"/>
    <mergeCell ref="BY43:BY44"/>
    <mergeCell ref="BZ43:BZ44"/>
    <mergeCell ref="CC43:CC44"/>
    <mergeCell ref="CD43:CD44"/>
    <mergeCell ref="CE43:CE44"/>
    <mergeCell ref="BR43:BR44"/>
    <mergeCell ref="BU43:BU44"/>
    <mergeCell ref="BV43:BV44"/>
    <mergeCell ref="BW43:BW44"/>
    <mergeCell ref="BX43:BX44"/>
    <mergeCell ref="BJ43:BJ44"/>
    <mergeCell ref="XDN38:XDN39"/>
    <mergeCell ref="XDQ38:XDQ39"/>
    <mergeCell ref="XDD38:XDD39"/>
    <mergeCell ref="XDE38:XDE39"/>
    <mergeCell ref="XDF38:XDF39"/>
    <mergeCell ref="XDI38:XDI39"/>
    <mergeCell ref="XDJ38:XDJ39"/>
    <mergeCell ref="XCW38:XCW39"/>
    <mergeCell ref="XCX38:XCX39"/>
    <mergeCell ref="XDA38:XDA39"/>
    <mergeCell ref="XDB38:XDB39"/>
    <mergeCell ref="XDC38:XDC39"/>
    <mergeCell ref="XCP38:XCP39"/>
    <mergeCell ref="XCS38:XCS39"/>
    <mergeCell ref="XCT38:XCT39"/>
    <mergeCell ref="XCU38:XCU39"/>
    <mergeCell ref="XCV38:XCV39"/>
    <mergeCell ref="XCK38:XCK39"/>
    <mergeCell ref="XCL38:XCL39"/>
    <mergeCell ref="XCM38:XCM39"/>
    <mergeCell ref="XCN38:XCN39"/>
    <mergeCell ref="XCO38:XCO39"/>
    <mergeCell ref="XCD38:XCD39"/>
    <mergeCell ref="XCE38:XCE39"/>
    <mergeCell ref="XCF38:XCF39"/>
    <mergeCell ref="XCG38:XCG39"/>
    <mergeCell ref="XCH38:XCH39"/>
    <mergeCell ref="XBW38:XBW39"/>
    <mergeCell ref="XBX38:XBX39"/>
    <mergeCell ref="XBY38:XBY39"/>
    <mergeCell ref="XBZ38:XBZ39"/>
    <mergeCell ref="XCC38:XCC39"/>
    <mergeCell ref="XBP38:XBP39"/>
    <mergeCell ref="XBQ38:XBQ39"/>
    <mergeCell ref="XBR38:XBR39"/>
    <mergeCell ref="XBU38:XBU39"/>
    <mergeCell ref="XBV38:XBV39"/>
    <mergeCell ref="XBI38:XBI39"/>
    <mergeCell ref="XBJ38:XBJ39"/>
    <mergeCell ref="XBM38:XBM39"/>
    <mergeCell ref="XBN38:XBN39"/>
    <mergeCell ref="XBO38:XBO39"/>
    <mergeCell ref="XBB38:XBB39"/>
    <mergeCell ref="XBE38:XBE39"/>
    <mergeCell ref="XBF38:XBF39"/>
    <mergeCell ref="XBG38:XBG39"/>
    <mergeCell ref="XBH38:XBH39"/>
    <mergeCell ref="XAW38:XAW39"/>
    <mergeCell ref="XAX38:XAX39"/>
    <mergeCell ref="XAY38:XAY39"/>
    <mergeCell ref="XAZ38:XAZ39"/>
    <mergeCell ref="XBA38:XBA39"/>
    <mergeCell ref="XAP38:XAP39"/>
    <mergeCell ref="XAQ38:XAQ39"/>
    <mergeCell ref="XAR38:XAR39"/>
    <mergeCell ref="XAS38:XAS39"/>
    <mergeCell ref="XAT38:XAT39"/>
    <mergeCell ref="XAI38:XAI39"/>
    <mergeCell ref="XAJ38:XAJ39"/>
    <mergeCell ref="XAK38:XAK39"/>
    <mergeCell ref="XAL38:XAL39"/>
    <mergeCell ref="XAO38:XAO39"/>
    <mergeCell ref="XAB38:XAB39"/>
    <mergeCell ref="XAC38:XAC39"/>
    <mergeCell ref="XAD38:XAD39"/>
    <mergeCell ref="XAG38:XAG39"/>
    <mergeCell ref="XAH38:XAH39"/>
    <mergeCell ref="WZU38:WZU39"/>
    <mergeCell ref="WZV38:WZV39"/>
    <mergeCell ref="WZY38:WZY39"/>
    <mergeCell ref="WZZ38:WZZ39"/>
    <mergeCell ref="XAA38:XAA39"/>
    <mergeCell ref="WZN38:WZN39"/>
    <mergeCell ref="WZQ38:WZQ39"/>
    <mergeCell ref="WZR38:WZR39"/>
    <mergeCell ref="WZS38:WZS39"/>
    <mergeCell ref="WZT38:WZT39"/>
    <mergeCell ref="WZI38:WZI39"/>
    <mergeCell ref="WZJ38:WZJ39"/>
    <mergeCell ref="WZK38:WZK39"/>
    <mergeCell ref="WZL38:WZL39"/>
    <mergeCell ref="WZM38:WZM39"/>
    <mergeCell ref="WZB38:WZB39"/>
    <mergeCell ref="WZC38:WZC39"/>
    <mergeCell ref="WZD38:WZD39"/>
    <mergeCell ref="WZE38:WZE39"/>
    <mergeCell ref="WZF38:WZF39"/>
    <mergeCell ref="WYU38:WYU39"/>
    <mergeCell ref="WYV38:WYV39"/>
    <mergeCell ref="WYW38:WYW39"/>
    <mergeCell ref="WYX38:WYX39"/>
    <mergeCell ref="WZA38:WZA39"/>
    <mergeCell ref="WYN38:WYN39"/>
    <mergeCell ref="WYO38:WYO39"/>
    <mergeCell ref="WYP38:WYP39"/>
    <mergeCell ref="WYS38:WYS39"/>
    <mergeCell ref="WYT38:WYT39"/>
    <mergeCell ref="WYG38:WYG39"/>
    <mergeCell ref="WYH38:WYH39"/>
    <mergeCell ref="WYK38:WYK39"/>
    <mergeCell ref="WYL38:WYL39"/>
    <mergeCell ref="WYM38:WYM39"/>
    <mergeCell ref="WXZ38:WXZ39"/>
    <mergeCell ref="WYC38:WYC39"/>
    <mergeCell ref="WYD38:WYD39"/>
    <mergeCell ref="WYE38:WYE39"/>
    <mergeCell ref="WYF38:WYF39"/>
    <mergeCell ref="WXU38:WXU39"/>
    <mergeCell ref="WXV38:WXV39"/>
    <mergeCell ref="WXW38:WXW39"/>
    <mergeCell ref="WXX38:WXX39"/>
    <mergeCell ref="WXY38:WXY39"/>
    <mergeCell ref="WXN38:WXN39"/>
    <mergeCell ref="WXO38:WXO39"/>
    <mergeCell ref="WXP38:WXP39"/>
    <mergeCell ref="WXQ38:WXQ39"/>
    <mergeCell ref="WXR38:WXR39"/>
    <mergeCell ref="WXG38:WXG39"/>
    <mergeCell ref="WXH38:WXH39"/>
    <mergeCell ref="WXI38:WXI39"/>
    <mergeCell ref="WXJ38:WXJ39"/>
    <mergeCell ref="WXM38:WXM39"/>
    <mergeCell ref="WWZ38:WWZ39"/>
    <mergeCell ref="WXA38:WXA39"/>
    <mergeCell ref="WXB38:WXB39"/>
    <mergeCell ref="WXE38:WXE39"/>
    <mergeCell ref="WXF38:WXF39"/>
    <mergeCell ref="WWS38:WWS39"/>
    <mergeCell ref="WWT38:WWT39"/>
    <mergeCell ref="WWW38:WWW39"/>
    <mergeCell ref="WWX38:WWX39"/>
    <mergeCell ref="WWY38:WWY39"/>
    <mergeCell ref="WWL38:WWL39"/>
    <mergeCell ref="WWO38:WWO39"/>
    <mergeCell ref="WWP38:WWP39"/>
    <mergeCell ref="WWQ38:WWQ39"/>
    <mergeCell ref="WWR38:WWR39"/>
    <mergeCell ref="WWG38:WWG39"/>
    <mergeCell ref="WWH38:WWH39"/>
    <mergeCell ref="WWI38:WWI39"/>
    <mergeCell ref="WWJ38:WWJ39"/>
    <mergeCell ref="WWK38:WWK39"/>
    <mergeCell ref="WVZ38:WVZ39"/>
    <mergeCell ref="WWA38:WWA39"/>
    <mergeCell ref="WWB38:WWB39"/>
    <mergeCell ref="WWC38:WWC39"/>
    <mergeCell ref="WWD38:WWD39"/>
    <mergeCell ref="WVS38:WVS39"/>
    <mergeCell ref="WVT38:WVT39"/>
    <mergeCell ref="WVU38:WVU39"/>
    <mergeCell ref="WVV38:WVV39"/>
    <mergeCell ref="WVY38:WVY39"/>
    <mergeCell ref="WVL38:WVL39"/>
    <mergeCell ref="WVM38:WVM39"/>
    <mergeCell ref="WVN38:WVN39"/>
    <mergeCell ref="WVQ38:WVQ39"/>
    <mergeCell ref="WVR38:WVR39"/>
    <mergeCell ref="WVE38:WVE39"/>
    <mergeCell ref="WVF38:WVF39"/>
    <mergeCell ref="WVI38:WVI39"/>
    <mergeCell ref="WVJ38:WVJ39"/>
    <mergeCell ref="WVK38:WVK39"/>
    <mergeCell ref="WUX38:WUX39"/>
    <mergeCell ref="WVA38:WVA39"/>
    <mergeCell ref="WVB38:WVB39"/>
    <mergeCell ref="WVC38:WVC39"/>
    <mergeCell ref="WVD38:WVD39"/>
    <mergeCell ref="WUS38:WUS39"/>
    <mergeCell ref="WUT38:WUT39"/>
    <mergeCell ref="WUU38:WUU39"/>
    <mergeCell ref="WUV38:WUV39"/>
    <mergeCell ref="WUW38:WUW39"/>
    <mergeCell ref="WUL38:WUL39"/>
    <mergeCell ref="WUM38:WUM39"/>
    <mergeCell ref="WUN38:WUN39"/>
    <mergeCell ref="WUO38:WUO39"/>
    <mergeCell ref="WUP38:WUP39"/>
    <mergeCell ref="WUE38:WUE39"/>
    <mergeCell ref="WUF38:WUF39"/>
    <mergeCell ref="WUG38:WUG39"/>
    <mergeCell ref="WUH38:WUH39"/>
    <mergeCell ref="WUK38:WUK39"/>
    <mergeCell ref="WTX38:WTX39"/>
    <mergeCell ref="WTY38:WTY39"/>
    <mergeCell ref="WTZ38:WTZ39"/>
    <mergeCell ref="WUC38:WUC39"/>
    <mergeCell ref="WUD38:WUD39"/>
    <mergeCell ref="WTQ38:WTQ39"/>
    <mergeCell ref="WTR38:WTR39"/>
    <mergeCell ref="WTU38:WTU39"/>
    <mergeCell ref="WTV38:WTV39"/>
    <mergeCell ref="WTW38:WTW39"/>
    <mergeCell ref="WTJ38:WTJ39"/>
    <mergeCell ref="WTM38:WTM39"/>
    <mergeCell ref="WTN38:WTN39"/>
    <mergeCell ref="WTO38:WTO39"/>
    <mergeCell ref="WTP38:WTP39"/>
    <mergeCell ref="WTE38:WTE39"/>
    <mergeCell ref="WTF38:WTF39"/>
    <mergeCell ref="WTG38:WTG39"/>
    <mergeCell ref="WTH38:WTH39"/>
    <mergeCell ref="WTI38:WTI39"/>
    <mergeCell ref="WSX38:WSX39"/>
    <mergeCell ref="WSY38:WSY39"/>
    <mergeCell ref="WSZ38:WSZ39"/>
    <mergeCell ref="WTA38:WTA39"/>
    <mergeCell ref="WTB38:WTB39"/>
    <mergeCell ref="WSQ38:WSQ39"/>
    <mergeCell ref="WSR38:WSR39"/>
    <mergeCell ref="WSS38:WSS39"/>
    <mergeCell ref="WST38:WST39"/>
    <mergeCell ref="WSW38:WSW39"/>
    <mergeCell ref="WSJ38:WSJ39"/>
    <mergeCell ref="WSK38:WSK39"/>
    <mergeCell ref="WSL38:WSL39"/>
    <mergeCell ref="WSO38:WSO39"/>
    <mergeCell ref="WSP38:WSP39"/>
    <mergeCell ref="WSC38:WSC39"/>
    <mergeCell ref="WSD38:WSD39"/>
    <mergeCell ref="WSG38:WSG39"/>
    <mergeCell ref="WSH38:WSH39"/>
    <mergeCell ref="WSI38:WSI39"/>
    <mergeCell ref="WRV38:WRV39"/>
    <mergeCell ref="WRY38:WRY39"/>
    <mergeCell ref="WRZ38:WRZ39"/>
    <mergeCell ref="WSA38:WSA39"/>
    <mergeCell ref="WSB38:WSB39"/>
    <mergeCell ref="WRQ38:WRQ39"/>
    <mergeCell ref="WRR38:WRR39"/>
    <mergeCell ref="WRS38:WRS39"/>
    <mergeCell ref="WRT38:WRT39"/>
    <mergeCell ref="WRU38:WRU39"/>
    <mergeCell ref="WRJ38:WRJ39"/>
    <mergeCell ref="WRK38:WRK39"/>
    <mergeCell ref="WRL38:WRL39"/>
    <mergeCell ref="WRM38:WRM39"/>
    <mergeCell ref="WRN38:WRN39"/>
    <mergeCell ref="WRC38:WRC39"/>
    <mergeCell ref="WRD38:WRD39"/>
    <mergeCell ref="WRE38:WRE39"/>
    <mergeCell ref="WRF38:WRF39"/>
    <mergeCell ref="WRI38:WRI39"/>
    <mergeCell ref="WQV38:WQV39"/>
    <mergeCell ref="WQW38:WQW39"/>
    <mergeCell ref="WQX38:WQX39"/>
    <mergeCell ref="WRA38:WRA39"/>
    <mergeCell ref="WRB38:WRB39"/>
    <mergeCell ref="WQO38:WQO39"/>
    <mergeCell ref="WQP38:WQP39"/>
    <mergeCell ref="WQS38:WQS39"/>
    <mergeCell ref="WQT38:WQT39"/>
    <mergeCell ref="WQU38:WQU39"/>
    <mergeCell ref="WQH38:WQH39"/>
    <mergeCell ref="WQK38:WQK39"/>
    <mergeCell ref="WQL38:WQL39"/>
    <mergeCell ref="WQM38:WQM39"/>
    <mergeCell ref="WQN38:WQN39"/>
    <mergeCell ref="WQC38:WQC39"/>
    <mergeCell ref="WQD38:WQD39"/>
    <mergeCell ref="WQE38:WQE39"/>
    <mergeCell ref="WQF38:WQF39"/>
    <mergeCell ref="WQG38:WQG39"/>
    <mergeCell ref="WPV38:WPV39"/>
    <mergeCell ref="WPW38:WPW39"/>
    <mergeCell ref="WPX38:WPX39"/>
    <mergeCell ref="WPY38:WPY39"/>
    <mergeCell ref="WPZ38:WPZ39"/>
    <mergeCell ref="WPO38:WPO39"/>
    <mergeCell ref="WPP38:WPP39"/>
    <mergeCell ref="WPQ38:WPQ39"/>
    <mergeCell ref="WPR38:WPR39"/>
    <mergeCell ref="WPU38:WPU39"/>
    <mergeCell ref="WPH38:WPH39"/>
    <mergeCell ref="WPI38:WPI39"/>
    <mergeCell ref="WPJ38:WPJ39"/>
    <mergeCell ref="WPM38:WPM39"/>
    <mergeCell ref="WPN38:WPN39"/>
    <mergeCell ref="WPA38:WPA39"/>
    <mergeCell ref="WPB38:WPB39"/>
    <mergeCell ref="WPE38:WPE39"/>
    <mergeCell ref="WPF38:WPF39"/>
    <mergeCell ref="WPG38:WPG39"/>
    <mergeCell ref="WOT38:WOT39"/>
    <mergeCell ref="WOW38:WOW39"/>
    <mergeCell ref="WOX38:WOX39"/>
    <mergeCell ref="WOY38:WOY39"/>
    <mergeCell ref="WOZ38:WOZ39"/>
    <mergeCell ref="WOO38:WOO39"/>
    <mergeCell ref="WOP38:WOP39"/>
    <mergeCell ref="WOQ38:WOQ39"/>
    <mergeCell ref="WOR38:WOR39"/>
    <mergeCell ref="WOS38:WOS39"/>
    <mergeCell ref="WOH38:WOH39"/>
    <mergeCell ref="WOI38:WOI39"/>
    <mergeCell ref="WOJ38:WOJ39"/>
    <mergeCell ref="WOK38:WOK39"/>
    <mergeCell ref="WOL38:WOL39"/>
    <mergeCell ref="WOA38:WOA39"/>
    <mergeCell ref="WOB38:WOB39"/>
    <mergeCell ref="WOC38:WOC39"/>
    <mergeCell ref="WOD38:WOD39"/>
    <mergeCell ref="WOG38:WOG39"/>
    <mergeCell ref="WNT38:WNT39"/>
    <mergeCell ref="WNU38:WNU39"/>
    <mergeCell ref="WNV38:WNV39"/>
    <mergeCell ref="WNY38:WNY39"/>
    <mergeCell ref="WNZ38:WNZ39"/>
    <mergeCell ref="WNM38:WNM39"/>
    <mergeCell ref="WNN38:WNN39"/>
    <mergeCell ref="WNQ38:WNQ39"/>
    <mergeCell ref="WNR38:WNR39"/>
    <mergeCell ref="WNS38:WNS39"/>
    <mergeCell ref="WNF38:WNF39"/>
    <mergeCell ref="WNI38:WNI39"/>
    <mergeCell ref="WNJ38:WNJ39"/>
    <mergeCell ref="WNK38:WNK39"/>
    <mergeCell ref="WNL38:WNL39"/>
    <mergeCell ref="WNA38:WNA39"/>
    <mergeCell ref="WNB38:WNB39"/>
    <mergeCell ref="WNC38:WNC39"/>
    <mergeCell ref="WND38:WND39"/>
    <mergeCell ref="WNE38:WNE39"/>
    <mergeCell ref="WMT38:WMT39"/>
    <mergeCell ref="WMU38:WMU39"/>
    <mergeCell ref="WMV38:WMV39"/>
    <mergeCell ref="WMW38:WMW39"/>
    <mergeCell ref="WMX38:WMX39"/>
    <mergeCell ref="WMM38:WMM39"/>
    <mergeCell ref="WMN38:WMN39"/>
    <mergeCell ref="WMO38:WMO39"/>
    <mergeCell ref="WMP38:WMP39"/>
    <mergeCell ref="WMS38:WMS39"/>
    <mergeCell ref="WMF38:WMF39"/>
    <mergeCell ref="WMG38:WMG39"/>
    <mergeCell ref="WMH38:WMH39"/>
    <mergeCell ref="WMK38:WMK39"/>
    <mergeCell ref="WML38:WML39"/>
    <mergeCell ref="WLY38:WLY39"/>
    <mergeCell ref="WLZ38:WLZ39"/>
    <mergeCell ref="WMC38:WMC39"/>
    <mergeCell ref="WMD38:WMD39"/>
    <mergeCell ref="WME38:WME39"/>
    <mergeCell ref="WLR38:WLR39"/>
    <mergeCell ref="WLU38:WLU39"/>
    <mergeCell ref="WLV38:WLV39"/>
    <mergeCell ref="WLW38:WLW39"/>
    <mergeCell ref="WLX38:WLX39"/>
    <mergeCell ref="WLM38:WLM39"/>
    <mergeCell ref="WLN38:WLN39"/>
    <mergeCell ref="WLO38:WLO39"/>
    <mergeCell ref="WLP38:WLP39"/>
    <mergeCell ref="WLQ38:WLQ39"/>
    <mergeCell ref="WLF38:WLF39"/>
    <mergeCell ref="WLG38:WLG39"/>
    <mergeCell ref="WLH38:WLH39"/>
    <mergeCell ref="WLI38:WLI39"/>
    <mergeCell ref="WLJ38:WLJ39"/>
    <mergeCell ref="WKY38:WKY39"/>
    <mergeCell ref="WKZ38:WKZ39"/>
    <mergeCell ref="WLA38:WLA39"/>
    <mergeCell ref="WLB38:WLB39"/>
    <mergeCell ref="WLE38:WLE39"/>
    <mergeCell ref="WKR38:WKR39"/>
    <mergeCell ref="WKS38:WKS39"/>
    <mergeCell ref="WKT38:WKT39"/>
    <mergeCell ref="WKW38:WKW39"/>
    <mergeCell ref="WKX38:WKX39"/>
    <mergeCell ref="WKK38:WKK39"/>
    <mergeCell ref="WKL38:WKL39"/>
    <mergeCell ref="WKO38:WKO39"/>
    <mergeCell ref="WKP38:WKP39"/>
    <mergeCell ref="WKQ38:WKQ39"/>
    <mergeCell ref="WKD38:WKD39"/>
    <mergeCell ref="WKG38:WKG39"/>
    <mergeCell ref="WKH38:WKH39"/>
    <mergeCell ref="WKI38:WKI39"/>
    <mergeCell ref="WKJ38:WKJ39"/>
    <mergeCell ref="WJY38:WJY39"/>
    <mergeCell ref="WJZ38:WJZ39"/>
    <mergeCell ref="WKA38:WKA39"/>
    <mergeCell ref="WKB38:WKB39"/>
    <mergeCell ref="WKC38:WKC39"/>
    <mergeCell ref="WJR38:WJR39"/>
    <mergeCell ref="WJS38:WJS39"/>
    <mergeCell ref="WJT38:WJT39"/>
    <mergeCell ref="WJU38:WJU39"/>
    <mergeCell ref="WJV38:WJV39"/>
    <mergeCell ref="WJK38:WJK39"/>
    <mergeCell ref="WJL38:WJL39"/>
    <mergeCell ref="WJM38:WJM39"/>
    <mergeCell ref="WJN38:WJN39"/>
    <mergeCell ref="WJQ38:WJQ39"/>
    <mergeCell ref="WJD38:WJD39"/>
    <mergeCell ref="WJE38:WJE39"/>
    <mergeCell ref="WJF38:WJF39"/>
    <mergeCell ref="WJI38:WJI39"/>
    <mergeCell ref="WJJ38:WJJ39"/>
    <mergeCell ref="WIW38:WIW39"/>
    <mergeCell ref="WIX38:WIX39"/>
    <mergeCell ref="WJA38:WJA39"/>
    <mergeCell ref="WJB38:WJB39"/>
    <mergeCell ref="WJC38:WJC39"/>
    <mergeCell ref="WIP38:WIP39"/>
    <mergeCell ref="WIS38:WIS39"/>
    <mergeCell ref="WIT38:WIT39"/>
    <mergeCell ref="WIU38:WIU39"/>
    <mergeCell ref="WIV38:WIV39"/>
    <mergeCell ref="WIK38:WIK39"/>
    <mergeCell ref="WIL38:WIL39"/>
    <mergeCell ref="WIM38:WIM39"/>
    <mergeCell ref="WIN38:WIN39"/>
    <mergeCell ref="WIO38:WIO39"/>
    <mergeCell ref="WID38:WID39"/>
    <mergeCell ref="WIE38:WIE39"/>
    <mergeCell ref="WIF38:WIF39"/>
    <mergeCell ref="WIG38:WIG39"/>
    <mergeCell ref="WIH38:WIH39"/>
    <mergeCell ref="WHW38:WHW39"/>
    <mergeCell ref="WHX38:WHX39"/>
    <mergeCell ref="WHY38:WHY39"/>
    <mergeCell ref="WHZ38:WHZ39"/>
    <mergeCell ref="WIC38:WIC39"/>
    <mergeCell ref="WHP38:WHP39"/>
    <mergeCell ref="WHQ38:WHQ39"/>
    <mergeCell ref="WHR38:WHR39"/>
    <mergeCell ref="WHU38:WHU39"/>
    <mergeCell ref="WHV38:WHV39"/>
    <mergeCell ref="WHI38:WHI39"/>
    <mergeCell ref="WHJ38:WHJ39"/>
    <mergeCell ref="WHM38:WHM39"/>
    <mergeCell ref="WHN38:WHN39"/>
    <mergeCell ref="WHO38:WHO39"/>
    <mergeCell ref="WHB38:WHB39"/>
    <mergeCell ref="WHE38:WHE39"/>
    <mergeCell ref="WHF38:WHF39"/>
    <mergeCell ref="WHG38:WHG39"/>
    <mergeCell ref="WHH38:WHH39"/>
    <mergeCell ref="WGW38:WGW39"/>
    <mergeCell ref="WGX38:WGX39"/>
    <mergeCell ref="WGY38:WGY39"/>
    <mergeCell ref="WGZ38:WGZ39"/>
    <mergeCell ref="WHA38:WHA39"/>
    <mergeCell ref="WGP38:WGP39"/>
    <mergeCell ref="WGQ38:WGQ39"/>
    <mergeCell ref="WGR38:WGR39"/>
    <mergeCell ref="WGS38:WGS39"/>
    <mergeCell ref="WGT38:WGT39"/>
    <mergeCell ref="WGI38:WGI39"/>
    <mergeCell ref="WGJ38:WGJ39"/>
    <mergeCell ref="WGK38:WGK39"/>
    <mergeCell ref="WGL38:WGL39"/>
    <mergeCell ref="WGO38:WGO39"/>
    <mergeCell ref="WGB38:WGB39"/>
    <mergeCell ref="WGC38:WGC39"/>
    <mergeCell ref="WGD38:WGD39"/>
    <mergeCell ref="WGG38:WGG39"/>
    <mergeCell ref="WGH38:WGH39"/>
    <mergeCell ref="WFU38:WFU39"/>
    <mergeCell ref="WFV38:WFV39"/>
    <mergeCell ref="WFY38:WFY39"/>
    <mergeCell ref="WFZ38:WFZ39"/>
    <mergeCell ref="WGA38:WGA39"/>
    <mergeCell ref="WFN38:WFN39"/>
    <mergeCell ref="WFQ38:WFQ39"/>
    <mergeCell ref="WFR38:WFR39"/>
    <mergeCell ref="WFS38:WFS39"/>
    <mergeCell ref="WFT38:WFT39"/>
    <mergeCell ref="WFI38:WFI39"/>
    <mergeCell ref="WFJ38:WFJ39"/>
    <mergeCell ref="WFK38:WFK39"/>
    <mergeCell ref="WFL38:WFL39"/>
    <mergeCell ref="WFM38:WFM39"/>
    <mergeCell ref="WFB38:WFB39"/>
    <mergeCell ref="WFC38:WFC39"/>
    <mergeCell ref="WFD38:WFD39"/>
    <mergeCell ref="WFE38:WFE39"/>
    <mergeCell ref="WFF38:WFF39"/>
    <mergeCell ref="WEU38:WEU39"/>
    <mergeCell ref="WEV38:WEV39"/>
    <mergeCell ref="WEW38:WEW39"/>
    <mergeCell ref="WEX38:WEX39"/>
    <mergeCell ref="WFA38:WFA39"/>
    <mergeCell ref="WEN38:WEN39"/>
    <mergeCell ref="WEO38:WEO39"/>
    <mergeCell ref="WEP38:WEP39"/>
    <mergeCell ref="WES38:WES39"/>
    <mergeCell ref="WET38:WET39"/>
    <mergeCell ref="WEG38:WEG39"/>
    <mergeCell ref="WEH38:WEH39"/>
    <mergeCell ref="WEK38:WEK39"/>
    <mergeCell ref="WEL38:WEL39"/>
    <mergeCell ref="WEM38:WEM39"/>
    <mergeCell ref="WDZ38:WDZ39"/>
    <mergeCell ref="WEC38:WEC39"/>
    <mergeCell ref="WED38:WED39"/>
    <mergeCell ref="WEE38:WEE39"/>
    <mergeCell ref="WEF38:WEF39"/>
    <mergeCell ref="WDU38:WDU39"/>
    <mergeCell ref="WDV38:WDV39"/>
    <mergeCell ref="WDW38:WDW39"/>
    <mergeCell ref="WDX38:WDX39"/>
    <mergeCell ref="WDY38:WDY39"/>
    <mergeCell ref="WDN38:WDN39"/>
    <mergeCell ref="WDO38:WDO39"/>
    <mergeCell ref="WDP38:WDP39"/>
    <mergeCell ref="WDQ38:WDQ39"/>
    <mergeCell ref="WDR38:WDR39"/>
    <mergeCell ref="WDG38:WDG39"/>
    <mergeCell ref="WDH38:WDH39"/>
    <mergeCell ref="WDI38:WDI39"/>
    <mergeCell ref="WDJ38:WDJ39"/>
    <mergeCell ref="WDM38:WDM39"/>
    <mergeCell ref="WCZ38:WCZ39"/>
    <mergeCell ref="WDA38:WDA39"/>
    <mergeCell ref="WDB38:WDB39"/>
    <mergeCell ref="WDE38:WDE39"/>
    <mergeCell ref="WDF38:WDF39"/>
    <mergeCell ref="WCS38:WCS39"/>
    <mergeCell ref="WCT38:WCT39"/>
    <mergeCell ref="WCW38:WCW39"/>
    <mergeCell ref="WCX38:WCX39"/>
    <mergeCell ref="WCY38:WCY39"/>
    <mergeCell ref="WCL38:WCL39"/>
    <mergeCell ref="WCO38:WCO39"/>
    <mergeCell ref="WCP38:WCP39"/>
    <mergeCell ref="WCQ38:WCQ39"/>
    <mergeCell ref="WCR38:WCR39"/>
    <mergeCell ref="WCG38:WCG39"/>
    <mergeCell ref="WCH38:WCH39"/>
    <mergeCell ref="WCI38:WCI39"/>
    <mergeCell ref="WCJ38:WCJ39"/>
    <mergeCell ref="WCK38:WCK39"/>
    <mergeCell ref="WBZ38:WBZ39"/>
    <mergeCell ref="WCA38:WCA39"/>
    <mergeCell ref="WCB38:WCB39"/>
    <mergeCell ref="WCC38:WCC39"/>
    <mergeCell ref="WCD38:WCD39"/>
    <mergeCell ref="WBS38:WBS39"/>
    <mergeCell ref="WBT38:WBT39"/>
    <mergeCell ref="WBU38:WBU39"/>
    <mergeCell ref="WBV38:WBV39"/>
    <mergeCell ref="WBY38:WBY39"/>
    <mergeCell ref="WBL38:WBL39"/>
    <mergeCell ref="WBM38:WBM39"/>
    <mergeCell ref="WBN38:WBN39"/>
    <mergeCell ref="WBQ38:WBQ39"/>
    <mergeCell ref="WBR38:WBR39"/>
    <mergeCell ref="WBE38:WBE39"/>
    <mergeCell ref="WBF38:WBF39"/>
    <mergeCell ref="WBI38:WBI39"/>
    <mergeCell ref="WBJ38:WBJ39"/>
    <mergeCell ref="WBK38:WBK39"/>
    <mergeCell ref="WAX38:WAX39"/>
    <mergeCell ref="WBA38:WBA39"/>
    <mergeCell ref="WBB38:WBB39"/>
    <mergeCell ref="WBC38:WBC39"/>
    <mergeCell ref="WBD38:WBD39"/>
    <mergeCell ref="WAS38:WAS39"/>
    <mergeCell ref="WAT38:WAT39"/>
    <mergeCell ref="WAU38:WAU39"/>
    <mergeCell ref="WAV38:WAV39"/>
    <mergeCell ref="WAW38:WAW39"/>
    <mergeCell ref="WAL38:WAL39"/>
    <mergeCell ref="WAM38:WAM39"/>
    <mergeCell ref="WAN38:WAN39"/>
    <mergeCell ref="WAO38:WAO39"/>
    <mergeCell ref="WAP38:WAP39"/>
    <mergeCell ref="WAE38:WAE39"/>
    <mergeCell ref="WAF38:WAF39"/>
    <mergeCell ref="WAG38:WAG39"/>
    <mergeCell ref="WAH38:WAH39"/>
    <mergeCell ref="WAK38:WAK39"/>
    <mergeCell ref="VZX38:VZX39"/>
    <mergeCell ref="VZY38:VZY39"/>
    <mergeCell ref="VZZ38:VZZ39"/>
    <mergeCell ref="WAC38:WAC39"/>
    <mergeCell ref="WAD38:WAD39"/>
    <mergeCell ref="VZQ38:VZQ39"/>
    <mergeCell ref="VZR38:VZR39"/>
    <mergeCell ref="VZU38:VZU39"/>
    <mergeCell ref="VZV38:VZV39"/>
    <mergeCell ref="VZW38:VZW39"/>
    <mergeCell ref="VZJ38:VZJ39"/>
    <mergeCell ref="VZM38:VZM39"/>
    <mergeCell ref="VZN38:VZN39"/>
    <mergeCell ref="VZO38:VZO39"/>
    <mergeCell ref="VZP38:VZP39"/>
    <mergeCell ref="VZE38:VZE39"/>
    <mergeCell ref="VZF38:VZF39"/>
    <mergeCell ref="VZG38:VZG39"/>
    <mergeCell ref="VZH38:VZH39"/>
    <mergeCell ref="VZI38:VZI39"/>
    <mergeCell ref="VYX38:VYX39"/>
    <mergeCell ref="VYY38:VYY39"/>
    <mergeCell ref="VYZ38:VYZ39"/>
    <mergeCell ref="VZA38:VZA39"/>
    <mergeCell ref="VZB38:VZB39"/>
    <mergeCell ref="VYQ38:VYQ39"/>
    <mergeCell ref="VYR38:VYR39"/>
    <mergeCell ref="VYS38:VYS39"/>
    <mergeCell ref="VYT38:VYT39"/>
    <mergeCell ref="VYW38:VYW39"/>
    <mergeCell ref="VYJ38:VYJ39"/>
    <mergeCell ref="VYK38:VYK39"/>
    <mergeCell ref="VYL38:VYL39"/>
    <mergeCell ref="VYO38:VYO39"/>
    <mergeCell ref="VYP38:VYP39"/>
    <mergeCell ref="VYC38:VYC39"/>
    <mergeCell ref="VYD38:VYD39"/>
    <mergeCell ref="VYG38:VYG39"/>
    <mergeCell ref="VYH38:VYH39"/>
    <mergeCell ref="VYI38:VYI39"/>
    <mergeCell ref="VXV38:VXV39"/>
    <mergeCell ref="VXY38:VXY39"/>
    <mergeCell ref="VXZ38:VXZ39"/>
    <mergeCell ref="VYA38:VYA39"/>
    <mergeCell ref="VYB38:VYB39"/>
    <mergeCell ref="VXQ38:VXQ39"/>
    <mergeCell ref="VXR38:VXR39"/>
    <mergeCell ref="VXS38:VXS39"/>
    <mergeCell ref="VXT38:VXT39"/>
    <mergeCell ref="VXU38:VXU39"/>
    <mergeCell ref="VXJ38:VXJ39"/>
    <mergeCell ref="VXK38:VXK39"/>
    <mergeCell ref="VXL38:VXL39"/>
    <mergeCell ref="VXM38:VXM39"/>
    <mergeCell ref="VXN38:VXN39"/>
    <mergeCell ref="VXC38:VXC39"/>
    <mergeCell ref="VXD38:VXD39"/>
    <mergeCell ref="VXE38:VXE39"/>
    <mergeCell ref="VXF38:VXF39"/>
    <mergeCell ref="VXI38:VXI39"/>
    <mergeCell ref="VWV38:VWV39"/>
    <mergeCell ref="VWW38:VWW39"/>
    <mergeCell ref="VWX38:VWX39"/>
    <mergeCell ref="VXA38:VXA39"/>
    <mergeCell ref="VXB38:VXB39"/>
    <mergeCell ref="VWO38:VWO39"/>
    <mergeCell ref="VWP38:VWP39"/>
    <mergeCell ref="VWS38:VWS39"/>
    <mergeCell ref="VWT38:VWT39"/>
    <mergeCell ref="VWU38:VWU39"/>
    <mergeCell ref="VWH38:VWH39"/>
    <mergeCell ref="VWK38:VWK39"/>
    <mergeCell ref="VWL38:VWL39"/>
    <mergeCell ref="VWM38:VWM39"/>
    <mergeCell ref="VWN38:VWN39"/>
    <mergeCell ref="VWC38:VWC39"/>
    <mergeCell ref="VWD38:VWD39"/>
    <mergeCell ref="VWE38:VWE39"/>
    <mergeCell ref="VWF38:VWF39"/>
    <mergeCell ref="VWG38:VWG39"/>
    <mergeCell ref="VVV38:VVV39"/>
    <mergeCell ref="VVW38:VVW39"/>
    <mergeCell ref="VVX38:VVX39"/>
    <mergeCell ref="VVY38:VVY39"/>
    <mergeCell ref="VVZ38:VVZ39"/>
    <mergeCell ref="VVO38:VVO39"/>
    <mergeCell ref="VVP38:VVP39"/>
    <mergeCell ref="VVQ38:VVQ39"/>
    <mergeCell ref="VVR38:VVR39"/>
    <mergeCell ref="VVU38:VVU39"/>
    <mergeCell ref="VVH38:VVH39"/>
    <mergeCell ref="VVI38:VVI39"/>
    <mergeCell ref="VVJ38:VVJ39"/>
    <mergeCell ref="VVM38:VVM39"/>
    <mergeCell ref="VVN38:VVN39"/>
    <mergeCell ref="VVA38:VVA39"/>
    <mergeCell ref="VVB38:VVB39"/>
    <mergeCell ref="VVE38:VVE39"/>
    <mergeCell ref="VVF38:VVF39"/>
    <mergeCell ref="VVG38:VVG39"/>
    <mergeCell ref="VUT38:VUT39"/>
    <mergeCell ref="VUW38:VUW39"/>
    <mergeCell ref="VUX38:VUX39"/>
    <mergeCell ref="VUY38:VUY39"/>
    <mergeCell ref="VUZ38:VUZ39"/>
    <mergeCell ref="VUO38:VUO39"/>
    <mergeCell ref="VUP38:VUP39"/>
    <mergeCell ref="VUQ38:VUQ39"/>
    <mergeCell ref="VUR38:VUR39"/>
    <mergeCell ref="VUS38:VUS39"/>
    <mergeCell ref="VUH38:VUH39"/>
    <mergeCell ref="VUI38:VUI39"/>
    <mergeCell ref="VUJ38:VUJ39"/>
    <mergeCell ref="VUK38:VUK39"/>
    <mergeCell ref="VUL38:VUL39"/>
    <mergeCell ref="VUA38:VUA39"/>
    <mergeCell ref="VUB38:VUB39"/>
    <mergeCell ref="VUC38:VUC39"/>
    <mergeCell ref="VUD38:VUD39"/>
    <mergeCell ref="VUG38:VUG39"/>
    <mergeCell ref="VTT38:VTT39"/>
    <mergeCell ref="VTU38:VTU39"/>
    <mergeCell ref="VTV38:VTV39"/>
    <mergeCell ref="VTY38:VTY39"/>
    <mergeCell ref="VTZ38:VTZ39"/>
    <mergeCell ref="VTM38:VTM39"/>
    <mergeCell ref="VTN38:VTN39"/>
    <mergeCell ref="VTQ38:VTQ39"/>
    <mergeCell ref="VTR38:VTR39"/>
    <mergeCell ref="VTS38:VTS39"/>
    <mergeCell ref="VTF38:VTF39"/>
    <mergeCell ref="VTI38:VTI39"/>
    <mergeCell ref="VTJ38:VTJ39"/>
    <mergeCell ref="VTK38:VTK39"/>
    <mergeCell ref="VTL38:VTL39"/>
    <mergeCell ref="VTA38:VTA39"/>
    <mergeCell ref="VTB38:VTB39"/>
    <mergeCell ref="VTC38:VTC39"/>
    <mergeCell ref="VTD38:VTD39"/>
    <mergeCell ref="VTE38:VTE39"/>
    <mergeCell ref="VST38:VST39"/>
    <mergeCell ref="VSU38:VSU39"/>
    <mergeCell ref="VSV38:VSV39"/>
    <mergeCell ref="VSW38:VSW39"/>
    <mergeCell ref="VSX38:VSX39"/>
    <mergeCell ref="VSM38:VSM39"/>
    <mergeCell ref="VSN38:VSN39"/>
    <mergeCell ref="VSO38:VSO39"/>
    <mergeCell ref="VSP38:VSP39"/>
    <mergeCell ref="VSS38:VSS39"/>
    <mergeCell ref="VSF38:VSF39"/>
    <mergeCell ref="VSG38:VSG39"/>
    <mergeCell ref="VSH38:VSH39"/>
    <mergeCell ref="VSK38:VSK39"/>
    <mergeCell ref="VSL38:VSL39"/>
    <mergeCell ref="VRY38:VRY39"/>
    <mergeCell ref="VRZ38:VRZ39"/>
    <mergeCell ref="VSC38:VSC39"/>
    <mergeCell ref="VSD38:VSD39"/>
    <mergeCell ref="VSE38:VSE39"/>
    <mergeCell ref="VRR38:VRR39"/>
    <mergeCell ref="VRU38:VRU39"/>
    <mergeCell ref="VRV38:VRV39"/>
    <mergeCell ref="VRW38:VRW39"/>
    <mergeCell ref="VRX38:VRX39"/>
    <mergeCell ref="VRM38:VRM39"/>
    <mergeCell ref="VRN38:VRN39"/>
    <mergeCell ref="VRO38:VRO39"/>
    <mergeCell ref="VRP38:VRP39"/>
    <mergeCell ref="VRQ38:VRQ39"/>
    <mergeCell ref="VRF38:VRF39"/>
    <mergeCell ref="VRG38:VRG39"/>
    <mergeCell ref="VRH38:VRH39"/>
    <mergeCell ref="VRI38:VRI39"/>
    <mergeCell ref="VRJ38:VRJ39"/>
    <mergeCell ref="VQY38:VQY39"/>
    <mergeCell ref="VQZ38:VQZ39"/>
    <mergeCell ref="VRA38:VRA39"/>
    <mergeCell ref="VRB38:VRB39"/>
    <mergeCell ref="VRE38:VRE39"/>
    <mergeCell ref="VQR38:VQR39"/>
    <mergeCell ref="VQS38:VQS39"/>
    <mergeCell ref="VQT38:VQT39"/>
    <mergeCell ref="VQW38:VQW39"/>
    <mergeCell ref="VQX38:VQX39"/>
    <mergeCell ref="VQK38:VQK39"/>
    <mergeCell ref="VQL38:VQL39"/>
    <mergeCell ref="VQO38:VQO39"/>
    <mergeCell ref="VQP38:VQP39"/>
    <mergeCell ref="VQQ38:VQQ39"/>
    <mergeCell ref="VQD38:VQD39"/>
    <mergeCell ref="VQG38:VQG39"/>
    <mergeCell ref="VQH38:VQH39"/>
    <mergeCell ref="VQI38:VQI39"/>
    <mergeCell ref="VQJ38:VQJ39"/>
    <mergeCell ref="VPY38:VPY39"/>
    <mergeCell ref="VPZ38:VPZ39"/>
    <mergeCell ref="VQA38:VQA39"/>
    <mergeCell ref="VQB38:VQB39"/>
    <mergeCell ref="VQC38:VQC39"/>
    <mergeCell ref="VPR38:VPR39"/>
    <mergeCell ref="VPS38:VPS39"/>
    <mergeCell ref="VPT38:VPT39"/>
    <mergeCell ref="VPU38:VPU39"/>
    <mergeCell ref="VPV38:VPV39"/>
    <mergeCell ref="VPK38:VPK39"/>
    <mergeCell ref="VPL38:VPL39"/>
    <mergeCell ref="VPM38:VPM39"/>
    <mergeCell ref="VPN38:VPN39"/>
    <mergeCell ref="VPQ38:VPQ39"/>
    <mergeCell ref="VPD38:VPD39"/>
    <mergeCell ref="VPE38:VPE39"/>
    <mergeCell ref="VPF38:VPF39"/>
    <mergeCell ref="VPI38:VPI39"/>
    <mergeCell ref="VPJ38:VPJ39"/>
    <mergeCell ref="VOW38:VOW39"/>
    <mergeCell ref="VOX38:VOX39"/>
    <mergeCell ref="VPA38:VPA39"/>
    <mergeCell ref="VPB38:VPB39"/>
    <mergeCell ref="VPC38:VPC39"/>
    <mergeCell ref="VOP38:VOP39"/>
    <mergeCell ref="VOS38:VOS39"/>
    <mergeCell ref="VOT38:VOT39"/>
    <mergeCell ref="VOU38:VOU39"/>
    <mergeCell ref="VOV38:VOV39"/>
    <mergeCell ref="VOK38:VOK39"/>
    <mergeCell ref="VOL38:VOL39"/>
    <mergeCell ref="VOM38:VOM39"/>
    <mergeCell ref="VON38:VON39"/>
    <mergeCell ref="VOO38:VOO39"/>
    <mergeCell ref="VOD38:VOD39"/>
    <mergeCell ref="VOE38:VOE39"/>
    <mergeCell ref="VOF38:VOF39"/>
    <mergeCell ref="VOG38:VOG39"/>
    <mergeCell ref="VOH38:VOH39"/>
    <mergeCell ref="VNW38:VNW39"/>
    <mergeCell ref="VNX38:VNX39"/>
    <mergeCell ref="VNY38:VNY39"/>
    <mergeCell ref="VNZ38:VNZ39"/>
    <mergeCell ref="VOC38:VOC39"/>
    <mergeCell ref="VNP38:VNP39"/>
    <mergeCell ref="VNQ38:VNQ39"/>
    <mergeCell ref="VNR38:VNR39"/>
    <mergeCell ref="VNU38:VNU39"/>
    <mergeCell ref="VNV38:VNV39"/>
    <mergeCell ref="VNI38:VNI39"/>
    <mergeCell ref="VNJ38:VNJ39"/>
    <mergeCell ref="VNM38:VNM39"/>
    <mergeCell ref="VNN38:VNN39"/>
    <mergeCell ref="VNO38:VNO39"/>
    <mergeCell ref="VNB38:VNB39"/>
    <mergeCell ref="VNE38:VNE39"/>
    <mergeCell ref="VNF38:VNF39"/>
    <mergeCell ref="VNG38:VNG39"/>
    <mergeCell ref="VNH38:VNH39"/>
    <mergeCell ref="VMW38:VMW39"/>
    <mergeCell ref="VMX38:VMX39"/>
    <mergeCell ref="VMY38:VMY39"/>
    <mergeCell ref="VMZ38:VMZ39"/>
    <mergeCell ref="VNA38:VNA39"/>
    <mergeCell ref="VMP38:VMP39"/>
    <mergeCell ref="VMQ38:VMQ39"/>
    <mergeCell ref="VMR38:VMR39"/>
    <mergeCell ref="VMS38:VMS39"/>
    <mergeCell ref="VMT38:VMT39"/>
    <mergeCell ref="VMI38:VMI39"/>
    <mergeCell ref="VMJ38:VMJ39"/>
    <mergeCell ref="VMK38:VMK39"/>
    <mergeCell ref="VML38:VML39"/>
    <mergeCell ref="VMO38:VMO39"/>
    <mergeCell ref="VMB38:VMB39"/>
    <mergeCell ref="VMC38:VMC39"/>
    <mergeCell ref="VMD38:VMD39"/>
    <mergeCell ref="VMG38:VMG39"/>
    <mergeCell ref="VMH38:VMH39"/>
    <mergeCell ref="VLU38:VLU39"/>
    <mergeCell ref="VLV38:VLV39"/>
    <mergeCell ref="VLY38:VLY39"/>
    <mergeCell ref="VLZ38:VLZ39"/>
    <mergeCell ref="VMA38:VMA39"/>
    <mergeCell ref="VLN38:VLN39"/>
    <mergeCell ref="VLQ38:VLQ39"/>
    <mergeCell ref="VLR38:VLR39"/>
    <mergeCell ref="VLS38:VLS39"/>
    <mergeCell ref="VLT38:VLT39"/>
    <mergeCell ref="VLI38:VLI39"/>
    <mergeCell ref="VLJ38:VLJ39"/>
    <mergeCell ref="VLK38:VLK39"/>
    <mergeCell ref="VLL38:VLL39"/>
    <mergeCell ref="VLM38:VLM39"/>
    <mergeCell ref="VLB38:VLB39"/>
    <mergeCell ref="VLC38:VLC39"/>
    <mergeCell ref="VLD38:VLD39"/>
    <mergeCell ref="VLE38:VLE39"/>
    <mergeCell ref="VLF38:VLF39"/>
    <mergeCell ref="VKU38:VKU39"/>
    <mergeCell ref="VKV38:VKV39"/>
    <mergeCell ref="VKW38:VKW39"/>
    <mergeCell ref="VKX38:VKX39"/>
    <mergeCell ref="VLA38:VLA39"/>
    <mergeCell ref="VKN38:VKN39"/>
    <mergeCell ref="VKO38:VKO39"/>
    <mergeCell ref="VKP38:VKP39"/>
    <mergeCell ref="VKS38:VKS39"/>
    <mergeCell ref="VKT38:VKT39"/>
    <mergeCell ref="VKG38:VKG39"/>
    <mergeCell ref="VKH38:VKH39"/>
    <mergeCell ref="VKK38:VKK39"/>
    <mergeCell ref="VKL38:VKL39"/>
    <mergeCell ref="VKM38:VKM39"/>
    <mergeCell ref="VJZ38:VJZ39"/>
    <mergeCell ref="VKC38:VKC39"/>
    <mergeCell ref="VKD38:VKD39"/>
    <mergeCell ref="VKE38:VKE39"/>
    <mergeCell ref="VKF38:VKF39"/>
    <mergeCell ref="VJU38:VJU39"/>
    <mergeCell ref="VJV38:VJV39"/>
    <mergeCell ref="VJW38:VJW39"/>
    <mergeCell ref="VJX38:VJX39"/>
    <mergeCell ref="VJY38:VJY39"/>
    <mergeCell ref="VJN38:VJN39"/>
    <mergeCell ref="VJO38:VJO39"/>
    <mergeCell ref="VJP38:VJP39"/>
    <mergeCell ref="VJQ38:VJQ39"/>
    <mergeCell ref="VJR38:VJR39"/>
    <mergeCell ref="VJG38:VJG39"/>
    <mergeCell ref="VJH38:VJH39"/>
    <mergeCell ref="VJI38:VJI39"/>
    <mergeCell ref="VJJ38:VJJ39"/>
    <mergeCell ref="VJM38:VJM39"/>
    <mergeCell ref="VIZ38:VIZ39"/>
    <mergeCell ref="VJA38:VJA39"/>
    <mergeCell ref="VJB38:VJB39"/>
    <mergeCell ref="VJE38:VJE39"/>
    <mergeCell ref="VJF38:VJF39"/>
    <mergeCell ref="VIS38:VIS39"/>
    <mergeCell ref="VIT38:VIT39"/>
    <mergeCell ref="VIW38:VIW39"/>
    <mergeCell ref="VIX38:VIX39"/>
    <mergeCell ref="VIY38:VIY39"/>
    <mergeCell ref="VIL38:VIL39"/>
    <mergeCell ref="VIO38:VIO39"/>
    <mergeCell ref="VIP38:VIP39"/>
    <mergeCell ref="VIQ38:VIQ39"/>
    <mergeCell ref="VIR38:VIR39"/>
    <mergeCell ref="VIG38:VIG39"/>
    <mergeCell ref="VIH38:VIH39"/>
    <mergeCell ref="VII38:VII39"/>
    <mergeCell ref="VIJ38:VIJ39"/>
    <mergeCell ref="VIK38:VIK39"/>
    <mergeCell ref="VHZ38:VHZ39"/>
    <mergeCell ref="VIA38:VIA39"/>
    <mergeCell ref="VIB38:VIB39"/>
    <mergeCell ref="VIC38:VIC39"/>
    <mergeCell ref="VID38:VID39"/>
    <mergeCell ref="VHS38:VHS39"/>
    <mergeCell ref="VHT38:VHT39"/>
    <mergeCell ref="VHU38:VHU39"/>
    <mergeCell ref="VHV38:VHV39"/>
    <mergeCell ref="VHY38:VHY39"/>
    <mergeCell ref="VHL38:VHL39"/>
    <mergeCell ref="VHM38:VHM39"/>
    <mergeCell ref="VHN38:VHN39"/>
    <mergeCell ref="VHQ38:VHQ39"/>
    <mergeCell ref="VHR38:VHR39"/>
    <mergeCell ref="VHE38:VHE39"/>
    <mergeCell ref="VHF38:VHF39"/>
    <mergeCell ref="VHI38:VHI39"/>
    <mergeCell ref="VHJ38:VHJ39"/>
    <mergeCell ref="VHK38:VHK39"/>
    <mergeCell ref="VGX38:VGX39"/>
    <mergeCell ref="VHA38:VHA39"/>
    <mergeCell ref="VHB38:VHB39"/>
    <mergeCell ref="VHC38:VHC39"/>
    <mergeCell ref="VHD38:VHD39"/>
    <mergeCell ref="VGS38:VGS39"/>
    <mergeCell ref="VGT38:VGT39"/>
    <mergeCell ref="VGU38:VGU39"/>
    <mergeCell ref="VGV38:VGV39"/>
    <mergeCell ref="VGW38:VGW39"/>
    <mergeCell ref="VGL38:VGL39"/>
    <mergeCell ref="VGM38:VGM39"/>
    <mergeCell ref="VGN38:VGN39"/>
    <mergeCell ref="VGO38:VGO39"/>
    <mergeCell ref="VGP38:VGP39"/>
    <mergeCell ref="VGE38:VGE39"/>
    <mergeCell ref="VGF38:VGF39"/>
    <mergeCell ref="VGG38:VGG39"/>
    <mergeCell ref="VGH38:VGH39"/>
    <mergeCell ref="VGK38:VGK39"/>
    <mergeCell ref="VFX38:VFX39"/>
    <mergeCell ref="VFY38:VFY39"/>
    <mergeCell ref="VFZ38:VFZ39"/>
    <mergeCell ref="VGC38:VGC39"/>
    <mergeCell ref="VGD38:VGD39"/>
    <mergeCell ref="VFQ38:VFQ39"/>
    <mergeCell ref="VFR38:VFR39"/>
    <mergeCell ref="VFU38:VFU39"/>
    <mergeCell ref="VFV38:VFV39"/>
    <mergeCell ref="VFW38:VFW39"/>
    <mergeCell ref="VFJ38:VFJ39"/>
    <mergeCell ref="VFM38:VFM39"/>
    <mergeCell ref="VFN38:VFN39"/>
    <mergeCell ref="VFO38:VFO39"/>
    <mergeCell ref="VFP38:VFP39"/>
    <mergeCell ref="VFE38:VFE39"/>
    <mergeCell ref="VFF38:VFF39"/>
    <mergeCell ref="VFG38:VFG39"/>
    <mergeCell ref="VFH38:VFH39"/>
    <mergeCell ref="VFI38:VFI39"/>
    <mergeCell ref="VEX38:VEX39"/>
    <mergeCell ref="VEY38:VEY39"/>
    <mergeCell ref="VEZ38:VEZ39"/>
    <mergeCell ref="VFA38:VFA39"/>
    <mergeCell ref="VFB38:VFB39"/>
    <mergeCell ref="VEQ38:VEQ39"/>
    <mergeCell ref="VER38:VER39"/>
    <mergeCell ref="VES38:VES39"/>
    <mergeCell ref="VET38:VET39"/>
    <mergeCell ref="VEW38:VEW39"/>
    <mergeCell ref="VEJ38:VEJ39"/>
    <mergeCell ref="VEK38:VEK39"/>
    <mergeCell ref="VEL38:VEL39"/>
    <mergeCell ref="VEO38:VEO39"/>
    <mergeCell ref="VEP38:VEP39"/>
    <mergeCell ref="VEC38:VEC39"/>
    <mergeCell ref="VED38:VED39"/>
    <mergeCell ref="VEG38:VEG39"/>
    <mergeCell ref="VEH38:VEH39"/>
    <mergeCell ref="VEI38:VEI39"/>
    <mergeCell ref="VDV38:VDV39"/>
    <mergeCell ref="VDY38:VDY39"/>
    <mergeCell ref="VDZ38:VDZ39"/>
    <mergeCell ref="VEA38:VEA39"/>
    <mergeCell ref="VEB38:VEB39"/>
    <mergeCell ref="VDQ38:VDQ39"/>
    <mergeCell ref="VDR38:VDR39"/>
    <mergeCell ref="VDS38:VDS39"/>
    <mergeCell ref="VDT38:VDT39"/>
    <mergeCell ref="VDU38:VDU39"/>
    <mergeCell ref="VDJ38:VDJ39"/>
    <mergeCell ref="VDK38:VDK39"/>
    <mergeCell ref="VDL38:VDL39"/>
    <mergeCell ref="VDM38:VDM39"/>
    <mergeCell ref="VDN38:VDN39"/>
    <mergeCell ref="VDC38:VDC39"/>
    <mergeCell ref="VDD38:VDD39"/>
    <mergeCell ref="VDE38:VDE39"/>
    <mergeCell ref="VDF38:VDF39"/>
    <mergeCell ref="VDI38:VDI39"/>
    <mergeCell ref="VCV38:VCV39"/>
    <mergeCell ref="VCW38:VCW39"/>
    <mergeCell ref="VCX38:VCX39"/>
    <mergeCell ref="VDA38:VDA39"/>
    <mergeCell ref="VDB38:VDB39"/>
    <mergeCell ref="VCO38:VCO39"/>
    <mergeCell ref="VCP38:VCP39"/>
    <mergeCell ref="VCS38:VCS39"/>
    <mergeCell ref="VCT38:VCT39"/>
    <mergeCell ref="VCU38:VCU39"/>
    <mergeCell ref="VCH38:VCH39"/>
    <mergeCell ref="VCK38:VCK39"/>
    <mergeCell ref="VCL38:VCL39"/>
    <mergeCell ref="VCM38:VCM39"/>
    <mergeCell ref="VCN38:VCN39"/>
    <mergeCell ref="VCC38:VCC39"/>
    <mergeCell ref="VCD38:VCD39"/>
    <mergeCell ref="VCE38:VCE39"/>
    <mergeCell ref="VCF38:VCF39"/>
    <mergeCell ref="VCG38:VCG39"/>
    <mergeCell ref="VBV38:VBV39"/>
    <mergeCell ref="VBW38:VBW39"/>
    <mergeCell ref="VBX38:VBX39"/>
    <mergeCell ref="VBY38:VBY39"/>
    <mergeCell ref="VBZ38:VBZ39"/>
    <mergeCell ref="VBO38:VBO39"/>
    <mergeCell ref="VBP38:VBP39"/>
    <mergeCell ref="VBQ38:VBQ39"/>
    <mergeCell ref="VBR38:VBR39"/>
    <mergeCell ref="VBU38:VBU39"/>
    <mergeCell ref="VBH38:VBH39"/>
    <mergeCell ref="VBI38:VBI39"/>
    <mergeCell ref="VBJ38:VBJ39"/>
    <mergeCell ref="VBM38:VBM39"/>
    <mergeCell ref="VBN38:VBN39"/>
    <mergeCell ref="VBA38:VBA39"/>
    <mergeCell ref="VBB38:VBB39"/>
    <mergeCell ref="VBE38:VBE39"/>
    <mergeCell ref="VBF38:VBF39"/>
    <mergeCell ref="VBG38:VBG39"/>
    <mergeCell ref="VAT38:VAT39"/>
    <mergeCell ref="VAW38:VAW39"/>
    <mergeCell ref="VAX38:VAX39"/>
    <mergeCell ref="VAY38:VAY39"/>
    <mergeCell ref="VAZ38:VAZ39"/>
    <mergeCell ref="VAO38:VAO39"/>
    <mergeCell ref="VAP38:VAP39"/>
    <mergeCell ref="VAQ38:VAQ39"/>
    <mergeCell ref="VAR38:VAR39"/>
    <mergeCell ref="VAS38:VAS39"/>
    <mergeCell ref="VAH38:VAH39"/>
    <mergeCell ref="VAI38:VAI39"/>
    <mergeCell ref="VAJ38:VAJ39"/>
    <mergeCell ref="VAK38:VAK39"/>
    <mergeCell ref="VAL38:VAL39"/>
    <mergeCell ref="VAA38:VAA39"/>
    <mergeCell ref="VAB38:VAB39"/>
    <mergeCell ref="VAC38:VAC39"/>
    <mergeCell ref="VAD38:VAD39"/>
    <mergeCell ref="VAG38:VAG39"/>
    <mergeCell ref="UZT38:UZT39"/>
    <mergeCell ref="UZU38:UZU39"/>
    <mergeCell ref="UZV38:UZV39"/>
    <mergeCell ref="UZY38:UZY39"/>
    <mergeCell ref="UZZ38:UZZ39"/>
    <mergeCell ref="UZM38:UZM39"/>
    <mergeCell ref="UZN38:UZN39"/>
    <mergeCell ref="UZQ38:UZQ39"/>
    <mergeCell ref="UZR38:UZR39"/>
    <mergeCell ref="UZS38:UZS39"/>
    <mergeCell ref="UZF38:UZF39"/>
    <mergeCell ref="UZI38:UZI39"/>
    <mergeCell ref="UZJ38:UZJ39"/>
    <mergeCell ref="UZK38:UZK39"/>
    <mergeCell ref="UZL38:UZL39"/>
    <mergeCell ref="UZA38:UZA39"/>
    <mergeCell ref="UZB38:UZB39"/>
    <mergeCell ref="UZC38:UZC39"/>
    <mergeCell ref="UZD38:UZD39"/>
    <mergeCell ref="UZE38:UZE39"/>
    <mergeCell ref="UYT38:UYT39"/>
    <mergeCell ref="UYU38:UYU39"/>
    <mergeCell ref="UYV38:UYV39"/>
    <mergeCell ref="UYW38:UYW39"/>
    <mergeCell ref="UYX38:UYX39"/>
    <mergeCell ref="UYM38:UYM39"/>
    <mergeCell ref="UYN38:UYN39"/>
    <mergeCell ref="UYO38:UYO39"/>
    <mergeCell ref="UYP38:UYP39"/>
    <mergeCell ref="UYS38:UYS39"/>
    <mergeCell ref="UYF38:UYF39"/>
    <mergeCell ref="UYG38:UYG39"/>
    <mergeCell ref="UYH38:UYH39"/>
    <mergeCell ref="UYK38:UYK39"/>
    <mergeCell ref="UYL38:UYL39"/>
    <mergeCell ref="UXY38:UXY39"/>
    <mergeCell ref="UXZ38:UXZ39"/>
    <mergeCell ref="UYC38:UYC39"/>
    <mergeCell ref="UYD38:UYD39"/>
    <mergeCell ref="UYE38:UYE39"/>
    <mergeCell ref="UXR38:UXR39"/>
    <mergeCell ref="UXU38:UXU39"/>
    <mergeCell ref="UXV38:UXV39"/>
    <mergeCell ref="UXW38:UXW39"/>
    <mergeCell ref="UXX38:UXX39"/>
    <mergeCell ref="UXM38:UXM39"/>
    <mergeCell ref="UXN38:UXN39"/>
    <mergeCell ref="UXO38:UXO39"/>
    <mergeCell ref="UXP38:UXP39"/>
    <mergeCell ref="UXQ38:UXQ39"/>
    <mergeCell ref="UXF38:UXF39"/>
    <mergeCell ref="UXG38:UXG39"/>
    <mergeCell ref="UXH38:UXH39"/>
    <mergeCell ref="UXI38:UXI39"/>
    <mergeCell ref="UXJ38:UXJ39"/>
    <mergeCell ref="UWY38:UWY39"/>
    <mergeCell ref="UWZ38:UWZ39"/>
    <mergeCell ref="UXA38:UXA39"/>
    <mergeCell ref="UXB38:UXB39"/>
    <mergeCell ref="UXE38:UXE39"/>
    <mergeCell ref="UWR38:UWR39"/>
    <mergeCell ref="UWS38:UWS39"/>
    <mergeCell ref="UWT38:UWT39"/>
    <mergeCell ref="UWW38:UWW39"/>
    <mergeCell ref="UWX38:UWX39"/>
    <mergeCell ref="UWK38:UWK39"/>
    <mergeCell ref="UWL38:UWL39"/>
    <mergeCell ref="UWO38:UWO39"/>
    <mergeCell ref="UWP38:UWP39"/>
    <mergeCell ref="UWQ38:UWQ39"/>
    <mergeCell ref="UWD38:UWD39"/>
    <mergeCell ref="UWG38:UWG39"/>
    <mergeCell ref="UWH38:UWH39"/>
    <mergeCell ref="UWI38:UWI39"/>
    <mergeCell ref="UWJ38:UWJ39"/>
    <mergeCell ref="UVY38:UVY39"/>
    <mergeCell ref="UVZ38:UVZ39"/>
    <mergeCell ref="UWA38:UWA39"/>
    <mergeCell ref="UWB38:UWB39"/>
    <mergeCell ref="UWC38:UWC39"/>
    <mergeCell ref="UVR38:UVR39"/>
    <mergeCell ref="UVS38:UVS39"/>
    <mergeCell ref="UVT38:UVT39"/>
    <mergeCell ref="UVU38:UVU39"/>
    <mergeCell ref="UVV38:UVV39"/>
    <mergeCell ref="UVK38:UVK39"/>
    <mergeCell ref="UVL38:UVL39"/>
    <mergeCell ref="UVM38:UVM39"/>
    <mergeCell ref="UVN38:UVN39"/>
    <mergeCell ref="UVQ38:UVQ39"/>
    <mergeCell ref="UVD38:UVD39"/>
    <mergeCell ref="UVE38:UVE39"/>
    <mergeCell ref="UVF38:UVF39"/>
    <mergeCell ref="UVI38:UVI39"/>
    <mergeCell ref="UVJ38:UVJ39"/>
    <mergeCell ref="UUW38:UUW39"/>
    <mergeCell ref="UUX38:UUX39"/>
    <mergeCell ref="UVA38:UVA39"/>
    <mergeCell ref="UVB38:UVB39"/>
    <mergeCell ref="UVC38:UVC39"/>
    <mergeCell ref="UUP38:UUP39"/>
    <mergeCell ref="UUS38:UUS39"/>
    <mergeCell ref="UUT38:UUT39"/>
    <mergeCell ref="UUU38:UUU39"/>
    <mergeCell ref="UUV38:UUV39"/>
    <mergeCell ref="UUK38:UUK39"/>
    <mergeCell ref="UUL38:UUL39"/>
    <mergeCell ref="UUM38:UUM39"/>
    <mergeCell ref="UUN38:UUN39"/>
    <mergeCell ref="UUO38:UUO39"/>
    <mergeCell ref="UUD38:UUD39"/>
    <mergeCell ref="UUE38:UUE39"/>
    <mergeCell ref="UUF38:UUF39"/>
    <mergeCell ref="UUG38:UUG39"/>
    <mergeCell ref="UUH38:UUH39"/>
    <mergeCell ref="UTW38:UTW39"/>
    <mergeCell ref="UTX38:UTX39"/>
    <mergeCell ref="UTY38:UTY39"/>
    <mergeCell ref="UTZ38:UTZ39"/>
    <mergeCell ref="UUC38:UUC39"/>
    <mergeCell ref="UTP38:UTP39"/>
    <mergeCell ref="UTQ38:UTQ39"/>
    <mergeCell ref="UTR38:UTR39"/>
    <mergeCell ref="UTU38:UTU39"/>
    <mergeCell ref="UTV38:UTV39"/>
    <mergeCell ref="UTI38:UTI39"/>
    <mergeCell ref="UTJ38:UTJ39"/>
    <mergeCell ref="UTM38:UTM39"/>
    <mergeCell ref="UTN38:UTN39"/>
    <mergeCell ref="UTO38:UTO39"/>
    <mergeCell ref="UTB38:UTB39"/>
    <mergeCell ref="UTE38:UTE39"/>
    <mergeCell ref="UTF38:UTF39"/>
    <mergeCell ref="UTG38:UTG39"/>
    <mergeCell ref="UTH38:UTH39"/>
    <mergeCell ref="USW38:USW39"/>
    <mergeCell ref="USX38:USX39"/>
    <mergeCell ref="USY38:USY39"/>
    <mergeCell ref="USZ38:USZ39"/>
    <mergeCell ref="UTA38:UTA39"/>
    <mergeCell ref="USP38:USP39"/>
    <mergeCell ref="USQ38:USQ39"/>
    <mergeCell ref="USR38:USR39"/>
    <mergeCell ref="USS38:USS39"/>
    <mergeCell ref="UST38:UST39"/>
    <mergeCell ref="USI38:USI39"/>
    <mergeCell ref="USJ38:USJ39"/>
    <mergeCell ref="USK38:USK39"/>
    <mergeCell ref="USL38:USL39"/>
    <mergeCell ref="USO38:USO39"/>
    <mergeCell ref="USB38:USB39"/>
    <mergeCell ref="USC38:USC39"/>
    <mergeCell ref="USD38:USD39"/>
    <mergeCell ref="USG38:USG39"/>
    <mergeCell ref="USH38:USH39"/>
    <mergeCell ref="URU38:URU39"/>
    <mergeCell ref="URV38:URV39"/>
    <mergeCell ref="URY38:URY39"/>
    <mergeCell ref="URZ38:URZ39"/>
    <mergeCell ref="USA38:USA39"/>
    <mergeCell ref="URN38:URN39"/>
    <mergeCell ref="URQ38:URQ39"/>
    <mergeCell ref="URR38:URR39"/>
    <mergeCell ref="URS38:URS39"/>
    <mergeCell ref="URT38:URT39"/>
    <mergeCell ref="URI38:URI39"/>
    <mergeCell ref="URJ38:URJ39"/>
    <mergeCell ref="URK38:URK39"/>
    <mergeCell ref="URL38:URL39"/>
    <mergeCell ref="URM38:URM39"/>
    <mergeCell ref="URB38:URB39"/>
    <mergeCell ref="URC38:URC39"/>
    <mergeCell ref="URD38:URD39"/>
    <mergeCell ref="URE38:URE39"/>
    <mergeCell ref="URF38:URF39"/>
    <mergeCell ref="UQU38:UQU39"/>
    <mergeCell ref="UQV38:UQV39"/>
    <mergeCell ref="UQW38:UQW39"/>
    <mergeCell ref="UQX38:UQX39"/>
    <mergeCell ref="URA38:URA39"/>
    <mergeCell ref="UQN38:UQN39"/>
    <mergeCell ref="UQO38:UQO39"/>
    <mergeCell ref="UQP38:UQP39"/>
    <mergeCell ref="UQS38:UQS39"/>
    <mergeCell ref="UQT38:UQT39"/>
    <mergeCell ref="UQG38:UQG39"/>
    <mergeCell ref="UQH38:UQH39"/>
    <mergeCell ref="UQK38:UQK39"/>
    <mergeCell ref="UQL38:UQL39"/>
    <mergeCell ref="UQM38:UQM39"/>
    <mergeCell ref="UPZ38:UPZ39"/>
    <mergeCell ref="UQC38:UQC39"/>
    <mergeCell ref="UQD38:UQD39"/>
    <mergeCell ref="UQE38:UQE39"/>
    <mergeCell ref="UQF38:UQF39"/>
    <mergeCell ref="UPU38:UPU39"/>
    <mergeCell ref="UPV38:UPV39"/>
    <mergeCell ref="UPW38:UPW39"/>
    <mergeCell ref="UPX38:UPX39"/>
    <mergeCell ref="UPY38:UPY39"/>
    <mergeCell ref="UPN38:UPN39"/>
    <mergeCell ref="UPO38:UPO39"/>
    <mergeCell ref="UPP38:UPP39"/>
    <mergeCell ref="UPQ38:UPQ39"/>
    <mergeCell ref="UPR38:UPR39"/>
    <mergeCell ref="UPG38:UPG39"/>
    <mergeCell ref="UPH38:UPH39"/>
    <mergeCell ref="UPI38:UPI39"/>
    <mergeCell ref="UPJ38:UPJ39"/>
    <mergeCell ref="UPM38:UPM39"/>
    <mergeCell ref="UOZ38:UOZ39"/>
    <mergeCell ref="UPA38:UPA39"/>
    <mergeCell ref="UPB38:UPB39"/>
    <mergeCell ref="UPE38:UPE39"/>
    <mergeCell ref="UPF38:UPF39"/>
    <mergeCell ref="UOS38:UOS39"/>
    <mergeCell ref="UOT38:UOT39"/>
    <mergeCell ref="UOW38:UOW39"/>
    <mergeCell ref="UOX38:UOX39"/>
    <mergeCell ref="UOY38:UOY39"/>
    <mergeCell ref="UOL38:UOL39"/>
    <mergeCell ref="UOO38:UOO39"/>
    <mergeCell ref="UOP38:UOP39"/>
    <mergeCell ref="UOQ38:UOQ39"/>
    <mergeCell ref="UOR38:UOR39"/>
    <mergeCell ref="UOG38:UOG39"/>
    <mergeCell ref="UOH38:UOH39"/>
    <mergeCell ref="UOI38:UOI39"/>
    <mergeCell ref="UOJ38:UOJ39"/>
    <mergeCell ref="UOK38:UOK39"/>
    <mergeCell ref="UNZ38:UNZ39"/>
    <mergeCell ref="UOA38:UOA39"/>
    <mergeCell ref="UOB38:UOB39"/>
    <mergeCell ref="UOC38:UOC39"/>
    <mergeCell ref="UOD38:UOD39"/>
    <mergeCell ref="UNS38:UNS39"/>
    <mergeCell ref="UNT38:UNT39"/>
    <mergeCell ref="UNU38:UNU39"/>
    <mergeCell ref="UNV38:UNV39"/>
    <mergeCell ref="UNY38:UNY39"/>
    <mergeCell ref="UNL38:UNL39"/>
    <mergeCell ref="UNM38:UNM39"/>
    <mergeCell ref="UNN38:UNN39"/>
    <mergeCell ref="UNQ38:UNQ39"/>
    <mergeCell ref="UNR38:UNR39"/>
    <mergeCell ref="UNE38:UNE39"/>
    <mergeCell ref="UNF38:UNF39"/>
    <mergeCell ref="UNI38:UNI39"/>
    <mergeCell ref="UNJ38:UNJ39"/>
    <mergeCell ref="UNK38:UNK39"/>
    <mergeCell ref="UMX38:UMX39"/>
    <mergeCell ref="UNA38:UNA39"/>
    <mergeCell ref="UNB38:UNB39"/>
    <mergeCell ref="UNC38:UNC39"/>
    <mergeCell ref="UND38:UND39"/>
    <mergeCell ref="UMS38:UMS39"/>
    <mergeCell ref="UMT38:UMT39"/>
    <mergeCell ref="UMU38:UMU39"/>
    <mergeCell ref="UMV38:UMV39"/>
    <mergeCell ref="UMW38:UMW39"/>
    <mergeCell ref="UML38:UML39"/>
    <mergeCell ref="UMM38:UMM39"/>
    <mergeCell ref="UMN38:UMN39"/>
    <mergeCell ref="UMO38:UMO39"/>
    <mergeCell ref="UMP38:UMP39"/>
    <mergeCell ref="UME38:UME39"/>
    <mergeCell ref="UMF38:UMF39"/>
    <mergeCell ref="UMG38:UMG39"/>
    <mergeCell ref="UMH38:UMH39"/>
    <mergeCell ref="UMK38:UMK39"/>
    <mergeCell ref="ULX38:ULX39"/>
    <mergeCell ref="ULY38:ULY39"/>
    <mergeCell ref="ULZ38:ULZ39"/>
    <mergeCell ref="UMC38:UMC39"/>
    <mergeCell ref="UMD38:UMD39"/>
    <mergeCell ref="ULQ38:ULQ39"/>
    <mergeCell ref="ULR38:ULR39"/>
    <mergeCell ref="ULU38:ULU39"/>
    <mergeCell ref="ULV38:ULV39"/>
    <mergeCell ref="ULW38:ULW39"/>
    <mergeCell ref="ULJ38:ULJ39"/>
    <mergeCell ref="ULM38:ULM39"/>
    <mergeCell ref="ULN38:ULN39"/>
    <mergeCell ref="ULO38:ULO39"/>
    <mergeCell ref="ULP38:ULP39"/>
    <mergeCell ref="ULE38:ULE39"/>
    <mergeCell ref="ULF38:ULF39"/>
    <mergeCell ref="ULG38:ULG39"/>
    <mergeCell ref="ULH38:ULH39"/>
    <mergeCell ref="ULI38:ULI39"/>
    <mergeCell ref="UKX38:UKX39"/>
    <mergeCell ref="UKY38:UKY39"/>
    <mergeCell ref="UKZ38:UKZ39"/>
    <mergeCell ref="ULA38:ULA39"/>
    <mergeCell ref="ULB38:ULB39"/>
    <mergeCell ref="UKQ38:UKQ39"/>
    <mergeCell ref="UKR38:UKR39"/>
    <mergeCell ref="UKS38:UKS39"/>
    <mergeCell ref="UKT38:UKT39"/>
    <mergeCell ref="UKW38:UKW39"/>
    <mergeCell ref="UKJ38:UKJ39"/>
    <mergeCell ref="UKK38:UKK39"/>
    <mergeCell ref="UKL38:UKL39"/>
    <mergeCell ref="UKO38:UKO39"/>
    <mergeCell ref="UKP38:UKP39"/>
    <mergeCell ref="UKC38:UKC39"/>
    <mergeCell ref="UKD38:UKD39"/>
    <mergeCell ref="UKG38:UKG39"/>
    <mergeCell ref="UKH38:UKH39"/>
    <mergeCell ref="UKI38:UKI39"/>
    <mergeCell ref="UJV38:UJV39"/>
    <mergeCell ref="UJY38:UJY39"/>
    <mergeCell ref="UJZ38:UJZ39"/>
    <mergeCell ref="UKA38:UKA39"/>
    <mergeCell ref="UKB38:UKB39"/>
    <mergeCell ref="UJQ38:UJQ39"/>
    <mergeCell ref="UJR38:UJR39"/>
    <mergeCell ref="UJS38:UJS39"/>
    <mergeCell ref="UJT38:UJT39"/>
    <mergeCell ref="UJU38:UJU39"/>
    <mergeCell ref="UJJ38:UJJ39"/>
    <mergeCell ref="UJK38:UJK39"/>
    <mergeCell ref="UJL38:UJL39"/>
    <mergeCell ref="UJM38:UJM39"/>
    <mergeCell ref="UJN38:UJN39"/>
    <mergeCell ref="UJC38:UJC39"/>
    <mergeCell ref="UJD38:UJD39"/>
    <mergeCell ref="UJE38:UJE39"/>
    <mergeCell ref="UJF38:UJF39"/>
    <mergeCell ref="UJI38:UJI39"/>
    <mergeCell ref="UIV38:UIV39"/>
    <mergeCell ref="UIW38:UIW39"/>
    <mergeCell ref="UIX38:UIX39"/>
    <mergeCell ref="UJA38:UJA39"/>
    <mergeCell ref="UJB38:UJB39"/>
    <mergeCell ref="UIO38:UIO39"/>
    <mergeCell ref="UIP38:UIP39"/>
    <mergeCell ref="UIS38:UIS39"/>
    <mergeCell ref="UIT38:UIT39"/>
    <mergeCell ref="UIU38:UIU39"/>
    <mergeCell ref="UIH38:UIH39"/>
    <mergeCell ref="UIK38:UIK39"/>
    <mergeCell ref="UIL38:UIL39"/>
    <mergeCell ref="UIM38:UIM39"/>
    <mergeCell ref="UIN38:UIN39"/>
    <mergeCell ref="UIC38:UIC39"/>
    <mergeCell ref="UID38:UID39"/>
    <mergeCell ref="UIE38:UIE39"/>
    <mergeCell ref="UIF38:UIF39"/>
    <mergeCell ref="UIG38:UIG39"/>
    <mergeCell ref="UHV38:UHV39"/>
    <mergeCell ref="UHW38:UHW39"/>
    <mergeCell ref="UHX38:UHX39"/>
    <mergeCell ref="UHY38:UHY39"/>
    <mergeCell ref="UHZ38:UHZ39"/>
    <mergeCell ref="UHO38:UHO39"/>
    <mergeCell ref="UHP38:UHP39"/>
    <mergeCell ref="UHQ38:UHQ39"/>
    <mergeCell ref="UHR38:UHR39"/>
    <mergeCell ref="UHU38:UHU39"/>
    <mergeCell ref="UHH38:UHH39"/>
    <mergeCell ref="UHI38:UHI39"/>
    <mergeCell ref="UHJ38:UHJ39"/>
    <mergeCell ref="UHM38:UHM39"/>
    <mergeCell ref="UHN38:UHN39"/>
    <mergeCell ref="UHA38:UHA39"/>
    <mergeCell ref="UHB38:UHB39"/>
    <mergeCell ref="UHE38:UHE39"/>
    <mergeCell ref="UHF38:UHF39"/>
    <mergeCell ref="UHG38:UHG39"/>
    <mergeCell ref="UGT38:UGT39"/>
    <mergeCell ref="UGW38:UGW39"/>
    <mergeCell ref="UGX38:UGX39"/>
    <mergeCell ref="UGY38:UGY39"/>
    <mergeCell ref="UGZ38:UGZ39"/>
    <mergeCell ref="UGO38:UGO39"/>
    <mergeCell ref="UGP38:UGP39"/>
    <mergeCell ref="UGQ38:UGQ39"/>
    <mergeCell ref="UGR38:UGR39"/>
    <mergeCell ref="UGS38:UGS39"/>
    <mergeCell ref="UGH38:UGH39"/>
    <mergeCell ref="UGI38:UGI39"/>
    <mergeCell ref="UGJ38:UGJ39"/>
    <mergeCell ref="UGK38:UGK39"/>
    <mergeCell ref="UGL38:UGL39"/>
    <mergeCell ref="UGA38:UGA39"/>
    <mergeCell ref="UGB38:UGB39"/>
    <mergeCell ref="UGC38:UGC39"/>
    <mergeCell ref="UGD38:UGD39"/>
    <mergeCell ref="UGG38:UGG39"/>
    <mergeCell ref="UFT38:UFT39"/>
    <mergeCell ref="UFU38:UFU39"/>
    <mergeCell ref="UFV38:UFV39"/>
    <mergeCell ref="UFY38:UFY39"/>
    <mergeCell ref="UFZ38:UFZ39"/>
    <mergeCell ref="UFM38:UFM39"/>
    <mergeCell ref="UFN38:UFN39"/>
    <mergeCell ref="UFQ38:UFQ39"/>
    <mergeCell ref="UFR38:UFR39"/>
    <mergeCell ref="UFS38:UFS39"/>
    <mergeCell ref="UFF38:UFF39"/>
    <mergeCell ref="UFI38:UFI39"/>
    <mergeCell ref="UFJ38:UFJ39"/>
    <mergeCell ref="UFK38:UFK39"/>
    <mergeCell ref="UFL38:UFL39"/>
    <mergeCell ref="UFA38:UFA39"/>
    <mergeCell ref="UFB38:UFB39"/>
    <mergeCell ref="UFC38:UFC39"/>
    <mergeCell ref="UFD38:UFD39"/>
    <mergeCell ref="UFE38:UFE39"/>
    <mergeCell ref="UET38:UET39"/>
    <mergeCell ref="UEU38:UEU39"/>
    <mergeCell ref="UEV38:UEV39"/>
    <mergeCell ref="UEW38:UEW39"/>
    <mergeCell ref="UEX38:UEX39"/>
    <mergeCell ref="UEM38:UEM39"/>
    <mergeCell ref="UEN38:UEN39"/>
    <mergeCell ref="UEO38:UEO39"/>
    <mergeCell ref="UEP38:UEP39"/>
    <mergeCell ref="UES38:UES39"/>
    <mergeCell ref="UEF38:UEF39"/>
    <mergeCell ref="UEG38:UEG39"/>
    <mergeCell ref="UEH38:UEH39"/>
    <mergeCell ref="UEK38:UEK39"/>
    <mergeCell ref="UEL38:UEL39"/>
    <mergeCell ref="UDY38:UDY39"/>
    <mergeCell ref="UDZ38:UDZ39"/>
    <mergeCell ref="UEC38:UEC39"/>
    <mergeCell ref="UED38:UED39"/>
    <mergeCell ref="UEE38:UEE39"/>
    <mergeCell ref="UDR38:UDR39"/>
    <mergeCell ref="UDU38:UDU39"/>
    <mergeCell ref="UDV38:UDV39"/>
    <mergeCell ref="UDW38:UDW39"/>
    <mergeCell ref="UDX38:UDX39"/>
    <mergeCell ref="UDM38:UDM39"/>
    <mergeCell ref="UDN38:UDN39"/>
    <mergeCell ref="UDO38:UDO39"/>
    <mergeCell ref="UDP38:UDP39"/>
    <mergeCell ref="UDQ38:UDQ39"/>
    <mergeCell ref="UDF38:UDF39"/>
    <mergeCell ref="UDG38:UDG39"/>
    <mergeCell ref="UDH38:UDH39"/>
    <mergeCell ref="UDI38:UDI39"/>
    <mergeCell ref="UDJ38:UDJ39"/>
    <mergeCell ref="UCY38:UCY39"/>
    <mergeCell ref="UCZ38:UCZ39"/>
    <mergeCell ref="UDA38:UDA39"/>
    <mergeCell ref="UDB38:UDB39"/>
    <mergeCell ref="UDE38:UDE39"/>
    <mergeCell ref="UCR38:UCR39"/>
    <mergeCell ref="UCS38:UCS39"/>
    <mergeCell ref="UCT38:UCT39"/>
    <mergeCell ref="UCW38:UCW39"/>
    <mergeCell ref="UCX38:UCX39"/>
    <mergeCell ref="UCK38:UCK39"/>
    <mergeCell ref="UCL38:UCL39"/>
    <mergeCell ref="UCO38:UCO39"/>
    <mergeCell ref="UCP38:UCP39"/>
    <mergeCell ref="UCQ38:UCQ39"/>
    <mergeCell ref="UCD38:UCD39"/>
    <mergeCell ref="UCG38:UCG39"/>
    <mergeCell ref="UCH38:UCH39"/>
    <mergeCell ref="UCI38:UCI39"/>
    <mergeCell ref="UCJ38:UCJ39"/>
    <mergeCell ref="UBY38:UBY39"/>
    <mergeCell ref="UBZ38:UBZ39"/>
    <mergeCell ref="UCA38:UCA39"/>
    <mergeCell ref="UCB38:UCB39"/>
    <mergeCell ref="UCC38:UCC39"/>
    <mergeCell ref="UBR38:UBR39"/>
    <mergeCell ref="UBS38:UBS39"/>
    <mergeCell ref="UBT38:UBT39"/>
    <mergeCell ref="UBU38:UBU39"/>
    <mergeCell ref="UBV38:UBV39"/>
    <mergeCell ref="UBK38:UBK39"/>
    <mergeCell ref="UBL38:UBL39"/>
    <mergeCell ref="UBM38:UBM39"/>
    <mergeCell ref="UBN38:UBN39"/>
    <mergeCell ref="UBQ38:UBQ39"/>
    <mergeCell ref="UBD38:UBD39"/>
    <mergeCell ref="UBE38:UBE39"/>
    <mergeCell ref="UBF38:UBF39"/>
    <mergeCell ref="UBI38:UBI39"/>
    <mergeCell ref="UBJ38:UBJ39"/>
    <mergeCell ref="UAW38:UAW39"/>
    <mergeCell ref="UAX38:UAX39"/>
    <mergeCell ref="UBA38:UBA39"/>
    <mergeCell ref="UBB38:UBB39"/>
    <mergeCell ref="UBC38:UBC39"/>
    <mergeCell ref="UAP38:UAP39"/>
    <mergeCell ref="UAS38:UAS39"/>
    <mergeCell ref="UAT38:UAT39"/>
    <mergeCell ref="UAU38:UAU39"/>
    <mergeCell ref="UAV38:UAV39"/>
    <mergeCell ref="UAK38:UAK39"/>
    <mergeCell ref="UAL38:UAL39"/>
    <mergeCell ref="UAM38:UAM39"/>
    <mergeCell ref="UAN38:UAN39"/>
    <mergeCell ref="UAO38:UAO39"/>
    <mergeCell ref="UAD38:UAD39"/>
    <mergeCell ref="UAE38:UAE39"/>
    <mergeCell ref="UAF38:UAF39"/>
    <mergeCell ref="UAG38:UAG39"/>
    <mergeCell ref="UAH38:UAH39"/>
    <mergeCell ref="TZW38:TZW39"/>
    <mergeCell ref="TZX38:TZX39"/>
    <mergeCell ref="TZY38:TZY39"/>
    <mergeCell ref="TZZ38:TZZ39"/>
    <mergeCell ref="UAC38:UAC39"/>
    <mergeCell ref="TZP38:TZP39"/>
    <mergeCell ref="TZQ38:TZQ39"/>
    <mergeCell ref="TZR38:TZR39"/>
    <mergeCell ref="TZU38:TZU39"/>
    <mergeCell ref="TZV38:TZV39"/>
    <mergeCell ref="TZI38:TZI39"/>
    <mergeCell ref="TZJ38:TZJ39"/>
    <mergeCell ref="TZM38:TZM39"/>
    <mergeCell ref="TZN38:TZN39"/>
    <mergeCell ref="TZO38:TZO39"/>
    <mergeCell ref="TZB38:TZB39"/>
    <mergeCell ref="TZE38:TZE39"/>
    <mergeCell ref="TZF38:TZF39"/>
    <mergeCell ref="TZG38:TZG39"/>
    <mergeCell ref="TZH38:TZH39"/>
    <mergeCell ref="TYW38:TYW39"/>
    <mergeCell ref="TYX38:TYX39"/>
    <mergeCell ref="TYY38:TYY39"/>
    <mergeCell ref="TYZ38:TYZ39"/>
    <mergeCell ref="TZA38:TZA39"/>
    <mergeCell ref="TYP38:TYP39"/>
    <mergeCell ref="TYQ38:TYQ39"/>
    <mergeCell ref="TYR38:TYR39"/>
    <mergeCell ref="TYS38:TYS39"/>
    <mergeCell ref="TYT38:TYT39"/>
    <mergeCell ref="TYI38:TYI39"/>
    <mergeCell ref="TYJ38:TYJ39"/>
    <mergeCell ref="TYK38:TYK39"/>
    <mergeCell ref="TYL38:TYL39"/>
    <mergeCell ref="TYO38:TYO39"/>
    <mergeCell ref="TYB38:TYB39"/>
    <mergeCell ref="TYC38:TYC39"/>
    <mergeCell ref="TYD38:TYD39"/>
    <mergeCell ref="TYG38:TYG39"/>
    <mergeCell ref="TYH38:TYH39"/>
    <mergeCell ref="TXU38:TXU39"/>
    <mergeCell ref="TXV38:TXV39"/>
    <mergeCell ref="TXY38:TXY39"/>
    <mergeCell ref="TXZ38:TXZ39"/>
    <mergeCell ref="TYA38:TYA39"/>
    <mergeCell ref="TXN38:TXN39"/>
    <mergeCell ref="TXQ38:TXQ39"/>
    <mergeCell ref="TXR38:TXR39"/>
    <mergeCell ref="TXS38:TXS39"/>
    <mergeCell ref="TXT38:TXT39"/>
    <mergeCell ref="TXI38:TXI39"/>
    <mergeCell ref="TXJ38:TXJ39"/>
    <mergeCell ref="TXK38:TXK39"/>
    <mergeCell ref="TXL38:TXL39"/>
    <mergeCell ref="TXM38:TXM39"/>
    <mergeCell ref="TXB38:TXB39"/>
    <mergeCell ref="TXC38:TXC39"/>
    <mergeCell ref="TXD38:TXD39"/>
    <mergeCell ref="TXE38:TXE39"/>
    <mergeCell ref="TXF38:TXF39"/>
    <mergeCell ref="TWU38:TWU39"/>
    <mergeCell ref="TWV38:TWV39"/>
    <mergeCell ref="TWW38:TWW39"/>
    <mergeCell ref="TWX38:TWX39"/>
    <mergeCell ref="TXA38:TXA39"/>
    <mergeCell ref="TWN38:TWN39"/>
    <mergeCell ref="TWO38:TWO39"/>
    <mergeCell ref="TWP38:TWP39"/>
    <mergeCell ref="TWS38:TWS39"/>
    <mergeCell ref="TWT38:TWT39"/>
    <mergeCell ref="TWG38:TWG39"/>
    <mergeCell ref="TWH38:TWH39"/>
    <mergeCell ref="TWK38:TWK39"/>
    <mergeCell ref="TWL38:TWL39"/>
    <mergeCell ref="TWM38:TWM39"/>
    <mergeCell ref="TVZ38:TVZ39"/>
    <mergeCell ref="TWC38:TWC39"/>
    <mergeCell ref="TWD38:TWD39"/>
    <mergeCell ref="TWE38:TWE39"/>
    <mergeCell ref="TWF38:TWF39"/>
    <mergeCell ref="TVU38:TVU39"/>
    <mergeCell ref="TVV38:TVV39"/>
    <mergeCell ref="TVW38:TVW39"/>
    <mergeCell ref="TVX38:TVX39"/>
    <mergeCell ref="TVY38:TVY39"/>
    <mergeCell ref="TVN38:TVN39"/>
    <mergeCell ref="TVO38:TVO39"/>
    <mergeCell ref="TVP38:TVP39"/>
    <mergeCell ref="TVQ38:TVQ39"/>
    <mergeCell ref="TVR38:TVR39"/>
    <mergeCell ref="TVG38:TVG39"/>
    <mergeCell ref="TVH38:TVH39"/>
    <mergeCell ref="TVI38:TVI39"/>
    <mergeCell ref="TVJ38:TVJ39"/>
    <mergeCell ref="TVM38:TVM39"/>
    <mergeCell ref="TUZ38:TUZ39"/>
    <mergeCell ref="TVA38:TVA39"/>
    <mergeCell ref="TVB38:TVB39"/>
    <mergeCell ref="TVE38:TVE39"/>
    <mergeCell ref="TVF38:TVF39"/>
    <mergeCell ref="TUS38:TUS39"/>
    <mergeCell ref="TUT38:TUT39"/>
    <mergeCell ref="TUW38:TUW39"/>
    <mergeCell ref="TUX38:TUX39"/>
    <mergeCell ref="TUY38:TUY39"/>
    <mergeCell ref="TUL38:TUL39"/>
    <mergeCell ref="TUO38:TUO39"/>
    <mergeCell ref="TUP38:TUP39"/>
    <mergeCell ref="TUQ38:TUQ39"/>
    <mergeCell ref="TUR38:TUR39"/>
    <mergeCell ref="TUG38:TUG39"/>
    <mergeCell ref="TUH38:TUH39"/>
    <mergeCell ref="TUI38:TUI39"/>
    <mergeCell ref="TUJ38:TUJ39"/>
    <mergeCell ref="TUK38:TUK39"/>
    <mergeCell ref="TTZ38:TTZ39"/>
    <mergeCell ref="TUA38:TUA39"/>
    <mergeCell ref="TUB38:TUB39"/>
    <mergeCell ref="TUC38:TUC39"/>
    <mergeCell ref="TUD38:TUD39"/>
    <mergeCell ref="TTS38:TTS39"/>
    <mergeCell ref="TTT38:TTT39"/>
    <mergeCell ref="TTU38:TTU39"/>
    <mergeCell ref="TTV38:TTV39"/>
    <mergeCell ref="TTY38:TTY39"/>
    <mergeCell ref="TTL38:TTL39"/>
    <mergeCell ref="TTM38:TTM39"/>
    <mergeCell ref="TTN38:TTN39"/>
    <mergeCell ref="TTQ38:TTQ39"/>
    <mergeCell ref="TTR38:TTR39"/>
    <mergeCell ref="TTE38:TTE39"/>
    <mergeCell ref="TTF38:TTF39"/>
    <mergeCell ref="TTI38:TTI39"/>
    <mergeCell ref="TTJ38:TTJ39"/>
    <mergeCell ref="TTK38:TTK39"/>
    <mergeCell ref="TSX38:TSX39"/>
    <mergeCell ref="TTA38:TTA39"/>
    <mergeCell ref="TTB38:TTB39"/>
    <mergeCell ref="TTC38:TTC39"/>
    <mergeCell ref="TTD38:TTD39"/>
    <mergeCell ref="TSS38:TSS39"/>
    <mergeCell ref="TST38:TST39"/>
    <mergeCell ref="TSU38:TSU39"/>
    <mergeCell ref="TSV38:TSV39"/>
    <mergeCell ref="TSW38:TSW39"/>
    <mergeCell ref="TSL38:TSL39"/>
    <mergeCell ref="TSM38:TSM39"/>
    <mergeCell ref="TSN38:TSN39"/>
    <mergeCell ref="TSO38:TSO39"/>
    <mergeCell ref="TSP38:TSP39"/>
    <mergeCell ref="TSE38:TSE39"/>
    <mergeCell ref="TSF38:TSF39"/>
    <mergeCell ref="TSG38:TSG39"/>
    <mergeCell ref="TSH38:TSH39"/>
    <mergeCell ref="TSK38:TSK39"/>
    <mergeCell ref="TRX38:TRX39"/>
    <mergeCell ref="TRY38:TRY39"/>
    <mergeCell ref="TRZ38:TRZ39"/>
    <mergeCell ref="TSC38:TSC39"/>
    <mergeCell ref="TSD38:TSD39"/>
    <mergeCell ref="TRQ38:TRQ39"/>
    <mergeCell ref="TRR38:TRR39"/>
    <mergeCell ref="TRU38:TRU39"/>
    <mergeCell ref="TRV38:TRV39"/>
    <mergeCell ref="TRW38:TRW39"/>
    <mergeCell ref="TRJ38:TRJ39"/>
    <mergeCell ref="TRM38:TRM39"/>
    <mergeCell ref="TRN38:TRN39"/>
    <mergeCell ref="TRO38:TRO39"/>
    <mergeCell ref="TRP38:TRP39"/>
    <mergeCell ref="TRE38:TRE39"/>
    <mergeCell ref="TRF38:TRF39"/>
    <mergeCell ref="TRG38:TRG39"/>
    <mergeCell ref="TRH38:TRH39"/>
    <mergeCell ref="TRI38:TRI39"/>
    <mergeCell ref="TQX38:TQX39"/>
    <mergeCell ref="TQY38:TQY39"/>
    <mergeCell ref="TQZ38:TQZ39"/>
    <mergeCell ref="TRA38:TRA39"/>
    <mergeCell ref="TRB38:TRB39"/>
    <mergeCell ref="TQQ38:TQQ39"/>
    <mergeCell ref="TQR38:TQR39"/>
    <mergeCell ref="TQS38:TQS39"/>
    <mergeCell ref="TQT38:TQT39"/>
    <mergeCell ref="TQW38:TQW39"/>
    <mergeCell ref="TQJ38:TQJ39"/>
    <mergeCell ref="TQK38:TQK39"/>
    <mergeCell ref="TQL38:TQL39"/>
    <mergeCell ref="TQO38:TQO39"/>
    <mergeCell ref="TQP38:TQP39"/>
    <mergeCell ref="TQC38:TQC39"/>
    <mergeCell ref="TQD38:TQD39"/>
    <mergeCell ref="TQG38:TQG39"/>
    <mergeCell ref="TQH38:TQH39"/>
    <mergeCell ref="TQI38:TQI39"/>
    <mergeCell ref="TPV38:TPV39"/>
    <mergeCell ref="TPY38:TPY39"/>
    <mergeCell ref="TPZ38:TPZ39"/>
    <mergeCell ref="TQA38:TQA39"/>
    <mergeCell ref="TQB38:TQB39"/>
    <mergeCell ref="TPQ38:TPQ39"/>
    <mergeCell ref="TPR38:TPR39"/>
    <mergeCell ref="TPS38:TPS39"/>
    <mergeCell ref="TPT38:TPT39"/>
    <mergeCell ref="TPU38:TPU39"/>
    <mergeCell ref="TPJ38:TPJ39"/>
    <mergeCell ref="TPK38:TPK39"/>
    <mergeCell ref="TPL38:TPL39"/>
    <mergeCell ref="TPM38:TPM39"/>
    <mergeCell ref="TPN38:TPN39"/>
    <mergeCell ref="TPC38:TPC39"/>
    <mergeCell ref="TPD38:TPD39"/>
    <mergeCell ref="TPE38:TPE39"/>
    <mergeCell ref="TPF38:TPF39"/>
    <mergeCell ref="TPI38:TPI39"/>
    <mergeCell ref="TOV38:TOV39"/>
    <mergeCell ref="TOW38:TOW39"/>
    <mergeCell ref="TOX38:TOX39"/>
    <mergeCell ref="TPA38:TPA39"/>
    <mergeCell ref="TPB38:TPB39"/>
    <mergeCell ref="TOO38:TOO39"/>
    <mergeCell ref="TOP38:TOP39"/>
    <mergeCell ref="TOS38:TOS39"/>
    <mergeCell ref="TOT38:TOT39"/>
    <mergeCell ref="TOU38:TOU39"/>
    <mergeCell ref="TOH38:TOH39"/>
    <mergeCell ref="TOK38:TOK39"/>
    <mergeCell ref="TOL38:TOL39"/>
    <mergeCell ref="TOM38:TOM39"/>
    <mergeCell ref="TON38:TON39"/>
    <mergeCell ref="TOC38:TOC39"/>
    <mergeCell ref="TOD38:TOD39"/>
    <mergeCell ref="TOE38:TOE39"/>
    <mergeCell ref="TOF38:TOF39"/>
    <mergeCell ref="TOG38:TOG39"/>
    <mergeCell ref="TNV38:TNV39"/>
    <mergeCell ref="TNW38:TNW39"/>
    <mergeCell ref="TNX38:TNX39"/>
    <mergeCell ref="TNY38:TNY39"/>
    <mergeCell ref="TNZ38:TNZ39"/>
    <mergeCell ref="TNO38:TNO39"/>
    <mergeCell ref="TNP38:TNP39"/>
    <mergeCell ref="TNQ38:TNQ39"/>
    <mergeCell ref="TNR38:TNR39"/>
    <mergeCell ref="TNU38:TNU39"/>
    <mergeCell ref="TNH38:TNH39"/>
    <mergeCell ref="TNI38:TNI39"/>
    <mergeCell ref="TNJ38:TNJ39"/>
    <mergeCell ref="TNM38:TNM39"/>
    <mergeCell ref="TNN38:TNN39"/>
    <mergeCell ref="TNA38:TNA39"/>
    <mergeCell ref="TNB38:TNB39"/>
    <mergeCell ref="TNE38:TNE39"/>
    <mergeCell ref="TNF38:TNF39"/>
    <mergeCell ref="TNG38:TNG39"/>
    <mergeCell ref="TMT38:TMT39"/>
    <mergeCell ref="TMW38:TMW39"/>
    <mergeCell ref="TMX38:TMX39"/>
    <mergeCell ref="TMY38:TMY39"/>
    <mergeCell ref="TMZ38:TMZ39"/>
    <mergeCell ref="TMO38:TMO39"/>
    <mergeCell ref="TMP38:TMP39"/>
    <mergeCell ref="TMQ38:TMQ39"/>
    <mergeCell ref="TMR38:TMR39"/>
    <mergeCell ref="TMS38:TMS39"/>
    <mergeCell ref="TMH38:TMH39"/>
    <mergeCell ref="TMI38:TMI39"/>
    <mergeCell ref="TMJ38:TMJ39"/>
    <mergeCell ref="TMK38:TMK39"/>
    <mergeCell ref="TML38:TML39"/>
    <mergeCell ref="TMA38:TMA39"/>
    <mergeCell ref="TMB38:TMB39"/>
    <mergeCell ref="TMC38:TMC39"/>
    <mergeCell ref="TMD38:TMD39"/>
    <mergeCell ref="TMG38:TMG39"/>
    <mergeCell ref="TLT38:TLT39"/>
    <mergeCell ref="TLU38:TLU39"/>
    <mergeCell ref="TLV38:TLV39"/>
    <mergeCell ref="TLY38:TLY39"/>
    <mergeCell ref="TLZ38:TLZ39"/>
    <mergeCell ref="TLM38:TLM39"/>
    <mergeCell ref="TLN38:TLN39"/>
    <mergeCell ref="TLQ38:TLQ39"/>
    <mergeCell ref="TLR38:TLR39"/>
    <mergeCell ref="TLS38:TLS39"/>
    <mergeCell ref="TLF38:TLF39"/>
    <mergeCell ref="TLI38:TLI39"/>
    <mergeCell ref="TLJ38:TLJ39"/>
    <mergeCell ref="TLK38:TLK39"/>
    <mergeCell ref="TLL38:TLL39"/>
    <mergeCell ref="TLA38:TLA39"/>
    <mergeCell ref="TLB38:TLB39"/>
    <mergeCell ref="TLC38:TLC39"/>
    <mergeCell ref="TLD38:TLD39"/>
    <mergeCell ref="TLE38:TLE39"/>
    <mergeCell ref="TKT38:TKT39"/>
    <mergeCell ref="TKU38:TKU39"/>
    <mergeCell ref="TKV38:TKV39"/>
    <mergeCell ref="TKW38:TKW39"/>
    <mergeCell ref="TKX38:TKX39"/>
    <mergeCell ref="TKM38:TKM39"/>
    <mergeCell ref="TKN38:TKN39"/>
    <mergeCell ref="TKO38:TKO39"/>
    <mergeCell ref="TKP38:TKP39"/>
    <mergeCell ref="TKS38:TKS39"/>
    <mergeCell ref="TKF38:TKF39"/>
    <mergeCell ref="TKG38:TKG39"/>
    <mergeCell ref="TKH38:TKH39"/>
    <mergeCell ref="TKK38:TKK39"/>
    <mergeCell ref="TKL38:TKL39"/>
    <mergeCell ref="TJY38:TJY39"/>
    <mergeCell ref="TJZ38:TJZ39"/>
    <mergeCell ref="TKC38:TKC39"/>
    <mergeCell ref="TKD38:TKD39"/>
    <mergeCell ref="TKE38:TKE39"/>
    <mergeCell ref="TJR38:TJR39"/>
    <mergeCell ref="TJU38:TJU39"/>
    <mergeCell ref="TJV38:TJV39"/>
    <mergeCell ref="TJW38:TJW39"/>
    <mergeCell ref="TJX38:TJX39"/>
    <mergeCell ref="TJM38:TJM39"/>
    <mergeCell ref="TJN38:TJN39"/>
    <mergeCell ref="TJO38:TJO39"/>
    <mergeCell ref="TJP38:TJP39"/>
    <mergeCell ref="TJQ38:TJQ39"/>
    <mergeCell ref="TJF38:TJF39"/>
    <mergeCell ref="TJG38:TJG39"/>
    <mergeCell ref="TJH38:TJH39"/>
    <mergeCell ref="TJI38:TJI39"/>
    <mergeCell ref="TJJ38:TJJ39"/>
    <mergeCell ref="TIY38:TIY39"/>
    <mergeCell ref="TIZ38:TIZ39"/>
    <mergeCell ref="TJA38:TJA39"/>
    <mergeCell ref="TJB38:TJB39"/>
    <mergeCell ref="TJE38:TJE39"/>
    <mergeCell ref="TIR38:TIR39"/>
    <mergeCell ref="TIS38:TIS39"/>
    <mergeCell ref="TIT38:TIT39"/>
    <mergeCell ref="TIW38:TIW39"/>
    <mergeCell ref="TIX38:TIX39"/>
    <mergeCell ref="TIK38:TIK39"/>
    <mergeCell ref="TIL38:TIL39"/>
    <mergeCell ref="TIO38:TIO39"/>
    <mergeCell ref="TIP38:TIP39"/>
    <mergeCell ref="TIQ38:TIQ39"/>
    <mergeCell ref="TID38:TID39"/>
    <mergeCell ref="TIG38:TIG39"/>
    <mergeCell ref="TIH38:TIH39"/>
    <mergeCell ref="TII38:TII39"/>
    <mergeCell ref="TIJ38:TIJ39"/>
    <mergeCell ref="THY38:THY39"/>
    <mergeCell ref="THZ38:THZ39"/>
    <mergeCell ref="TIA38:TIA39"/>
    <mergeCell ref="TIB38:TIB39"/>
    <mergeCell ref="TIC38:TIC39"/>
    <mergeCell ref="THR38:THR39"/>
    <mergeCell ref="THS38:THS39"/>
    <mergeCell ref="THT38:THT39"/>
    <mergeCell ref="THU38:THU39"/>
    <mergeCell ref="THV38:THV39"/>
    <mergeCell ref="THK38:THK39"/>
    <mergeCell ref="THL38:THL39"/>
    <mergeCell ref="THM38:THM39"/>
    <mergeCell ref="THN38:THN39"/>
    <mergeCell ref="THQ38:THQ39"/>
    <mergeCell ref="THD38:THD39"/>
    <mergeCell ref="THE38:THE39"/>
    <mergeCell ref="THF38:THF39"/>
    <mergeCell ref="THI38:THI39"/>
    <mergeCell ref="THJ38:THJ39"/>
    <mergeCell ref="TGW38:TGW39"/>
    <mergeCell ref="TGX38:TGX39"/>
    <mergeCell ref="THA38:THA39"/>
    <mergeCell ref="THB38:THB39"/>
    <mergeCell ref="THC38:THC39"/>
    <mergeCell ref="TGP38:TGP39"/>
    <mergeCell ref="TGS38:TGS39"/>
    <mergeCell ref="TGT38:TGT39"/>
    <mergeCell ref="TGU38:TGU39"/>
    <mergeCell ref="TGV38:TGV39"/>
    <mergeCell ref="TGK38:TGK39"/>
    <mergeCell ref="TGL38:TGL39"/>
    <mergeCell ref="TGM38:TGM39"/>
    <mergeCell ref="TGN38:TGN39"/>
    <mergeCell ref="TGO38:TGO39"/>
    <mergeCell ref="TGD38:TGD39"/>
    <mergeCell ref="TGE38:TGE39"/>
    <mergeCell ref="TGF38:TGF39"/>
    <mergeCell ref="TGG38:TGG39"/>
    <mergeCell ref="TGH38:TGH39"/>
    <mergeCell ref="TFW38:TFW39"/>
    <mergeCell ref="TFX38:TFX39"/>
    <mergeCell ref="TFY38:TFY39"/>
    <mergeCell ref="TFZ38:TFZ39"/>
    <mergeCell ref="TGC38:TGC39"/>
    <mergeCell ref="TFP38:TFP39"/>
    <mergeCell ref="TFQ38:TFQ39"/>
    <mergeCell ref="TFR38:TFR39"/>
    <mergeCell ref="TFU38:TFU39"/>
    <mergeCell ref="TFV38:TFV39"/>
    <mergeCell ref="TFI38:TFI39"/>
    <mergeCell ref="TFJ38:TFJ39"/>
    <mergeCell ref="TFM38:TFM39"/>
    <mergeCell ref="TFN38:TFN39"/>
    <mergeCell ref="TFO38:TFO39"/>
    <mergeCell ref="TFB38:TFB39"/>
    <mergeCell ref="TFE38:TFE39"/>
    <mergeCell ref="TFF38:TFF39"/>
    <mergeCell ref="TFG38:TFG39"/>
    <mergeCell ref="TFH38:TFH39"/>
    <mergeCell ref="TEW38:TEW39"/>
    <mergeCell ref="TEX38:TEX39"/>
    <mergeCell ref="TEY38:TEY39"/>
    <mergeCell ref="TEZ38:TEZ39"/>
    <mergeCell ref="TFA38:TFA39"/>
    <mergeCell ref="TEP38:TEP39"/>
    <mergeCell ref="TEQ38:TEQ39"/>
    <mergeCell ref="TER38:TER39"/>
    <mergeCell ref="TES38:TES39"/>
    <mergeCell ref="TET38:TET39"/>
    <mergeCell ref="TEI38:TEI39"/>
    <mergeCell ref="TEJ38:TEJ39"/>
    <mergeCell ref="TEK38:TEK39"/>
    <mergeCell ref="TEL38:TEL39"/>
    <mergeCell ref="TEO38:TEO39"/>
    <mergeCell ref="TEB38:TEB39"/>
    <mergeCell ref="TEC38:TEC39"/>
    <mergeCell ref="TED38:TED39"/>
    <mergeCell ref="TEG38:TEG39"/>
    <mergeCell ref="TEH38:TEH39"/>
    <mergeCell ref="TDU38:TDU39"/>
    <mergeCell ref="TDV38:TDV39"/>
    <mergeCell ref="TDY38:TDY39"/>
    <mergeCell ref="TDZ38:TDZ39"/>
    <mergeCell ref="TEA38:TEA39"/>
    <mergeCell ref="TDN38:TDN39"/>
    <mergeCell ref="TDQ38:TDQ39"/>
    <mergeCell ref="TDR38:TDR39"/>
    <mergeCell ref="TDS38:TDS39"/>
    <mergeCell ref="TDT38:TDT39"/>
    <mergeCell ref="TDI38:TDI39"/>
    <mergeCell ref="TDJ38:TDJ39"/>
    <mergeCell ref="TDK38:TDK39"/>
    <mergeCell ref="TDL38:TDL39"/>
    <mergeCell ref="TDM38:TDM39"/>
    <mergeCell ref="TDB38:TDB39"/>
    <mergeCell ref="TDC38:TDC39"/>
    <mergeCell ref="TDD38:TDD39"/>
    <mergeCell ref="TDE38:TDE39"/>
    <mergeCell ref="TDF38:TDF39"/>
    <mergeCell ref="TCU38:TCU39"/>
    <mergeCell ref="TCV38:TCV39"/>
    <mergeCell ref="TCW38:TCW39"/>
    <mergeCell ref="TCX38:TCX39"/>
    <mergeCell ref="TDA38:TDA39"/>
    <mergeCell ref="TCN38:TCN39"/>
    <mergeCell ref="TCO38:TCO39"/>
    <mergeCell ref="TCP38:TCP39"/>
    <mergeCell ref="TCS38:TCS39"/>
    <mergeCell ref="TCT38:TCT39"/>
    <mergeCell ref="TCG38:TCG39"/>
    <mergeCell ref="TCH38:TCH39"/>
    <mergeCell ref="TCK38:TCK39"/>
    <mergeCell ref="TCL38:TCL39"/>
    <mergeCell ref="TCM38:TCM39"/>
    <mergeCell ref="TBZ38:TBZ39"/>
    <mergeCell ref="TCC38:TCC39"/>
    <mergeCell ref="TCD38:TCD39"/>
    <mergeCell ref="TCE38:TCE39"/>
    <mergeCell ref="TCF38:TCF39"/>
    <mergeCell ref="TBU38:TBU39"/>
    <mergeCell ref="TBV38:TBV39"/>
    <mergeCell ref="TBW38:TBW39"/>
    <mergeCell ref="TBX38:TBX39"/>
    <mergeCell ref="TBY38:TBY39"/>
    <mergeCell ref="TBN38:TBN39"/>
    <mergeCell ref="TBO38:TBO39"/>
    <mergeCell ref="TBP38:TBP39"/>
    <mergeCell ref="TBQ38:TBQ39"/>
    <mergeCell ref="TBR38:TBR39"/>
    <mergeCell ref="TBG38:TBG39"/>
    <mergeCell ref="TBH38:TBH39"/>
    <mergeCell ref="TBI38:TBI39"/>
    <mergeCell ref="TBJ38:TBJ39"/>
    <mergeCell ref="TBM38:TBM39"/>
    <mergeCell ref="TAZ38:TAZ39"/>
    <mergeCell ref="TBA38:TBA39"/>
    <mergeCell ref="TBB38:TBB39"/>
    <mergeCell ref="TBE38:TBE39"/>
    <mergeCell ref="TBF38:TBF39"/>
    <mergeCell ref="TAS38:TAS39"/>
    <mergeCell ref="TAT38:TAT39"/>
    <mergeCell ref="TAW38:TAW39"/>
    <mergeCell ref="TAX38:TAX39"/>
    <mergeCell ref="TAY38:TAY39"/>
    <mergeCell ref="TAL38:TAL39"/>
    <mergeCell ref="TAO38:TAO39"/>
    <mergeCell ref="TAP38:TAP39"/>
    <mergeCell ref="TAQ38:TAQ39"/>
    <mergeCell ref="TAR38:TAR39"/>
    <mergeCell ref="TAG38:TAG39"/>
    <mergeCell ref="TAH38:TAH39"/>
    <mergeCell ref="TAI38:TAI39"/>
    <mergeCell ref="TAJ38:TAJ39"/>
    <mergeCell ref="TAK38:TAK39"/>
    <mergeCell ref="SZZ38:SZZ39"/>
    <mergeCell ref="TAA38:TAA39"/>
    <mergeCell ref="TAB38:TAB39"/>
    <mergeCell ref="TAC38:TAC39"/>
    <mergeCell ref="TAD38:TAD39"/>
    <mergeCell ref="SZS38:SZS39"/>
    <mergeCell ref="SZT38:SZT39"/>
    <mergeCell ref="SZU38:SZU39"/>
    <mergeCell ref="SZV38:SZV39"/>
    <mergeCell ref="SZY38:SZY39"/>
    <mergeCell ref="SZL38:SZL39"/>
    <mergeCell ref="SZM38:SZM39"/>
    <mergeCell ref="SZN38:SZN39"/>
    <mergeCell ref="SZQ38:SZQ39"/>
    <mergeCell ref="SZR38:SZR39"/>
    <mergeCell ref="SZE38:SZE39"/>
    <mergeCell ref="SZF38:SZF39"/>
    <mergeCell ref="SZI38:SZI39"/>
    <mergeCell ref="SZJ38:SZJ39"/>
    <mergeCell ref="SZK38:SZK39"/>
    <mergeCell ref="SYX38:SYX39"/>
    <mergeCell ref="SZA38:SZA39"/>
    <mergeCell ref="SZB38:SZB39"/>
    <mergeCell ref="SZC38:SZC39"/>
    <mergeCell ref="SZD38:SZD39"/>
    <mergeCell ref="SYS38:SYS39"/>
    <mergeCell ref="SYT38:SYT39"/>
    <mergeCell ref="SYU38:SYU39"/>
    <mergeCell ref="SYV38:SYV39"/>
    <mergeCell ref="SYW38:SYW39"/>
    <mergeCell ref="SYL38:SYL39"/>
    <mergeCell ref="SYM38:SYM39"/>
    <mergeCell ref="SYN38:SYN39"/>
    <mergeCell ref="SYO38:SYO39"/>
    <mergeCell ref="SYP38:SYP39"/>
    <mergeCell ref="SYE38:SYE39"/>
    <mergeCell ref="SYF38:SYF39"/>
    <mergeCell ref="SYG38:SYG39"/>
    <mergeCell ref="SYH38:SYH39"/>
    <mergeCell ref="SYK38:SYK39"/>
    <mergeCell ref="SXX38:SXX39"/>
    <mergeCell ref="SXY38:SXY39"/>
    <mergeCell ref="SXZ38:SXZ39"/>
    <mergeCell ref="SYC38:SYC39"/>
    <mergeCell ref="SYD38:SYD39"/>
    <mergeCell ref="SXQ38:SXQ39"/>
    <mergeCell ref="SXR38:SXR39"/>
    <mergeCell ref="SXU38:SXU39"/>
    <mergeCell ref="SXV38:SXV39"/>
    <mergeCell ref="SXW38:SXW39"/>
    <mergeCell ref="SXJ38:SXJ39"/>
    <mergeCell ref="SXM38:SXM39"/>
    <mergeCell ref="SXN38:SXN39"/>
    <mergeCell ref="SXO38:SXO39"/>
    <mergeCell ref="SXP38:SXP39"/>
    <mergeCell ref="SXE38:SXE39"/>
    <mergeCell ref="SXF38:SXF39"/>
    <mergeCell ref="SXG38:SXG39"/>
    <mergeCell ref="SXH38:SXH39"/>
    <mergeCell ref="SXI38:SXI39"/>
    <mergeCell ref="SWX38:SWX39"/>
    <mergeCell ref="SWY38:SWY39"/>
    <mergeCell ref="SWZ38:SWZ39"/>
    <mergeCell ref="SXA38:SXA39"/>
    <mergeCell ref="SXB38:SXB39"/>
    <mergeCell ref="SWQ38:SWQ39"/>
    <mergeCell ref="SWR38:SWR39"/>
    <mergeCell ref="SWS38:SWS39"/>
    <mergeCell ref="SWT38:SWT39"/>
    <mergeCell ref="SWW38:SWW39"/>
    <mergeCell ref="SWJ38:SWJ39"/>
    <mergeCell ref="SWK38:SWK39"/>
    <mergeCell ref="SWL38:SWL39"/>
    <mergeCell ref="SWO38:SWO39"/>
    <mergeCell ref="SWP38:SWP39"/>
    <mergeCell ref="SWC38:SWC39"/>
    <mergeCell ref="SWD38:SWD39"/>
    <mergeCell ref="SWG38:SWG39"/>
    <mergeCell ref="SWH38:SWH39"/>
    <mergeCell ref="SWI38:SWI39"/>
    <mergeCell ref="SVV38:SVV39"/>
    <mergeCell ref="SVY38:SVY39"/>
    <mergeCell ref="SVZ38:SVZ39"/>
    <mergeCell ref="SWA38:SWA39"/>
    <mergeCell ref="SWB38:SWB39"/>
    <mergeCell ref="SVQ38:SVQ39"/>
    <mergeCell ref="SVR38:SVR39"/>
    <mergeCell ref="SVS38:SVS39"/>
    <mergeCell ref="SVT38:SVT39"/>
    <mergeCell ref="SVU38:SVU39"/>
    <mergeCell ref="SVJ38:SVJ39"/>
    <mergeCell ref="SVK38:SVK39"/>
    <mergeCell ref="SVL38:SVL39"/>
    <mergeCell ref="SVM38:SVM39"/>
    <mergeCell ref="SVN38:SVN39"/>
    <mergeCell ref="SVC38:SVC39"/>
    <mergeCell ref="SVD38:SVD39"/>
    <mergeCell ref="SVE38:SVE39"/>
    <mergeCell ref="SVF38:SVF39"/>
    <mergeCell ref="SVI38:SVI39"/>
    <mergeCell ref="SUV38:SUV39"/>
    <mergeCell ref="SUW38:SUW39"/>
    <mergeCell ref="SUX38:SUX39"/>
    <mergeCell ref="SVA38:SVA39"/>
    <mergeCell ref="SVB38:SVB39"/>
    <mergeCell ref="SUO38:SUO39"/>
    <mergeCell ref="SUP38:SUP39"/>
    <mergeCell ref="SUS38:SUS39"/>
    <mergeCell ref="SUT38:SUT39"/>
    <mergeCell ref="SUU38:SUU39"/>
    <mergeCell ref="SUH38:SUH39"/>
    <mergeCell ref="SUK38:SUK39"/>
    <mergeCell ref="SUL38:SUL39"/>
    <mergeCell ref="SUM38:SUM39"/>
    <mergeCell ref="SUN38:SUN39"/>
    <mergeCell ref="SUC38:SUC39"/>
    <mergeCell ref="SUD38:SUD39"/>
    <mergeCell ref="SUE38:SUE39"/>
    <mergeCell ref="SUF38:SUF39"/>
    <mergeCell ref="SUG38:SUG39"/>
    <mergeCell ref="STV38:STV39"/>
    <mergeCell ref="STW38:STW39"/>
    <mergeCell ref="STX38:STX39"/>
    <mergeCell ref="STY38:STY39"/>
    <mergeCell ref="STZ38:STZ39"/>
    <mergeCell ref="STO38:STO39"/>
    <mergeCell ref="STP38:STP39"/>
    <mergeCell ref="STQ38:STQ39"/>
    <mergeCell ref="STR38:STR39"/>
    <mergeCell ref="STU38:STU39"/>
    <mergeCell ref="STH38:STH39"/>
    <mergeCell ref="STI38:STI39"/>
    <mergeCell ref="STJ38:STJ39"/>
    <mergeCell ref="STM38:STM39"/>
    <mergeCell ref="STN38:STN39"/>
    <mergeCell ref="STA38:STA39"/>
    <mergeCell ref="STB38:STB39"/>
    <mergeCell ref="STE38:STE39"/>
    <mergeCell ref="STF38:STF39"/>
    <mergeCell ref="STG38:STG39"/>
    <mergeCell ref="SST38:SST39"/>
    <mergeCell ref="SSW38:SSW39"/>
    <mergeCell ref="SSX38:SSX39"/>
    <mergeCell ref="SSY38:SSY39"/>
    <mergeCell ref="SSZ38:SSZ39"/>
    <mergeCell ref="SSO38:SSO39"/>
    <mergeCell ref="SSP38:SSP39"/>
    <mergeCell ref="SSQ38:SSQ39"/>
    <mergeCell ref="SSR38:SSR39"/>
    <mergeCell ref="SSS38:SSS39"/>
    <mergeCell ref="SSH38:SSH39"/>
    <mergeCell ref="SSI38:SSI39"/>
    <mergeCell ref="SSJ38:SSJ39"/>
    <mergeCell ref="SSK38:SSK39"/>
    <mergeCell ref="SSL38:SSL39"/>
    <mergeCell ref="SSA38:SSA39"/>
    <mergeCell ref="SSB38:SSB39"/>
    <mergeCell ref="SSC38:SSC39"/>
    <mergeCell ref="SSD38:SSD39"/>
    <mergeCell ref="SSG38:SSG39"/>
    <mergeCell ref="SRT38:SRT39"/>
    <mergeCell ref="SRU38:SRU39"/>
    <mergeCell ref="SRV38:SRV39"/>
    <mergeCell ref="SRY38:SRY39"/>
    <mergeCell ref="SRZ38:SRZ39"/>
    <mergeCell ref="SRM38:SRM39"/>
    <mergeCell ref="SRN38:SRN39"/>
    <mergeCell ref="SRQ38:SRQ39"/>
    <mergeCell ref="SRR38:SRR39"/>
    <mergeCell ref="SRS38:SRS39"/>
    <mergeCell ref="SRF38:SRF39"/>
    <mergeCell ref="SRI38:SRI39"/>
    <mergeCell ref="SRJ38:SRJ39"/>
    <mergeCell ref="SRK38:SRK39"/>
    <mergeCell ref="SRL38:SRL39"/>
    <mergeCell ref="SRA38:SRA39"/>
    <mergeCell ref="SRB38:SRB39"/>
    <mergeCell ref="SRC38:SRC39"/>
    <mergeCell ref="SRD38:SRD39"/>
    <mergeCell ref="SRE38:SRE39"/>
    <mergeCell ref="SQT38:SQT39"/>
    <mergeCell ref="SQU38:SQU39"/>
    <mergeCell ref="SQV38:SQV39"/>
    <mergeCell ref="SQW38:SQW39"/>
    <mergeCell ref="SQX38:SQX39"/>
    <mergeCell ref="SQM38:SQM39"/>
    <mergeCell ref="SQN38:SQN39"/>
    <mergeCell ref="SQO38:SQO39"/>
    <mergeCell ref="SQP38:SQP39"/>
    <mergeCell ref="SQS38:SQS39"/>
    <mergeCell ref="SQF38:SQF39"/>
    <mergeCell ref="SQG38:SQG39"/>
    <mergeCell ref="SQH38:SQH39"/>
    <mergeCell ref="SQK38:SQK39"/>
    <mergeCell ref="SQL38:SQL39"/>
    <mergeCell ref="SPY38:SPY39"/>
    <mergeCell ref="SPZ38:SPZ39"/>
    <mergeCell ref="SQC38:SQC39"/>
    <mergeCell ref="SQD38:SQD39"/>
    <mergeCell ref="SQE38:SQE39"/>
    <mergeCell ref="SPR38:SPR39"/>
    <mergeCell ref="SPU38:SPU39"/>
    <mergeCell ref="SPV38:SPV39"/>
    <mergeCell ref="SPW38:SPW39"/>
    <mergeCell ref="SPX38:SPX39"/>
    <mergeCell ref="SPM38:SPM39"/>
    <mergeCell ref="SPN38:SPN39"/>
    <mergeCell ref="SPO38:SPO39"/>
    <mergeCell ref="SPP38:SPP39"/>
    <mergeCell ref="SPQ38:SPQ39"/>
    <mergeCell ref="SPF38:SPF39"/>
    <mergeCell ref="SPG38:SPG39"/>
    <mergeCell ref="SPH38:SPH39"/>
    <mergeCell ref="SPI38:SPI39"/>
    <mergeCell ref="SPJ38:SPJ39"/>
    <mergeCell ref="SOY38:SOY39"/>
    <mergeCell ref="SOZ38:SOZ39"/>
    <mergeCell ref="SPA38:SPA39"/>
    <mergeCell ref="SPB38:SPB39"/>
    <mergeCell ref="SPE38:SPE39"/>
    <mergeCell ref="SOR38:SOR39"/>
    <mergeCell ref="SOS38:SOS39"/>
    <mergeCell ref="SOT38:SOT39"/>
    <mergeCell ref="SOW38:SOW39"/>
    <mergeCell ref="SOX38:SOX39"/>
    <mergeCell ref="SOK38:SOK39"/>
    <mergeCell ref="SOL38:SOL39"/>
    <mergeCell ref="SOO38:SOO39"/>
    <mergeCell ref="SOP38:SOP39"/>
    <mergeCell ref="SOQ38:SOQ39"/>
    <mergeCell ref="SOD38:SOD39"/>
    <mergeCell ref="SOG38:SOG39"/>
    <mergeCell ref="SOH38:SOH39"/>
    <mergeCell ref="SOI38:SOI39"/>
    <mergeCell ref="SOJ38:SOJ39"/>
    <mergeCell ref="SNY38:SNY39"/>
    <mergeCell ref="SNZ38:SNZ39"/>
    <mergeCell ref="SOA38:SOA39"/>
    <mergeCell ref="SOB38:SOB39"/>
    <mergeCell ref="SOC38:SOC39"/>
    <mergeCell ref="SNR38:SNR39"/>
    <mergeCell ref="SNS38:SNS39"/>
    <mergeCell ref="SNT38:SNT39"/>
    <mergeCell ref="SNU38:SNU39"/>
    <mergeCell ref="SNV38:SNV39"/>
    <mergeCell ref="SNK38:SNK39"/>
    <mergeCell ref="SNL38:SNL39"/>
    <mergeCell ref="SNM38:SNM39"/>
    <mergeCell ref="SNN38:SNN39"/>
    <mergeCell ref="SNQ38:SNQ39"/>
    <mergeCell ref="SND38:SND39"/>
    <mergeCell ref="SNE38:SNE39"/>
    <mergeCell ref="SNF38:SNF39"/>
    <mergeCell ref="SNI38:SNI39"/>
    <mergeCell ref="SNJ38:SNJ39"/>
    <mergeCell ref="SMW38:SMW39"/>
    <mergeCell ref="SMX38:SMX39"/>
    <mergeCell ref="SNA38:SNA39"/>
    <mergeCell ref="SNB38:SNB39"/>
    <mergeCell ref="SNC38:SNC39"/>
    <mergeCell ref="SMP38:SMP39"/>
    <mergeCell ref="SMS38:SMS39"/>
    <mergeCell ref="SMT38:SMT39"/>
    <mergeCell ref="SMU38:SMU39"/>
    <mergeCell ref="SMV38:SMV39"/>
    <mergeCell ref="SMK38:SMK39"/>
    <mergeCell ref="SML38:SML39"/>
    <mergeCell ref="SMM38:SMM39"/>
    <mergeCell ref="SMN38:SMN39"/>
    <mergeCell ref="SMO38:SMO39"/>
    <mergeCell ref="SMD38:SMD39"/>
    <mergeCell ref="SME38:SME39"/>
    <mergeCell ref="SMF38:SMF39"/>
    <mergeCell ref="SMG38:SMG39"/>
    <mergeCell ref="SMH38:SMH39"/>
    <mergeCell ref="SLW38:SLW39"/>
    <mergeCell ref="SLX38:SLX39"/>
    <mergeCell ref="SLY38:SLY39"/>
    <mergeCell ref="SLZ38:SLZ39"/>
    <mergeCell ref="SMC38:SMC39"/>
    <mergeCell ref="SLP38:SLP39"/>
    <mergeCell ref="SLQ38:SLQ39"/>
    <mergeCell ref="SLR38:SLR39"/>
    <mergeCell ref="SLU38:SLU39"/>
    <mergeCell ref="SLV38:SLV39"/>
    <mergeCell ref="SLI38:SLI39"/>
    <mergeCell ref="SLJ38:SLJ39"/>
    <mergeCell ref="SLM38:SLM39"/>
    <mergeCell ref="SLN38:SLN39"/>
    <mergeCell ref="SLO38:SLO39"/>
    <mergeCell ref="SLB38:SLB39"/>
    <mergeCell ref="SLE38:SLE39"/>
    <mergeCell ref="SLF38:SLF39"/>
    <mergeCell ref="SLG38:SLG39"/>
    <mergeCell ref="SLH38:SLH39"/>
    <mergeCell ref="SKW38:SKW39"/>
    <mergeCell ref="SKX38:SKX39"/>
    <mergeCell ref="SKY38:SKY39"/>
    <mergeCell ref="SKZ38:SKZ39"/>
    <mergeCell ref="SLA38:SLA39"/>
    <mergeCell ref="SKP38:SKP39"/>
    <mergeCell ref="SKQ38:SKQ39"/>
    <mergeCell ref="SKR38:SKR39"/>
    <mergeCell ref="SKS38:SKS39"/>
    <mergeCell ref="SKT38:SKT39"/>
    <mergeCell ref="SKI38:SKI39"/>
    <mergeCell ref="SKJ38:SKJ39"/>
    <mergeCell ref="SKK38:SKK39"/>
    <mergeCell ref="SKL38:SKL39"/>
    <mergeCell ref="SKO38:SKO39"/>
    <mergeCell ref="SKB38:SKB39"/>
    <mergeCell ref="SKC38:SKC39"/>
    <mergeCell ref="SKD38:SKD39"/>
    <mergeCell ref="SKG38:SKG39"/>
    <mergeCell ref="SKH38:SKH39"/>
    <mergeCell ref="SJU38:SJU39"/>
    <mergeCell ref="SJV38:SJV39"/>
    <mergeCell ref="SJY38:SJY39"/>
    <mergeCell ref="SJZ38:SJZ39"/>
    <mergeCell ref="SKA38:SKA39"/>
    <mergeCell ref="SJN38:SJN39"/>
    <mergeCell ref="SJQ38:SJQ39"/>
    <mergeCell ref="SJR38:SJR39"/>
    <mergeCell ref="SJS38:SJS39"/>
    <mergeCell ref="SJT38:SJT39"/>
    <mergeCell ref="SJI38:SJI39"/>
    <mergeCell ref="SJJ38:SJJ39"/>
    <mergeCell ref="SJK38:SJK39"/>
    <mergeCell ref="SJL38:SJL39"/>
    <mergeCell ref="SJM38:SJM39"/>
    <mergeCell ref="SJB38:SJB39"/>
    <mergeCell ref="SJC38:SJC39"/>
    <mergeCell ref="SJD38:SJD39"/>
    <mergeCell ref="SJE38:SJE39"/>
    <mergeCell ref="SJF38:SJF39"/>
    <mergeCell ref="SIU38:SIU39"/>
    <mergeCell ref="SIV38:SIV39"/>
    <mergeCell ref="SIW38:SIW39"/>
    <mergeCell ref="SIX38:SIX39"/>
    <mergeCell ref="SJA38:SJA39"/>
    <mergeCell ref="SIN38:SIN39"/>
    <mergeCell ref="SIO38:SIO39"/>
    <mergeCell ref="SIP38:SIP39"/>
    <mergeCell ref="SIS38:SIS39"/>
    <mergeCell ref="SIT38:SIT39"/>
    <mergeCell ref="SIG38:SIG39"/>
    <mergeCell ref="SIH38:SIH39"/>
    <mergeCell ref="SIK38:SIK39"/>
    <mergeCell ref="SIL38:SIL39"/>
    <mergeCell ref="SIM38:SIM39"/>
    <mergeCell ref="SHZ38:SHZ39"/>
    <mergeCell ref="SIC38:SIC39"/>
    <mergeCell ref="SID38:SID39"/>
    <mergeCell ref="SIE38:SIE39"/>
    <mergeCell ref="SIF38:SIF39"/>
    <mergeCell ref="SHU38:SHU39"/>
    <mergeCell ref="SHV38:SHV39"/>
    <mergeCell ref="SHW38:SHW39"/>
    <mergeCell ref="SHX38:SHX39"/>
    <mergeCell ref="SHY38:SHY39"/>
    <mergeCell ref="SHN38:SHN39"/>
    <mergeCell ref="SHO38:SHO39"/>
    <mergeCell ref="SHP38:SHP39"/>
    <mergeCell ref="SHQ38:SHQ39"/>
    <mergeCell ref="SHR38:SHR39"/>
    <mergeCell ref="SHG38:SHG39"/>
    <mergeCell ref="SHH38:SHH39"/>
    <mergeCell ref="SHI38:SHI39"/>
    <mergeCell ref="SHJ38:SHJ39"/>
    <mergeCell ref="SHM38:SHM39"/>
    <mergeCell ref="SGZ38:SGZ39"/>
    <mergeCell ref="SHA38:SHA39"/>
    <mergeCell ref="SHB38:SHB39"/>
    <mergeCell ref="SHE38:SHE39"/>
    <mergeCell ref="SHF38:SHF39"/>
    <mergeCell ref="SGS38:SGS39"/>
    <mergeCell ref="SGT38:SGT39"/>
    <mergeCell ref="SGW38:SGW39"/>
    <mergeCell ref="SGX38:SGX39"/>
    <mergeCell ref="SGY38:SGY39"/>
    <mergeCell ref="SGL38:SGL39"/>
    <mergeCell ref="SGO38:SGO39"/>
    <mergeCell ref="SGP38:SGP39"/>
    <mergeCell ref="SGQ38:SGQ39"/>
    <mergeCell ref="SGR38:SGR39"/>
    <mergeCell ref="SGG38:SGG39"/>
    <mergeCell ref="SGH38:SGH39"/>
    <mergeCell ref="SGI38:SGI39"/>
    <mergeCell ref="SGJ38:SGJ39"/>
    <mergeCell ref="SGK38:SGK39"/>
    <mergeCell ref="SFZ38:SFZ39"/>
    <mergeCell ref="SGA38:SGA39"/>
    <mergeCell ref="SGB38:SGB39"/>
    <mergeCell ref="SGC38:SGC39"/>
    <mergeCell ref="SGD38:SGD39"/>
    <mergeCell ref="SFS38:SFS39"/>
    <mergeCell ref="SFT38:SFT39"/>
    <mergeCell ref="SFU38:SFU39"/>
    <mergeCell ref="SFV38:SFV39"/>
    <mergeCell ref="SFY38:SFY39"/>
    <mergeCell ref="SFL38:SFL39"/>
    <mergeCell ref="SFM38:SFM39"/>
    <mergeCell ref="SFN38:SFN39"/>
    <mergeCell ref="SFQ38:SFQ39"/>
    <mergeCell ref="SFR38:SFR39"/>
    <mergeCell ref="SFE38:SFE39"/>
    <mergeCell ref="SFF38:SFF39"/>
    <mergeCell ref="SFI38:SFI39"/>
    <mergeCell ref="SFJ38:SFJ39"/>
    <mergeCell ref="SFK38:SFK39"/>
    <mergeCell ref="SEX38:SEX39"/>
    <mergeCell ref="SFA38:SFA39"/>
    <mergeCell ref="SFB38:SFB39"/>
    <mergeCell ref="SFC38:SFC39"/>
    <mergeCell ref="SFD38:SFD39"/>
    <mergeCell ref="SES38:SES39"/>
    <mergeCell ref="SET38:SET39"/>
    <mergeCell ref="SEU38:SEU39"/>
    <mergeCell ref="SEV38:SEV39"/>
    <mergeCell ref="SEW38:SEW39"/>
    <mergeCell ref="SEL38:SEL39"/>
    <mergeCell ref="SEM38:SEM39"/>
    <mergeCell ref="SEN38:SEN39"/>
    <mergeCell ref="SEO38:SEO39"/>
    <mergeCell ref="SEP38:SEP39"/>
    <mergeCell ref="SEE38:SEE39"/>
    <mergeCell ref="SEF38:SEF39"/>
    <mergeCell ref="SEG38:SEG39"/>
    <mergeCell ref="SEH38:SEH39"/>
    <mergeCell ref="SEK38:SEK39"/>
    <mergeCell ref="SDX38:SDX39"/>
    <mergeCell ref="SDY38:SDY39"/>
    <mergeCell ref="SDZ38:SDZ39"/>
    <mergeCell ref="SEC38:SEC39"/>
    <mergeCell ref="SED38:SED39"/>
    <mergeCell ref="SDQ38:SDQ39"/>
    <mergeCell ref="SDR38:SDR39"/>
    <mergeCell ref="SDU38:SDU39"/>
    <mergeCell ref="SDV38:SDV39"/>
    <mergeCell ref="SDW38:SDW39"/>
    <mergeCell ref="SDJ38:SDJ39"/>
    <mergeCell ref="SDM38:SDM39"/>
    <mergeCell ref="SDN38:SDN39"/>
    <mergeCell ref="SDO38:SDO39"/>
    <mergeCell ref="SDP38:SDP39"/>
    <mergeCell ref="SDE38:SDE39"/>
    <mergeCell ref="SDF38:SDF39"/>
    <mergeCell ref="SDG38:SDG39"/>
    <mergeCell ref="SDH38:SDH39"/>
    <mergeCell ref="SDI38:SDI39"/>
    <mergeCell ref="SCX38:SCX39"/>
    <mergeCell ref="SCY38:SCY39"/>
    <mergeCell ref="SCZ38:SCZ39"/>
    <mergeCell ref="SDA38:SDA39"/>
    <mergeCell ref="SDB38:SDB39"/>
    <mergeCell ref="SCQ38:SCQ39"/>
    <mergeCell ref="SCR38:SCR39"/>
    <mergeCell ref="SCS38:SCS39"/>
    <mergeCell ref="SCT38:SCT39"/>
    <mergeCell ref="SCW38:SCW39"/>
    <mergeCell ref="SCJ38:SCJ39"/>
    <mergeCell ref="SCK38:SCK39"/>
    <mergeCell ref="SCL38:SCL39"/>
    <mergeCell ref="SCO38:SCO39"/>
    <mergeCell ref="SCP38:SCP39"/>
    <mergeCell ref="SCC38:SCC39"/>
    <mergeCell ref="SCD38:SCD39"/>
    <mergeCell ref="SCG38:SCG39"/>
    <mergeCell ref="SCH38:SCH39"/>
    <mergeCell ref="SCI38:SCI39"/>
    <mergeCell ref="SBV38:SBV39"/>
    <mergeCell ref="SBY38:SBY39"/>
    <mergeCell ref="SBZ38:SBZ39"/>
    <mergeCell ref="SCA38:SCA39"/>
    <mergeCell ref="SCB38:SCB39"/>
    <mergeCell ref="SBQ38:SBQ39"/>
    <mergeCell ref="SBR38:SBR39"/>
    <mergeCell ref="SBS38:SBS39"/>
    <mergeCell ref="SBT38:SBT39"/>
    <mergeCell ref="SBU38:SBU39"/>
    <mergeCell ref="SBJ38:SBJ39"/>
    <mergeCell ref="SBK38:SBK39"/>
    <mergeCell ref="SBL38:SBL39"/>
    <mergeCell ref="SBM38:SBM39"/>
    <mergeCell ref="SBN38:SBN39"/>
    <mergeCell ref="SBC38:SBC39"/>
    <mergeCell ref="SBD38:SBD39"/>
    <mergeCell ref="SBE38:SBE39"/>
    <mergeCell ref="SBF38:SBF39"/>
    <mergeCell ref="SBI38:SBI39"/>
    <mergeCell ref="SAV38:SAV39"/>
    <mergeCell ref="SAW38:SAW39"/>
    <mergeCell ref="SAX38:SAX39"/>
    <mergeCell ref="SBA38:SBA39"/>
    <mergeCell ref="SBB38:SBB39"/>
    <mergeCell ref="SAO38:SAO39"/>
    <mergeCell ref="SAP38:SAP39"/>
    <mergeCell ref="SAS38:SAS39"/>
    <mergeCell ref="SAT38:SAT39"/>
    <mergeCell ref="SAU38:SAU39"/>
    <mergeCell ref="SAH38:SAH39"/>
    <mergeCell ref="SAK38:SAK39"/>
    <mergeCell ref="SAL38:SAL39"/>
    <mergeCell ref="SAM38:SAM39"/>
    <mergeCell ref="SAN38:SAN39"/>
    <mergeCell ref="SAC38:SAC39"/>
    <mergeCell ref="SAD38:SAD39"/>
    <mergeCell ref="SAE38:SAE39"/>
    <mergeCell ref="SAF38:SAF39"/>
    <mergeCell ref="SAG38:SAG39"/>
    <mergeCell ref="RZV38:RZV39"/>
    <mergeCell ref="RZW38:RZW39"/>
    <mergeCell ref="RZX38:RZX39"/>
    <mergeCell ref="RZY38:RZY39"/>
    <mergeCell ref="RZZ38:RZZ39"/>
    <mergeCell ref="RZO38:RZO39"/>
    <mergeCell ref="RZP38:RZP39"/>
    <mergeCell ref="RZQ38:RZQ39"/>
    <mergeCell ref="RZR38:RZR39"/>
    <mergeCell ref="RZU38:RZU39"/>
    <mergeCell ref="RZH38:RZH39"/>
    <mergeCell ref="RZI38:RZI39"/>
    <mergeCell ref="RZJ38:RZJ39"/>
    <mergeCell ref="RZM38:RZM39"/>
    <mergeCell ref="RZN38:RZN39"/>
    <mergeCell ref="RZA38:RZA39"/>
    <mergeCell ref="RZB38:RZB39"/>
    <mergeCell ref="RZE38:RZE39"/>
    <mergeCell ref="RZF38:RZF39"/>
    <mergeCell ref="RZG38:RZG39"/>
    <mergeCell ref="RYT38:RYT39"/>
    <mergeCell ref="RYW38:RYW39"/>
    <mergeCell ref="RYX38:RYX39"/>
    <mergeCell ref="RYY38:RYY39"/>
    <mergeCell ref="RYZ38:RYZ39"/>
    <mergeCell ref="RYO38:RYO39"/>
    <mergeCell ref="RYP38:RYP39"/>
    <mergeCell ref="RYQ38:RYQ39"/>
    <mergeCell ref="RYR38:RYR39"/>
    <mergeCell ref="RYS38:RYS39"/>
    <mergeCell ref="RYH38:RYH39"/>
    <mergeCell ref="RYI38:RYI39"/>
    <mergeCell ref="RYJ38:RYJ39"/>
    <mergeCell ref="RYK38:RYK39"/>
    <mergeCell ref="RYL38:RYL39"/>
    <mergeCell ref="RYA38:RYA39"/>
    <mergeCell ref="RYB38:RYB39"/>
    <mergeCell ref="RYC38:RYC39"/>
    <mergeCell ref="RYD38:RYD39"/>
    <mergeCell ref="RYG38:RYG39"/>
    <mergeCell ref="RXT38:RXT39"/>
    <mergeCell ref="RXU38:RXU39"/>
    <mergeCell ref="RXV38:RXV39"/>
    <mergeCell ref="RXY38:RXY39"/>
    <mergeCell ref="RXZ38:RXZ39"/>
    <mergeCell ref="RXM38:RXM39"/>
    <mergeCell ref="RXN38:RXN39"/>
    <mergeCell ref="RXQ38:RXQ39"/>
    <mergeCell ref="RXR38:RXR39"/>
    <mergeCell ref="RXS38:RXS39"/>
    <mergeCell ref="RXF38:RXF39"/>
    <mergeCell ref="RXI38:RXI39"/>
    <mergeCell ref="RXJ38:RXJ39"/>
    <mergeCell ref="RXK38:RXK39"/>
    <mergeCell ref="RXL38:RXL39"/>
    <mergeCell ref="RXA38:RXA39"/>
    <mergeCell ref="RXB38:RXB39"/>
    <mergeCell ref="RXC38:RXC39"/>
    <mergeCell ref="RXD38:RXD39"/>
    <mergeCell ref="RXE38:RXE39"/>
    <mergeCell ref="RWT38:RWT39"/>
    <mergeCell ref="RWU38:RWU39"/>
    <mergeCell ref="RWV38:RWV39"/>
    <mergeCell ref="RWW38:RWW39"/>
    <mergeCell ref="RWX38:RWX39"/>
    <mergeCell ref="RWM38:RWM39"/>
    <mergeCell ref="RWN38:RWN39"/>
    <mergeCell ref="RWO38:RWO39"/>
    <mergeCell ref="RWP38:RWP39"/>
    <mergeCell ref="RWS38:RWS39"/>
    <mergeCell ref="RWF38:RWF39"/>
    <mergeCell ref="RWG38:RWG39"/>
    <mergeCell ref="RWH38:RWH39"/>
    <mergeCell ref="RWK38:RWK39"/>
    <mergeCell ref="RWL38:RWL39"/>
    <mergeCell ref="RVY38:RVY39"/>
    <mergeCell ref="RVZ38:RVZ39"/>
    <mergeCell ref="RWC38:RWC39"/>
    <mergeCell ref="RWD38:RWD39"/>
    <mergeCell ref="RWE38:RWE39"/>
    <mergeCell ref="RVR38:RVR39"/>
    <mergeCell ref="RVU38:RVU39"/>
    <mergeCell ref="RVV38:RVV39"/>
    <mergeCell ref="RVW38:RVW39"/>
    <mergeCell ref="RVX38:RVX39"/>
    <mergeCell ref="RVM38:RVM39"/>
    <mergeCell ref="RVN38:RVN39"/>
    <mergeCell ref="RVO38:RVO39"/>
    <mergeCell ref="RVP38:RVP39"/>
    <mergeCell ref="RVQ38:RVQ39"/>
    <mergeCell ref="RVF38:RVF39"/>
    <mergeCell ref="RVG38:RVG39"/>
    <mergeCell ref="RVH38:RVH39"/>
    <mergeCell ref="RVI38:RVI39"/>
    <mergeCell ref="RVJ38:RVJ39"/>
    <mergeCell ref="RUY38:RUY39"/>
    <mergeCell ref="RUZ38:RUZ39"/>
    <mergeCell ref="RVA38:RVA39"/>
    <mergeCell ref="RVB38:RVB39"/>
    <mergeCell ref="RVE38:RVE39"/>
    <mergeCell ref="RUR38:RUR39"/>
    <mergeCell ref="RUS38:RUS39"/>
    <mergeCell ref="RUT38:RUT39"/>
    <mergeCell ref="RUW38:RUW39"/>
    <mergeCell ref="RUX38:RUX39"/>
    <mergeCell ref="RUK38:RUK39"/>
    <mergeCell ref="RUL38:RUL39"/>
    <mergeCell ref="RUO38:RUO39"/>
    <mergeCell ref="RUP38:RUP39"/>
    <mergeCell ref="RUQ38:RUQ39"/>
    <mergeCell ref="RUD38:RUD39"/>
    <mergeCell ref="RUG38:RUG39"/>
    <mergeCell ref="RUH38:RUH39"/>
    <mergeCell ref="RUI38:RUI39"/>
    <mergeCell ref="RUJ38:RUJ39"/>
    <mergeCell ref="RTY38:RTY39"/>
    <mergeCell ref="RTZ38:RTZ39"/>
    <mergeCell ref="RUA38:RUA39"/>
    <mergeCell ref="RUB38:RUB39"/>
    <mergeCell ref="RUC38:RUC39"/>
    <mergeCell ref="RTR38:RTR39"/>
    <mergeCell ref="RTS38:RTS39"/>
    <mergeCell ref="RTT38:RTT39"/>
    <mergeCell ref="RTU38:RTU39"/>
    <mergeCell ref="RTV38:RTV39"/>
    <mergeCell ref="RTK38:RTK39"/>
    <mergeCell ref="RTL38:RTL39"/>
    <mergeCell ref="RTM38:RTM39"/>
    <mergeCell ref="RTN38:RTN39"/>
    <mergeCell ref="RTQ38:RTQ39"/>
    <mergeCell ref="RTD38:RTD39"/>
    <mergeCell ref="RTE38:RTE39"/>
    <mergeCell ref="RTF38:RTF39"/>
    <mergeCell ref="RTI38:RTI39"/>
    <mergeCell ref="RTJ38:RTJ39"/>
    <mergeCell ref="RSW38:RSW39"/>
    <mergeCell ref="RSX38:RSX39"/>
    <mergeCell ref="RTA38:RTA39"/>
    <mergeCell ref="RTB38:RTB39"/>
    <mergeCell ref="RTC38:RTC39"/>
    <mergeCell ref="RSP38:RSP39"/>
    <mergeCell ref="RSS38:RSS39"/>
    <mergeCell ref="RST38:RST39"/>
    <mergeCell ref="RSU38:RSU39"/>
    <mergeCell ref="RSV38:RSV39"/>
    <mergeCell ref="RSK38:RSK39"/>
    <mergeCell ref="RSL38:RSL39"/>
    <mergeCell ref="RSM38:RSM39"/>
    <mergeCell ref="RSN38:RSN39"/>
    <mergeCell ref="RSO38:RSO39"/>
    <mergeCell ref="RSD38:RSD39"/>
    <mergeCell ref="RSE38:RSE39"/>
    <mergeCell ref="RSF38:RSF39"/>
    <mergeCell ref="RSG38:RSG39"/>
    <mergeCell ref="RSH38:RSH39"/>
    <mergeCell ref="RRW38:RRW39"/>
    <mergeCell ref="RRX38:RRX39"/>
    <mergeCell ref="RRY38:RRY39"/>
    <mergeCell ref="RRZ38:RRZ39"/>
    <mergeCell ref="RSC38:RSC39"/>
    <mergeCell ref="RRP38:RRP39"/>
    <mergeCell ref="RRQ38:RRQ39"/>
    <mergeCell ref="RRR38:RRR39"/>
    <mergeCell ref="RRU38:RRU39"/>
    <mergeCell ref="RRV38:RRV39"/>
    <mergeCell ref="RRI38:RRI39"/>
    <mergeCell ref="RRJ38:RRJ39"/>
    <mergeCell ref="RRM38:RRM39"/>
    <mergeCell ref="RRN38:RRN39"/>
    <mergeCell ref="RRO38:RRO39"/>
    <mergeCell ref="RRB38:RRB39"/>
    <mergeCell ref="RRE38:RRE39"/>
    <mergeCell ref="RRF38:RRF39"/>
    <mergeCell ref="RRG38:RRG39"/>
    <mergeCell ref="RRH38:RRH39"/>
    <mergeCell ref="RQW38:RQW39"/>
    <mergeCell ref="RQX38:RQX39"/>
    <mergeCell ref="RQY38:RQY39"/>
    <mergeCell ref="RQZ38:RQZ39"/>
    <mergeCell ref="RRA38:RRA39"/>
    <mergeCell ref="RQP38:RQP39"/>
    <mergeCell ref="RQQ38:RQQ39"/>
    <mergeCell ref="RQR38:RQR39"/>
    <mergeCell ref="RQS38:RQS39"/>
    <mergeCell ref="RQT38:RQT39"/>
    <mergeCell ref="RQI38:RQI39"/>
    <mergeCell ref="RQJ38:RQJ39"/>
    <mergeCell ref="RQK38:RQK39"/>
    <mergeCell ref="RQL38:RQL39"/>
    <mergeCell ref="RQO38:RQO39"/>
    <mergeCell ref="RQB38:RQB39"/>
    <mergeCell ref="RQC38:RQC39"/>
    <mergeCell ref="RQD38:RQD39"/>
    <mergeCell ref="RQG38:RQG39"/>
    <mergeCell ref="RQH38:RQH39"/>
    <mergeCell ref="RPU38:RPU39"/>
    <mergeCell ref="RPV38:RPV39"/>
    <mergeCell ref="RPY38:RPY39"/>
    <mergeCell ref="RPZ38:RPZ39"/>
    <mergeCell ref="RQA38:RQA39"/>
    <mergeCell ref="RPN38:RPN39"/>
    <mergeCell ref="RPQ38:RPQ39"/>
    <mergeCell ref="RPR38:RPR39"/>
    <mergeCell ref="RPS38:RPS39"/>
    <mergeCell ref="RPT38:RPT39"/>
    <mergeCell ref="RPI38:RPI39"/>
    <mergeCell ref="RPJ38:RPJ39"/>
    <mergeCell ref="RPK38:RPK39"/>
    <mergeCell ref="RPL38:RPL39"/>
    <mergeCell ref="RPM38:RPM39"/>
    <mergeCell ref="RPB38:RPB39"/>
    <mergeCell ref="RPC38:RPC39"/>
    <mergeCell ref="RPD38:RPD39"/>
    <mergeCell ref="RPE38:RPE39"/>
    <mergeCell ref="RPF38:RPF39"/>
    <mergeCell ref="ROU38:ROU39"/>
    <mergeCell ref="ROV38:ROV39"/>
    <mergeCell ref="ROW38:ROW39"/>
    <mergeCell ref="ROX38:ROX39"/>
    <mergeCell ref="RPA38:RPA39"/>
    <mergeCell ref="RON38:RON39"/>
    <mergeCell ref="ROO38:ROO39"/>
    <mergeCell ref="ROP38:ROP39"/>
    <mergeCell ref="ROS38:ROS39"/>
    <mergeCell ref="ROT38:ROT39"/>
    <mergeCell ref="ROG38:ROG39"/>
    <mergeCell ref="ROH38:ROH39"/>
    <mergeCell ref="ROK38:ROK39"/>
    <mergeCell ref="ROL38:ROL39"/>
    <mergeCell ref="ROM38:ROM39"/>
    <mergeCell ref="RNZ38:RNZ39"/>
    <mergeCell ref="ROC38:ROC39"/>
    <mergeCell ref="ROD38:ROD39"/>
    <mergeCell ref="ROE38:ROE39"/>
    <mergeCell ref="ROF38:ROF39"/>
    <mergeCell ref="RNU38:RNU39"/>
    <mergeCell ref="RNV38:RNV39"/>
    <mergeCell ref="RNW38:RNW39"/>
    <mergeCell ref="RNX38:RNX39"/>
    <mergeCell ref="RNY38:RNY39"/>
    <mergeCell ref="RNN38:RNN39"/>
    <mergeCell ref="RNO38:RNO39"/>
    <mergeCell ref="RNP38:RNP39"/>
    <mergeCell ref="RNQ38:RNQ39"/>
    <mergeCell ref="RNR38:RNR39"/>
    <mergeCell ref="RNG38:RNG39"/>
    <mergeCell ref="RNH38:RNH39"/>
    <mergeCell ref="RNI38:RNI39"/>
    <mergeCell ref="RNJ38:RNJ39"/>
    <mergeCell ref="RNM38:RNM39"/>
    <mergeCell ref="RMZ38:RMZ39"/>
    <mergeCell ref="RNA38:RNA39"/>
    <mergeCell ref="RNB38:RNB39"/>
    <mergeCell ref="RNE38:RNE39"/>
    <mergeCell ref="RNF38:RNF39"/>
    <mergeCell ref="RMS38:RMS39"/>
    <mergeCell ref="RMT38:RMT39"/>
    <mergeCell ref="RMW38:RMW39"/>
    <mergeCell ref="RMX38:RMX39"/>
    <mergeCell ref="RMY38:RMY39"/>
    <mergeCell ref="RML38:RML39"/>
    <mergeCell ref="RMO38:RMO39"/>
    <mergeCell ref="RMP38:RMP39"/>
    <mergeCell ref="RMQ38:RMQ39"/>
    <mergeCell ref="RMR38:RMR39"/>
    <mergeCell ref="RMG38:RMG39"/>
    <mergeCell ref="RMH38:RMH39"/>
    <mergeCell ref="RMI38:RMI39"/>
    <mergeCell ref="RMJ38:RMJ39"/>
    <mergeCell ref="RMK38:RMK39"/>
    <mergeCell ref="RLZ38:RLZ39"/>
    <mergeCell ref="RMA38:RMA39"/>
    <mergeCell ref="RMB38:RMB39"/>
    <mergeCell ref="RMC38:RMC39"/>
    <mergeCell ref="RMD38:RMD39"/>
    <mergeCell ref="RLS38:RLS39"/>
    <mergeCell ref="RLT38:RLT39"/>
    <mergeCell ref="RLU38:RLU39"/>
    <mergeCell ref="RLV38:RLV39"/>
    <mergeCell ref="RLY38:RLY39"/>
    <mergeCell ref="RLL38:RLL39"/>
    <mergeCell ref="RLM38:RLM39"/>
    <mergeCell ref="RLN38:RLN39"/>
    <mergeCell ref="RLQ38:RLQ39"/>
    <mergeCell ref="RLR38:RLR39"/>
    <mergeCell ref="RLE38:RLE39"/>
    <mergeCell ref="RLF38:RLF39"/>
    <mergeCell ref="RLI38:RLI39"/>
    <mergeCell ref="RLJ38:RLJ39"/>
    <mergeCell ref="RLK38:RLK39"/>
    <mergeCell ref="RKX38:RKX39"/>
    <mergeCell ref="RLA38:RLA39"/>
    <mergeCell ref="RLB38:RLB39"/>
    <mergeCell ref="RLC38:RLC39"/>
    <mergeCell ref="RLD38:RLD39"/>
    <mergeCell ref="RKS38:RKS39"/>
    <mergeCell ref="RKT38:RKT39"/>
    <mergeCell ref="RKU38:RKU39"/>
    <mergeCell ref="RKV38:RKV39"/>
    <mergeCell ref="RKW38:RKW39"/>
    <mergeCell ref="RKL38:RKL39"/>
    <mergeCell ref="RKM38:RKM39"/>
    <mergeCell ref="RKN38:RKN39"/>
    <mergeCell ref="RKO38:RKO39"/>
    <mergeCell ref="RKP38:RKP39"/>
    <mergeCell ref="RKE38:RKE39"/>
    <mergeCell ref="RKF38:RKF39"/>
    <mergeCell ref="RKG38:RKG39"/>
    <mergeCell ref="RKH38:RKH39"/>
    <mergeCell ref="RKK38:RKK39"/>
    <mergeCell ref="RJX38:RJX39"/>
    <mergeCell ref="RJY38:RJY39"/>
    <mergeCell ref="RJZ38:RJZ39"/>
    <mergeCell ref="RKC38:RKC39"/>
    <mergeCell ref="RKD38:RKD39"/>
    <mergeCell ref="RJQ38:RJQ39"/>
    <mergeCell ref="RJR38:RJR39"/>
    <mergeCell ref="RJU38:RJU39"/>
    <mergeCell ref="RJV38:RJV39"/>
    <mergeCell ref="RJW38:RJW39"/>
    <mergeCell ref="RJJ38:RJJ39"/>
    <mergeCell ref="RJM38:RJM39"/>
    <mergeCell ref="RJN38:RJN39"/>
    <mergeCell ref="RJO38:RJO39"/>
    <mergeCell ref="RJP38:RJP39"/>
    <mergeCell ref="RJE38:RJE39"/>
    <mergeCell ref="RJF38:RJF39"/>
    <mergeCell ref="RJG38:RJG39"/>
    <mergeCell ref="RJH38:RJH39"/>
    <mergeCell ref="RJI38:RJI39"/>
    <mergeCell ref="RIX38:RIX39"/>
    <mergeCell ref="RIY38:RIY39"/>
    <mergeCell ref="RIZ38:RIZ39"/>
    <mergeCell ref="RJA38:RJA39"/>
    <mergeCell ref="RJB38:RJB39"/>
    <mergeCell ref="RIQ38:RIQ39"/>
    <mergeCell ref="RIR38:RIR39"/>
    <mergeCell ref="RIS38:RIS39"/>
    <mergeCell ref="RIT38:RIT39"/>
    <mergeCell ref="RIW38:RIW39"/>
    <mergeCell ref="RIJ38:RIJ39"/>
    <mergeCell ref="RIK38:RIK39"/>
    <mergeCell ref="RIL38:RIL39"/>
    <mergeCell ref="RIO38:RIO39"/>
    <mergeCell ref="RIP38:RIP39"/>
    <mergeCell ref="RIC38:RIC39"/>
    <mergeCell ref="RID38:RID39"/>
    <mergeCell ref="RIG38:RIG39"/>
    <mergeCell ref="RIH38:RIH39"/>
    <mergeCell ref="RII38:RII39"/>
    <mergeCell ref="RHV38:RHV39"/>
    <mergeCell ref="RHY38:RHY39"/>
    <mergeCell ref="RHZ38:RHZ39"/>
    <mergeCell ref="RIA38:RIA39"/>
    <mergeCell ref="RIB38:RIB39"/>
    <mergeCell ref="RHQ38:RHQ39"/>
    <mergeCell ref="RHR38:RHR39"/>
    <mergeCell ref="RHS38:RHS39"/>
    <mergeCell ref="RHT38:RHT39"/>
    <mergeCell ref="RHU38:RHU39"/>
    <mergeCell ref="RHJ38:RHJ39"/>
    <mergeCell ref="RHK38:RHK39"/>
    <mergeCell ref="RHL38:RHL39"/>
    <mergeCell ref="RHM38:RHM39"/>
    <mergeCell ref="RHN38:RHN39"/>
    <mergeCell ref="RHC38:RHC39"/>
    <mergeCell ref="RHD38:RHD39"/>
    <mergeCell ref="RHE38:RHE39"/>
    <mergeCell ref="RHF38:RHF39"/>
    <mergeCell ref="RHI38:RHI39"/>
    <mergeCell ref="RGV38:RGV39"/>
    <mergeCell ref="RGW38:RGW39"/>
    <mergeCell ref="RGX38:RGX39"/>
    <mergeCell ref="RHA38:RHA39"/>
    <mergeCell ref="RHB38:RHB39"/>
    <mergeCell ref="RGO38:RGO39"/>
    <mergeCell ref="RGP38:RGP39"/>
    <mergeCell ref="RGS38:RGS39"/>
    <mergeCell ref="RGT38:RGT39"/>
    <mergeCell ref="RGU38:RGU39"/>
    <mergeCell ref="RGH38:RGH39"/>
    <mergeCell ref="RGK38:RGK39"/>
    <mergeCell ref="RGL38:RGL39"/>
    <mergeCell ref="RGM38:RGM39"/>
    <mergeCell ref="RGN38:RGN39"/>
    <mergeCell ref="RGC38:RGC39"/>
    <mergeCell ref="RGD38:RGD39"/>
    <mergeCell ref="RGE38:RGE39"/>
    <mergeCell ref="RGF38:RGF39"/>
    <mergeCell ref="RGG38:RGG39"/>
    <mergeCell ref="RFV38:RFV39"/>
    <mergeCell ref="RFW38:RFW39"/>
    <mergeCell ref="RFX38:RFX39"/>
    <mergeCell ref="RFY38:RFY39"/>
    <mergeCell ref="RFZ38:RFZ39"/>
    <mergeCell ref="RFO38:RFO39"/>
    <mergeCell ref="RFP38:RFP39"/>
    <mergeCell ref="RFQ38:RFQ39"/>
    <mergeCell ref="RFR38:RFR39"/>
    <mergeCell ref="RFU38:RFU39"/>
    <mergeCell ref="RFH38:RFH39"/>
    <mergeCell ref="RFI38:RFI39"/>
    <mergeCell ref="RFJ38:RFJ39"/>
    <mergeCell ref="RFM38:RFM39"/>
    <mergeCell ref="RFN38:RFN39"/>
    <mergeCell ref="RFA38:RFA39"/>
    <mergeCell ref="RFB38:RFB39"/>
    <mergeCell ref="RFE38:RFE39"/>
    <mergeCell ref="RFF38:RFF39"/>
    <mergeCell ref="RFG38:RFG39"/>
    <mergeCell ref="RET38:RET39"/>
    <mergeCell ref="REW38:REW39"/>
    <mergeCell ref="REX38:REX39"/>
    <mergeCell ref="REY38:REY39"/>
    <mergeCell ref="REZ38:REZ39"/>
    <mergeCell ref="REO38:REO39"/>
    <mergeCell ref="REP38:REP39"/>
    <mergeCell ref="REQ38:REQ39"/>
    <mergeCell ref="RER38:RER39"/>
    <mergeCell ref="RES38:RES39"/>
    <mergeCell ref="REH38:REH39"/>
    <mergeCell ref="REI38:REI39"/>
    <mergeCell ref="REJ38:REJ39"/>
    <mergeCell ref="REK38:REK39"/>
    <mergeCell ref="REL38:REL39"/>
    <mergeCell ref="REA38:REA39"/>
    <mergeCell ref="REB38:REB39"/>
    <mergeCell ref="REC38:REC39"/>
    <mergeCell ref="RED38:RED39"/>
    <mergeCell ref="REG38:REG39"/>
    <mergeCell ref="RDT38:RDT39"/>
    <mergeCell ref="RDU38:RDU39"/>
    <mergeCell ref="RDV38:RDV39"/>
    <mergeCell ref="RDY38:RDY39"/>
    <mergeCell ref="RDZ38:RDZ39"/>
    <mergeCell ref="RDM38:RDM39"/>
    <mergeCell ref="RDN38:RDN39"/>
    <mergeCell ref="RDQ38:RDQ39"/>
    <mergeCell ref="RDR38:RDR39"/>
    <mergeCell ref="RDS38:RDS39"/>
    <mergeCell ref="RDF38:RDF39"/>
    <mergeCell ref="RDI38:RDI39"/>
    <mergeCell ref="RDJ38:RDJ39"/>
    <mergeCell ref="RDK38:RDK39"/>
    <mergeCell ref="RDL38:RDL39"/>
    <mergeCell ref="RDA38:RDA39"/>
    <mergeCell ref="RDB38:RDB39"/>
    <mergeCell ref="RDC38:RDC39"/>
    <mergeCell ref="RDD38:RDD39"/>
    <mergeCell ref="RDE38:RDE39"/>
    <mergeCell ref="RCT38:RCT39"/>
    <mergeCell ref="RCU38:RCU39"/>
    <mergeCell ref="RCV38:RCV39"/>
    <mergeCell ref="RCW38:RCW39"/>
    <mergeCell ref="RCX38:RCX39"/>
    <mergeCell ref="RCM38:RCM39"/>
    <mergeCell ref="RCN38:RCN39"/>
    <mergeCell ref="RCO38:RCO39"/>
    <mergeCell ref="RCP38:RCP39"/>
    <mergeCell ref="RCS38:RCS39"/>
    <mergeCell ref="RCF38:RCF39"/>
    <mergeCell ref="RCG38:RCG39"/>
    <mergeCell ref="RCH38:RCH39"/>
    <mergeCell ref="RCK38:RCK39"/>
    <mergeCell ref="RCL38:RCL39"/>
    <mergeCell ref="RBY38:RBY39"/>
    <mergeCell ref="RBZ38:RBZ39"/>
    <mergeCell ref="RCC38:RCC39"/>
    <mergeCell ref="RCD38:RCD39"/>
    <mergeCell ref="RCE38:RCE39"/>
    <mergeCell ref="RBR38:RBR39"/>
    <mergeCell ref="RBU38:RBU39"/>
    <mergeCell ref="RBV38:RBV39"/>
    <mergeCell ref="RBW38:RBW39"/>
    <mergeCell ref="RBX38:RBX39"/>
    <mergeCell ref="RBM38:RBM39"/>
    <mergeCell ref="RBN38:RBN39"/>
    <mergeCell ref="RBO38:RBO39"/>
    <mergeCell ref="RBP38:RBP39"/>
    <mergeCell ref="RBQ38:RBQ39"/>
    <mergeCell ref="RBF38:RBF39"/>
    <mergeCell ref="RBG38:RBG39"/>
    <mergeCell ref="RBH38:RBH39"/>
    <mergeCell ref="RBI38:RBI39"/>
    <mergeCell ref="RBJ38:RBJ39"/>
    <mergeCell ref="RAY38:RAY39"/>
    <mergeCell ref="RAZ38:RAZ39"/>
    <mergeCell ref="RBA38:RBA39"/>
    <mergeCell ref="RBB38:RBB39"/>
    <mergeCell ref="RBE38:RBE39"/>
    <mergeCell ref="RAR38:RAR39"/>
    <mergeCell ref="RAS38:RAS39"/>
    <mergeCell ref="RAT38:RAT39"/>
    <mergeCell ref="RAW38:RAW39"/>
    <mergeCell ref="RAX38:RAX39"/>
    <mergeCell ref="RAK38:RAK39"/>
    <mergeCell ref="RAL38:RAL39"/>
    <mergeCell ref="RAO38:RAO39"/>
    <mergeCell ref="RAP38:RAP39"/>
    <mergeCell ref="RAQ38:RAQ39"/>
    <mergeCell ref="RAD38:RAD39"/>
    <mergeCell ref="RAG38:RAG39"/>
    <mergeCell ref="RAH38:RAH39"/>
    <mergeCell ref="RAI38:RAI39"/>
    <mergeCell ref="RAJ38:RAJ39"/>
    <mergeCell ref="QZY38:QZY39"/>
    <mergeCell ref="QZZ38:QZZ39"/>
    <mergeCell ref="RAA38:RAA39"/>
    <mergeCell ref="RAB38:RAB39"/>
    <mergeCell ref="RAC38:RAC39"/>
    <mergeCell ref="QZR38:QZR39"/>
    <mergeCell ref="QZS38:QZS39"/>
    <mergeCell ref="QZT38:QZT39"/>
    <mergeCell ref="QZU38:QZU39"/>
    <mergeCell ref="QZV38:QZV39"/>
    <mergeCell ref="QZK38:QZK39"/>
    <mergeCell ref="QZL38:QZL39"/>
    <mergeCell ref="QZM38:QZM39"/>
    <mergeCell ref="QZN38:QZN39"/>
    <mergeCell ref="QZQ38:QZQ39"/>
    <mergeCell ref="QZD38:QZD39"/>
    <mergeCell ref="QZE38:QZE39"/>
    <mergeCell ref="QZF38:QZF39"/>
    <mergeCell ref="QZI38:QZI39"/>
    <mergeCell ref="QZJ38:QZJ39"/>
    <mergeCell ref="QYW38:QYW39"/>
    <mergeCell ref="QYX38:QYX39"/>
    <mergeCell ref="QZA38:QZA39"/>
    <mergeCell ref="QZB38:QZB39"/>
    <mergeCell ref="QZC38:QZC39"/>
    <mergeCell ref="QYP38:QYP39"/>
    <mergeCell ref="QYS38:QYS39"/>
    <mergeCell ref="QYT38:QYT39"/>
    <mergeCell ref="QYU38:QYU39"/>
    <mergeCell ref="QYV38:QYV39"/>
    <mergeCell ref="QYK38:QYK39"/>
    <mergeCell ref="QYL38:QYL39"/>
    <mergeCell ref="QYM38:QYM39"/>
    <mergeCell ref="QYN38:QYN39"/>
    <mergeCell ref="QYO38:QYO39"/>
    <mergeCell ref="QYD38:QYD39"/>
    <mergeCell ref="QYE38:QYE39"/>
    <mergeCell ref="QYF38:QYF39"/>
    <mergeCell ref="QYG38:QYG39"/>
    <mergeCell ref="QYH38:QYH39"/>
    <mergeCell ref="QXW38:QXW39"/>
    <mergeCell ref="QXX38:QXX39"/>
    <mergeCell ref="QXY38:QXY39"/>
    <mergeCell ref="QXZ38:QXZ39"/>
    <mergeCell ref="QYC38:QYC39"/>
    <mergeCell ref="QXP38:QXP39"/>
    <mergeCell ref="QXQ38:QXQ39"/>
    <mergeCell ref="QXR38:QXR39"/>
    <mergeCell ref="QXU38:QXU39"/>
    <mergeCell ref="QXV38:QXV39"/>
    <mergeCell ref="QXI38:QXI39"/>
    <mergeCell ref="QXJ38:QXJ39"/>
    <mergeCell ref="QXM38:QXM39"/>
    <mergeCell ref="QXN38:QXN39"/>
    <mergeCell ref="QXO38:QXO39"/>
    <mergeCell ref="QXB38:QXB39"/>
    <mergeCell ref="QXE38:QXE39"/>
    <mergeCell ref="QXF38:QXF39"/>
    <mergeCell ref="QXG38:QXG39"/>
    <mergeCell ref="QXH38:QXH39"/>
    <mergeCell ref="QWW38:QWW39"/>
    <mergeCell ref="QWX38:QWX39"/>
    <mergeCell ref="QWY38:QWY39"/>
    <mergeCell ref="QWZ38:QWZ39"/>
    <mergeCell ref="QXA38:QXA39"/>
    <mergeCell ref="QWP38:QWP39"/>
    <mergeCell ref="QWQ38:QWQ39"/>
    <mergeCell ref="QWR38:QWR39"/>
    <mergeCell ref="QWS38:QWS39"/>
    <mergeCell ref="QWT38:QWT39"/>
    <mergeCell ref="QWI38:QWI39"/>
    <mergeCell ref="QWJ38:QWJ39"/>
    <mergeCell ref="QWK38:QWK39"/>
    <mergeCell ref="QWL38:QWL39"/>
    <mergeCell ref="QWO38:QWO39"/>
    <mergeCell ref="QWB38:QWB39"/>
    <mergeCell ref="QWC38:QWC39"/>
    <mergeCell ref="QWD38:QWD39"/>
    <mergeCell ref="QWG38:QWG39"/>
    <mergeCell ref="QWH38:QWH39"/>
    <mergeCell ref="QVU38:QVU39"/>
    <mergeCell ref="QVV38:QVV39"/>
    <mergeCell ref="QVY38:QVY39"/>
    <mergeCell ref="QVZ38:QVZ39"/>
    <mergeCell ref="QWA38:QWA39"/>
    <mergeCell ref="QVN38:QVN39"/>
    <mergeCell ref="QVQ38:QVQ39"/>
    <mergeCell ref="QVR38:QVR39"/>
    <mergeCell ref="QVS38:QVS39"/>
    <mergeCell ref="QVT38:QVT39"/>
    <mergeCell ref="QVI38:QVI39"/>
    <mergeCell ref="QVJ38:QVJ39"/>
    <mergeCell ref="QVK38:QVK39"/>
    <mergeCell ref="QVL38:QVL39"/>
    <mergeCell ref="QVM38:QVM39"/>
    <mergeCell ref="QVB38:QVB39"/>
    <mergeCell ref="QVC38:QVC39"/>
    <mergeCell ref="QVD38:QVD39"/>
    <mergeCell ref="QVE38:QVE39"/>
    <mergeCell ref="QVF38:QVF39"/>
    <mergeCell ref="QUU38:QUU39"/>
    <mergeCell ref="QUV38:QUV39"/>
    <mergeCell ref="QUW38:QUW39"/>
    <mergeCell ref="QUX38:QUX39"/>
    <mergeCell ref="QVA38:QVA39"/>
    <mergeCell ref="QUN38:QUN39"/>
    <mergeCell ref="QUO38:QUO39"/>
    <mergeCell ref="QUP38:QUP39"/>
    <mergeCell ref="QUS38:QUS39"/>
    <mergeCell ref="QUT38:QUT39"/>
    <mergeCell ref="QUG38:QUG39"/>
    <mergeCell ref="QUH38:QUH39"/>
    <mergeCell ref="QUK38:QUK39"/>
    <mergeCell ref="QUL38:QUL39"/>
    <mergeCell ref="QUM38:QUM39"/>
    <mergeCell ref="QTZ38:QTZ39"/>
    <mergeCell ref="QUC38:QUC39"/>
    <mergeCell ref="QUD38:QUD39"/>
    <mergeCell ref="QUE38:QUE39"/>
    <mergeCell ref="QUF38:QUF39"/>
    <mergeCell ref="QTU38:QTU39"/>
    <mergeCell ref="QTV38:QTV39"/>
    <mergeCell ref="QTW38:QTW39"/>
    <mergeCell ref="QTX38:QTX39"/>
    <mergeCell ref="QTY38:QTY39"/>
    <mergeCell ref="QTN38:QTN39"/>
    <mergeCell ref="QTO38:QTO39"/>
    <mergeCell ref="QTP38:QTP39"/>
    <mergeCell ref="QTQ38:QTQ39"/>
    <mergeCell ref="QTR38:QTR39"/>
    <mergeCell ref="QTG38:QTG39"/>
    <mergeCell ref="QTH38:QTH39"/>
    <mergeCell ref="QTI38:QTI39"/>
    <mergeCell ref="QTJ38:QTJ39"/>
    <mergeCell ref="QTM38:QTM39"/>
    <mergeCell ref="QSZ38:QSZ39"/>
    <mergeCell ref="QTA38:QTA39"/>
    <mergeCell ref="QTB38:QTB39"/>
    <mergeCell ref="QTE38:QTE39"/>
    <mergeCell ref="QTF38:QTF39"/>
    <mergeCell ref="QSS38:QSS39"/>
    <mergeCell ref="QST38:QST39"/>
    <mergeCell ref="QSW38:QSW39"/>
    <mergeCell ref="QSX38:QSX39"/>
    <mergeCell ref="QSY38:QSY39"/>
    <mergeCell ref="QSL38:QSL39"/>
    <mergeCell ref="QSO38:QSO39"/>
    <mergeCell ref="QSP38:QSP39"/>
    <mergeCell ref="QSQ38:QSQ39"/>
    <mergeCell ref="QSR38:QSR39"/>
    <mergeCell ref="QSG38:QSG39"/>
    <mergeCell ref="QSH38:QSH39"/>
    <mergeCell ref="QSI38:QSI39"/>
    <mergeCell ref="QSJ38:QSJ39"/>
    <mergeCell ref="QSK38:QSK39"/>
    <mergeCell ref="QRZ38:QRZ39"/>
    <mergeCell ref="QSA38:QSA39"/>
    <mergeCell ref="QSB38:QSB39"/>
    <mergeCell ref="QSC38:QSC39"/>
    <mergeCell ref="QSD38:QSD39"/>
    <mergeCell ref="QRS38:QRS39"/>
    <mergeCell ref="QRT38:QRT39"/>
    <mergeCell ref="QRU38:QRU39"/>
    <mergeCell ref="QRV38:QRV39"/>
    <mergeCell ref="QRY38:QRY39"/>
    <mergeCell ref="QRL38:QRL39"/>
    <mergeCell ref="QRM38:QRM39"/>
    <mergeCell ref="QRN38:QRN39"/>
    <mergeCell ref="QRQ38:QRQ39"/>
    <mergeCell ref="QRR38:QRR39"/>
    <mergeCell ref="QRE38:QRE39"/>
    <mergeCell ref="QRF38:QRF39"/>
    <mergeCell ref="QRI38:QRI39"/>
    <mergeCell ref="QRJ38:QRJ39"/>
    <mergeCell ref="QRK38:QRK39"/>
    <mergeCell ref="QQX38:QQX39"/>
    <mergeCell ref="QRA38:QRA39"/>
    <mergeCell ref="QRB38:QRB39"/>
    <mergeCell ref="QRC38:QRC39"/>
    <mergeCell ref="QRD38:QRD39"/>
    <mergeCell ref="QQS38:QQS39"/>
    <mergeCell ref="QQT38:QQT39"/>
    <mergeCell ref="QQU38:QQU39"/>
    <mergeCell ref="QQV38:QQV39"/>
    <mergeCell ref="QQW38:QQW39"/>
    <mergeCell ref="QQL38:QQL39"/>
    <mergeCell ref="QQM38:QQM39"/>
    <mergeCell ref="QQN38:QQN39"/>
    <mergeCell ref="QQO38:QQO39"/>
    <mergeCell ref="QQP38:QQP39"/>
    <mergeCell ref="QQE38:QQE39"/>
    <mergeCell ref="QQF38:QQF39"/>
    <mergeCell ref="QQG38:QQG39"/>
    <mergeCell ref="QQH38:QQH39"/>
    <mergeCell ref="QQK38:QQK39"/>
    <mergeCell ref="QPX38:QPX39"/>
    <mergeCell ref="QPY38:QPY39"/>
    <mergeCell ref="QPZ38:QPZ39"/>
    <mergeCell ref="QQC38:QQC39"/>
    <mergeCell ref="QQD38:QQD39"/>
    <mergeCell ref="QPQ38:QPQ39"/>
    <mergeCell ref="QPR38:QPR39"/>
    <mergeCell ref="QPU38:QPU39"/>
    <mergeCell ref="QPV38:QPV39"/>
    <mergeCell ref="QPW38:QPW39"/>
    <mergeCell ref="QPJ38:QPJ39"/>
    <mergeCell ref="QPM38:QPM39"/>
    <mergeCell ref="QPN38:QPN39"/>
    <mergeCell ref="QPO38:QPO39"/>
    <mergeCell ref="QPP38:QPP39"/>
    <mergeCell ref="QPE38:QPE39"/>
    <mergeCell ref="QPF38:QPF39"/>
    <mergeCell ref="QPG38:QPG39"/>
    <mergeCell ref="QPH38:QPH39"/>
    <mergeCell ref="QPI38:QPI39"/>
    <mergeCell ref="QOX38:QOX39"/>
    <mergeCell ref="QOY38:QOY39"/>
    <mergeCell ref="QOZ38:QOZ39"/>
    <mergeCell ref="QPA38:QPA39"/>
    <mergeCell ref="QPB38:QPB39"/>
    <mergeCell ref="QOQ38:QOQ39"/>
    <mergeCell ref="QOR38:QOR39"/>
    <mergeCell ref="QOS38:QOS39"/>
    <mergeCell ref="QOT38:QOT39"/>
    <mergeCell ref="QOW38:QOW39"/>
    <mergeCell ref="QOJ38:QOJ39"/>
    <mergeCell ref="QOK38:QOK39"/>
    <mergeCell ref="QOL38:QOL39"/>
    <mergeCell ref="QOO38:QOO39"/>
    <mergeCell ref="QOP38:QOP39"/>
    <mergeCell ref="QOC38:QOC39"/>
    <mergeCell ref="QOD38:QOD39"/>
    <mergeCell ref="QOG38:QOG39"/>
    <mergeCell ref="QOH38:QOH39"/>
    <mergeCell ref="QOI38:QOI39"/>
    <mergeCell ref="QNV38:QNV39"/>
    <mergeCell ref="QNY38:QNY39"/>
    <mergeCell ref="QNZ38:QNZ39"/>
    <mergeCell ref="QOA38:QOA39"/>
    <mergeCell ref="QOB38:QOB39"/>
    <mergeCell ref="QNQ38:QNQ39"/>
    <mergeCell ref="QNR38:QNR39"/>
    <mergeCell ref="QNS38:QNS39"/>
    <mergeCell ref="QNT38:QNT39"/>
    <mergeCell ref="QNU38:QNU39"/>
    <mergeCell ref="QNJ38:QNJ39"/>
    <mergeCell ref="QNK38:QNK39"/>
    <mergeCell ref="QNL38:QNL39"/>
    <mergeCell ref="QNM38:QNM39"/>
    <mergeCell ref="QNN38:QNN39"/>
    <mergeCell ref="QNC38:QNC39"/>
    <mergeCell ref="QND38:QND39"/>
    <mergeCell ref="QNE38:QNE39"/>
    <mergeCell ref="QNF38:QNF39"/>
    <mergeCell ref="QNI38:QNI39"/>
    <mergeCell ref="QMV38:QMV39"/>
    <mergeCell ref="QMW38:QMW39"/>
    <mergeCell ref="QMX38:QMX39"/>
    <mergeCell ref="QNA38:QNA39"/>
    <mergeCell ref="QNB38:QNB39"/>
    <mergeCell ref="QMO38:QMO39"/>
    <mergeCell ref="QMP38:QMP39"/>
    <mergeCell ref="QMS38:QMS39"/>
    <mergeCell ref="QMT38:QMT39"/>
    <mergeCell ref="QMU38:QMU39"/>
    <mergeCell ref="QMH38:QMH39"/>
    <mergeCell ref="QMK38:QMK39"/>
    <mergeCell ref="QML38:QML39"/>
    <mergeCell ref="QMM38:QMM39"/>
    <mergeCell ref="QMN38:QMN39"/>
    <mergeCell ref="QMC38:QMC39"/>
    <mergeCell ref="QMD38:QMD39"/>
    <mergeCell ref="QME38:QME39"/>
    <mergeCell ref="QMF38:QMF39"/>
    <mergeCell ref="QMG38:QMG39"/>
    <mergeCell ref="QLV38:QLV39"/>
    <mergeCell ref="QLW38:QLW39"/>
    <mergeCell ref="QLX38:QLX39"/>
    <mergeCell ref="QLY38:QLY39"/>
    <mergeCell ref="QLZ38:QLZ39"/>
    <mergeCell ref="QLO38:QLO39"/>
    <mergeCell ref="QLP38:QLP39"/>
    <mergeCell ref="QLQ38:QLQ39"/>
    <mergeCell ref="QLR38:QLR39"/>
    <mergeCell ref="QLU38:QLU39"/>
    <mergeCell ref="QLH38:QLH39"/>
    <mergeCell ref="QLI38:QLI39"/>
    <mergeCell ref="QLJ38:QLJ39"/>
    <mergeCell ref="QLM38:QLM39"/>
    <mergeCell ref="QLN38:QLN39"/>
    <mergeCell ref="QLA38:QLA39"/>
    <mergeCell ref="QLB38:QLB39"/>
    <mergeCell ref="QLE38:QLE39"/>
    <mergeCell ref="QLF38:QLF39"/>
    <mergeCell ref="QLG38:QLG39"/>
    <mergeCell ref="QKT38:QKT39"/>
    <mergeCell ref="QKW38:QKW39"/>
    <mergeCell ref="QKX38:QKX39"/>
    <mergeCell ref="QKY38:QKY39"/>
    <mergeCell ref="QKZ38:QKZ39"/>
    <mergeCell ref="QKO38:QKO39"/>
    <mergeCell ref="QKP38:QKP39"/>
    <mergeCell ref="QKQ38:QKQ39"/>
    <mergeCell ref="QKR38:QKR39"/>
    <mergeCell ref="QKS38:QKS39"/>
    <mergeCell ref="QKH38:QKH39"/>
    <mergeCell ref="QKI38:QKI39"/>
    <mergeCell ref="QKJ38:QKJ39"/>
    <mergeCell ref="QKK38:QKK39"/>
    <mergeCell ref="QKL38:QKL39"/>
    <mergeCell ref="QKA38:QKA39"/>
    <mergeCell ref="QKB38:QKB39"/>
    <mergeCell ref="QKC38:QKC39"/>
    <mergeCell ref="QKD38:QKD39"/>
    <mergeCell ref="QKG38:QKG39"/>
    <mergeCell ref="QJT38:QJT39"/>
    <mergeCell ref="QJU38:QJU39"/>
    <mergeCell ref="QJV38:QJV39"/>
    <mergeCell ref="QJY38:QJY39"/>
    <mergeCell ref="QJZ38:QJZ39"/>
    <mergeCell ref="QJM38:QJM39"/>
    <mergeCell ref="QJN38:QJN39"/>
    <mergeCell ref="QJQ38:QJQ39"/>
    <mergeCell ref="QJR38:QJR39"/>
    <mergeCell ref="QJS38:QJS39"/>
    <mergeCell ref="QJF38:QJF39"/>
    <mergeCell ref="QJI38:QJI39"/>
    <mergeCell ref="QJJ38:QJJ39"/>
    <mergeCell ref="QJK38:QJK39"/>
    <mergeCell ref="QJL38:QJL39"/>
    <mergeCell ref="QJA38:QJA39"/>
    <mergeCell ref="QJB38:QJB39"/>
    <mergeCell ref="QJC38:QJC39"/>
    <mergeCell ref="QJD38:QJD39"/>
    <mergeCell ref="QJE38:QJE39"/>
    <mergeCell ref="QIT38:QIT39"/>
    <mergeCell ref="QIU38:QIU39"/>
    <mergeCell ref="QIV38:QIV39"/>
    <mergeCell ref="QIW38:QIW39"/>
    <mergeCell ref="QIX38:QIX39"/>
    <mergeCell ref="QIM38:QIM39"/>
    <mergeCell ref="QIN38:QIN39"/>
    <mergeCell ref="QIO38:QIO39"/>
    <mergeCell ref="QIP38:QIP39"/>
    <mergeCell ref="QIS38:QIS39"/>
    <mergeCell ref="QIF38:QIF39"/>
    <mergeCell ref="QIG38:QIG39"/>
    <mergeCell ref="QIH38:QIH39"/>
    <mergeCell ref="QIK38:QIK39"/>
    <mergeCell ref="QIL38:QIL39"/>
    <mergeCell ref="QHY38:QHY39"/>
    <mergeCell ref="QHZ38:QHZ39"/>
    <mergeCell ref="QIC38:QIC39"/>
    <mergeCell ref="QID38:QID39"/>
    <mergeCell ref="QIE38:QIE39"/>
    <mergeCell ref="QHR38:QHR39"/>
    <mergeCell ref="QHU38:QHU39"/>
    <mergeCell ref="QHV38:QHV39"/>
    <mergeCell ref="QHW38:QHW39"/>
    <mergeCell ref="QHX38:QHX39"/>
    <mergeCell ref="QHM38:QHM39"/>
    <mergeCell ref="QHN38:QHN39"/>
    <mergeCell ref="QHO38:QHO39"/>
    <mergeCell ref="QHP38:QHP39"/>
    <mergeCell ref="QHQ38:QHQ39"/>
    <mergeCell ref="QHF38:QHF39"/>
    <mergeCell ref="QHG38:QHG39"/>
    <mergeCell ref="QHH38:QHH39"/>
    <mergeCell ref="QHI38:QHI39"/>
    <mergeCell ref="QHJ38:QHJ39"/>
    <mergeCell ref="QGY38:QGY39"/>
    <mergeCell ref="QGZ38:QGZ39"/>
    <mergeCell ref="QHA38:QHA39"/>
    <mergeCell ref="QHB38:QHB39"/>
    <mergeCell ref="QHE38:QHE39"/>
    <mergeCell ref="QGR38:QGR39"/>
    <mergeCell ref="QGS38:QGS39"/>
    <mergeCell ref="QGT38:QGT39"/>
    <mergeCell ref="QGW38:QGW39"/>
    <mergeCell ref="QGX38:QGX39"/>
    <mergeCell ref="QGK38:QGK39"/>
    <mergeCell ref="QGL38:QGL39"/>
    <mergeCell ref="QGO38:QGO39"/>
    <mergeCell ref="QGP38:QGP39"/>
    <mergeCell ref="QGQ38:QGQ39"/>
    <mergeCell ref="QGD38:QGD39"/>
    <mergeCell ref="QGG38:QGG39"/>
    <mergeCell ref="QGH38:QGH39"/>
    <mergeCell ref="QGI38:QGI39"/>
    <mergeCell ref="QGJ38:QGJ39"/>
    <mergeCell ref="QFY38:QFY39"/>
    <mergeCell ref="QFZ38:QFZ39"/>
    <mergeCell ref="QGA38:QGA39"/>
    <mergeCell ref="QGB38:QGB39"/>
    <mergeCell ref="QGC38:QGC39"/>
    <mergeCell ref="QFR38:QFR39"/>
    <mergeCell ref="QFS38:QFS39"/>
    <mergeCell ref="QFT38:QFT39"/>
    <mergeCell ref="QFU38:QFU39"/>
    <mergeCell ref="QFV38:QFV39"/>
    <mergeCell ref="QFK38:QFK39"/>
    <mergeCell ref="QFL38:QFL39"/>
    <mergeCell ref="QFM38:QFM39"/>
    <mergeCell ref="QFN38:QFN39"/>
    <mergeCell ref="QFQ38:QFQ39"/>
    <mergeCell ref="QFD38:QFD39"/>
    <mergeCell ref="QFE38:QFE39"/>
    <mergeCell ref="QFF38:QFF39"/>
    <mergeCell ref="QFI38:QFI39"/>
    <mergeCell ref="QFJ38:QFJ39"/>
    <mergeCell ref="QEW38:QEW39"/>
    <mergeCell ref="QEX38:QEX39"/>
    <mergeCell ref="QFA38:QFA39"/>
    <mergeCell ref="QFB38:QFB39"/>
    <mergeCell ref="QFC38:QFC39"/>
    <mergeCell ref="QEP38:QEP39"/>
    <mergeCell ref="QES38:QES39"/>
    <mergeCell ref="QET38:QET39"/>
    <mergeCell ref="QEU38:QEU39"/>
    <mergeCell ref="QEV38:QEV39"/>
    <mergeCell ref="QEK38:QEK39"/>
    <mergeCell ref="QEL38:QEL39"/>
    <mergeCell ref="QEM38:QEM39"/>
    <mergeCell ref="QEN38:QEN39"/>
    <mergeCell ref="QEO38:QEO39"/>
    <mergeCell ref="QED38:QED39"/>
    <mergeCell ref="QEE38:QEE39"/>
    <mergeCell ref="QEF38:QEF39"/>
    <mergeCell ref="QEG38:QEG39"/>
    <mergeCell ref="QEH38:QEH39"/>
    <mergeCell ref="QDW38:QDW39"/>
    <mergeCell ref="QDX38:QDX39"/>
    <mergeCell ref="QDY38:QDY39"/>
    <mergeCell ref="QDZ38:QDZ39"/>
    <mergeCell ref="QEC38:QEC39"/>
    <mergeCell ref="QDP38:QDP39"/>
    <mergeCell ref="QDQ38:QDQ39"/>
    <mergeCell ref="QDR38:QDR39"/>
    <mergeCell ref="QDU38:QDU39"/>
    <mergeCell ref="QDV38:QDV39"/>
    <mergeCell ref="QDI38:QDI39"/>
    <mergeCell ref="QDJ38:QDJ39"/>
    <mergeCell ref="QDM38:QDM39"/>
    <mergeCell ref="QDN38:QDN39"/>
    <mergeCell ref="QDO38:QDO39"/>
    <mergeCell ref="QDB38:QDB39"/>
    <mergeCell ref="QDE38:QDE39"/>
    <mergeCell ref="QDF38:QDF39"/>
    <mergeCell ref="QDG38:QDG39"/>
    <mergeCell ref="QDH38:QDH39"/>
    <mergeCell ref="QCW38:QCW39"/>
    <mergeCell ref="QCX38:QCX39"/>
    <mergeCell ref="QCY38:QCY39"/>
    <mergeCell ref="QCZ38:QCZ39"/>
    <mergeCell ref="QDA38:QDA39"/>
    <mergeCell ref="QCP38:QCP39"/>
    <mergeCell ref="QCQ38:QCQ39"/>
    <mergeCell ref="QCR38:QCR39"/>
    <mergeCell ref="QCS38:QCS39"/>
    <mergeCell ref="QCT38:QCT39"/>
    <mergeCell ref="QCI38:QCI39"/>
    <mergeCell ref="QCJ38:QCJ39"/>
    <mergeCell ref="QCK38:QCK39"/>
    <mergeCell ref="QCL38:QCL39"/>
    <mergeCell ref="QCO38:QCO39"/>
    <mergeCell ref="QCB38:QCB39"/>
    <mergeCell ref="QCC38:QCC39"/>
    <mergeCell ref="QCD38:QCD39"/>
    <mergeCell ref="QCG38:QCG39"/>
    <mergeCell ref="QCH38:QCH39"/>
    <mergeCell ref="QBU38:QBU39"/>
    <mergeCell ref="QBV38:QBV39"/>
    <mergeCell ref="QBY38:QBY39"/>
    <mergeCell ref="QBZ38:QBZ39"/>
    <mergeCell ref="QCA38:QCA39"/>
    <mergeCell ref="QBN38:QBN39"/>
    <mergeCell ref="QBQ38:QBQ39"/>
    <mergeCell ref="QBR38:QBR39"/>
    <mergeCell ref="QBS38:QBS39"/>
    <mergeCell ref="QBT38:QBT39"/>
    <mergeCell ref="QBI38:QBI39"/>
    <mergeCell ref="QBJ38:QBJ39"/>
    <mergeCell ref="QBK38:QBK39"/>
    <mergeCell ref="QBL38:QBL39"/>
    <mergeCell ref="QBM38:QBM39"/>
    <mergeCell ref="QBB38:QBB39"/>
    <mergeCell ref="QBC38:QBC39"/>
    <mergeCell ref="QBD38:QBD39"/>
    <mergeCell ref="QBE38:QBE39"/>
    <mergeCell ref="QBF38:QBF39"/>
    <mergeCell ref="QAU38:QAU39"/>
    <mergeCell ref="QAV38:QAV39"/>
    <mergeCell ref="QAW38:QAW39"/>
    <mergeCell ref="QAX38:QAX39"/>
    <mergeCell ref="QBA38:QBA39"/>
    <mergeCell ref="QAN38:QAN39"/>
    <mergeCell ref="QAO38:QAO39"/>
    <mergeCell ref="QAP38:QAP39"/>
    <mergeCell ref="QAS38:QAS39"/>
    <mergeCell ref="QAT38:QAT39"/>
    <mergeCell ref="QAG38:QAG39"/>
    <mergeCell ref="QAH38:QAH39"/>
    <mergeCell ref="QAK38:QAK39"/>
    <mergeCell ref="QAL38:QAL39"/>
    <mergeCell ref="QAM38:QAM39"/>
    <mergeCell ref="PZZ38:PZZ39"/>
    <mergeCell ref="QAC38:QAC39"/>
    <mergeCell ref="QAD38:QAD39"/>
    <mergeCell ref="QAE38:QAE39"/>
    <mergeCell ref="QAF38:QAF39"/>
    <mergeCell ref="PZU38:PZU39"/>
    <mergeCell ref="PZV38:PZV39"/>
    <mergeCell ref="PZW38:PZW39"/>
    <mergeCell ref="PZX38:PZX39"/>
    <mergeCell ref="PZY38:PZY39"/>
    <mergeCell ref="PZN38:PZN39"/>
    <mergeCell ref="PZO38:PZO39"/>
    <mergeCell ref="PZP38:PZP39"/>
    <mergeCell ref="PZQ38:PZQ39"/>
    <mergeCell ref="PZR38:PZR39"/>
    <mergeCell ref="PZG38:PZG39"/>
    <mergeCell ref="PZH38:PZH39"/>
    <mergeCell ref="PZI38:PZI39"/>
    <mergeCell ref="PZJ38:PZJ39"/>
    <mergeCell ref="PZM38:PZM39"/>
    <mergeCell ref="PYZ38:PYZ39"/>
    <mergeCell ref="PZA38:PZA39"/>
    <mergeCell ref="PZB38:PZB39"/>
    <mergeCell ref="PZE38:PZE39"/>
    <mergeCell ref="PZF38:PZF39"/>
    <mergeCell ref="PYS38:PYS39"/>
    <mergeCell ref="PYT38:PYT39"/>
    <mergeCell ref="PYW38:PYW39"/>
    <mergeCell ref="PYX38:PYX39"/>
    <mergeCell ref="PYY38:PYY39"/>
    <mergeCell ref="PYL38:PYL39"/>
    <mergeCell ref="PYO38:PYO39"/>
    <mergeCell ref="PYP38:PYP39"/>
    <mergeCell ref="PYQ38:PYQ39"/>
    <mergeCell ref="PYR38:PYR39"/>
    <mergeCell ref="PYG38:PYG39"/>
    <mergeCell ref="PYH38:PYH39"/>
    <mergeCell ref="PYI38:PYI39"/>
    <mergeCell ref="PYJ38:PYJ39"/>
    <mergeCell ref="PYK38:PYK39"/>
    <mergeCell ref="PXZ38:PXZ39"/>
    <mergeCell ref="PYA38:PYA39"/>
    <mergeCell ref="PYB38:PYB39"/>
    <mergeCell ref="PYC38:PYC39"/>
    <mergeCell ref="PYD38:PYD39"/>
    <mergeCell ref="PXS38:PXS39"/>
    <mergeCell ref="PXT38:PXT39"/>
    <mergeCell ref="PXU38:PXU39"/>
    <mergeCell ref="PXV38:PXV39"/>
    <mergeCell ref="PXY38:PXY39"/>
    <mergeCell ref="PXL38:PXL39"/>
    <mergeCell ref="PXM38:PXM39"/>
    <mergeCell ref="PXN38:PXN39"/>
    <mergeCell ref="PXQ38:PXQ39"/>
    <mergeCell ref="PXR38:PXR39"/>
    <mergeCell ref="PXE38:PXE39"/>
    <mergeCell ref="PXF38:PXF39"/>
    <mergeCell ref="PXI38:PXI39"/>
    <mergeCell ref="PXJ38:PXJ39"/>
    <mergeCell ref="PXK38:PXK39"/>
    <mergeCell ref="PWX38:PWX39"/>
    <mergeCell ref="PXA38:PXA39"/>
    <mergeCell ref="PXB38:PXB39"/>
    <mergeCell ref="PXC38:PXC39"/>
    <mergeCell ref="PXD38:PXD39"/>
    <mergeCell ref="PWS38:PWS39"/>
    <mergeCell ref="PWT38:PWT39"/>
    <mergeCell ref="PWU38:PWU39"/>
    <mergeCell ref="PWV38:PWV39"/>
    <mergeCell ref="PWW38:PWW39"/>
    <mergeCell ref="PWL38:PWL39"/>
    <mergeCell ref="PWM38:PWM39"/>
    <mergeCell ref="PWN38:PWN39"/>
    <mergeCell ref="PWO38:PWO39"/>
    <mergeCell ref="PWP38:PWP39"/>
    <mergeCell ref="PWE38:PWE39"/>
    <mergeCell ref="PWF38:PWF39"/>
    <mergeCell ref="PWG38:PWG39"/>
    <mergeCell ref="PWH38:PWH39"/>
    <mergeCell ref="PWK38:PWK39"/>
    <mergeCell ref="PVX38:PVX39"/>
    <mergeCell ref="PVY38:PVY39"/>
    <mergeCell ref="PVZ38:PVZ39"/>
    <mergeCell ref="PWC38:PWC39"/>
    <mergeCell ref="PWD38:PWD39"/>
    <mergeCell ref="PVQ38:PVQ39"/>
    <mergeCell ref="PVR38:PVR39"/>
    <mergeCell ref="PVU38:PVU39"/>
    <mergeCell ref="PVV38:PVV39"/>
    <mergeCell ref="PVW38:PVW39"/>
    <mergeCell ref="PVJ38:PVJ39"/>
    <mergeCell ref="PVM38:PVM39"/>
    <mergeCell ref="PVN38:PVN39"/>
    <mergeCell ref="PVO38:PVO39"/>
    <mergeCell ref="PVP38:PVP39"/>
    <mergeCell ref="PVE38:PVE39"/>
    <mergeCell ref="PVF38:PVF39"/>
    <mergeCell ref="PVG38:PVG39"/>
    <mergeCell ref="PVH38:PVH39"/>
    <mergeCell ref="PVI38:PVI39"/>
    <mergeCell ref="PUX38:PUX39"/>
    <mergeCell ref="PUY38:PUY39"/>
    <mergeCell ref="PUZ38:PUZ39"/>
    <mergeCell ref="PVA38:PVA39"/>
    <mergeCell ref="PVB38:PVB39"/>
    <mergeCell ref="PUQ38:PUQ39"/>
    <mergeCell ref="PUR38:PUR39"/>
    <mergeCell ref="PUS38:PUS39"/>
    <mergeCell ref="PUT38:PUT39"/>
    <mergeCell ref="PUW38:PUW39"/>
    <mergeCell ref="PUJ38:PUJ39"/>
    <mergeCell ref="PUK38:PUK39"/>
    <mergeCell ref="PUL38:PUL39"/>
    <mergeCell ref="PUO38:PUO39"/>
    <mergeCell ref="PUP38:PUP39"/>
    <mergeCell ref="PUC38:PUC39"/>
    <mergeCell ref="PUD38:PUD39"/>
    <mergeCell ref="PUG38:PUG39"/>
    <mergeCell ref="PUH38:PUH39"/>
    <mergeCell ref="PUI38:PUI39"/>
    <mergeCell ref="PTV38:PTV39"/>
    <mergeCell ref="PTY38:PTY39"/>
    <mergeCell ref="PTZ38:PTZ39"/>
    <mergeCell ref="PUA38:PUA39"/>
    <mergeCell ref="PUB38:PUB39"/>
    <mergeCell ref="PTQ38:PTQ39"/>
    <mergeCell ref="PTR38:PTR39"/>
    <mergeCell ref="PTS38:PTS39"/>
    <mergeCell ref="PTT38:PTT39"/>
    <mergeCell ref="PTU38:PTU39"/>
    <mergeCell ref="PTJ38:PTJ39"/>
    <mergeCell ref="PTK38:PTK39"/>
    <mergeCell ref="PTL38:PTL39"/>
    <mergeCell ref="PTM38:PTM39"/>
    <mergeCell ref="PTN38:PTN39"/>
    <mergeCell ref="PTC38:PTC39"/>
    <mergeCell ref="PTD38:PTD39"/>
    <mergeCell ref="PTE38:PTE39"/>
    <mergeCell ref="PTF38:PTF39"/>
    <mergeCell ref="PTI38:PTI39"/>
    <mergeCell ref="PSV38:PSV39"/>
    <mergeCell ref="PSW38:PSW39"/>
    <mergeCell ref="PSX38:PSX39"/>
    <mergeCell ref="PTA38:PTA39"/>
    <mergeCell ref="PTB38:PTB39"/>
    <mergeCell ref="PSO38:PSO39"/>
    <mergeCell ref="PSP38:PSP39"/>
    <mergeCell ref="PSS38:PSS39"/>
    <mergeCell ref="PST38:PST39"/>
    <mergeCell ref="PSU38:PSU39"/>
    <mergeCell ref="PSH38:PSH39"/>
    <mergeCell ref="PSK38:PSK39"/>
    <mergeCell ref="PSL38:PSL39"/>
    <mergeCell ref="PSM38:PSM39"/>
    <mergeCell ref="PSN38:PSN39"/>
    <mergeCell ref="PSC38:PSC39"/>
    <mergeCell ref="PSD38:PSD39"/>
    <mergeCell ref="PSE38:PSE39"/>
    <mergeCell ref="PSF38:PSF39"/>
    <mergeCell ref="PSG38:PSG39"/>
    <mergeCell ref="PRV38:PRV39"/>
    <mergeCell ref="PRW38:PRW39"/>
    <mergeCell ref="PRX38:PRX39"/>
    <mergeCell ref="PRY38:PRY39"/>
    <mergeCell ref="PRZ38:PRZ39"/>
    <mergeCell ref="PRO38:PRO39"/>
    <mergeCell ref="PRP38:PRP39"/>
    <mergeCell ref="PRQ38:PRQ39"/>
    <mergeCell ref="PRR38:PRR39"/>
    <mergeCell ref="PRU38:PRU39"/>
    <mergeCell ref="PRH38:PRH39"/>
    <mergeCell ref="PRI38:PRI39"/>
    <mergeCell ref="PRJ38:PRJ39"/>
    <mergeCell ref="PRM38:PRM39"/>
    <mergeCell ref="PRN38:PRN39"/>
    <mergeCell ref="PRA38:PRA39"/>
    <mergeCell ref="PRB38:PRB39"/>
    <mergeCell ref="PRE38:PRE39"/>
    <mergeCell ref="PRF38:PRF39"/>
    <mergeCell ref="PRG38:PRG39"/>
    <mergeCell ref="PQT38:PQT39"/>
    <mergeCell ref="PQW38:PQW39"/>
    <mergeCell ref="PQX38:PQX39"/>
    <mergeCell ref="PQY38:PQY39"/>
    <mergeCell ref="PQZ38:PQZ39"/>
    <mergeCell ref="PQO38:PQO39"/>
    <mergeCell ref="PQP38:PQP39"/>
    <mergeCell ref="PQQ38:PQQ39"/>
    <mergeCell ref="PQR38:PQR39"/>
    <mergeCell ref="PQS38:PQS39"/>
    <mergeCell ref="PQH38:PQH39"/>
    <mergeCell ref="PQI38:PQI39"/>
    <mergeCell ref="PQJ38:PQJ39"/>
    <mergeCell ref="PQK38:PQK39"/>
    <mergeCell ref="PQL38:PQL39"/>
    <mergeCell ref="PQA38:PQA39"/>
    <mergeCell ref="PQB38:PQB39"/>
    <mergeCell ref="PQC38:PQC39"/>
    <mergeCell ref="PQD38:PQD39"/>
    <mergeCell ref="PQG38:PQG39"/>
    <mergeCell ref="PPT38:PPT39"/>
    <mergeCell ref="PPU38:PPU39"/>
    <mergeCell ref="PPV38:PPV39"/>
    <mergeCell ref="PPY38:PPY39"/>
    <mergeCell ref="PPZ38:PPZ39"/>
    <mergeCell ref="PPM38:PPM39"/>
    <mergeCell ref="PPN38:PPN39"/>
    <mergeCell ref="PPQ38:PPQ39"/>
    <mergeCell ref="PPR38:PPR39"/>
    <mergeCell ref="PPS38:PPS39"/>
    <mergeCell ref="PPF38:PPF39"/>
    <mergeCell ref="PPI38:PPI39"/>
    <mergeCell ref="PPJ38:PPJ39"/>
    <mergeCell ref="PPK38:PPK39"/>
    <mergeCell ref="PPL38:PPL39"/>
    <mergeCell ref="PPA38:PPA39"/>
    <mergeCell ref="PPB38:PPB39"/>
    <mergeCell ref="PPC38:PPC39"/>
    <mergeCell ref="PPD38:PPD39"/>
    <mergeCell ref="PPE38:PPE39"/>
    <mergeCell ref="POT38:POT39"/>
    <mergeCell ref="POU38:POU39"/>
    <mergeCell ref="POV38:POV39"/>
    <mergeCell ref="POW38:POW39"/>
    <mergeCell ref="POX38:POX39"/>
    <mergeCell ref="POM38:POM39"/>
    <mergeCell ref="PON38:PON39"/>
    <mergeCell ref="POO38:POO39"/>
    <mergeCell ref="POP38:POP39"/>
    <mergeCell ref="POS38:POS39"/>
    <mergeCell ref="POF38:POF39"/>
    <mergeCell ref="POG38:POG39"/>
    <mergeCell ref="POH38:POH39"/>
    <mergeCell ref="POK38:POK39"/>
    <mergeCell ref="POL38:POL39"/>
    <mergeCell ref="PNY38:PNY39"/>
    <mergeCell ref="PNZ38:PNZ39"/>
    <mergeCell ref="POC38:POC39"/>
    <mergeCell ref="POD38:POD39"/>
    <mergeCell ref="POE38:POE39"/>
    <mergeCell ref="PNR38:PNR39"/>
    <mergeCell ref="PNU38:PNU39"/>
    <mergeCell ref="PNV38:PNV39"/>
    <mergeCell ref="PNW38:PNW39"/>
    <mergeCell ref="PNX38:PNX39"/>
    <mergeCell ref="PNM38:PNM39"/>
    <mergeCell ref="PNN38:PNN39"/>
    <mergeCell ref="PNO38:PNO39"/>
    <mergeCell ref="PNP38:PNP39"/>
    <mergeCell ref="PNQ38:PNQ39"/>
    <mergeCell ref="PNF38:PNF39"/>
    <mergeCell ref="PNG38:PNG39"/>
    <mergeCell ref="PNH38:PNH39"/>
    <mergeCell ref="PNI38:PNI39"/>
    <mergeCell ref="PNJ38:PNJ39"/>
    <mergeCell ref="PMY38:PMY39"/>
    <mergeCell ref="PMZ38:PMZ39"/>
    <mergeCell ref="PNA38:PNA39"/>
    <mergeCell ref="PNB38:PNB39"/>
    <mergeCell ref="PNE38:PNE39"/>
    <mergeCell ref="PMR38:PMR39"/>
    <mergeCell ref="PMS38:PMS39"/>
    <mergeCell ref="PMT38:PMT39"/>
    <mergeCell ref="PMW38:PMW39"/>
    <mergeCell ref="PMX38:PMX39"/>
    <mergeCell ref="PMK38:PMK39"/>
    <mergeCell ref="PML38:PML39"/>
    <mergeCell ref="PMO38:PMO39"/>
    <mergeCell ref="PMP38:PMP39"/>
    <mergeCell ref="PMQ38:PMQ39"/>
    <mergeCell ref="PMD38:PMD39"/>
    <mergeCell ref="PMG38:PMG39"/>
    <mergeCell ref="PMH38:PMH39"/>
    <mergeCell ref="PMI38:PMI39"/>
    <mergeCell ref="PMJ38:PMJ39"/>
    <mergeCell ref="PLY38:PLY39"/>
    <mergeCell ref="PLZ38:PLZ39"/>
    <mergeCell ref="PMA38:PMA39"/>
    <mergeCell ref="PMB38:PMB39"/>
    <mergeCell ref="PMC38:PMC39"/>
    <mergeCell ref="PLR38:PLR39"/>
    <mergeCell ref="PLS38:PLS39"/>
    <mergeCell ref="PLT38:PLT39"/>
    <mergeCell ref="PLU38:PLU39"/>
    <mergeCell ref="PLV38:PLV39"/>
    <mergeCell ref="PLK38:PLK39"/>
    <mergeCell ref="PLL38:PLL39"/>
    <mergeCell ref="PLM38:PLM39"/>
    <mergeCell ref="PLN38:PLN39"/>
    <mergeCell ref="PLQ38:PLQ39"/>
    <mergeCell ref="PLD38:PLD39"/>
    <mergeCell ref="PLE38:PLE39"/>
    <mergeCell ref="PLF38:PLF39"/>
    <mergeCell ref="PLI38:PLI39"/>
    <mergeCell ref="PLJ38:PLJ39"/>
    <mergeCell ref="PKW38:PKW39"/>
    <mergeCell ref="PKX38:PKX39"/>
    <mergeCell ref="PLA38:PLA39"/>
    <mergeCell ref="PLB38:PLB39"/>
    <mergeCell ref="PLC38:PLC39"/>
    <mergeCell ref="PKP38:PKP39"/>
    <mergeCell ref="PKS38:PKS39"/>
    <mergeCell ref="PKT38:PKT39"/>
    <mergeCell ref="PKU38:PKU39"/>
    <mergeCell ref="PKV38:PKV39"/>
    <mergeCell ref="PKK38:PKK39"/>
    <mergeCell ref="PKL38:PKL39"/>
    <mergeCell ref="PKM38:PKM39"/>
    <mergeCell ref="PKN38:PKN39"/>
    <mergeCell ref="PKO38:PKO39"/>
    <mergeCell ref="PKD38:PKD39"/>
    <mergeCell ref="PKE38:PKE39"/>
    <mergeCell ref="PKF38:PKF39"/>
    <mergeCell ref="PKG38:PKG39"/>
    <mergeCell ref="PKH38:PKH39"/>
    <mergeCell ref="PJW38:PJW39"/>
    <mergeCell ref="PJX38:PJX39"/>
    <mergeCell ref="PJY38:PJY39"/>
    <mergeCell ref="PJZ38:PJZ39"/>
    <mergeCell ref="PKC38:PKC39"/>
    <mergeCell ref="PJP38:PJP39"/>
    <mergeCell ref="PJQ38:PJQ39"/>
    <mergeCell ref="PJR38:PJR39"/>
    <mergeCell ref="PJU38:PJU39"/>
    <mergeCell ref="PJV38:PJV39"/>
    <mergeCell ref="PJI38:PJI39"/>
    <mergeCell ref="PJJ38:PJJ39"/>
    <mergeCell ref="PJM38:PJM39"/>
    <mergeCell ref="PJN38:PJN39"/>
    <mergeCell ref="PJO38:PJO39"/>
    <mergeCell ref="PJB38:PJB39"/>
    <mergeCell ref="PJE38:PJE39"/>
    <mergeCell ref="PJF38:PJF39"/>
    <mergeCell ref="PJG38:PJG39"/>
    <mergeCell ref="PJH38:PJH39"/>
    <mergeCell ref="PIW38:PIW39"/>
    <mergeCell ref="PIX38:PIX39"/>
    <mergeCell ref="PIY38:PIY39"/>
    <mergeCell ref="PIZ38:PIZ39"/>
    <mergeCell ref="PJA38:PJA39"/>
    <mergeCell ref="PIP38:PIP39"/>
    <mergeCell ref="PIQ38:PIQ39"/>
    <mergeCell ref="PIR38:PIR39"/>
    <mergeCell ref="PIS38:PIS39"/>
    <mergeCell ref="PIT38:PIT39"/>
    <mergeCell ref="PII38:PII39"/>
    <mergeCell ref="PIJ38:PIJ39"/>
    <mergeCell ref="PIK38:PIK39"/>
    <mergeCell ref="PIL38:PIL39"/>
    <mergeCell ref="PIO38:PIO39"/>
    <mergeCell ref="PIB38:PIB39"/>
    <mergeCell ref="PIC38:PIC39"/>
    <mergeCell ref="PID38:PID39"/>
    <mergeCell ref="PIG38:PIG39"/>
    <mergeCell ref="PIH38:PIH39"/>
    <mergeCell ref="PHU38:PHU39"/>
    <mergeCell ref="PHV38:PHV39"/>
    <mergeCell ref="PHY38:PHY39"/>
    <mergeCell ref="PHZ38:PHZ39"/>
    <mergeCell ref="PIA38:PIA39"/>
    <mergeCell ref="PHN38:PHN39"/>
    <mergeCell ref="PHQ38:PHQ39"/>
    <mergeCell ref="PHR38:PHR39"/>
    <mergeCell ref="PHS38:PHS39"/>
    <mergeCell ref="PHT38:PHT39"/>
    <mergeCell ref="PHI38:PHI39"/>
    <mergeCell ref="PHJ38:PHJ39"/>
    <mergeCell ref="PHK38:PHK39"/>
    <mergeCell ref="PHL38:PHL39"/>
    <mergeCell ref="PHM38:PHM39"/>
    <mergeCell ref="PHB38:PHB39"/>
    <mergeCell ref="PHC38:PHC39"/>
    <mergeCell ref="PHD38:PHD39"/>
    <mergeCell ref="PHE38:PHE39"/>
    <mergeCell ref="PHF38:PHF39"/>
    <mergeCell ref="PGU38:PGU39"/>
    <mergeCell ref="PGV38:PGV39"/>
    <mergeCell ref="PGW38:PGW39"/>
    <mergeCell ref="PGX38:PGX39"/>
    <mergeCell ref="PHA38:PHA39"/>
    <mergeCell ref="PGN38:PGN39"/>
    <mergeCell ref="PGO38:PGO39"/>
    <mergeCell ref="PGP38:PGP39"/>
    <mergeCell ref="PGS38:PGS39"/>
    <mergeCell ref="PGT38:PGT39"/>
    <mergeCell ref="PGG38:PGG39"/>
    <mergeCell ref="PGH38:PGH39"/>
    <mergeCell ref="PGK38:PGK39"/>
    <mergeCell ref="PGL38:PGL39"/>
    <mergeCell ref="PGM38:PGM39"/>
    <mergeCell ref="PFZ38:PFZ39"/>
    <mergeCell ref="PGC38:PGC39"/>
    <mergeCell ref="PGD38:PGD39"/>
    <mergeCell ref="PGE38:PGE39"/>
    <mergeCell ref="PGF38:PGF39"/>
    <mergeCell ref="PFU38:PFU39"/>
    <mergeCell ref="PFV38:PFV39"/>
    <mergeCell ref="PFW38:PFW39"/>
    <mergeCell ref="PFX38:PFX39"/>
    <mergeCell ref="PFY38:PFY39"/>
    <mergeCell ref="PFN38:PFN39"/>
    <mergeCell ref="PFO38:PFO39"/>
    <mergeCell ref="PFP38:PFP39"/>
    <mergeCell ref="PFQ38:PFQ39"/>
    <mergeCell ref="PFR38:PFR39"/>
    <mergeCell ref="PFG38:PFG39"/>
    <mergeCell ref="PFH38:PFH39"/>
    <mergeCell ref="PFI38:PFI39"/>
    <mergeCell ref="PFJ38:PFJ39"/>
    <mergeCell ref="PFM38:PFM39"/>
    <mergeCell ref="PEZ38:PEZ39"/>
    <mergeCell ref="PFA38:PFA39"/>
    <mergeCell ref="PFB38:PFB39"/>
    <mergeCell ref="PFE38:PFE39"/>
    <mergeCell ref="PFF38:PFF39"/>
    <mergeCell ref="PES38:PES39"/>
    <mergeCell ref="PET38:PET39"/>
    <mergeCell ref="PEW38:PEW39"/>
    <mergeCell ref="PEX38:PEX39"/>
    <mergeCell ref="PEY38:PEY39"/>
    <mergeCell ref="PEL38:PEL39"/>
    <mergeCell ref="PEO38:PEO39"/>
    <mergeCell ref="PEP38:PEP39"/>
    <mergeCell ref="PEQ38:PEQ39"/>
    <mergeCell ref="PER38:PER39"/>
    <mergeCell ref="PEG38:PEG39"/>
    <mergeCell ref="PEH38:PEH39"/>
    <mergeCell ref="PEI38:PEI39"/>
    <mergeCell ref="PEJ38:PEJ39"/>
    <mergeCell ref="PEK38:PEK39"/>
    <mergeCell ref="PDZ38:PDZ39"/>
    <mergeCell ref="PEA38:PEA39"/>
    <mergeCell ref="PEB38:PEB39"/>
    <mergeCell ref="PEC38:PEC39"/>
    <mergeCell ref="PED38:PED39"/>
    <mergeCell ref="PDS38:PDS39"/>
    <mergeCell ref="PDT38:PDT39"/>
    <mergeCell ref="PDU38:PDU39"/>
    <mergeCell ref="PDV38:PDV39"/>
    <mergeCell ref="PDY38:PDY39"/>
    <mergeCell ref="PDL38:PDL39"/>
    <mergeCell ref="PDM38:PDM39"/>
    <mergeCell ref="PDN38:PDN39"/>
    <mergeCell ref="PDQ38:PDQ39"/>
    <mergeCell ref="PDR38:PDR39"/>
    <mergeCell ref="PDE38:PDE39"/>
    <mergeCell ref="PDF38:PDF39"/>
    <mergeCell ref="PDI38:PDI39"/>
    <mergeCell ref="PDJ38:PDJ39"/>
    <mergeCell ref="PDK38:PDK39"/>
    <mergeCell ref="PCX38:PCX39"/>
    <mergeCell ref="PDA38:PDA39"/>
    <mergeCell ref="PDB38:PDB39"/>
    <mergeCell ref="PDC38:PDC39"/>
    <mergeCell ref="PDD38:PDD39"/>
    <mergeCell ref="PCS38:PCS39"/>
    <mergeCell ref="PCT38:PCT39"/>
    <mergeCell ref="PCU38:PCU39"/>
    <mergeCell ref="PCV38:PCV39"/>
    <mergeCell ref="PCW38:PCW39"/>
    <mergeCell ref="PCL38:PCL39"/>
    <mergeCell ref="PCM38:PCM39"/>
    <mergeCell ref="PCN38:PCN39"/>
    <mergeCell ref="PCO38:PCO39"/>
    <mergeCell ref="PCP38:PCP39"/>
    <mergeCell ref="PCE38:PCE39"/>
    <mergeCell ref="PCF38:PCF39"/>
    <mergeCell ref="PCG38:PCG39"/>
    <mergeCell ref="PCH38:PCH39"/>
    <mergeCell ref="PCK38:PCK39"/>
    <mergeCell ref="PBX38:PBX39"/>
    <mergeCell ref="PBY38:PBY39"/>
    <mergeCell ref="PBZ38:PBZ39"/>
    <mergeCell ref="PCC38:PCC39"/>
    <mergeCell ref="PCD38:PCD39"/>
    <mergeCell ref="PBQ38:PBQ39"/>
    <mergeCell ref="PBR38:PBR39"/>
    <mergeCell ref="PBU38:PBU39"/>
    <mergeCell ref="PBV38:PBV39"/>
    <mergeCell ref="PBW38:PBW39"/>
    <mergeCell ref="PBJ38:PBJ39"/>
    <mergeCell ref="PBM38:PBM39"/>
    <mergeCell ref="PBN38:PBN39"/>
    <mergeCell ref="PBO38:PBO39"/>
    <mergeCell ref="PBP38:PBP39"/>
    <mergeCell ref="PBE38:PBE39"/>
    <mergeCell ref="PBF38:PBF39"/>
    <mergeCell ref="PBG38:PBG39"/>
    <mergeCell ref="PBH38:PBH39"/>
    <mergeCell ref="PBI38:PBI39"/>
    <mergeCell ref="PAX38:PAX39"/>
    <mergeCell ref="PAY38:PAY39"/>
    <mergeCell ref="PAZ38:PAZ39"/>
    <mergeCell ref="PBA38:PBA39"/>
    <mergeCell ref="PBB38:PBB39"/>
    <mergeCell ref="PAQ38:PAQ39"/>
    <mergeCell ref="PAR38:PAR39"/>
    <mergeCell ref="PAS38:PAS39"/>
    <mergeCell ref="PAT38:PAT39"/>
    <mergeCell ref="PAW38:PAW39"/>
    <mergeCell ref="PAJ38:PAJ39"/>
    <mergeCell ref="PAK38:PAK39"/>
    <mergeCell ref="PAL38:PAL39"/>
    <mergeCell ref="PAO38:PAO39"/>
    <mergeCell ref="PAP38:PAP39"/>
    <mergeCell ref="PAC38:PAC39"/>
    <mergeCell ref="PAD38:PAD39"/>
    <mergeCell ref="PAG38:PAG39"/>
    <mergeCell ref="PAH38:PAH39"/>
    <mergeCell ref="PAI38:PAI39"/>
    <mergeCell ref="OZV38:OZV39"/>
    <mergeCell ref="OZY38:OZY39"/>
    <mergeCell ref="OZZ38:OZZ39"/>
    <mergeCell ref="PAA38:PAA39"/>
    <mergeCell ref="PAB38:PAB39"/>
    <mergeCell ref="OZQ38:OZQ39"/>
    <mergeCell ref="OZR38:OZR39"/>
    <mergeCell ref="OZS38:OZS39"/>
    <mergeCell ref="OZT38:OZT39"/>
    <mergeCell ref="OZU38:OZU39"/>
    <mergeCell ref="OZJ38:OZJ39"/>
    <mergeCell ref="OZK38:OZK39"/>
    <mergeCell ref="OZL38:OZL39"/>
    <mergeCell ref="OZM38:OZM39"/>
    <mergeCell ref="OZN38:OZN39"/>
    <mergeCell ref="OZC38:OZC39"/>
    <mergeCell ref="OZD38:OZD39"/>
    <mergeCell ref="OZE38:OZE39"/>
    <mergeCell ref="OZF38:OZF39"/>
    <mergeCell ref="OZI38:OZI39"/>
    <mergeCell ref="OYV38:OYV39"/>
    <mergeCell ref="OYW38:OYW39"/>
    <mergeCell ref="OYX38:OYX39"/>
    <mergeCell ref="OZA38:OZA39"/>
    <mergeCell ref="OZB38:OZB39"/>
    <mergeCell ref="OYO38:OYO39"/>
    <mergeCell ref="OYP38:OYP39"/>
    <mergeCell ref="OYS38:OYS39"/>
    <mergeCell ref="OYT38:OYT39"/>
    <mergeCell ref="OYU38:OYU39"/>
    <mergeCell ref="OYH38:OYH39"/>
    <mergeCell ref="OYK38:OYK39"/>
    <mergeCell ref="OYL38:OYL39"/>
    <mergeCell ref="OYM38:OYM39"/>
    <mergeCell ref="OYN38:OYN39"/>
    <mergeCell ref="OYC38:OYC39"/>
    <mergeCell ref="OYD38:OYD39"/>
    <mergeCell ref="OYE38:OYE39"/>
    <mergeCell ref="OYF38:OYF39"/>
    <mergeCell ref="OYG38:OYG39"/>
    <mergeCell ref="OXV38:OXV39"/>
    <mergeCell ref="OXW38:OXW39"/>
    <mergeCell ref="OXX38:OXX39"/>
    <mergeCell ref="OXY38:OXY39"/>
    <mergeCell ref="OXZ38:OXZ39"/>
    <mergeCell ref="OXO38:OXO39"/>
    <mergeCell ref="OXP38:OXP39"/>
    <mergeCell ref="OXQ38:OXQ39"/>
    <mergeCell ref="OXR38:OXR39"/>
    <mergeCell ref="OXU38:OXU39"/>
    <mergeCell ref="OXH38:OXH39"/>
    <mergeCell ref="OXI38:OXI39"/>
    <mergeCell ref="OXJ38:OXJ39"/>
    <mergeCell ref="OXM38:OXM39"/>
    <mergeCell ref="OXN38:OXN39"/>
    <mergeCell ref="OXA38:OXA39"/>
    <mergeCell ref="OXB38:OXB39"/>
    <mergeCell ref="OXE38:OXE39"/>
    <mergeCell ref="OXF38:OXF39"/>
    <mergeCell ref="OXG38:OXG39"/>
    <mergeCell ref="OWT38:OWT39"/>
    <mergeCell ref="OWW38:OWW39"/>
    <mergeCell ref="OWX38:OWX39"/>
    <mergeCell ref="OWY38:OWY39"/>
    <mergeCell ref="OWZ38:OWZ39"/>
    <mergeCell ref="OWO38:OWO39"/>
    <mergeCell ref="OWP38:OWP39"/>
    <mergeCell ref="OWQ38:OWQ39"/>
    <mergeCell ref="OWR38:OWR39"/>
    <mergeCell ref="OWS38:OWS39"/>
    <mergeCell ref="OWH38:OWH39"/>
    <mergeCell ref="OWI38:OWI39"/>
    <mergeCell ref="OWJ38:OWJ39"/>
    <mergeCell ref="OWK38:OWK39"/>
    <mergeCell ref="OWL38:OWL39"/>
    <mergeCell ref="OWA38:OWA39"/>
    <mergeCell ref="OWB38:OWB39"/>
    <mergeCell ref="OWC38:OWC39"/>
    <mergeCell ref="OWD38:OWD39"/>
    <mergeCell ref="OWG38:OWG39"/>
    <mergeCell ref="OVT38:OVT39"/>
    <mergeCell ref="OVU38:OVU39"/>
    <mergeCell ref="OVV38:OVV39"/>
    <mergeCell ref="OVY38:OVY39"/>
    <mergeCell ref="OVZ38:OVZ39"/>
    <mergeCell ref="OVM38:OVM39"/>
    <mergeCell ref="OVN38:OVN39"/>
    <mergeCell ref="OVQ38:OVQ39"/>
    <mergeCell ref="OVR38:OVR39"/>
    <mergeCell ref="OVS38:OVS39"/>
    <mergeCell ref="OVF38:OVF39"/>
    <mergeCell ref="OVI38:OVI39"/>
    <mergeCell ref="OVJ38:OVJ39"/>
    <mergeCell ref="OVK38:OVK39"/>
    <mergeCell ref="OVL38:OVL39"/>
    <mergeCell ref="OVA38:OVA39"/>
    <mergeCell ref="OVB38:OVB39"/>
    <mergeCell ref="OVC38:OVC39"/>
    <mergeCell ref="OVD38:OVD39"/>
    <mergeCell ref="OVE38:OVE39"/>
    <mergeCell ref="OUT38:OUT39"/>
    <mergeCell ref="OUU38:OUU39"/>
    <mergeCell ref="OUV38:OUV39"/>
    <mergeCell ref="OUW38:OUW39"/>
    <mergeCell ref="OUX38:OUX39"/>
    <mergeCell ref="OUM38:OUM39"/>
    <mergeCell ref="OUN38:OUN39"/>
    <mergeCell ref="OUO38:OUO39"/>
    <mergeCell ref="OUP38:OUP39"/>
    <mergeCell ref="OUS38:OUS39"/>
    <mergeCell ref="OUF38:OUF39"/>
    <mergeCell ref="OUG38:OUG39"/>
    <mergeCell ref="OUH38:OUH39"/>
    <mergeCell ref="OUK38:OUK39"/>
    <mergeCell ref="OUL38:OUL39"/>
    <mergeCell ref="OTY38:OTY39"/>
    <mergeCell ref="OTZ38:OTZ39"/>
    <mergeCell ref="OUC38:OUC39"/>
    <mergeCell ref="OUD38:OUD39"/>
    <mergeCell ref="OUE38:OUE39"/>
    <mergeCell ref="OTR38:OTR39"/>
    <mergeCell ref="OTU38:OTU39"/>
    <mergeCell ref="OTV38:OTV39"/>
    <mergeCell ref="OTW38:OTW39"/>
    <mergeCell ref="OTX38:OTX39"/>
    <mergeCell ref="OTM38:OTM39"/>
    <mergeCell ref="OTN38:OTN39"/>
    <mergeCell ref="OTO38:OTO39"/>
    <mergeCell ref="OTP38:OTP39"/>
    <mergeCell ref="OTQ38:OTQ39"/>
    <mergeCell ref="OTF38:OTF39"/>
    <mergeCell ref="OTG38:OTG39"/>
    <mergeCell ref="OTH38:OTH39"/>
    <mergeCell ref="OTI38:OTI39"/>
    <mergeCell ref="OTJ38:OTJ39"/>
    <mergeCell ref="OSY38:OSY39"/>
    <mergeCell ref="OSZ38:OSZ39"/>
    <mergeCell ref="OTA38:OTA39"/>
    <mergeCell ref="OTB38:OTB39"/>
    <mergeCell ref="OTE38:OTE39"/>
    <mergeCell ref="OSR38:OSR39"/>
    <mergeCell ref="OSS38:OSS39"/>
    <mergeCell ref="OST38:OST39"/>
    <mergeCell ref="OSW38:OSW39"/>
    <mergeCell ref="OSX38:OSX39"/>
    <mergeCell ref="OSK38:OSK39"/>
    <mergeCell ref="OSL38:OSL39"/>
    <mergeCell ref="OSO38:OSO39"/>
    <mergeCell ref="OSP38:OSP39"/>
    <mergeCell ref="OSQ38:OSQ39"/>
    <mergeCell ref="OSD38:OSD39"/>
    <mergeCell ref="OSG38:OSG39"/>
    <mergeCell ref="OSH38:OSH39"/>
    <mergeCell ref="OSI38:OSI39"/>
    <mergeCell ref="OSJ38:OSJ39"/>
    <mergeCell ref="ORY38:ORY39"/>
    <mergeCell ref="ORZ38:ORZ39"/>
    <mergeCell ref="OSA38:OSA39"/>
    <mergeCell ref="OSB38:OSB39"/>
    <mergeCell ref="OSC38:OSC39"/>
    <mergeCell ref="ORR38:ORR39"/>
    <mergeCell ref="ORS38:ORS39"/>
    <mergeCell ref="ORT38:ORT39"/>
    <mergeCell ref="ORU38:ORU39"/>
    <mergeCell ref="ORV38:ORV39"/>
    <mergeCell ref="ORK38:ORK39"/>
    <mergeCell ref="ORL38:ORL39"/>
    <mergeCell ref="ORM38:ORM39"/>
    <mergeCell ref="ORN38:ORN39"/>
    <mergeCell ref="ORQ38:ORQ39"/>
    <mergeCell ref="ORD38:ORD39"/>
    <mergeCell ref="ORE38:ORE39"/>
    <mergeCell ref="ORF38:ORF39"/>
    <mergeCell ref="ORI38:ORI39"/>
    <mergeCell ref="ORJ38:ORJ39"/>
    <mergeCell ref="OQW38:OQW39"/>
    <mergeCell ref="OQX38:OQX39"/>
    <mergeCell ref="ORA38:ORA39"/>
    <mergeCell ref="ORB38:ORB39"/>
    <mergeCell ref="ORC38:ORC39"/>
    <mergeCell ref="OQP38:OQP39"/>
    <mergeCell ref="OQS38:OQS39"/>
    <mergeCell ref="OQT38:OQT39"/>
    <mergeCell ref="OQU38:OQU39"/>
    <mergeCell ref="OQV38:OQV39"/>
    <mergeCell ref="OQK38:OQK39"/>
    <mergeCell ref="OQL38:OQL39"/>
    <mergeCell ref="OQM38:OQM39"/>
    <mergeCell ref="OQN38:OQN39"/>
    <mergeCell ref="OQO38:OQO39"/>
    <mergeCell ref="OQD38:OQD39"/>
    <mergeCell ref="OQE38:OQE39"/>
    <mergeCell ref="OQF38:OQF39"/>
    <mergeCell ref="OQG38:OQG39"/>
    <mergeCell ref="OQH38:OQH39"/>
    <mergeCell ref="OPW38:OPW39"/>
    <mergeCell ref="OPX38:OPX39"/>
    <mergeCell ref="OPY38:OPY39"/>
    <mergeCell ref="OPZ38:OPZ39"/>
    <mergeCell ref="OQC38:OQC39"/>
    <mergeCell ref="OPP38:OPP39"/>
    <mergeCell ref="OPQ38:OPQ39"/>
    <mergeCell ref="OPR38:OPR39"/>
    <mergeCell ref="OPU38:OPU39"/>
    <mergeCell ref="OPV38:OPV39"/>
    <mergeCell ref="OPI38:OPI39"/>
    <mergeCell ref="OPJ38:OPJ39"/>
    <mergeCell ref="OPM38:OPM39"/>
    <mergeCell ref="OPN38:OPN39"/>
    <mergeCell ref="OPO38:OPO39"/>
    <mergeCell ref="OPB38:OPB39"/>
    <mergeCell ref="OPE38:OPE39"/>
    <mergeCell ref="OPF38:OPF39"/>
    <mergeCell ref="OPG38:OPG39"/>
    <mergeCell ref="OPH38:OPH39"/>
    <mergeCell ref="OOW38:OOW39"/>
    <mergeCell ref="OOX38:OOX39"/>
    <mergeCell ref="OOY38:OOY39"/>
    <mergeCell ref="OOZ38:OOZ39"/>
    <mergeCell ref="OPA38:OPA39"/>
    <mergeCell ref="OOP38:OOP39"/>
    <mergeCell ref="OOQ38:OOQ39"/>
    <mergeCell ref="OOR38:OOR39"/>
    <mergeCell ref="OOS38:OOS39"/>
    <mergeCell ref="OOT38:OOT39"/>
    <mergeCell ref="OOI38:OOI39"/>
    <mergeCell ref="OOJ38:OOJ39"/>
    <mergeCell ref="OOK38:OOK39"/>
    <mergeCell ref="OOL38:OOL39"/>
    <mergeCell ref="OOO38:OOO39"/>
    <mergeCell ref="OOB38:OOB39"/>
    <mergeCell ref="OOC38:OOC39"/>
    <mergeCell ref="OOD38:OOD39"/>
    <mergeCell ref="OOG38:OOG39"/>
    <mergeCell ref="OOH38:OOH39"/>
    <mergeCell ref="ONU38:ONU39"/>
    <mergeCell ref="ONV38:ONV39"/>
    <mergeCell ref="ONY38:ONY39"/>
    <mergeCell ref="ONZ38:ONZ39"/>
    <mergeCell ref="OOA38:OOA39"/>
    <mergeCell ref="ONN38:ONN39"/>
    <mergeCell ref="ONQ38:ONQ39"/>
    <mergeCell ref="ONR38:ONR39"/>
    <mergeCell ref="ONS38:ONS39"/>
    <mergeCell ref="ONT38:ONT39"/>
    <mergeCell ref="ONI38:ONI39"/>
    <mergeCell ref="ONJ38:ONJ39"/>
    <mergeCell ref="ONK38:ONK39"/>
    <mergeCell ref="ONL38:ONL39"/>
    <mergeCell ref="ONM38:ONM39"/>
    <mergeCell ref="ONB38:ONB39"/>
    <mergeCell ref="ONC38:ONC39"/>
    <mergeCell ref="OND38:OND39"/>
    <mergeCell ref="ONE38:ONE39"/>
    <mergeCell ref="ONF38:ONF39"/>
    <mergeCell ref="OMU38:OMU39"/>
    <mergeCell ref="OMV38:OMV39"/>
    <mergeCell ref="OMW38:OMW39"/>
    <mergeCell ref="OMX38:OMX39"/>
    <mergeCell ref="ONA38:ONA39"/>
    <mergeCell ref="OMN38:OMN39"/>
    <mergeCell ref="OMO38:OMO39"/>
    <mergeCell ref="OMP38:OMP39"/>
    <mergeCell ref="OMS38:OMS39"/>
    <mergeCell ref="OMT38:OMT39"/>
    <mergeCell ref="OMG38:OMG39"/>
    <mergeCell ref="OMH38:OMH39"/>
    <mergeCell ref="OMK38:OMK39"/>
    <mergeCell ref="OML38:OML39"/>
    <mergeCell ref="OMM38:OMM39"/>
    <mergeCell ref="OLZ38:OLZ39"/>
    <mergeCell ref="OMC38:OMC39"/>
    <mergeCell ref="OMD38:OMD39"/>
    <mergeCell ref="OME38:OME39"/>
    <mergeCell ref="OMF38:OMF39"/>
    <mergeCell ref="OLU38:OLU39"/>
    <mergeCell ref="OLV38:OLV39"/>
    <mergeCell ref="OLW38:OLW39"/>
    <mergeCell ref="OLX38:OLX39"/>
    <mergeCell ref="OLY38:OLY39"/>
    <mergeCell ref="OLN38:OLN39"/>
    <mergeCell ref="OLO38:OLO39"/>
    <mergeCell ref="OLP38:OLP39"/>
    <mergeCell ref="OLQ38:OLQ39"/>
    <mergeCell ref="OLR38:OLR39"/>
    <mergeCell ref="OLG38:OLG39"/>
    <mergeCell ref="OLH38:OLH39"/>
    <mergeCell ref="OLI38:OLI39"/>
    <mergeCell ref="OLJ38:OLJ39"/>
    <mergeCell ref="OLM38:OLM39"/>
    <mergeCell ref="OKZ38:OKZ39"/>
    <mergeCell ref="OLA38:OLA39"/>
    <mergeCell ref="OLB38:OLB39"/>
    <mergeCell ref="OLE38:OLE39"/>
    <mergeCell ref="OLF38:OLF39"/>
    <mergeCell ref="OKS38:OKS39"/>
    <mergeCell ref="OKT38:OKT39"/>
    <mergeCell ref="OKW38:OKW39"/>
    <mergeCell ref="OKX38:OKX39"/>
    <mergeCell ref="OKY38:OKY39"/>
    <mergeCell ref="OKL38:OKL39"/>
    <mergeCell ref="OKO38:OKO39"/>
    <mergeCell ref="OKP38:OKP39"/>
    <mergeCell ref="OKQ38:OKQ39"/>
    <mergeCell ref="OKR38:OKR39"/>
    <mergeCell ref="OKG38:OKG39"/>
    <mergeCell ref="OKH38:OKH39"/>
    <mergeCell ref="OKI38:OKI39"/>
    <mergeCell ref="OKJ38:OKJ39"/>
    <mergeCell ref="OKK38:OKK39"/>
    <mergeCell ref="OJZ38:OJZ39"/>
    <mergeCell ref="OKA38:OKA39"/>
    <mergeCell ref="OKB38:OKB39"/>
    <mergeCell ref="OKC38:OKC39"/>
    <mergeCell ref="OKD38:OKD39"/>
    <mergeCell ref="OJS38:OJS39"/>
    <mergeCell ref="OJT38:OJT39"/>
    <mergeCell ref="OJU38:OJU39"/>
    <mergeCell ref="OJV38:OJV39"/>
    <mergeCell ref="OJY38:OJY39"/>
    <mergeCell ref="OJL38:OJL39"/>
    <mergeCell ref="OJM38:OJM39"/>
    <mergeCell ref="OJN38:OJN39"/>
    <mergeCell ref="OJQ38:OJQ39"/>
    <mergeCell ref="OJR38:OJR39"/>
    <mergeCell ref="OJE38:OJE39"/>
    <mergeCell ref="OJF38:OJF39"/>
    <mergeCell ref="OJI38:OJI39"/>
    <mergeCell ref="OJJ38:OJJ39"/>
    <mergeCell ref="OJK38:OJK39"/>
    <mergeCell ref="OIX38:OIX39"/>
    <mergeCell ref="OJA38:OJA39"/>
    <mergeCell ref="OJB38:OJB39"/>
    <mergeCell ref="OJC38:OJC39"/>
    <mergeCell ref="OJD38:OJD39"/>
    <mergeCell ref="OIS38:OIS39"/>
    <mergeCell ref="OIT38:OIT39"/>
    <mergeCell ref="OIU38:OIU39"/>
    <mergeCell ref="OIV38:OIV39"/>
    <mergeCell ref="OIW38:OIW39"/>
    <mergeCell ref="OIL38:OIL39"/>
    <mergeCell ref="OIM38:OIM39"/>
    <mergeCell ref="OIN38:OIN39"/>
    <mergeCell ref="OIO38:OIO39"/>
    <mergeCell ref="OIP38:OIP39"/>
    <mergeCell ref="OIE38:OIE39"/>
    <mergeCell ref="OIF38:OIF39"/>
    <mergeCell ref="OIG38:OIG39"/>
    <mergeCell ref="OIH38:OIH39"/>
    <mergeCell ref="OIK38:OIK39"/>
    <mergeCell ref="OHX38:OHX39"/>
    <mergeCell ref="OHY38:OHY39"/>
    <mergeCell ref="OHZ38:OHZ39"/>
    <mergeCell ref="OIC38:OIC39"/>
    <mergeCell ref="OID38:OID39"/>
    <mergeCell ref="OHQ38:OHQ39"/>
    <mergeCell ref="OHR38:OHR39"/>
    <mergeCell ref="OHU38:OHU39"/>
    <mergeCell ref="OHV38:OHV39"/>
    <mergeCell ref="OHW38:OHW39"/>
    <mergeCell ref="OHJ38:OHJ39"/>
    <mergeCell ref="OHM38:OHM39"/>
    <mergeCell ref="OHN38:OHN39"/>
    <mergeCell ref="OHO38:OHO39"/>
    <mergeCell ref="OHP38:OHP39"/>
    <mergeCell ref="OHE38:OHE39"/>
    <mergeCell ref="OHF38:OHF39"/>
    <mergeCell ref="OHG38:OHG39"/>
    <mergeCell ref="OHH38:OHH39"/>
    <mergeCell ref="OHI38:OHI39"/>
    <mergeCell ref="OGX38:OGX39"/>
    <mergeCell ref="OGY38:OGY39"/>
    <mergeCell ref="OGZ38:OGZ39"/>
    <mergeCell ref="OHA38:OHA39"/>
    <mergeCell ref="OHB38:OHB39"/>
    <mergeCell ref="OGQ38:OGQ39"/>
    <mergeCell ref="OGR38:OGR39"/>
    <mergeCell ref="OGS38:OGS39"/>
    <mergeCell ref="OGT38:OGT39"/>
    <mergeCell ref="OGW38:OGW39"/>
    <mergeCell ref="OGJ38:OGJ39"/>
    <mergeCell ref="OGK38:OGK39"/>
    <mergeCell ref="OGL38:OGL39"/>
    <mergeCell ref="OGO38:OGO39"/>
    <mergeCell ref="OGP38:OGP39"/>
    <mergeCell ref="OGC38:OGC39"/>
    <mergeCell ref="OGD38:OGD39"/>
    <mergeCell ref="OGG38:OGG39"/>
    <mergeCell ref="OGH38:OGH39"/>
    <mergeCell ref="OGI38:OGI39"/>
    <mergeCell ref="OFV38:OFV39"/>
    <mergeCell ref="OFY38:OFY39"/>
    <mergeCell ref="OFZ38:OFZ39"/>
    <mergeCell ref="OGA38:OGA39"/>
    <mergeCell ref="OGB38:OGB39"/>
    <mergeCell ref="OFQ38:OFQ39"/>
    <mergeCell ref="OFR38:OFR39"/>
    <mergeCell ref="OFS38:OFS39"/>
    <mergeCell ref="OFT38:OFT39"/>
    <mergeCell ref="OFU38:OFU39"/>
    <mergeCell ref="OFJ38:OFJ39"/>
    <mergeCell ref="OFK38:OFK39"/>
    <mergeCell ref="OFL38:OFL39"/>
    <mergeCell ref="OFM38:OFM39"/>
    <mergeCell ref="OFN38:OFN39"/>
    <mergeCell ref="OFC38:OFC39"/>
    <mergeCell ref="OFD38:OFD39"/>
    <mergeCell ref="OFE38:OFE39"/>
    <mergeCell ref="OFF38:OFF39"/>
    <mergeCell ref="OFI38:OFI39"/>
    <mergeCell ref="OEV38:OEV39"/>
    <mergeCell ref="OEW38:OEW39"/>
    <mergeCell ref="OEX38:OEX39"/>
    <mergeCell ref="OFA38:OFA39"/>
    <mergeCell ref="OFB38:OFB39"/>
    <mergeCell ref="OEO38:OEO39"/>
    <mergeCell ref="OEP38:OEP39"/>
    <mergeCell ref="OES38:OES39"/>
    <mergeCell ref="OET38:OET39"/>
    <mergeCell ref="OEU38:OEU39"/>
    <mergeCell ref="OEH38:OEH39"/>
    <mergeCell ref="OEK38:OEK39"/>
    <mergeCell ref="OEL38:OEL39"/>
    <mergeCell ref="OEM38:OEM39"/>
    <mergeCell ref="OEN38:OEN39"/>
    <mergeCell ref="OEC38:OEC39"/>
    <mergeCell ref="OED38:OED39"/>
    <mergeCell ref="OEE38:OEE39"/>
    <mergeCell ref="OEF38:OEF39"/>
    <mergeCell ref="OEG38:OEG39"/>
    <mergeCell ref="ODV38:ODV39"/>
    <mergeCell ref="ODW38:ODW39"/>
    <mergeCell ref="ODX38:ODX39"/>
    <mergeCell ref="ODY38:ODY39"/>
    <mergeCell ref="ODZ38:ODZ39"/>
    <mergeCell ref="ODO38:ODO39"/>
    <mergeCell ref="ODP38:ODP39"/>
    <mergeCell ref="ODQ38:ODQ39"/>
    <mergeCell ref="ODR38:ODR39"/>
    <mergeCell ref="ODU38:ODU39"/>
    <mergeCell ref="ODH38:ODH39"/>
    <mergeCell ref="ODI38:ODI39"/>
    <mergeCell ref="ODJ38:ODJ39"/>
    <mergeCell ref="ODM38:ODM39"/>
    <mergeCell ref="ODN38:ODN39"/>
    <mergeCell ref="ODA38:ODA39"/>
    <mergeCell ref="ODB38:ODB39"/>
    <mergeCell ref="ODE38:ODE39"/>
    <mergeCell ref="ODF38:ODF39"/>
    <mergeCell ref="ODG38:ODG39"/>
    <mergeCell ref="OCT38:OCT39"/>
    <mergeCell ref="OCW38:OCW39"/>
    <mergeCell ref="OCX38:OCX39"/>
    <mergeCell ref="OCY38:OCY39"/>
    <mergeCell ref="OCZ38:OCZ39"/>
    <mergeCell ref="OCO38:OCO39"/>
    <mergeCell ref="OCP38:OCP39"/>
    <mergeCell ref="OCQ38:OCQ39"/>
    <mergeCell ref="OCR38:OCR39"/>
    <mergeCell ref="OCS38:OCS39"/>
    <mergeCell ref="OCH38:OCH39"/>
    <mergeCell ref="OCI38:OCI39"/>
    <mergeCell ref="OCJ38:OCJ39"/>
    <mergeCell ref="OCK38:OCK39"/>
    <mergeCell ref="OCL38:OCL39"/>
    <mergeCell ref="OCA38:OCA39"/>
    <mergeCell ref="OCB38:OCB39"/>
    <mergeCell ref="OCC38:OCC39"/>
    <mergeCell ref="OCD38:OCD39"/>
    <mergeCell ref="OCG38:OCG39"/>
    <mergeCell ref="OBT38:OBT39"/>
    <mergeCell ref="OBU38:OBU39"/>
    <mergeCell ref="OBV38:OBV39"/>
    <mergeCell ref="OBY38:OBY39"/>
    <mergeCell ref="OBZ38:OBZ39"/>
    <mergeCell ref="OBM38:OBM39"/>
    <mergeCell ref="OBN38:OBN39"/>
    <mergeCell ref="OBQ38:OBQ39"/>
    <mergeCell ref="OBR38:OBR39"/>
    <mergeCell ref="OBS38:OBS39"/>
    <mergeCell ref="OBF38:OBF39"/>
    <mergeCell ref="OBI38:OBI39"/>
    <mergeCell ref="OBJ38:OBJ39"/>
    <mergeCell ref="OBK38:OBK39"/>
    <mergeCell ref="OBL38:OBL39"/>
    <mergeCell ref="OBA38:OBA39"/>
    <mergeCell ref="OBB38:OBB39"/>
    <mergeCell ref="OBC38:OBC39"/>
    <mergeCell ref="OBD38:OBD39"/>
    <mergeCell ref="OBE38:OBE39"/>
    <mergeCell ref="OAT38:OAT39"/>
    <mergeCell ref="OAU38:OAU39"/>
    <mergeCell ref="OAV38:OAV39"/>
    <mergeCell ref="OAW38:OAW39"/>
    <mergeCell ref="OAX38:OAX39"/>
    <mergeCell ref="OAM38:OAM39"/>
    <mergeCell ref="OAN38:OAN39"/>
    <mergeCell ref="OAO38:OAO39"/>
    <mergeCell ref="OAP38:OAP39"/>
    <mergeCell ref="OAS38:OAS39"/>
    <mergeCell ref="OAF38:OAF39"/>
    <mergeCell ref="OAG38:OAG39"/>
    <mergeCell ref="OAH38:OAH39"/>
    <mergeCell ref="OAK38:OAK39"/>
    <mergeCell ref="OAL38:OAL39"/>
    <mergeCell ref="NZY38:NZY39"/>
    <mergeCell ref="NZZ38:NZZ39"/>
    <mergeCell ref="OAC38:OAC39"/>
    <mergeCell ref="OAD38:OAD39"/>
    <mergeCell ref="OAE38:OAE39"/>
    <mergeCell ref="NZR38:NZR39"/>
    <mergeCell ref="NZU38:NZU39"/>
    <mergeCell ref="NZV38:NZV39"/>
    <mergeCell ref="NZW38:NZW39"/>
    <mergeCell ref="NZX38:NZX39"/>
    <mergeCell ref="NZM38:NZM39"/>
    <mergeCell ref="NZN38:NZN39"/>
    <mergeCell ref="NZO38:NZO39"/>
    <mergeCell ref="NZP38:NZP39"/>
    <mergeCell ref="NZQ38:NZQ39"/>
    <mergeCell ref="NZF38:NZF39"/>
    <mergeCell ref="NZG38:NZG39"/>
    <mergeCell ref="NZH38:NZH39"/>
    <mergeCell ref="NZI38:NZI39"/>
    <mergeCell ref="NZJ38:NZJ39"/>
    <mergeCell ref="NYY38:NYY39"/>
    <mergeCell ref="NYZ38:NYZ39"/>
    <mergeCell ref="NZA38:NZA39"/>
    <mergeCell ref="NZB38:NZB39"/>
    <mergeCell ref="NZE38:NZE39"/>
    <mergeCell ref="NYR38:NYR39"/>
    <mergeCell ref="NYS38:NYS39"/>
    <mergeCell ref="NYT38:NYT39"/>
    <mergeCell ref="NYW38:NYW39"/>
    <mergeCell ref="NYX38:NYX39"/>
    <mergeCell ref="NYK38:NYK39"/>
    <mergeCell ref="NYL38:NYL39"/>
    <mergeCell ref="NYO38:NYO39"/>
    <mergeCell ref="NYP38:NYP39"/>
    <mergeCell ref="NYQ38:NYQ39"/>
    <mergeCell ref="NYD38:NYD39"/>
    <mergeCell ref="NYG38:NYG39"/>
    <mergeCell ref="NYH38:NYH39"/>
    <mergeCell ref="NYI38:NYI39"/>
    <mergeCell ref="NYJ38:NYJ39"/>
    <mergeCell ref="NXY38:NXY39"/>
    <mergeCell ref="NXZ38:NXZ39"/>
    <mergeCell ref="NYA38:NYA39"/>
    <mergeCell ref="NYB38:NYB39"/>
    <mergeCell ref="NYC38:NYC39"/>
    <mergeCell ref="NXR38:NXR39"/>
    <mergeCell ref="NXS38:NXS39"/>
    <mergeCell ref="NXT38:NXT39"/>
    <mergeCell ref="NXU38:NXU39"/>
    <mergeCell ref="NXV38:NXV39"/>
    <mergeCell ref="NXK38:NXK39"/>
    <mergeCell ref="NXL38:NXL39"/>
    <mergeCell ref="NXM38:NXM39"/>
    <mergeCell ref="NXN38:NXN39"/>
    <mergeCell ref="NXQ38:NXQ39"/>
    <mergeCell ref="NXD38:NXD39"/>
    <mergeCell ref="NXE38:NXE39"/>
    <mergeCell ref="NXF38:NXF39"/>
    <mergeCell ref="NXI38:NXI39"/>
    <mergeCell ref="NXJ38:NXJ39"/>
    <mergeCell ref="NWW38:NWW39"/>
    <mergeCell ref="NWX38:NWX39"/>
    <mergeCell ref="NXA38:NXA39"/>
    <mergeCell ref="NXB38:NXB39"/>
    <mergeCell ref="NXC38:NXC39"/>
    <mergeCell ref="NWP38:NWP39"/>
    <mergeCell ref="NWS38:NWS39"/>
    <mergeCell ref="NWT38:NWT39"/>
    <mergeCell ref="NWU38:NWU39"/>
    <mergeCell ref="NWV38:NWV39"/>
    <mergeCell ref="NWK38:NWK39"/>
    <mergeCell ref="NWL38:NWL39"/>
    <mergeCell ref="NWM38:NWM39"/>
    <mergeCell ref="NWN38:NWN39"/>
    <mergeCell ref="NWO38:NWO39"/>
    <mergeCell ref="NWD38:NWD39"/>
    <mergeCell ref="NWE38:NWE39"/>
    <mergeCell ref="NWF38:NWF39"/>
    <mergeCell ref="NWG38:NWG39"/>
    <mergeCell ref="NWH38:NWH39"/>
    <mergeCell ref="NVW38:NVW39"/>
    <mergeCell ref="NVX38:NVX39"/>
    <mergeCell ref="NVY38:NVY39"/>
    <mergeCell ref="NVZ38:NVZ39"/>
    <mergeCell ref="NWC38:NWC39"/>
    <mergeCell ref="NVP38:NVP39"/>
    <mergeCell ref="NVQ38:NVQ39"/>
    <mergeCell ref="NVR38:NVR39"/>
    <mergeCell ref="NVU38:NVU39"/>
    <mergeCell ref="NVV38:NVV39"/>
    <mergeCell ref="NVI38:NVI39"/>
    <mergeCell ref="NVJ38:NVJ39"/>
    <mergeCell ref="NVM38:NVM39"/>
    <mergeCell ref="NVN38:NVN39"/>
    <mergeCell ref="NVO38:NVO39"/>
    <mergeCell ref="NVB38:NVB39"/>
    <mergeCell ref="NVE38:NVE39"/>
    <mergeCell ref="NVF38:NVF39"/>
    <mergeCell ref="NVG38:NVG39"/>
    <mergeCell ref="NVH38:NVH39"/>
    <mergeCell ref="NUW38:NUW39"/>
    <mergeCell ref="NUX38:NUX39"/>
    <mergeCell ref="NUY38:NUY39"/>
    <mergeCell ref="NUZ38:NUZ39"/>
    <mergeCell ref="NVA38:NVA39"/>
    <mergeCell ref="NUP38:NUP39"/>
    <mergeCell ref="NUQ38:NUQ39"/>
    <mergeCell ref="NUR38:NUR39"/>
    <mergeCell ref="NUS38:NUS39"/>
    <mergeCell ref="NUT38:NUT39"/>
    <mergeCell ref="NUI38:NUI39"/>
    <mergeCell ref="NUJ38:NUJ39"/>
    <mergeCell ref="NUK38:NUK39"/>
    <mergeCell ref="NUL38:NUL39"/>
    <mergeCell ref="NUO38:NUO39"/>
    <mergeCell ref="NUB38:NUB39"/>
    <mergeCell ref="NUC38:NUC39"/>
    <mergeCell ref="NUD38:NUD39"/>
    <mergeCell ref="NUG38:NUG39"/>
    <mergeCell ref="NUH38:NUH39"/>
    <mergeCell ref="NTU38:NTU39"/>
    <mergeCell ref="NTV38:NTV39"/>
    <mergeCell ref="NTY38:NTY39"/>
    <mergeCell ref="NTZ38:NTZ39"/>
    <mergeCell ref="NUA38:NUA39"/>
    <mergeCell ref="NTN38:NTN39"/>
    <mergeCell ref="NTQ38:NTQ39"/>
    <mergeCell ref="NTR38:NTR39"/>
    <mergeCell ref="NTS38:NTS39"/>
    <mergeCell ref="NTT38:NTT39"/>
    <mergeCell ref="NTI38:NTI39"/>
    <mergeCell ref="NTJ38:NTJ39"/>
    <mergeCell ref="NTK38:NTK39"/>
    <mergeCell ref="NTL38:NTL39"/>
    <mergeCell ref="NTM38:NTM39"/>
    <mergeCell ref="NTB38:NTB39"/>
    <mergeCell ref="NTC38:NTC39"/>
    <mergeCell ref="NTD38:NTD39"/>
    <mergeCell ref="NTE38:NTE39"/>
    <mergeCell ref="NTF38:NTF39"/>
    <mergeCell ref="NSU38:NSU39"/>
    <mergeCell ref="NSV38:NSV39"/>
    <mergeCell ref="NSW38:NSW39"/>
    <mergeCell ref="NSX38:NSX39"/>
    <mergeCell ref="NTA38:NTA39"/>
    <mergeCell ref="NSN38:NSN39"/>
    <mergeCell ref="NSO38:NSO39"/>
    <mergeCell ref="NSP38:NSP39"/>
    <mergeCell ref="NSS38:NSS39"/>
    <mergeCell ref="NST38:NST39"/>
    <mergeCell ref="NSG38:NSG39"/>
    <mergeCell ref="NSH38:NSH39"/>
    <mergeCell ref="NSK38:NSK39"/>
    <mergeCell ref="NSL38:NSL39"/>
    <mergeCell ref="NSM38:NSM39"/>
    <mergeCell ref="NRZ38:NRZ39"/>
    <mergeCell ref="NSC38:NSC39"/>
    <mergeCell ref="NSD38:NSD39"/>
    <mergeCell ref="NSE38:NSE39"/>
    <mergeCell ref="NSF38:NSF39"/>
    <mergeCell ref="NRU38:NRU39"/>
    <mergeCell ref="NRV38:NRV39"/>
    <mergeCell ref="NRW38:NRW39"/>
    <mergeCell ref="NRX38:NRX39"/>
    <mergeCell ref="NRY38:NRY39"/>
    <mergeCell ref="NRN38:NRN39"/>
    <mergeCell ref="NRO38:NRO39"/>
    <mergeCell ref="NRP38:NRP39"/>
    <mergeCell ref="NRQ38:NRQ39"/>
    <mergeCell ref="NRR38:NRR39"/>
    <mergeCell ref="NRG38:NRG39"/>
    <mergeCell ref="NRH38:NRH39"/>
    <mergeCell ref="NRI38:NRI39"/>
    <mergeCell ref="NRJ38:NRJ39"/>
    <mergeCell ref="NRM38:NRM39"/>
    <mergeCell ref="NQZ38:NQZ39"/>
    <mergeCell ref="NRA38:NRA39"/>
    <mergeCell ref="NRB38:NRB39"/>
    <mergeCell ref="NRE38:NRE39"/>
    <mergeCell ref="NRF38:NRF39"/>
    <mergeCell ref="NQS38:NQS39"/>
    <mergeCell ref="NQT38:NQT39"/>
    <mergeCell ref="NQW38:NQW39"/>
    <mergeCell ref="NQX38:NQX39"/>
    <mergeCell ref="NQY38:NQY39"/>
    <mergeCell ref="NQL38:NQL39"/>
    <mergeCell ref="NQO38:NQO39"/>
    <mergeCell ref="NQP38:NQP39"/>
    <mergeCell ref="NQQ38:NQQ39"/>
    <mergeCell ref="NQR38:NQR39"/>
    <mergeCell ref="NQG38:NQG39"/>
    <mergeCell ref="NQH38:NQH39"/>
    <mergeCell ref="NQI38:NQI39"/>
    <mergeCell ref="NQJ38:NQJ39"/>
    <mergeCell ref="NQK38:NQK39"/>
    <mergeCell ref="NPZ38:NPZ39"/>
    <mergeCell ref="NQA38:NQA39"/>
    <mergeCell ref="NQB38:NQB39"/>
    <mergeCell ref="NQC38:NQC39"/>
    <mergeCell ref="NQD38:NQD39"/>
    <mergeCell ref="NPS38:NPS39"/>
    <mergeCell ref="NPT38:NPT39"/>
    <mergeCell ref="NPU38:NPU39"/>
    <mergeCell ref="NPV38:NPV39"/>
    <mergeCell ref="NPY38:NPY39"/>
    <mergeCell ref="NPL38:NPL39"/>
    <mergeCell ref="NPM38:NPM39"/>
    <mergeCell ref="NPN38:NPN39"/>
    <mergeCell ref="NPQ38:NPQ39"/>
    <mergeCell ref="NPR38:NPR39"/>
    <mergeCell ref="NPE38:NPE39"/>
    <mergeCell ref="NPF38:NPF39"/>
    <mergeCell ref="NPI38:NPI39"/>
    <mergeCell ref="NPJ38:NPJ39"/>
    <mergeCell ref="NPK38:NPK39"/>
    <mergeCell ref="NOX38:NOX39"/>
    <mergeCell ref="NPA38:NPA39"/>
    <mergeCell ref="NPB38:NPB39"/>
    <mergeCell ref="NPC38:NPC39"/>
    <mergeCell ref="NPD38:NPD39"/>
    <mergeCell ref="NOS38:NOS39"/>
    <mergeCell ref="NOT38:NOT39"/>
    <mergeCell ref="NOU38:NOU39"/>
    <mergeCell ref="NOV38:NOV39"/>
    <mergeCell ref="NOW38:NOW39"/>
    <mergeCell ref="NOL38:NOL39"/>
    <mergeCell ref="NOM38:NOM39"/>
    <mergeCell ref="NON38:NON39"/>
    <mergeCell ref="NOO38:NOO39"/>
    <mergeCell ref="NOP38:NOP39"/>
    <mergeCell ref="NOE38:NOE39"/>
    <mergeCell ref="NOF38:NOF39"/>
    <mergeCell ref="NOG38:NOG39"/>
    <mergeCell ref="NOH38:NOH39"/>
    <mergeCell ref="NOK38:NOK39"/>
    <mergeCell ref="NNX38:NNX39"/>
    <mergeCell ref="NNY38:NNY39"/>
    <mergeCell ref="NNZ38:NNZ39"/>
    <mergeCell ref="NOC38:NOC39"/>
    <mergeCell ref="NOD38:NOD39"/>
    <mergeCell ref="NNQ38:NNQ39"/>
    <mergeCell ref="NNR38:NNR39"/>
    <mergeCell ref="NNU38:NNU39"/>
    <mergeCell ref="NNV38:NNV39"/>
    <mergeCell ref="NNW38:NNW39"/>
    <mergeCell ref="NNJ38:NNJ39"/>
    <mergeCell ref="NNM38:NNM39"/>
    <mergeCell ref="NNN38:NNN39"/>
    <mergeCell ref="NNO38:NNO39"/>
    <mergeCell ref="NNP38:NNP39"/>
    <mergeCell ref="NNE38:NNE39"/>
    <mergeCell ref="NNF38:NNF39"/>
    <mergeCell ref="NNG38:NNG39"/>
    <mergeCell ref="NNH38:NNH39"/>
    <mergeCell ref="NNI38:NNI39"/>
    <mergeCell ref="NMX38:NMX39"/>
    <mergeCell ref="NMY38:NMY39"/>
    <mergeCell ref="NMZ38:NMZ39"/>
    <mergeCell ref="NNA38:NNA39"/>
    <mergeCell ref="NNB38:NNB39"/>
    <mergeCell ref="NMQ38:NMQ39"/>
    <mergeCell ref="NMR38:NMR39"/>
    <mergeCell ref="NMS38:NMS39"/>
    <mergeCell ref="NMT38:NMT39"/>
    <mergeCell ref="NMW38:NMW39"/>
    <mergeCell ref="NMJ38:NMJ39"/>
    <mergeCell ref="NMK38:NMK39"/>
    <mergeCell ref="NML38:NML39"/>
    <mergeCell ref="NMO38:NMO39"/>
    <mergeCell ref="NMP38:NMP39"/>
    <mergeCell ref="NMC38:NMC39"/>
    <mergeCell ref="NMD38:NMD39"/>
    <mergeCell ref="NMG38:NMG39"/>
    <mergeCell ref="NMH38:NMH39"/>
    <mergeCell ref="NMI38:NMI39"/>
    <mergeCell ref="NLV38:NLV39"/>
    <mergeCell ref="NLY38:NLY39"/>
    <mergeCell ref="NLZ38:NLZ39"/>
    <mergeCell ref="NMA38:NMA39"/>
    <mergeCell ref="NMB38:NMB39"/>
    <mergeCell ref="NLQ38:NLQ39"/>
    <mergeCell ref="NLR38:NLR39"/>
    <mergeCell ref="NLS38:NLS39"/>
    <mergeCell ref="NLT38:NLT39"/>
    <mergeCell ref="NLU38:NLU39"/>
    <mergeCell ref="NLJ38:NLJ39"/>
    <mergeCell ref="NLK38:NLK39"/>
    <mergeCell ref="NLL38:NLL39"/>
    <mergeCell ref="NLM38:NLM39"/>
    <mergeCell ref="NLN38:NLN39"/>
    <mergeCell ref="NLC38:NLC39"/>
    <mergeCell ref="NLD38:NLD39"/>
    <mergeCell ref="NLE38:NLE39"/>
    <mergeCell ref="NLF38:NLF39"/>
    <mergeCell ref="NLI38:NLI39"/>
    <mergeCell ref="NKV38:NKV39"/>
    <mergeCell ref="NKW38:NKW39"/>
    <mergeCell ref="NKX38:NKX39"/>
    <mergeCell ref="NLA38:NLA39"/>
    <mergeCell ref="NLB38:NLB39"/>
    <mergeCell ref="NKO38:NKO39"/>
    <mergeCell ref="NKP38:NKP39"/>
    <mergeCell ref="NKS38:NKS39"/>
    <mergeCell ref="NKT38:NKT39"/>
    <mergeCell ref="NKU38:NKU39"/>
    <mergeCell ref="NKH38:NKH39"/>
    <mergeCell ref="NKK38:NKK39"/>
    <mergeCell ref="NKL38:NKL39"/>
    <mergeCell ref="NKM38:NKM39"/>
    <mergeCell ref="NKN38:NKN39"/>
    <mergeCell ref="NKC38:NKC39"/>
    <mergeCell ref="NKD38:NKD39"/>
    <mergeCell ref="NKE38:NKE39"/>
    <mergeCell ref="NKF38:NKF39"/>
    <mergeCell ref="NKG38:NKG39"/>
    <mergeCell ref="NJV38:NJV39"/>
    <mergeCell ref="NJW38:NJW39"/>
    <mergeCell ref="NJX38:NJX39"/>
    <mergeCell ref="NJY38:NJY39"/>
    <mergeCell ref="NJZ38:NJZ39"/>
    <mergeCell ref="NJO38:NJO39"/>
    <mergeCell ref="NJP38:NJP39"/>
    <mergeCell ref="NJQ38:NJQ39"/>
    <mergeCell ref="NJR38:NJR39"/>
    <mergeCell ref="NJU38:NJU39"/>
    <mergeCell ref="NJH38:NJH39"/>
    <mergeCell ref="NJI38:NJI39"/>
    <mergeCell ref="NJJ38:NJJ39"/>
    <mergeCell ref="NJM38:NJM39"/>
    <mergeCell ref="NJN38:NJN39"/>
    <mergeCell ref="NJA38:NJA39"/>
    <mergeCell ref="NJB38:NJB39"/>
    <mergeCell ref="NJE38:NJE39"/>
    <mergeCell ref="NJF38:NJF39"/>
    <mergeCell ref="NJG38:NJG39"/>
    <mergeCell ref="NIT38:NIT39"/>
    <mergeCell ref="NIW38:NIW39"/>
    <mergeCell ref="NIX38:NIX39"/>
    <mergeCell ref="NIY38:NIY39"/>
    <mergeCell ref="NIZ38:NIZ39"/>
    <mergeCell ref="NIO38:NIO39"/>
    <mergeCell ref="NIP38:NIP39"/>
    <mergeCell ref="NIQ38:NIQ39"/>
    <mergeCell ref="NIR38:NIR39"/>
    <mergeCell ref="NIS38:NIS39"/>
    <mergeCell ref="NIH38:NIH39"/>
    <mergeCell ref="NII38:NII39"/>
    <mergeCell ref="NIJ38:NIJ39"/>
    <mergeCell ref="NIK38:NIK39"/>
    <mergeCell ref="NIL38:NIL39"/>
    <mergeCell ref="NIA38:NIA39"/>
    <mergeCell ref="NIB38:NIB39"/>
    <mergeCell ref="NIC38:NIC39"/>
    <mergeCell ref="NID38:NID39"/>
    <mergeCell ref="NIG38:NIG39"/>
    <mergeCell ref="NHT38:NHT39"/>
    <mergeCell ref="NHU38:NHU39"/>
    <mergeCell ref="NHV38:NHV39"/>
    <mergeCell ref="NHY38:NHY39"/>
    <mergeCell ref="NHZ38:NHZ39"/>
    <mergeCell ref="NHM38:NHM39"/>
    <mergeCell ref="NHN38:NHN39"/>
    <mergeCell ref="NHQ38:NHQ39"/>
    <mergeCell ref="NHR38:NHR39"/>
    <mergeCell ref="NHS38:NHS39"/>
    <mergeCell ref="NHF38:NHF39"/>
    <mergeCell ref="NHI38:NHI39"/>
    <mergeCell ref="NHJ38:NHJ39"/>
    <mergeCell ref="NHK38:NHK39"/>
    <mergeCell ref="NHL38:NHL39"/>
    <mergeCell ref="NHA38:NHA39"/>
    <mergeCell ref="NHB38:NHB39"/>
    <mergeCell ref="NHC38:NHC39"/>
    <mergeCell ref="NHD38:NHD39"/>
    <mergeCell ref="NHE38:NHE39"/>
    <mergeCell ref="NGT38:NGT39"/>
    <mergeCell ref="NGU38:NGU39"/>
    <mergeCell ref="NGV38:NGV39"/>
    <mergeCell ref="NGW38:NGW39"/>
    <mergeCell ref="NGX38:NGX39"/>
    <mergeCell ref="NGM38:NGM39"/>
    <mergeCell ref="NGN38:NGN39"/>
    <mergeCell ref="NGO38:NGO39"/>
    <mergeCell ref="NGP38:NGP39"/>
    <mergeCell ref="NGS38:NGS39"/>
    <mergeCell ref="NGF38:NGF39"/>
    <mergeCell ref="NGG38:NGG39"/>
    <mergeCell ref="NGH38:NGH39"/>
    <mergeCell ref="NGK38:NGK39"/>
    <mergeCell ref="NGL38:NGL39"/>
    <mergeCell ref="NFY38:NFY39"/>
    <mergeCell ref="NFZ38:NFZ39"/>
    <mergeCell ref="NGC38:NGC39"/>
    <mergeCell ref="NGD38:NGD39"/>
    <mergeCell ref="NGE38:NGE39"/>
    <mergeCell ref="NFR38:NFR39"/>
    <mergeCell ref="NFU38:NFU39"/>
    <mergeCell ref="NFV38:NFV39"/>
    <mergeCell ref="NFW38:NFW39"/>
    <mergeCell ref="NFX38:NFX39"/>
    <mergeCell ref="NFM38:NFM39"/>
    <mergeCell ref="NFN38:NFN39"/>
    <mergeCell ref="NFO38:NFO39"/>
    <mergeCell ref="NFP38:NFP39"/>
    <mergeCell ref="NFQ38:NFQ39"/>
    <mergeCell ref="NFF38:NFF39"/>
    <mergeCell ref="NFG38:NFG39"/>
    <mergeCell ref="NFH38:NFH39"/>
    <mergeCell ref="NFI38:NFI39"/>
    <mergeCell ref="NFJ38:NFJ39"/>
    <mergeCell ref="NEY38:NEY39"/>
    <mergeCell ref="NEZ38:NEZ39"/>
    <mergeCell ref="NFA38:NFA39"/>
    <mergeCell ref="NFB38:NFB39"/>
    <mergeCell ref="NFE38:NFE39"/>
    <mergeCell ref="NER38:NER39"/>
    <mergeCell ref="NES38:NES39"/>
    <mergeCell ref="NET38:NET39"/>
    <mergeCell ref="NEW38:NEW39"/>
    <mergeCell ref="NEX38:NEX39"/>
    <mergeCell ref="NEK38:NEK39"/>
    <mergeCell ref="NEL38:NEL39"/>
    <mergeCell ref="NEO38:NEO39"/>
    <mergeCell ref="NEP38:NEP39"/>
    <mergeCell ref="NEQ38:NEQ39"/>
    <mergeCell ref="NED38:NED39"/>
    <mergeCell ref="NEG38:NEG39"/>
    <mergeCell ref="NEH38:NEH39"/>
    <mergeCell ref="NEI38:NEI39"/>
    <mergeCell ref="NEJ38:NEJ39"/>
    <mergeCell ref="NDY38:NDY39"/>
    <mergeCell ref="NDZ38:NDZ39"/>
    <mergeCell ref="NEA38:NEA39"/>
    <mergeCell ref="NEB38:NEB39"/>
    <mergeCell ref="NEC38:NEC39"/>
    <mergeCell ref="NDR38:NDR39"/>
    <mergeCell ref="NDS38:NDS39"/>
    <mergeCell ref="NDT38:NDT39"/>
    <mergeCell ref="NDU38:NDU39"/>
    <mergeCell ref="NDV38:NDV39"/>
    <mergeCell ref="NDK38:NDK39"/>
    <mergeCell ref="NDL38:NDL39"/>
    <mergeCell ref="NDM38:NDM39"/>
    <mergeCell ref="NDN38:NDN39"/>
    <mergeCell ref="NDQ38:NDQ39"/>
    <mergeCell ref="NDD38:NDD39"/>
    <mergeCell ref="NDE38:NDE39"/>
    <mergeCell ref="NDF38:NDF39"/>
    <mergeCell ref="NDI38:NDI39"/>
    <mergeCell ref="NDJ38:NDJ39"/>
    <mergeCell ref="NCW38:NCW39"/>
    <mergeCell ref="NCX38:NCX39"/>
    <mergeCell ref="NDA38:NDA39"/>
    <mergeCell ref="NDB38:NDB39"/>
    <mergeCell ref="NDC38:NDC39"/>
    <mergeCell ref="NCP38:NCP39"/>
    <mergeCell ref="NCS38:NCS39"/>
    <mergeCell ref="NCT38:NCT39"/>
    <mergeCell ref="NCU38:NCU39"/>
    <mergeCell ref="NCV38:NCV39"/>
    <mergeCell ref="NCK38:NCK39"/>
    <mergeCell ref="NCL38:NCL39"/>
    <mergeCell ref="NCM38:NCM39"/>
    <mergeCell ref="NCN38:NCN39"/>
    <mergeCell ref="NCO38:NCO39"/>
    <mergeCell ref="NCD38:NCD39"/>
    <mergeCell ref="NCE38:NCE39"/>
    <mergeCell ref="NCF38:NCF39"/>
    <mergeCell ref="NCG38:NCG39"/>
    <mergeCell ref="NCH38:NCH39"/>
    <mergeCell ref="NBW38:NBW39"/>
    <mergeCell ref="NBX38:NBX39"/>
    <mergeCell ref="NBY38:NBY39"/>
    <mergeCell ref="NBZ38:NBZ39"/>
    <mergeCell ref="NCC38:NCC39"/>
    <mergeCell ref="NBP38:NBP39"/>
    <mergeCell ref="NBQ38:NBQ39"/>
    <mergeCell ref="NBR38:NBR39"/>
    <mergeCell ref="NBU38:NBU39"/>
    <mergeCell ref="NBV38:NBV39"/>
    <mergeCell ref="NBI38:NBI39"/>
    <mergeCell ref="NBJ38:NBJ39"/>
    <mergeCell ref="NBM38:NBM39"/>
    <mergeCell ref="NBN38:NBN39"/>
    <mergeCell ref="NBO38:NBO39"/>
    <mergeCell ref="NBB38:NBB39"/>
    <mergeCell ref="NBE38:NBE39"/>
    <mergeCell ref="NBF38:NBF39"/>
    <mergeCell ref="NBG38:NBG39"/>
    <mergeCell ref="NBH38:NBH39"/>
    <mergeCell ref="NAW38:NAW39"/>
    <mergeCell ref="NAX38:NAX39"/>
    <mergeCell ref="NAY38:NAY39"/>
    <mergeCell ref="NAZ38:NAZ39"/>
    <mergeCell ref="NBA38:NBA39"/>
    <mergeCell ref="NAP38:NAP39"/>
    <mergeCell ref="NAQ38:NAQ39"/>
    <mergeCell ref="NAR38:NAR39"/>
    <mergeCell ref="NAS38:NAS39"/>
    <mergeCell ref="NAT38:NAT39"/>
    <mergeCell ref="NAI38:NAI39"/>
    <mergeCell ref="NAJ38:NAJ39"/>
    <mergeCell ref="NAK38:NAK39"/>
    <mergeCell ref="NAL38:NAL39"/>
    <mergeCell ref="NAO38:NAO39"/>
    <mergeCell ref="NAB38:NAB39"/>
    <mergeCell ref="NAC38:NAC39"/>
    <mergeCell ref="NAD38:NAD39"/>
    <mergeCell ref="NAG38:NAG39"/>
    <mergeCell ref="NAH38:NAH39"/>
    <mergeCell ref="MZU38:MZU39"/>
    <mergeCell ref="MZV38:MZV39"/>
    <mergeCell ref="MZY38:MZY39"/>
    <mergeCell ref="MZZ38:MZZ39"/>
    <mergeCell ref="NAA38:NAA39"/>
    <mergeCell ref="MZN38:MZN39"/>
    <mergeCell ref="MZQ38:MZQ39"/>
    <mergeCell ref="MZR38:MZR39"/>
    <mergeCell ref="MZS38:MZS39"/>
    <mergeCell ref="MZT38:MZT39"/>
    <mergeCell ref="MZI38:MZI39"/>
    <mergeCell ref="MZJ38:MZJ39"/>
    <mergeCell ref="MZK38:MZK39"/>
    <mergeCell ref="MZL38:MZL39"/>
    <mergeCell ref="MZM38:MZM39"/>
    <mergeCell ref="MZB38:MZB39"/>
    <mergeCell ref="MZC38:MZC39"/>
    <mergeCell ref="MZD38:MZD39"/>
    <mergeCell ref="MZE38:MZE39"/>
    <mergeCell ref="MZF38:MZF39"/>
    <mergeCell ref="MYU38:MYU39"/>
    <mergeCell ref="MYV38:MYV39"/>
    <mergeCell ref="MYW38:MYW39"/>
    <mergeCell ref="MYX38:MYX39"/>
    <mergeCell ref="MZA38:MZA39"/>
    <mergeCell ref="MYN38:MYN39"/>
    <mergeCell ref="MYO38:MYO39"/>
    <mergeCell ref="MYP38:MYP39"/>
    <mergeCell ref="MYS38:MYS39"/>
    <mergeCell ref="MYT38:MYT39"/>
    <mergeCell ref="MYG38:MYG39"/>
    <mergeCell ref="MYH38:MYH39"/>
    <mergeCell ref="MYK38:MYK39"/>
    <mergeCell ref="MYL38:MYL39"/>
    <mergeCell ref="MYM38:MYM39"/>
    <mergeCell ref="MXZ38:MXZ39"/>
    <mergeCell ref="MYC38:MYC39"/>
    <mergeCell ref="MYD38:MYD39"/>
    <mergeCell ref="MYE38:MYE39"/>
    <mergeCell ref="MYF38:MYF39"/>
    <mergeCell ref="MXU38:MXU39"/>
    <mergeCell ref="MXV38:MXV39"/>
    <mergeCell ref="MXW38:MXW39"/>
    <mergeCell ref="MXX38:MXX39"/>
    <mergeCell ref="MXY38:MXY39"/>
    <mergeCell ref="MXN38:MXN39"/>
    <mergeCell ref="MXO38:MXO39"/>
    <mergeCell ref="MXP38:MXP39"/>
    <mergeCell ref="MXQ38:MXQ39"/>
    <mergeCell ref="MXR38:MXR39"/>
    <mergeCell ref="MXG38:MXG39"/>
    <mergeCell ref="MXH38:MXH39"/>
    <mergeCell ref="MXI38:MXI39"/>
    <mergeCell ref="MXJ38:MXJ39"/>
    <mergeCell ref="MXM38:MXM39"/>
    <mergeCell ref="MWZ38:MWZ39"/>
    <mergeCell ref="MXA38:MXA39"/>
    <mergeCell ref="MXB38:MXB39"/>
    <mergeCell ref="MXE38:MXE39"/>
    <mergeCell ref="MXF38:MXF39"/>
    <mergeCell ref="MWS38:MWS39"/>
    <mergeCell ref="MWT38:MWT39"/>
    <mergeCell ref="MWW38:MWW39"/>
    <mergeCell ref="MWX38:MWX39"/>
    <mergeCell ref="MWY38:MWY39"/>
    <mergeCell ref="MWL38:MWL39"/>
    <mergeCell ref="MWO38:MWO39"/>
    <mergeCell ref="MWP38:MWP39"/>
    <mergeCell ref="MWQ38:MWQ39"/>
    <mergeCell ref="MWR38:MWR39"/>
    <mergeCell ref="MWG38:MWG39"/>
    <mergeCell ref="MWH38:MWH39"/>
    <mergeCell ref="MWI38:MWI39"/>
    <mergeCell ref="MWJ38:MWJ39"/>
    <mergeCell ref="MWK38:MWK39"/>
    <mergeCell ref="MVZ38:MVZ39"/>
    <mergeCell ref="MWA38:MWA39"/>
    <mergeCell ref="MWB38:MWB39"/>
    <mergeCell ref="MWC38:MWC39"/>
    <mergeCell ref="MWD38:MWD39"/>
    <mergeCell ref="MVS38:MVS39"/>
    <mergeCell ref="MVT38:MVT39"/>
    <mergeCell ref="MVU38:MVU39"/>
    <mergeCell ref="MVV38:MVV39"/>
    <mergeCell ref="MVY38:MVY39"/>
    <mergeCell ref="MVL38:MVL39"/>
    <mergeCell ref="MVM38:MVM39"/>
    <mergeCell ref="MVN38:MVN39"/>
    <mergeCell ref="MVQ38:MVQ39"/>
    <mergeCell ref="MVR38:MVR39"/>
    <mergeCell ref="MVE38:MVE39"/>
    <mergeCell ref="MVF38:MVF39"/>
    <mergeCell ref="MVI38:MVI39"/>
    <mergeCell ref="MVJ38:MVJ39"/>
    <mergeCell ref="MVK38:MVK39"/>
    <mergeCell ref="MUX38:MUX39"/>
    <mergeCell ref="MVA38:MVA39"/>
    <mergeCell ref="MVB38:MVB39"/>
    <mergeCell ref="MVC38:MVC39"/>
    <mergeCell ref="MVD38:MVD39"/>
    <mergeCell ref="MUS38:MUS39"/>
    <mergeCell ref="MUT38:MUT39"/>
    <mergeCell ref="MUU38:MUU39"/>
    <mergeCell ref="MUV38:MUV39"/>
    <mergeCell ref="MUW38:MUW39"/>
    <mergeCell ref="MUL38:MUL39"/>
    <mergeCell ref="MUM38:MUM39"/>
    <mergeCell ref="MUN38:MUN39"/>
    <mergeCell ref="MUO38:MUO39"/>
    <mergeCell ref="MUP38:MUP39"/>
    <mergeCell ref="MUE38:MUE39"/>
    <mergeCell ref="MUF38:MUF39"/>
    <mergeCell ref="MUG38:MUG39"/>
    <mergeCell ref="MUH38:MUH39"/>
    <mergeCell ref="MUK38:MUK39"/>
    <mergeCell ref="MTX38:MTX39"/>
    <mergeCell ref="MTY38:MTY39"/>
    <mergeCell ref="MTZ38:MTZ39"/>
    <mergeCell ref="MUC38:MUC39"/>
    <mergeCell ref="MUD38:MUD39"/>
    <mergeCell ref="MTQ38:MTQ39"/>
    <mergeCell ref="MTR38:MTR39"/>
    <mergeCell ref="MTU38:MTU39"/>
    <mergeCell ref="MTV38:MTV39"/>
    <mergeCell ref="MTW38:MTW39"/>
    <mergeCell ref="MTJ38:MTJ39"/>
    <mergeCell ref="MTM38:MTM39"/>
    <mergeCell ref="MTN38:MTN39"/>
    <mergeCell ref="MTO38:MTO39"/>
    <mergeCell ref="MTP38:MTP39"/>
    <mergeCell ref="MTE38:MTE39"/>
    <mergeCell ref="MTF38:MTF39"/>
    <mergeCell ref="MTG38:MTG39"/>
    <mergeCell ref="MTH38:MTH39"/>
    <mergeCell ref="MTI38:MTI39"/>
    <mergeCell ref="MSX38:MSX39"/>
    <mergeCell ref="MSY38:MSY39"/>
    <mergeCell ref="MSZ38:MSZ39"/>
    <mergeCell ref="MTA38:MTA39"/>
    <mergeCell ref="MTB38:MTB39"/>
    <mergeCell ref="MSQ38:MSQ39"/>
    <mergeCell ref="MSR38:MSR39"/>
    <mergeCell ref="MSS38:MSS39"/>
    <mergeCell ref="MST38:MST39"/>
    <mergeCell ref="MSW38:MSW39"/>
    <mergeCell ref="MSJ38:MSJ39"/>
    <mergeCell ref="MSK38:MSK39"/>
    <mergeCell ref="MSL38:MSL39"/>
    <mergeCell ref="MSO38:MSO39"/>
    <mergeCell ref="MSP38:MSP39"/>
    <mergeCell ref="MSC38:MSC39"/>
    <mergeCell ref="MSD38:MSD39"/>
    <mergeCell ref="MSG38:MSG39"/>
    <mergeCell ref="MSH38:MSH39"/>
    <mergeCell ref="MSI38:MSI39"/>
    <mergeCell ref="MRV38:MRV39"/>
    <mergeCell ref="MRY38:MRY39"/>
    <mergeCell ref="MRZ38:MRZ39"/>
    <mergeCell ref="MSA38:MSA39"/>
    <mergeCell ref="MSB38:MSB39"/>
    <mergeCell ref="MRQ38:MRQ39"/>
    <mergeCell ref="MRR38:MRR39"/>
    <mergeCell ref="MRS38:MRS39"/>
    <mergeCell ref="MRT38:MRT39"/>
    <mergeCell ref="MRU38:MRU39"/>
    <mergeCell ref="MRJ38:MRJ39"/>
    <mergeCell ref="MRK38:MRK39"/>
    <mergeCell ref="MRL38:MRL39"/>
    <mergeCell ref="MRM38:MRM39"/>
    <mergeCell ref="MRN38:MRN39"/>
    <mergeCell ref="MRC38:MRC39"/>
    <mergeCell ref="MRD38:MRD39"/>
    <mergeCell ref="MRE38:MRE39"/>
    <mergeCell ref="MRF38:MRF39"/>
    <mergeCell ref="MRI38:MRI39"/>
    <mergeCell ref="MQV38:MQV39"/>
    <mergeCell ref="MQW38:MQW39"/>
    <mergeCell ref="MQX38:MQX39"/>
    <mergeCell ref="MRA38:MRA39"/>
    <mergeCell ref="MRB38:MRB39"/>
    <mergeCell ref="MQO38:MQO39"/>
    <mergeCell ref="MQP38:MQP39"/>
    <mergeCell ref="MQS38:MQS39"/>
    <mergeCell ref="MQT38:MQT39"/>
    <mergeCell ref="MQU38:MQU39"/>
    <mergeCell ref="MQH38:MQH39"/>
    <mergeCell ref="MQK38:MQK39"/>
    <mergeCell ref="MQL38:MQL39"/>
    <mergeCell ref="MQM38:MQM39"/>
    <mergeCell ref="MQN38:MQN39"/>
    <mergeCell ref="MQC38:MQC39"/>
    <mergeCell ref="MQD38:MQD39"/>
    <mergeCell ref="MQE38:MQE39"/>
    <mergeCell ref="MQF38:MQF39"/>
    <mergeCell ref="MQG38:MQG39"/>
    <mergeCell ref="MPV38:MPV39"/>
    <mergeCell ref="MPW38:MPW39"/>
    <mergeCell ref="MPX38:MPX39"/>
    <mergeCell ref="MPY38:MPY39"/>
    <mergeCell ref="MPZ38:MPZ39"/>
    <mergeCell ref="MPO38:MPO39"/>
    <mergeCell ref="MPP38:MPP39"/>
    <mergeCell ref="MPQ38:MPQ39"/>
    <mergeCell ref="MPR38:MPR39"/>
    <mergeCell ref="MPU38:MPU39"/>
    <mergeCell ref="MPH38:MPH39"/>
    <mergeCell ref="MPI38:MPI39"/>
    <mergeCell ref="MPJ38:MPJ39"/>
    <mergeCell ref="MPM38:MPM39"/>
    <mergeCell ref="MPN38:MPN39"/>
    <mergeCell ref="MPA38:MPA39"/>
    <mergeCell ref="MPB38:MPB39"/>
    <mergeCell ref="MPE38:MPE39"/>
    <mergeCell ref="MPF38:MPF39"/>
    <mergeCell ref="MPG38:MPG39"/>
    <mergeCell ref="MOT38:MOT39"/>
    <mergeCell ref="MOW38:MOW39"/>
    <mergeCell ref="MOX38:MOX39"/>
    <mergeCell ref="MOY38:MOY39"/>
    <mergeCell ref="MOZ38:MOZ39"/>
    <mergeCell ref="MOO38:MOO39"/>
    <mergeCell ref="MOP38:MOP39"/>
    <mergeCell ref="MOQ38:MOQ39"/>
    <mergeCell ref="MOR38:MOR39"/>
    <mergeCell ref="MOS38:MOS39"/>
    <mergeCell ref="MOH38:MOH39"/>
    <mergeCell ref="MOI38:MOI39"/>
    <mergeCell ref="MOJ38:MOJ39"/>
    <mergeCell ref="MOK38:MOK39"/>
    <mergeCell ref="MOL38:MOL39"/>
    <mergeCell ref="MOA38:MOA39"/>
    <mergeCell ref="MOB38:MOB39"/>
    <mergeCell ref="MOC38:MOC39"/>
    <mergeCell ref="MOD38:MOD39"/>
    <mergeCell ref="MOG38:MOG39"/>
    <mergeCell ref="MNT38:MNT39"/>
    <mergeCell ref="MNU38:MNU39"/>
    <mergeCell ref="MNV38:MNV39"/>
    <mergeCell ref="MNY38:MNY39"/>
    <mergeCell ref="MNZ38:MNZ39"/>
    <mergeCell ref="MNM38:MNM39"/>
    <mergeCell ref="MNN38:MNN39"/>
    <mergeCell ref="MNQ38:MNQ39"/>
    <mergeCell ref="MNR38:MNR39"/>
    <mergeCell ref="MNS38:MNS39"/>
    <mergeCell ref="MNF38:MNF39"/>
    <mergeCell ref="MNI38:MNI39"/>
    <mergeCell ref="MNJ38:MNJ39"/>
    <mergeCell ref="MNK38:MNK39"/>
    <mergeCell ref="MNL38:MNL39"/>
    <mergeCell ref="MNA38:MNA39"/>
    <mergeCell ref="MNB38:MNB39"/>
    <mergeCell ref="MNC38:MNC39"/>
    <mergeCell ref="MND38:MND39"/>
    <mergeCell ref="MNE38:MNE39"/>
    <mergeCell ref="MMT38:MMT39"/>
    <mergeCell ref="MMU38:MMU39"/>
    <mergeCell ref="MMV38:MMV39"/>
    <mergeCell ref="MMW38:MMW39"/>
    <mergeCell ref="MMX38:MMX39"/>
    <mergeCell ref="MMM38:MMM39"/>
    <mergeCell ref="MMN38:MMN39"/>
    <mergeCell ref="MMO38:MMO39"/>
    <mergeCell ref="MMP38:MMP39"/>
    <mergeCell ref="MMS38:MMS39"/>
    <mergeCell ref="MMF38:MMF39"/>
    <mergeCell ref="MMG38:MMG39"/>
    <mergeCell ref="MMH38:MMH39"/>
    <mergeCell ref="MMK38:MMK39"/>
    <mergeCell ref="MML38:MML39"/>
    <mergeCell ref="MLY38:MLY39"/>
    <mergeCell ref="MLZ38:MLZ39"/>
    <mergeCell ref="MMC38:MMC39"/>
    <mergeCell ref="MMD38:MMD39"/>
    <mergeCell ref="MME38:MME39"/>
    <mergeCell ref="MLR38:MLR39"/>
    <mergeCell ref="MLU38:MLU39"/>
    <mergeCell ref="MLV38:MLV39"/>
    <mergeCell ref="MLW38:MLW39"/>
    <mergeCell ref="MLX38:MLX39"/>
    <mergeCell ref="MLM38:MLM39"/>
    <mergeCell ref="MLN38:MLN39"/>
    <mergeCell ref="MLO38:MLO39"/>
    <mergeCell ref="MLP38:MLP39"/>
    <mergeCell ref="MLQ38:MLQ39"/>
    <mergeCell ref="MLF38:MLF39"/>
    <mergeCell ref="MLG38:MLG39"/>
    <mergeCell ref="MLH38:MLH39"/>
    <mergeCell ref="MLI38:MLI39"/>
    <mergeCell ref="MLJ38:MLJ39"/>
    <mergeCell ref="MKY38:MKY39"/>
    <mergeCell ref="MKZ38:MKZ39"/>
    <mergeCell ref="MLA38:MLA39"/>
    <mergeCell ref="MLB38:MLB39"/>
    <mergeCell ref="MLE38:MLE39"/>
    <mergeCell ref="MKR38:MKR39"/>
    <mergeCell ref="MKS38:MKS39"/>
    <mergeCell ref="MKT38:MKT39"/>
    <mergeCell ref="MKW38:MKW39"/>
    <mergeCell ref="MKX38:MKX39"/>
    <mergeCell ref="MKK38:MKK39"/>
    <mergeCell ref="MKL38:MKL39"/>
    <mergeCell ref="MKO38:MKO39"/>
    <mergeCell ref="MKP38:MKP39"/>
    <mergeCell ref="MKQ38:MKQ39"/>
    <mergeCell ref="MKD38:MKD39"/>
    <mergeCell ref="MKG38:MKG39"/>
    <mergeCell ref="MKH38:MKH39"/>
    <mergeCell ref="MKI38:MKI39"/>
    <mergeCell ref="MKJ38:MKJ39"/>
    <mergeCell ref="MJY38:MJY39"/>
    <mergeCell ref="MJZ38:MJZ39"/>
    <mergeCell ref="MKA38:MKA39"/>
    <mergeCell ref="MKB38:MKB39"/>
    <mergeCell ref="MKC38:MKC39"/>
    <mergeCell ref="MJR38:MJR39"/>
    <mergeCell ref="MJS38:MJS39"/>
    <mergeCell ref="MJT38:MJT39"/>
    <mergeCell ref="MJU38:MJU39"/>
    <mergeCell ref="MJV38:MJV39"/>
    <mergeCell ref="MJK38:MJK39"/>
    <mergeCell ref="MJL38:MJL39"/>
    <mergeCell ref="MJM38:MJM39"/>
    <mergeCell ref="MJN38:MJN39"/>
    <mergeCell ref="MJQ38:MJQ39"/>
    <mergeCell ref="MJD38:MJD39"/>
    <mergeCell ref="MJE38:MJE39"/>
    <mergeCell ref="MJF38:MJF39"/>
    <mergeCell ref="MJI38:MJI39"/>
    <mergeCell ref="MJJ38:MJJ39"/>
    <mergeCell ref="MIW38:MIW39"/>
    <mergeCell ref="MIX38:MIX39"/>
    <mergeCell ref="MJA38:MJA39"/>
    <mergeCell ref="MJB38:MJB39"/>
    <mergeCell ref="MJC38:MJC39"/>
    <mergeCell ref="MIP38:MIP39"/>
    <mergeCell ref="MIS38:MIS39"/>
    <mergeCell ref="MIT38:MIT39"/>
    <mergeCell ref="MIU38:MIU39"/>
    <mergeCell ref="MIV38:MIV39"/>
    <mergeCell ref="MIK38:MIK39"/>
    <mergeCell ref="MIL38:MIL39"/>
    <mergeCell ref="MIM38:MIM39"/>
    <mergeCell ref="MIN38:MIN39"/>
    <mergeCell ref="MIO38:MIO39"/>
    <mergeCell ref="MID38:MID39"/>
    <mergeCell ref="MIE38:MIE39"/>
    <mergeCell ref="MIF38:MIF39"/>
    <mergeCell ref="MIG38:MIG39"/>
    <mergeCell ref="MIH38:MIH39"/>
    <mergeCell ref="MHW38:MHW39"/>
    <mergeCell ref="MHX38:MHX39"/>
    <mergeCell ref="MHY38:MHY39"/>
    <mergeCell ref="MHZ38:MHZ39"/>
    <mergeCell ref="MIC38:MIC39"/>
    <mergeCell ref="MHP38:MHP39"/>
    <mergeCell ref="MHQ38:MHQ39"/>
    <mergeCell ref="MHR38:MHR39"/>
    <mergeCell ref="MHU38:MHU39"/>
    <mergeCell ref="MHV38:MHV39"/>
    <mergeCell ref="MHI38:MHI39"/>
    <mergeCell ref="MHJ38:MHJ39"/>
    <mergeCell ref="MHM38:MHM39"/>
    <mergeCell ref="MHN38:MHN39"/>
    <mergeCell ref="MHO38:MHO39"/>
    <mergeCell ref="MHB38:MHB39"/>
    <mergeCell ref="MHE38:MHE39"/>
    <mergeCell ref="MHF38:MHF39"/>
    <mergeCell ref="MHG38:MHG39"/>
    <mergeCell ref="MHH38:MHH39"/>
    <mergeCell ref="MGW38:MGW39"/>
    <mergeCell ref="MGX38:MGX39"/>
    <mergeCell ref="MGY38:MGY39"/>
    <mergeCell ref="MGZ38:MGZ39"/>
    <mergeCell ref="MHA38:MHA39"/>
    <mergeCell ref="MGP38:MGP39"/>
    <mergeCell ref="MGQ38:MGQ39"/>
    <mergeCell ref="MGR38:MGR39"/>
    <mergeCell ref="MGS38:MGS39"/>
    <mergeCell ref="MGT38:MGT39"/>
    <mergeCell ref="MGI38:MGI39"/>
    <mergeCell ref="MGJ38:MGJ39"/>
    <mergeCell ref="MGK38:MGK39"/>
    <mergeCell ref="MGL38:MGL39"/>
    <mergeCell ref="MGO38:MGO39"/>
    <mergeCell ref="MGB38:MGB39"/>
    <mergeCell ref="MGC38:MGC39"/>
    <mergeCell ref="MGD38:MGD39"/>
    <mergeCell ref="MGG38:MGG39"/>
    <mergeCell ref="MGH38:MGH39"/>
    <mergeCell ref="MFU38:MFU39"/>
    <mergeCell ref="MFV38:MFV39"/>
    <mergeCell ref="MFY38:MFY39"/>
    <mergeCell ref="MFZ38:MFZ39"/>
    <mergeCell ref="MGA38:MGA39"/>
    <mergeCell ref="MFN38:MFN39"/>
    <mergeCell ref="MFQ38:MFQ39"/>
    <mergeCell ref="MFR38:MFR39"/>
    <mergeCell ref="MFS38:MFS39"/>
    <mergeCell ref="MFT38:MFT39"/>
    <mergeCell ref="MFI38:MFI39"/>
    <mergeCell ref="MFJ38:MFJ39"/>
    <mergeCell ref="MFK38:MFK39"/>
    <mergeCell ref="MFL38:MFL39"/>
    <mergeCell ref="MFM38:MFM39"/>
    <mergeCell ref="MFB38:MFB39"/>
    <mergeCell ref="MFC38:MFC39"/>
    <mergeCell ref="MFD38:MFD39"/>
    <mergeCell ref="MFE38:MFE39"/>
    <mergeCell ref="MFF38:MFF39"/>
    <mergeCell ref="MEU38:MEU39"/>
    <mergeCell ref="MEV38:MEV39"/>
    <mergeCell ref="MEW38:MEW39"/>
    <mergeCell ref="MEX38:MEX39"/>
    <mergeCell ref="MFA38:MFA39"/>
    <mergeCell ref="MEN38:MEN39"/>
    <mergeCell ref="MEO38:MEO39"/>
    <mergeCell ref="MEP38:MEP39"/>
    <mergeCell ref="MES38:MES39"/>
    <mergeCell ref="MET38:MET39"/>
    <mergeCell ref="MEG38:MEG39"/>
    <mergeCell ref="MEH38:MEH39"/>
    <mergeCell ref="MEK38:MEK39"/>
    <mergeCell ref="MEL38:MEL39"/>
    <mergeCell ref="MEM38:MEM39"/>
    <mergeCell ref="MDZ38:MDZ39"/>
    <mergeCell ref="MEC38:MEC39"/>
    <mergeCell ref="MED38:MED39"/>
    <mergeCell ref="MEE38:MEE39"/>
    <mergeCell ref="MEF38:MEF39"/>
    <mergeCell ref="MDU38:MDU39"/>
    <mergeCell ref="MDV38:MDV39"/>
    <mergeCell ref="MDW38:MDW39"/>
    <mergeCell ref="MDX38:MDX39"/>
    <mergeCell ref="MDY38:MDY39"/>
    <mergeCell ref="MDN38:MDN39"/>
    <mergeCell ref="MDO38:MDO39"/>
    <mergeCell ref="MDP38:MDP39"/>
    <mergeCell ref="MDQ38:MDQ39"/>
    <mergeCell ref="MDR38:MDR39"/>
    <mergeCell ref="MDG38:MDG39"/>
    <mergeCell ref="MDH38:MDH39"/>
    <mergeCell ref="MDI38:MDI39"/>
    <mergeCell ref="MDJ38:MDJ39"/>
    <mergeCell ref="MDM38:MDM39"/>
    <mergeCell ref="MCZ38:MCZ39"/>
    <mergeCell ref="MDA38:MDA39"/>
    <mergeCell ref="MDB38:MDB39"/>
    <mergeCell ref="MDE38:MDE39"/>
    <mergeCell ref="MDF38:MDF39"/>
    <mergeCell ref="MCS38:MCS39"/>
    <mergeCell ref="MCT38:MCT39"/>
    <mergeCell ref="MCW38:MCW39"/>
    <mergeCell ref="MCX38:MCX39"/>
    <mergeCell ref="MCY38:MCY39"/>
    <mergeCell ref="MCL38:MCL39"/>
    <mergeCell ref="MCO38:MCO39"/>
    <mergeCell ref="MCP38:MCP39"/>
    <mergeCell ref="MCQ38:MCQ39"/>
    <mergeCell ref="MCR38:MCR39"/>
    <mergeCell ref="MCG38:MCG39"/>
    <mergeCell ref="MCH38:MCH39"/>
    <mergeCell ref="MCI38:MCI39"/>
    <mergeCell ref="MCJ38:MCJ39"/>
    <mergeCell ref="MCK38:MCK39"/>
    <mergeCell ref="MBZ38:MBZ39"/>
    <mergeCell ref="MCA38:MCA39"/>
    <mergeCell ref="MCB38:MCB39"/>
    <mergeCell ref="MCC38:MCC39"/>
    <mergeCell ref="MCD38:MCD39"/>
    <mergeCell ref="MBS38:MBS39"/>
    <mergeCell ref="MBT38:MBT39"/>
    <mergeCell ref="MBU38:MBU39"/>
    <mergeCell ref="MBV38:MBV39"/>
    <mergeCell ref="MBY38:MBY39"/>
    <mergeCell ref="MBL38:MBL39"/>
    <mergeCell ref="MBM38:MBM39"/>
    <mergeCell ref="MBN38:MBN39"/>
    <mergeCell ref="MBQ38:MBQ39"/>
    <mergeCell ref="MBR38:MBR39"/>
    <mergeCell ref="MBE38:MBE39"/>
    <mergeCell ref="MBF38:MBF39"/>
    <mergeCell ref="MBI38:MBI39"/>
    <mergeCell ref="MBJ38:MBJ39"/>
    <mergeCell ref="MBK38:MBK39"/>
    <mergeCell ref="MAX38:MAX39"/>
    <mergeCell ref="MBA38:MBA39"/>
    <mergeCell ref="MBB38:MBB39"/>
    <mergeCell ref="MBC38:MBC39"/>
    <mergeCell ref="MBD38:MBD39"/>
    <mergeCell ref="MAS38:MAS39"/>
    <mergeCell ref="MAT38:MAT39"/>
    <mergeCell ref="MAU38:MAU39"/>
    <mergeCell ref="MAV38:MAV39"/>
    <mergeCell ref="MAW38:MAW39"/>
    <mergeCell ref="MAL38:MAL39"/>
    <mergeCell ref="MAM38:MAM39"/>
    <mergeCell ref="MAN38:MAN39"/>
    <mergeCell ref="MAO38:MAO39"/>
    <mergeCell ref="MAP38:MAP39"/>
    <mergeCell ref="MAE38:MAE39"/>
    <mergeCell ref="MAF38:MAF39"/>
    <mergeCell ref="MAG38:MAG39"/>
    <mergeCell ref="MAH38:MAH39"/>
    <mergeCell ref="MAK38:MAK39"/>
    <mergeCell ref="LZX38:LZX39"/>
    <mergeCell ref="LZY38:LZY39"/>
    <mergeCell ref="LZZ38:LZZ39"/>
    <mergeCell ref="MAC38:MAC39"/>
    <mergeCell ref="MAD38:MAD39"/>
    <mergeCell ref="LZQ38:LZQ39"/>
    <mergeCell ref="LZR38:LZR39"/>
    <mergeCell ref="LZU38:LZU39"/>
    <mergeCell ref="LZV38:LZV39"/>
    <mergeCell ref="LZW38:LZW39"/>
    <mergeCell ref="LZJ38:LZJ39"/>
    <mergeCell ref="LZM38:LZM39"/>
    <mergeCell ref="LZN38:LZN39"/>
    <mergeCell ref="LZO38:LZO39"/>
    <mergeCell ref="LZP38:LZP39"/>
    <mergeCell ref="LZE38:LZE39"/>
    <mergeCell ref="LZF38:LZF39"/>
    <mergeCell ref="LZG38:LZG39"/>
    <mergeCell ref="LZH38:LZH39"/>
    <mergeCell ref="LZI38:LZI39"/>
    <mergeCell ref="LYX38:LYX39"/>
    <mergeCell ref="LYY38:LYY39"/>
    <mergeCell ref="LYZ38:LYZ39"/>
    <mergeCell ref="LZA38:LZA39"/>
    <mergeCell ref="LZB38:LZB39"/>
    <mergeCell ref="LYQ38:LYQ39"/>
    <mergeCell ref="LYR38:LYR39"/>
    <mergeCell ref="LYS38:LYS39"/>
    <mergeCell ref="LYT38:LYT39"/>
    <mergeCell ref="LYW38:LYW39"/>
    <mergeCell ref="LYJ38:LYJ39"/>
    <mergeCell ref="LYK38:LYK39"/>
    <mergeCell ref="LYL38:LYL39"/>
    <mergeCell ref="LYO38:LYO39"/>
    <mergeCell ref="LYP38:LYP39"/>
    <mergeCell ref="LYC38:LYC39"/>
    <mergeCell ref="LYD38:LYD39"/>
    <mergeCell ref="LYG38:LYG39"/>
    <mergeCell ref="LYH38:LYH39"/>
    <mergeCell ref="LYI38:LYI39"/>
    <mergeCell ref="LXV38:LXV39"/>
    <mergeCell ref="LXY38:LXY39"/>
    <mergeCell ref="LXZ38:LXZ39"/>
    <mergeCell ref="LYA38:LYA39"/>
    <mergeCell ref="LYB38:LYB39"/>
    <mergeCell ref="LXQ38:LXQ39"/>
    <mergeCell ref="LXR38:LXR39"/>
    <mergeCell ref="LXS38:LXS39"/>
    <mergeCell ref="LXT38:LXT39"/>
    <mergeCell ref="LXU38:LXU39"/>
    <mergeCell ref="LXJ38:LXJ39"/>
    <mergeCell ref="LXK38:LXK39"/>
    <mergeCell ref="LXL38:LXL39"/>
    <mergeCell ref="LXM38:LXM39"/>
    <mergeCell ref="LXN38:LXN39"/>
    <mergeCell ref="LXC38:LXC39"/>
    <mergeCell ref="LXD38:LXD39"/>
    <mergeCell ref="LXE38:LXE39"/>
    <mergeCell ref="LXF38:LXF39"/>
    <mergeCell ref="LXI38:LXI39"/>
    <mergeCell ref="LWV38:LWV39"/>
    <mergeCell ref="LWW38:LWW39"/>
    <mergeCell ref="LWX38:LWX39"/>
    <mergeCell ref="LXA38:LXA39"/>
    <mergeCell ref="LXB38:LXB39"/>
    <mergeCell ref="LWO38:LWO39"/>
    <mergeCell ref="LWP38:LWP39"/>
    <mergeCell ref="LWS38:LWS39"/>
    <mergeCell ref="LWT38:LWT39"/>
    <mergeCell ref="LWU38:LWU39"/>
    <mergeCell ref="LWH38:LWH39"/>
    <mergeCell ref="LWK38:LWK39"/>
    <mergeCell ref="LWL38:LWL39"/>
    <mergeCell ref="LWM38:LWM39"/>
    <mergeCell ref="LWN38:LWN39"/>
    <mergeCell ref="LWC38:LWC39"/>
    <mergeCell ref="LWD38:LWD39"/>
    <mergeCell ref="LWE38:LWE39"/>
    <mergeCell ref="LWF38:LWF39"/>
    <mergeCell ref="LWG38:LWG39"/>
    <mergeCell ref="LVV38:LVV39"/>
    <mergeCell ref="LVW38:LVW39"/>
    <mergeCell ref="LVX38:LVX39"/>
    <mergeCell ref="LVY38:LVY39"/>
    <mergeCell ref="LVZ38:LVZ39"/>
    <mergeCell ref="LVO38:LVO39"/>
    <mergeCell ref="LVP38:LVP39"/>
    <mergeCell ref="LVQ38:LVQ39"/>
    <mergeCell ref="LVR38:LVR39"/>
    <mergeCell ref="LVU38:LVU39"/>
    <mergeCell ref="LVH38:LVH39"/>
    <mergeCell ref="LVI38:LVI39"/>
    <mergeCell ref="LVJ38:LVJ39"/>
    <mergeCell ref="LVM38:LVM39"/>
    <mergeCell ref="LVN38:LVN39"/>
    <mergeCell ref="LVA38:LVA39"/>
    <mergeCell ref="LVB38:LVB39"/>
    <mergeCell ref="LVE38:LVE39"/>
    <mergeCell ref="LVF38:LVF39"/>
    <mergeCell ref="LVG38:LVG39"/>
    <mergeCell ref="LUT38:LUT39"/>
    <mergeCell ref="LUW38:LUW39"/>
    <mergeCell ref="LUX38:LUX39"/>
    <mergeCell ref="LUY38:LUY39"/>
    <mergeCell ref="LUZ38:LUZ39"/>
    <mergeCell ref="LUO38:LUO39"/>
    <mergeCell ref="LUP38:LUP39"/>
    <mergeCell ref="LUQ38:LUQ39"/>
    <mergeCell ref="LUR38:LUR39"/>
    <mergeCell ref="LUS38:LUS39"/>
    <mergeCell ref="LUH38:LUH39"/>
    <mergeCell ref="LUI38:LUI39"/>
    <mergeCell ref="LUJ38:LUJ39"/>
    <mergeCell ref="LUK38:LUK39"/>
    <mergeCell ref="LUL38:LUL39"/>
    <mergeCell ref="LUA38:LUA39"/>
    <mergeCell ref="LUB38:LUB39"/>
    <mergeCell ref="LUC38:LUC39"/>
    <mergeCell ref="LUD38:LUD39"/>
    <mergeCell ref="LUG38:LUG39"/>
    <mergeCell ref="LTT38:LTT39"/>
    <mergeCell ref="LTU38:LTU39"/>
    <mergeCell ref="LTV38:LTV39"/>
    <mergeCell ref="LTY38:LTY39"/>
    <mergeCell ref="LTZ38:LTZ39"/>
    <mergeCell ref="LTM38:LTM39"/>
    <mergeCell ref="LTN38:LTN39"/>
    <mergeCell ref="LTQ38:LTQ39"/>
    <mergeCell ref="LTR38:LTR39"/>
    <mergeCell ref="LTS38:LTS39"/>
    <mergeCell ref="LTF38:LTF39"/>
    <mergeCell ref="LTI38:LTI39"/>
    <mergeCell ref="LTJ38:LTJ39"/>
    <mergeCell ref="LTK38:LTK39"/>
    <mergeCell ref="LTL38:LTL39"/>
    <mergeCell ref="LTA38:LTA39"/>
    <mergeCell ref="LTB38:LTB39"/>
    <mergeCell ref="LTC38:LTC39"/>
    <mergeCell ref="LTD38:LTD39"/>
    <mergeCell ref="LTE38:LTE39"/>
    <mergeCell ref="LST38:LST39"/>
    <mergeCell ref="LSU38:LSU39"/>
    <mergeCell ref="LSV38:LSV39"/>
    <mergeCell ref="LSW38:LSW39"/>
    <mergeCell ref="LSX38:LSX39"/>
    <mergeCell ref="LSM38:LSM39"/>
    <mergeCell ref="LSN38:LSN39"/>
    <mergeCell ref="LSO38:LSO39"/>
    <mergeCell ref="LSP38:LSP39"/>
    <mergeCell ref="LSS38:LSS39"/>
    <mergeCell ref="LSF38:LSF39"/>
    <mergeCell ref="LSG38:LSG39"/>
    <mergeCell ref="LSH38:LSH39"/>
    <mergeCell ref="LSK38:LSK39"/>
    <mergeCell ref="LSL38:LSL39"/>
    <mergeCell ref="LRY38:LRY39"/>
    <mergeCell ref="LRZ38:LRZ39"/>
    <mergeCell ref="LSC38:LSC39"/>
    <mergeCell ref="LSD38:LSD39"/>
    <mergeCell ref="LSE38:LSE39"/>
    <mergeCell ref="LRR38:LRR39"/>
    <mergeCell ref="LRU38:LRU39"/>
    <mergeCell ref="LRV38:LRV39"/>
    <mergeCell ref="LRW38:LRW39"/>
    <mergeCell ref="LRX38:LRX39"/>
    <mergeCell ref="LRM38:LRM39"/>
    <mergeCell ref="LRN38:LRN39"/>
    <mergeCell ref="LRO38:LRO39"/>
    <mergeCell ref="LRP38:LRP39"/>
    <mergeCell ref="LRQ38:LRQ39"/>
    <mergeCell ref="LRF38:LRF39"/>
    <mergeCell ref="LRG38:LRG39"/>
    <mergeCell ref="LRH38:LRH39"/>
    <mergeCell ref="LRI38:LRI39"/>
    <mergeCell ref="LRJ38:LRJ39"/>
    <mergeCell ref="LQY38:LQY39"/>
    <mergeCell ref="LQZ38:LQZ39"/>
    <mergeCell ref="LRA38:LRA39"/>
    <mergeCell ref="LRB38:LRB39"/>
    <mergeCell ref="LRE38:LRE39"/>
    <mergeCell ref="LQR38:LQR39"/>
    <mergeCell ref="LQS38:LQS39"/>
    <mergeCell ref="LQT38:LQT39"/>
    <mergeCell ref="LQW38:LQW39"/>
    <mergeCell ref="LQX38:LQX39"/>
    <mergeCell ref="LQK38:LQK39"/>
    <mergeCell ref="LQL38:LQL39"/>
    <mergeCell ref="LQO38:LQO39"/>
    <mergeCell ref="LQP38:LQP39"/>
    <mergeCell ref="LQQ38:LQQ39"/>
    <mergeCell ref="LQD38:LQD39"/>
    <mergeCell ref="LQG38:LQG39"/>
    <mergeCell ref="LQH38:LQH39"/>
    <mergeCell ref="LQI38:LQI39"/>
    <mergeCell ref="LQJ38:LQJ39"/>
    <mergeCell ref="LPY38:LPY39"/>
    <mergeCell ref="LPZ38:LPZ39"/>
    <mergeCell ref="LQA38:LQA39"/>
    <mergeCell ref="LQB38:LQB39"/>
    <mergeCell ref="LQC38:LQC39"/>
    <mergeCell ref="LPR38:LPR39"/>
    <mergeCell ref="LPS38:LPS39"/>
    <mergeCell ref="LPT38:LPT39"/>
    <mergeCell ref="LPU38:LPU39"/>
    <mergeCell ref="LPV38:LPV39"/>
    <mergeCell ref="LPK38:LPK39"/>
    <mergeCell ref="LPL38:LPL39"/>
    <mergeCell ref="LPM38:LPM39"/>
    <mergeCell ref="LPN38:LPN39"/>
    <mergeCell ref="LPQ38:LPQ39"/>
    <mergeCell ref="LPD38:LPD39"/>
    <mergeCell ref="LPE38:LPE39"/>
    <mergeCell ref="LPF38:LPF39"/>
    <mergeCell ref="LPI38:LPI39"/>
    <mergeCell ref="LPJ38:LPJ39"/>
    <mergeCell ref="LOW38:LOW39"/>
    <mergeCell ref="LOX38:LOX39"/>
    <mergeCell ref="LPA38:LPA39"/>
    <mergeCell ref="LPB38:LPB39"/>
    <mergeCell ref="LPC38:LPC39"/>
    <mergeCell ref="LOP38:LOP39"/>
    <mergeCell ref="LOS38:LOS39"/>
    <mergeCell ref="LOT38:LOT39"/>
    <mergeCell ref="LOU38:LOU39"/>
    <mergeCell ref="LOV38:LOV39"/>
    <mergeCell ref="LOK38:LOK39"/>
    <mergeCell ref="LOL38:LOL39"/>
    <mergeCell ref="LOM38:LOM39"/>
    <mergeCell ref="LON38:LON39"/>
    <mergeCell ref="LOO38:LOO39"/>
    <mergeCell ref="LOD38:LOD39"/>
    <mergeCell ref="LOE38:LOE39"/>
    <mergeCell ref="LOF38:LOF39"/>
    <mergeCell ref="LOG38:LOG39"/>
    <mergeCell ref="LOH38:LOH39"/>
    <mergeCell ref="LNW38:LNW39"/>
    <mergeCell ref="LNX38:LNX39"/>
    <mergeCell ref="LNY38:LNY39"/>
    <mergeCell ref="LNZ38:LNZ39"/>
    <mergeCell ref="LOC38:LOC39"/>
    <mergeCell ref="LNP38:LNP39"/>
    <mergeCell ref="LNQ38:LNQ39"/>
    <mergeCell ref="LNR38:LNR39"/>
    <mergeCell ref="LNU38:LNU39"/>
    <mergeCell ref="LNV38:LNV39"/>
    <mergeCell ref="LNI38:LNI39"/>
    <mergeCell ref="LNJ38:LNJ39"/>
    <mergeCell ref="LNM38:LNM39"/>
    <mergeCell ref="LNN38:LNN39"/>
    <mergeCell ref="LNO38:LNO39"/>
    <mergeCell ref="LNB38:LNB39"/>
    <mergeCell ref="LNE38:LNE39"/>
    <mergeCell ref="LNF38:LNF39"/>
    <mergeCell ref="LNG38:LNG39"/>
    <mergeCell ref="LNH38:LNH39"/>
    <mergeCell ref="LMW38:LMW39"/>
    <mergeCell ref="LMX38:LMX39"/>
    <mergeCell ref="LMY38:LMY39"/>
    <mergeCell ref="LMZ38:LMZ39"/>
    <mergeCell ref="LNA38:LNA39"/>
    <mergeCell ref="LMP38:LMP39"/>
    <mergeCell ref="LMQ38:LMQ39"/>
    <mergeCell ref="LMR38:LMR39"/>
    <mergeCell ref="LMS38:LMS39"/>
    <mergeCell ref="LMT38:LMT39"/>
    <mergeCell ref="LMI38:LMI39"/>
    <mergeCell ref="LMJ38:LMJ39"/>
    <mergeCell ref="LMK38:LMK39"/>
    <mergeCell ref="LML38:LML39"/>
    <mergeCell ref="LMO38:LMO39"/>
    <mergeCell ref="LMB38:LMB39"/>
    <mergeCell ref="LMC38:LMC39"/>
    <mergeCell ref="LMD38:LMD39"/>
    <mergeCell ref="LMG38:LMG39"/>
    <mergeCell ref="LMH38:LMH39"/>
    <mergeCell ref="LLU38:LLU39"/>
    <mergeCell ref="LLV38:LLV39"/>
    <mergeCell ref="LLY38:LLY39"/>
    <mergeCell ref="LLZ38:LLZ39"/>
    <mergeCell ref="LMA38:LMA39"/>
    <mergeCell ref="LLN38:LLN39"/>
    <mergeCell ref="LLQ38:LLQ39"/>
    <mergeCell ref="LLR38:LLR39"/>
    <mergeCell ref="LLS38:LLS39"/>
    <mergeCell ref="LLT38:LLT39"/>
    <mergeCell ref="LLI38:LLI39"/>
    <mergeCell ref="LLJ38:LLJ39"/>
    <mergeCell ref="LLK38:LLK39"/>
    <mergeCell ref="LLL38:LLL39"/>
    <mergeCell ref="LLM38:LLM39"/>
    <mergeCell ref="LLB38:LLB39"/>
    <mergeCell ref="LLC38:LLC39"/>
    <mergeCell ref="LLD38:LLD39"/>
    <mergeCell ref="LLE38:LLE39"/>
    <mergeCell ref="LLF38:LLF39"/>
    <mergeCell ref="LKU38:LKU39"/>
    <mergeCell ref="LKV38:LKV39"/>
    <mergeCell ref="LKW38:LKW39"/>
    <mergeCell ref="LKX38:LKX39"/>
    <mergeCell ref="LLA38:LLA39"/>
    <mergeCell ref="LKN38:LKN39"/>
    <mergeCell ref="LKO38:LKO39"/>
    <mergeCell ref="LKP38:LKP39"/>
    <mergeCell ref="LKS38:LKS39"/>
    <mergeCell ref="LKT38:LKT39"/>
    <mergeCell ref="LKG38:LKG39"/>
    <mergeCell ref="LKH38:LKH39"/>
    <mergeCell ref="LKK38:LKK39"/>
    <mergeCell ref="LKL38:LKL39"/>
    <mergeCell ref="LKM38:LKM39"/>
    <mergeCell ref="LJZ38:LJZ39"/>
    <mergeCell ref="LKC38:LKC39"/>
    <mergeCell ref="LKD38:LKD39"/>
    <mergeCell ref="LKE38:LKE39"/>
    <mergeCell ref="LKF38:LKF39"/>
    <mergeCell ref="LJU38:LJU39"/>
    <mergeCell ref="LJV38:LJV39"/>
    <mergeCell ref="LJW38:LJW39"/>
    <mergeCell ref="LJX38:LJX39"/>
    <mergeCell ref="LJY38:LJY39"/>
    <mergeCell ref="LJN38:LJN39"/>
    <mergeCell ref="LJO38:LJO39"/>
    <mergeCell ref="LJP38:LJP39"/>
    <mergeCell ref="LJQ38:LJQ39"/>
    <mergeCell ref="LJR38:LJR39"/>
    <mergeCell ref="LJG38:LJG39"/>
    <mergeCell ref="LJH38:LJH39"/>
    <mergeCell ref="LJI38:LJI39"/>
    <mergeCell ref="LJJ38:LJJ39"/>
    <mergeCell ref="LJM38:LJM39"/>
    <mergeCell ref="LIZ38:LIZ39"/>
    <mergeCell ref="LJA38:LJA39"/>
    <mergeCell ref="LJB38:LJB39"/>
    <mergeCell ref="LJE38:LJE39"/>
    <mergeCell ref="LJF38:LJF39"/>
    <mergeCell ref="LIS38:LIS39"/>
    <mergeCell ref="LIT38:LIT39"/>
    <mergeCell ref="LIW38:LIW39"/>
    <mergeCell ref="LIX38:LIX39"/>
    <mergeCell ref="LIY38:LIY39"/>
    <mergeCell ref="LIL38:LIL39"/>
    <mergeCell ref="LIO38:LIO39"/>
    <mergeCell ref="LIP38:LIP39"/>
    <mergeCell ref="LIQ38:LIQ39"/>
    <mergeCell ref="LIR38:LIR39"/>
    <mergeCell ref="LIG38:LIG39"/>
    <mergeCell ref="LIH38:LIH39"/>
    <mergeCell ref="LII38:LII39"/>
    <mergeCell ref="LIJ38:LIJ39"/>
    <mergeCell ref="LIK38:LIK39"/>
    <mergeCell ref="LHZ38:LHZ39"/>
    <mergeCell ref="LIA38:LIA39"/>
    <mergeCell ref="LIB38:LIB39"/>
    <mergeCell ref="LIC38:LIC39"/>
    <mergeCell ref="LID38:LID39"/>
    <mergeCell ref="LHS38:LHS39"/>
    <mergeCell ref="LHT38:LHT39"/>
    <mergeCell ref="LHU38:LHU39"/>
    <mergeCell ref="LHV38:LHV39"/>
    <mergeCell ref="LHY38:LHY39"/>
    <mergeCell ref="LHL38:LHL39"/>
    <mergeCell ref="LHM38:LHM39"/>
    <mergeCell ref="LHN38:LHN39"/>
    <mergeCell ref="LHQ38:LHQ39"/>
    <mergeCell ref="LHR38:LHR39"/>
    <mergeCell ref="LHE38:LHE39"/>
    <mergeCell ref="LHF38:LHF39"/>
    <mergeCell ref="LHI38:LHI39"/>
    <mergeCell ref="LHJ38:LHJ39"/>
    <mergeCell ref="LHK38:LHK39"/>
    <mergeCell ref="LGX38:LGX39"/>
    <mergeCell ref="LHA38:LHA39"/>
    <mergeCell ref="LHB38:LHB39"/>
    <mergeCell ref="LHC38:LHC39"/>
    <mergeCell ref="LHD38:LHD39"/>
    <mergeCell ref="LGS38:LGS39"/>
    <mergeCell ref="LGT38:LGT39"/>
    <mergeCell ref="LGU38:LGU39"/>
    <mergeCell ref="LGV38:LGV39"/>
    <mergeCell ref="LGW38:LGW39"/>
    <mergeCell ref="LGL38:LGL39"/>
    <mergeCell ref="LGM38:LGM39"/>
    <mergeCell ref="LGN38:LGN39"/>
    <mergeCell ref="LGO38:LGO39"/>
    <mergeCell ref="LGP38:LGP39"/>
    <mergeCell ref="LGE38:LGE39"/>
    <mergeCell ref="LGF38:LGF39"/>
    <mergeCell ref="LGG38:LGG39"/>
    <mergeCell ref="LGH38:LGH39"/>
    <mergeCell ref="LGK38:LGK39"/>
    <mergeCell ref="LFX38:LFX39"/>
    <mergeCell ref="LFY38:LFY39"/>
    <mergeCell ref="LFZ38:LFZ39"/>
    <mergeCell ref="LGC38:LGC39"/>
    <mergeCell ref="LGD38:LGD39"/>
    <mergeCell ref="LFQ38:LFQ39"/>
    <mergeCell ref="LFR38:LFR39"/>
    <mergeCell ref="LFU38:LFU39"/>
    <mergeCell ref="LFV38:LFV39"/>
    <mergeCell ref="LFW38:LFW39"/>
    <mergeCell ref="LFJ38:LFJ39"/>
    <mergeCell ref="LFM38:LFM39"/>
    <mergeCell ref="LFN38:LFN39"/>
    <mergeCell ref="LFO38:LFO39"/>
    <mergeCell ref="LFP38:LFP39"/>
    <mergeCell ref="LFE38:LFE39"/>
    <mergeCell ref="LFF38:LFF39"/>
    <mergeCell ref="LFG38:LFG39"/>
    <mergeCell ref="LFH38:LFH39"/>
    <mergeCell ref="LFI38:LFI39"/>
    <mergeCell ref="LEX38:LEX39"/>
    <mergeCell ref="LEY38:LEY39"/>
    <mergeCell ref="LEZ38:LEZ39"/>
    <mergeCell ref="LFA38:LFA39"/>
    <mergeCell ref="LFB38:LFB39"/>
    <mergeCell ref="LEQ38:LEQ39"/>
    <mergeCell ref="LER38:LER39"/>
    <mergeCell ref="LES38:LES39"/>
    <mergeCell ref="LET38:LET39"/>
    <mergeCell ref="LEW38:LEW39"/>
    <mergeCell ref="LEJ38:LEJ39"/>
    <mergeCell ref="LEK38:LEK39"/>
    <mergeCell ref="LEL38:LEL39"/>
    <mergeCell ref="LEO38:LEO39"/>
    <mergeCell ref="LEP38:LEP39"/>
    <mergeCell ref="LEC38:LEC39"/>
    <mergeCell ref="LED38:LED39"/>
    <mergeCell ref="LEG38:LEG39"/>
    <mergeCell ref="LEH38:LEH39"/>
    <mergeCell ref="LEI38:LEI39"/>
    <mergeCell ref="LDV38:LDV39"/>
    <mergeCell ref="LDY38:LDY39"/>
    <mergeCell ref="LDZ38:LDZ39"/>
    <mergeCell ref="LEA38:LEA39"/>
    <mergeCell ref="LEB38:LEB39"/>
    <mergeCell ref="LDQ38:LDQ39"/>
    <mergeCell ref="LDR38:LDR39"/>
    <mergeCell ref="LDS38:LDS39"/>
    <mergeCell ref="LDT38:LDT39"/>
    <mergeCell ref="LDU38:LDU39"/>
    <mergeCell ref="LDJ38:LDJ39"/>
    <mergeCell ref="LDK38:LDK39"/>
    <mergeCell ref="LDL38:LDL39"/>
    <mergeCell ref="LDM38:LDM39"/>
    <mergeCell ref="LDN38:LDN39"/>
    <mergeCell ref="LDC38:LDC39"/>
    <mergeCell ref="LDD38:LDD39"/>
    <mergeCell ref="LDE38:LDE39"/>
    <mergeCell ref="LDF38:LDF39"/>
    <mergeCell ref="LDI38:LDI39"/>
    <mergeCell ref="LCV38:LCV39"/>
    <mergeCell ref="LCW38:LCW39"/>
    <mergeCell ref="LCX38:LCX39"/>
    <mergeCell ref="LDA38:LDA39"/>
    <mergeCell ref="LDB38:LDB39"/>
    <mergeCell ref="LCO38:LCO39"/>
    <mergeCell ref="LCP38:LCP39"/>
    <mergeCell ref="LCS38:LCS39"/>
    <mergeCell ref="LCT38:LCT39"/>
    <mergeCell ref="LCU38:LCU39"/>
    <mergeCell ref="LCH38:LCH39"/>
    <mergeCell ref="LCK38:LCK39"/>
    <mergeCell ref="LCL38:LCL39"/>
    <mergeCell ref="LCM38:LCM39"/>
    <mergeCell ref="LCN38:LCN39"/>
    <mergeCell ref="LCC38:LCC39"/>
    <mergeCell ref="LCD38:LCD39"/>
    <mergeCell ref="LCE38:LCE39"/>
    <mergeCell ref="LCF38:LCF39"/>
    <mergeCell ref="LCG38:LCG39"/>
    <mergeCell ref="LBV38:LBV39"/>
    <mergeCell ref="LBW38:LBW39"/>
    <mergeCell ref="LBX38:LBX39"/>
    <mergeCell ref="LBY38:LBY39"/>
    <mergeCell ref="LBZ38:LBZ39"/>
    <mergeCell ref="LBO38:LBO39"/>
    <mergeCell ref="LBP38:LBP39"/>
    <mergeCell ref="LBQ38:LBQ39"/>
    <mergeCell ref="LBR38:LBR39"/>
    <mergeCell ref="LBU38:LBU39"/>
    <mergeCell ref="LBH38:LBH39"/>
    <mergeCell ref="LBI38:LBI39"/>
    <mergeCell ref="LBJ38:LBJ39"/>
    <mergeCell ref="LBM38:LBM39"/>
    <mergeCell ref="LBN38:LBN39"/>
    <mergeCell ref="LBA38:LBA39"/>
    <mergeCell ref="LBB38:LBB39"/>
    <mergeCell ref="LBE38:LBE39"/>
    <mergeCell ref="LBF38:LBF39"/>
    <mergeCell ref="LBG38:LBG39"/>
    <mergeCell ref="LAT38:LAT39"/>
    <mergeCell ref="LAW38:LAW39"/>
    <mergeCell ref="LAX38:LAX39"/>
    <mergeCell ref="LAY38:LAY39"/>
    <mergeCell ref="LAZ38:LAZ39"/>
    <mergeCell ref="LAO38:LAO39"/>
    <mergeCell ref="LAP38:LAP39"/>
    <mergeCell ref="LAQ38:LAQ39"/>
    <mergeCell ref="LAR38:LAR39"/>
    <mergeCell ref="LAS38:LAS39"/>
    <mergeCell ref="LAH38:LAH39"/>
    <mergeCell ref="LAI38:LAI39"/>
    <mergeCell ref="LAJ38:LAJ39"/>
    <mergeCell ref="LAK38:LAK39"/>
    <mergeCell ref="LAL38:LAL39"/>
    <mergeCell ref="LAA38:LAA39"/>
    <mergeCell ref="LAB38:LAB39"/>
    <mergeCell ref="LAC38:LAC39"/>
    <mergeCell ref="LAD38:LAD39"/>
    <mergeCell ref="LAG38:LAG39"/>
    <mergeCell ref="KZT38:KZT39"/>
    <mergeCell ref="KZU38:KZU39"/>
    <mergeCell ref="KZV38:KZV39"/>
    <mergeCell ref="KZY38:KZY39"/>
    <mergeCell ref="KZZ38:KZZ39"/>
    <mergeCell ref="KZM38:KZM39"/>
    <mergeCell ref="KZN38:KZN39"/>
    <mergeCell ref="KZQ38:KZQ39"/>
    <mergeCell ref="KZR38:KZR39"/>
    <mergeCell ref="KZS38:KZS39"/>
    <mergeCell ref="KZF38:KZF39"/>
    <mergeCell ref="KZI38:KZI39"/>
    <mergeCell ref="KZJ38:KZJ39"/>
    <mergeCell ref="KZK38:KZK39"/>
    <mergeCell ref="KZL38:KZL39"/>
    <mergeCell ref="KZA38:KZA39"/>
    <mergeCell ref="KZB38:KZB39"/>
    <mergeCell ref="KZC38:KZC39"/>
    <mergeCell ref="KZD38:KZD39"/>
    <mergeCell ref="KZE38:KZE39"/>
    <mergeCell ref="KYT38:KYT39"/>
    <mergeCell ref="KYU38:KYU39"/>
    <mergeCell ref="KYV38:KYV39"/>
    <mergeCell ref="KYW38:KYW39"/>
    <mergeCell ref="KYX38:KYX39"/>
    <mergeCell ref="KYM38:KYM39"/>
    <mergeCell ref="KYN38:KYN39"/>
    <mergeCell ref="KYO38:KYO39"/>
    <mergeCell ref="KYP38:KYP39"/>
    <mergeCell ref="KYS38:KYS39"/>
    <mergeCell ref="KYF38:KYF39"/>
    <mergeCell ref="KYG38:KYG39"/>
    <mergeCell ref="KYH38:KYH39"/>
    <mergeCell ref="KYK38:KYK39"/>
    <mergeCell ref="KYL38:KYL39"/>
    <mergeCell ref="KXY38:KXY39"/>
    <mergeCell ref="KXZ38:KXZ39"/>
    <mergeCell ref="KYC38:KYC39"/>
    <mergeCell ref="KYD38:KYD39"/>
    <mergeCell ref="KYE38:KYE39"/>
    <mergeCell ref="KXR38:KXR39"/>
    <mergeCell ref="KXU38:KXU39"/>
    <mergeCell ref="KXV38:KXV39"/>
    <mergeCell ref="KXW38:KXW39"/>
    <mergeCell ref="KXX38:KXX39"/>
    <mergeCell ref="KXM38:KXM39"/>
    <mergeCell ref="KXN38:KXN39"/>
    <mergeCell ref="KXO38:KXO39"/>
    <mergeCell ref="KXP38:KXP39"/>
    <mergeCell ref="KXQ38:KXQ39"/>
    <mergeCell ref="KXF38:KXF39"/>
    <mergeCell ref="KXG38:KXG39"/>
    <mergeCell ref="KXH38:KXH39"/>
    <mergeCell ref="KXI38:KXI39"/>
    <mergeCell ref="KXJ38:KXJ39"/>
    <mergeCell ref="KWY38:KWY39"/>
    <mergeCell ref="KWZ38:KWZ39"/>
    <mergeCell ref="KXA38:KXA39"/>
    <mergeCell ref="KXB38:KXB39"/>
    <mergeCell ref="KXE38:KXE39"/>
    <mergeCell ref="KWR38:KWR39"/>
    <mergeCell ref="KWS38:KWS39"/>
    <mergeCell ref="KWT38:KWT39"/>
    <mergeCell ref="KWW38:KWW39"/>
    <mergeCell ref="KWX38:KWX39"/>
    <mergeCell ref="KWK38:KWK39"/>
    <mergeCell ref="KWL38:KWL39"/>
    <mergeCell ref="KWO38:KWO39"/>
    <mergeCell ref="KWP38:KWP39"/>
    <mergeCell ref="KWQ38:KWQ39"/>
    <mergeCell ref="KWD38:KWD39"/>
    <mergeCell ref="KWG38:KWG39"/>
    <mergeCell ref="KWH38:KWH39"/>
    <mergeCell ref="KWI38:KWI39"/>
    <mergeCell ref="KWJ38:KWJ39"/>
    <mergeCell ref="KVY38:KVY39"/>
    <mergeCell ref="KVZ38:KVZ39"/>
    <mergeCell ref="KWA38:KWA39"/>
    <mergeCell ref="KWB38:KWB39"/>
    <mergeCell ref="KWC38:KWC39"/>
    <mergeCell ref="KVR38:KVR39"/>
    <mergeCell ref="KVS38:KVS39"/>
    <mergeCell ref="KVT38:KVT39"/>
    <mergeCell ref="KVU38:KVU39"/>
    <mergeCell ref="KVV38:KVV39"/>
    <mergeCell ref="KVK38:KVK39"/>
    <mergeCell ref="KVL38:KVL39"/>
    <mergeCell ref="KVM38:KVM39"/>
    <mergeCell ref="KVN38:KVN39"/>
    <mergeCell ref="KVQ38:KVQ39"/>
    <mergeCell ref="KVD38:KVD39"/>
    <mergeCell ref="KVE38:KVE39"/>
    <mergeCell ref="KVF38:KVF39"/>
    <mergeCell ref="KVI38:KVI39"/>
    <mergeCell ref="KVJ38:KVJ39"/>
    <mergeCell ref="KUW38:KUW39"/>
    <mergeCell ref="KUX38:KUX39"/>
    <mergeCell ref="KVA38:KVA39"/>
    <mergeCell ref="KVB38:KVB39"/>
    <mergeCell ref="KVC38:KVC39"/>
    <mergeCell ref="KUP38:KUP39"/>
    <mergeCell ref="KUS38:KUS39"/>
    <mergeCell ref="KUT38:KUT39"/>
    <mergeCell ref="KUU38:KUU39"/>
    <mergeCell ref="KUV38:KUV39"/>
    <mergeCell ref="KUK38:KUK39"/>
    <mergeCell ref="KUL38:KUL39"/>
    <mergeCell ref="KUM38:KUM39"/>
    <mergeCell ref="KUN38:KUN39"/>
    <mergeCell ref="KUO38:KUO39"/>
    <mergeCell ref="KUD38:KUD39"/>
    <mergeCell ref="KUE38:KUE39"/>
    <mergeCell ref="KUF38:KUF39"/>
    <mergeCell ref="KUG38:KUG39"/>
    <mergeCell ref="KUH38:KUH39"/>
    <mergeCell ref="KTW38:KTW39"/>
    <mergeCell ref="KTX38:KTX39"/>
    <mergeCell ref="KTY38:KTY39"/>
    <mergeCell ref="KTZ38:KTZ39"/>
    <mergeCell ref="KUC38:KUC39"/>
    <mergeCell ref="KTP38:KTP39"/>
    <mergeCell ref="KTQ38:KTQ39"/>
    <mergeCell ref="KTR38:KTR39"/>
    <mergeCell ref="KTU38:KTU39"/>
    <mergeCell ref="KTV38:KTV39"/>
    <mergeCell ref="KTI38:KTI39"/>
    <mergeCell ref="KTJ38:KTJ39"/>
    <mergeCell ref="KTM38:KTM39"/>
    <mergeCell ref="KTN38:KTN39"/>
    <mergeCell ref="KTO38:KTO39"/>
    <mergeCell ref="KTB38:KTB39"/>
    <mergeCell ref="KTE38:KTE39"/>
    <mergeCell ref="KTF38:KTF39"/>
    <mergeCell ref="KTG38:KTG39"/>
    <mergeCell ref="KTH38:KTH39"/>
    <mergeCell ref="KSW38:KSW39"/>
    <mergeCell ref="KSX38:KSX39"/>
    <mergeCell ref="KSY38:KSY39"/>
    <mergeCell ref="KSZ38:KSZ39"/>
    <mergeCell ref="KTA38:KTA39"/>
    <mergeCell ref="KSP38:KSP39"/>
    <mergeCell ref="KSQ38:KSQ39"/>
    <mergeCell ref="KSR38:KSR39"/>
    <mergeCell ref="KSS38:KSS39"/>
    <mergeCell ref="KST38:KST39"/>
    <mergeCell ref="KSI38:KSI39"/>
    <mergeCell ref="KSJ38:KSJ39"/>
    <mergeCell ref="KSK38:KSK39"/>
    <mergeCell ref="KSL38:KSL39"/>
    <mergeCell ref="KSO38:KSO39"/>
    <mergeCell ref="KSB38:KSB39"/>
    <mergeCell ref="KSC38:KSC39"/>
    <mergeCell ref="KSD38:KSD39"/>
    <mergeCell ref="KSG38:KSG39"/>
    <mergeCell ref="KSH38:KSH39"/>
    <mergeCell ref="KRU38:KRU39"/>
    <mergeCell ref="KRV38:KRV39"/>
    <mergeCell ref="KRY38:KRY39"/>
    <mergeCell ref="KRZ38:KRZ39"/>
    <mergeCell ref="KSA38:KSA39"/>
    <mergeCell ref="KRN38:KRN39"/>
    <mergeCell ref="KRQ38:KRQ39"/>
    <mergeCell ref="KRR38:KRR39"/>
    <mergeCell ref="KRS38:KRS39"/>
    <mergeCell ref="KRT38:KRT39"/>
    <mergeCell ref="KRI38:KRI39"/>
    <mergeCell ref="KRJ38:KRJ39"/>
    <mergeCell ref="KRK38:KRK39"/>
    <mergeCell ref="KRL38:KRL39"/>
    <mergeCell ref="KRM38:KRM39"/>
    <mergeCell ref="KRB38:KRB39"/>
    <mergeCell ref="KRC38:KRC39"/>
    <mergeCell ref="KRD38:KRD39"/>
    <mergeCell ref="KRE38:KRE39"/>
    <mergeCell ref="KRF38:KRF39"/>
    <mergeCell ref="KQU38:KQU39"/>
    <mergeCell ref="KQV38:KQV39"/>
    <mergeCell ref="KQW38:KQW39"/>
    <mergeCell ref="KQX38:KQX39"/>
    <mergeCell ref="KRA38:KRA39"/>
    <mergeCell ref="KQN38:KQN39"/>
    <mergeCell ref="KQO38:KQO39"/>
    <mergeCell ref="KQP38:KQP39"/>
    <mergeCell ref="KQS38:KQS39"/>
    <mergeCell ref="KQT38:KQT39"/>
    <mergeCell ref="KQG38:KQG39"/>
    <mergeCell ref="KQH38:KQH39"/>
    <mergeCell ref="KQK38:KQK39"/>
    <mergeCell ref="KQL38:KQL39"/>
    <mergeCell ref="KQM38:KQM39"/>
    <mergeCell ref="KPZ38:KPZ39"/>
    <mergeCell ref="KQC38:KQC39"/>
    <mergeCell ref="KQD38:KQD39"/>
    <mergeCell ref="KQE38:KQE39"/>
    <mergeCell ref="KQF38:KQF39"/>
    <mergeCell ref="KPU38:KPU39"/>
    <mergeCell ref="KPV38:KPV39"/>
    <mergeCell ref="KPW38:KPW39"/>
    <mergeCell ref="KPX38:KPX39"/>
    <mergeCell ref="KPY38:KPY39"/>
    <mergeCell ref="KPN38:KPN39"/>
    <mergeCell ref="KPO38:KPO39"/>
    <mergeCell ref="KPP38:KPP39"/>
    <mergeCell ref="KPQ38:KPQ39"/>
    <mergeCell ref="KPR38:KPR39"/>
    <mergeCell ref="KPG38:KPG39"/>
    <mergeCell ref="KPH38:KPH39"/>
    <mergeCell ref="KPI38:KPI39"/>
    <mergeCell ref="KPJ38:KPJ39"/>
    <mergeCell ref="KPM38:KPM39"/>
    <mergeCell ref="KOZ38:KOZ39"/>
    <mergeCell ref="KPA38:KPA39"/>
    <mergeCell ref="KPB38:KPB39"/>
    <mergeCell ref="KPE38:KPE39"/>
    <mergeCell ref="KPF38:KPF39"/>
    <mergeCell ref="KOS38:KOS39"/>
    <mergeCell ref="KOT38:KOT39"/>
    <mergeCell ref="KOW38:KOW39"/>
    <mergeCell ref="KOX38:KOX39"/>
    <mergeCell ref="KOY38:KOY39"/>
    <mergeCell ref="KOL38:KOL39"/>
    <mergeCell ref="KOO38:KOO39"/>
    <mergeCell ref="KOP38:KOP39"/>
    <mergeCell ref="KOQ38:KOQ39"/>
    <mergeCell ref="KOR38:KOR39"/>
    <mergeCell ref="KOG38:KOG39"/>
    <mergeCell ref="KOH38:KOH39"/>
    <mergeCell ref="KOI38:KOI39"/>
    <mergeCell ref="KOJ38:KOJ39"/>
    <mergeCell ref="KOK38:KOK39"/>
    <mergeCell ref="KNZ38:KNZ39"/>
    <mergeCell ref="KOA38:KOA39"/>
    <mergeCell ref="KOB38:KOB39"/>
    <mergeCell ref="KOC38:KOC39"/>
    <mergeCell ref="KOD38:KOD39"/>
    <mergeCell ref="KNS38:KNS39"/>
    <mergeCell ref="KNT38:KNT39"/>
    <mergeCell ref="KNU38:KNU39"/>
    <mergeCell ref="KNV38:KNV39"/>
    <mergeCell ref="KNY38:KNY39"/>
    <mergeCell ref="KNL38:KNL39"/>
    <mergeCell ref="KNM38:KNM39"/>
    <mergeCell ref="KNN38:KNN39"/>
    <mergeCell ref="KNQ38:KNQ39"/>
    <mergeCell ref="KNR38:KNR39"/>
    <mergeCell ref="KNE38:KNE39"/>
    <mergeCell ref="KNF38:KNF39"/>
    <mergeCell ref="KNI38:KNI39"/>
    <mergeCell ref="KNJ38:KNJ39"/>
    <mergeCell ref="KNK38:KNK39"/>
    <mergeCell ref="KMX38:KMX39"/>
    <mergeCell ref="KNA38:KNA39"/>
    <mergeCell ref="KNB38:KNB39"/>
    <mergeCell ref="KNC38:KNC39"/>
    <mergeCell ref="KND38:KND39"/>
    <mergeCell ref="KMS38:KMS39"/>
    <mergeCell ref="KMT38:KMT39"/>
    <mergeCell ref="KMU38:KMU39"/>
    <mergeCell ref="KMV38:KMV39"/>
    <mergeCell ref="KMW38:KMW39"/>
    <mergeCell ref="KML38:KML39"/>
    <mergeCell ref="KMM38:KMM39"/>
    <mergeCell ref="KMN38:KMN39"/>
    <mergeCell ref="KMO38:KMO39"/>
    <mergeCell ref="KMP38:KMP39"/>
    <mergeCell ref="KME38:KME39"/>
    <mergeCell ref="KMF38:KMF39"/>
    <mergeCell ref="KMG38:KMG39"/>
    <mergeCell ref="KMH38:KMH39"/>
    <mergeCell ref="KMK38:KMK39"/>
    <mergeCell ref="KLX38:KLX39"/>
    <mergeCell ref="KLY38:KLY39"/>
    <mergeCell ref="KLZ38:KLZ39"/>
    <mergeCell ref="KMC38:KMC39"/>
    <mergeCell ref="KMD38:KMD39"/>
    <mergeCell ref="KLQ38:KLQ39"/>
    <mergeCell ref="KLR38:KLR39"/>
    <mergeCell ref="KLU38:KLU39"/>
    <mergeCell ref="KLV38:KLV39"/>
    <mergeCell ref="KLW38:KLW39"/>
    <mergeCell ref="KLJ38:KLJ39"/>
    <mergeCell ref="KLM38:KLM39"/>
    <mergeCell ref="KLN38:KLN39"/>
    <mergeCell ref="KLO38:KLO39"/>
    <mergeCell ref="KLP38:KLP39"/>
    <mergeCell ref="KLE38:KLE39"/>
    <mergeCell ref="KLF38:KLF39"/>
    <mergeCell ref="KLG38:KLG39"/>
    <mergeCell ref="KLH38:KLH39"/>
    <mergeCell ref="KLI38:KLI39"/>
    <mergeCell ref="KKX38:KKX39"/>
    <mergeCell ref="KKY38:KKY39"/>
    <mergeCell ref="KKZ38:KKZ39"/>
    <mergeCell ref="KLA38:KLA39"/>
    <mergeCell ref="KLB38:KLB39"/>
    <mergeCell ref="KKQ38:KKQ39"/>
    <mergeCell ref="KKR38:KKR39"/>
    <mergeCell ref="KKS38:KKS39"/>
    <mergeCell ref="KKT38:KKT39"/>
    <mergeCell ref="KKW38:KKW39"/>
    <mergeCell ref="KKJ38:KKJ39"/>
    <mergeCell ref="KKK38:KKK39"/>
    <mergeCell ref="KKL38:KKL39"/>
    <mergeCell ref="KKO38:KKO39"/>
    <mergeCell ref="KKP38:KKP39"/>
    <mergeCell ref="KKC38:KKC39"/>
    <mergeCell ref="KKD38:KKD39"/>
    <mergeCell ref="KKG38:KKG39"/>
    <mergeCell ref="KKH38:KKH39"/>
    <mergeCell ref="KKI38:KKI39"/>
    <mergeCell ref="KJV38:KJV39"/>
    <mergeCell ref="KJY38:KJY39"/>
    <mergeCell ref="KJZ38:KJZ39"/>
    <mergeCell ref="KKA38:KKA39"/>
    <mergeCell ref="KKB38:KKB39"/>
    <mergeCell ref="KJQ38:KJQ39"/>
    <mergeCell ref="KJR38:KJR39"/>
    <mergeCell ref="KJS38:KJS39"/>
    <mergeCell ref="KJT38:KJT39"/>
    <mergeCell ref="KJU38:KJU39"/>
    <mergeCell ref="KJJ38:KJJ39"/>
    <mergeCell ref="KJK38:KJK39"/>
    <mergeCell ref="KJL38:KJL39"/>
    <mergeCell ref="KJM38:KJM39"/>
    <mergeCell ref="KJN38:KJN39"/>
    <mergeCell ref="KJC38:KJC39"/>
    <mergeCell ref="KJD38:KJD39"/>
    <mergeCell ref="KJE38:KJE39"/>
    <mergeCell ref="KJF38:KJF39"/>
    <mergeCell ref="KJI38:KJI39"/>
    <mergeCell ref="KIV38:KIV39"/>
    <mergeCell ref="KIW38:KIW39"/>
    <mergeCell ref="KIX38:KIX39"/>
    <mergeCell ref="KJA38:KJA39"/>
    <mergeCell ref="KJB38:KJB39"/>
    <mergeCell ref="KIO38:KIO39"/>
    <mergeCell ref="KIP38:KIP39"/>
    <mergeCell ref="KIS38:KIS39"/>
    <mergeCell ref="KIT38:KIT39"/>
    <mergeCell ref="KIU38:KIU39"/>
    <mergeCell ref="KIH38:KIH39"/>
    <mergeCell ref="KIK38:KIK39"/>
    <mergeCell ref="KIL38:KIL39"/>
    <mergeCell ref="KIM38:KIM39"/>
    <mergeCell ref="KIN38:KIN39"/>
    <mergeCell ref="KIC38:KIC39"/>
    <mergeCell ref="KID38:KID39"/>
    <mergeCell ref="KIE38:KIE39"/>
    <mergeCell ref="KIF38:KIF39"/>
    <mergeCell ref="KIG38:KIG39"/>
    <mergeCell ref="KHV38:KHV39"/>
    <mergeCell ref="KHW38:KHW39"/>
    <mergeCell ref="KHX38:KHX39"/>
    <mergeCell ref="KHY38:KHY39"/>
    <mergeCell ref="KHZ38:KHZ39"/>
    <mergeCell ref="KHO38:KHO39"/>
    <mergeCell ref="KHP38:KHP39"/>
    <mergeCell ref="KHQ38:KHQ39"/>
    <mergeCell ref="KHR38:KHR39"/>
    <mergeCell ref="KHU38:KHU39"/>
    <mergeCell ref="KHH38:KHH39"/>
    <mergeCell ref="KHI38:KHI39"/>
    <mergeCell ref="KHJ38:KHJ39"/>
    <mergeCell ref="KHM38:KHM39"/>
    <mergeCell ref="KHN38:KHN39"/>
    <mergeCell ref="KHA38:KHA39"/>
    <mergeCell ref="KHB38:KHB39"/>
    <mergeCell ref="KHE38:KHE39"/>
    <mergeCell ref="KHF38:KHF39"/>
    <mergeCell ref="KHG38:KHG39"/>
    <mergeCell ref="KGT38:KGT39"/>
    <mergeCell ref="KGW38:KGW39"/>
    <mergeCell ref="KGX38:KGX39"/>
    <mergeCell ref="KGY38:KGY39"/>
    <mergeCell ref="KGZ38:KGZ39"/>
    <mergeCell ref="KGO38:KGO39"/>
    <mergeCell ref="KGP38:KGP39"/>
    <mergeCell ref="KGQ38:KGQ39"/>
    <mergeCell ref="KGR38:KGR39"/>
    <mergeCell ref="KGS38:KGS39"/>
    <mergeCell ref="KGH38:KGH39"/>
    <mergeCell ref="KGI38:KGI39"/>
    <mergeCell ref="KGJ38:KGJ39"/>
    <mergeCell ref="KGK38:KGK39"/>
    <mergeCell ref="KGL38:KGL39"/>
    <mergeCell ref="KGA38:KGA39"/>
    <mergeCell ref="KGB38:KGB39"/>
    <mergeCell ref="KGC38:KGC39"/>
    <mergeCell ref="KGD38:KGD39"/>
    <mergeCell ref="KGG38:KGG39"/>
    <mergeCell ref="KFT38:KFT39"/>
    <mergeCell ref="KFU38:KFU39"/>
    <mergeCell ref="KFV38:KFV39"/>
    <mergeCell ref="KFY38:KFY39"/>
    <mergeCell ref="KFZ38:KFZ39"/>
    <mergeCell ref="KFM38:KFM39"/>
    <mergeCell ref="KFN38:KFN39"/>
    <mergeCell ref="KFQ38:KFQ39"/>
    <mergeCell ref="KFR38:KFR39"/>
    <mergeCell ref="KFS38:KFS39"/>
    <mergeCell ref="KFF38:KFF39"/>
    <mergeCell ref="KFI38:KFI39"/>
    <mergeCell ref="KFJ38:KFJ39"/>
    <mergeCell ref="KFK38:KFK39"/>
    <mergeCell ref="KFL38:KFL39"/>
    <mergeCell ref="KFA38:KFA39"/>
    <mergeCell ref="KFB38:KFB39"/>
    <mergeCell ref="KFC38:KFC39"/>
    <mergeCell ref="KFD38:KFD39"/>
    <mergeCell ref="KFE38:KFE39"/>
    <mergeCell ref="KET38:KET39"/>
    <mergeCell ref="KEU38:KEU39"/>
    <mergeCell ref="KEV38:KEV39"/>
    <mergeCell ref="KEW38:KEW39"/>
    <mergeCell ref="KEX38:KEX39"/>
    <mergeCell ref="KEM38:KEM39"/>
    <mergeCell ref="KEN38:KEN39"/>
    <mergeCell ref="KEO38:KEO39"/>
    <mergeCell ref="KEP38:KEP39"/>
    <mergeCell ref="KES38:KES39"/>
    <mergeCell ref="KEF38:KEF39"/>
    <mergeCell ref="KEG38:KEG39"/>
    <mergeCell ref="KEH38:KEH39"/>
    <mergeCell ref="KEK38:KEK39"/>
    <mergeCell ref="KEL38:KEL39"/>
    <mergeCell ref="KDY38:KDY39"/>
    <mergeCell ref="KDZ38:KDZ39"/>
    <mergeCell ref="KEC38:KEC39"/>
    <mergeCell ref="KED38:KED39"/>
    <mergeCell ref="KEE38:KEE39"/>
    <mergeCell ref="KDR38:KDR39"/>
    <mergeCell ref="KDU38:KDU39"/>
    <mergeCell ref="KDV38:KDV39"/>
    <mergeCell ref="KDW38:KDW39"/>
    <mergeCell ref="KDX38:KDX39"/>
    <mergeCell ref="KDM38:KDM39"/>
    <mergeCell ref="KDN38:KDN39"/>
    <mergeCell ref="KDO38:KDO39"/>
    <mergeCell ref="KDP38:KDP39"/>
    <mergeCell ref="KDQ38:KDQ39"/>
    <mergeCell ref="KDF38:KDF39"/>
    <mergeCell ref="KDG38:KDG39"/>
    <mergeCell ref="KDH38:KDH39"/>
    <mergeCell ref="KDI38:KDI39"/>
    <mergeCell ref="KDJ38:KDJ39"/>
    <mergeCell ref="KCY38:KCY39"/>
    <mergeCell ref="KCZ38:KCZ39"/>
    <mergeCell ref="KDA38:KDA39"/>
    <mergeCell ref="KDB38:KDB39"/>
    <mergeCell ref="KDE38:KDE39"/>
    <mergeCell ref="KCR38:KCR39"/>
    <mergeCell ref="KCS38:KCS39"/>
    <mergeCell ref="KCT38:KCT39"/>
    <mergeCell ref="KCW38:KCW39"/>
    <mergeCell ref="KCX38:KCX39"/>
    <mergeCell ref="KCK38:KCK39"/>
    <mergeCell ref="KCL38:KCL39"/>
    <mergeCell ref="KCO38:KCO39"/>
    <mergeCell ref="KCP38:KCP39"/>
    <mergeCell ref="KCQ38:KCQ39"/>
    <mergeCell ref="KCD38:KCD39"/>
    <mergeCell ref="KCG38:KCG39"/>
    <mergeCell ref="KCH38:KCH39"/>
    <mergeCell ref="KCI38:KCI39"/>
    <mergeCell ref="KCJ38:KCJ39"/>
    <mergeCell ref="KBY38:KBY39"/>
    <mergeCell ref="KBZ38:KBZ39"/>
    <mergeCell ref="KCA38:KCA39"/>
    <mergeCell ref="KCB38:KCB39"/>
    <mergeCell ref="KCC38:KCC39"/>
    <mergeCell ref="KBR38:KBR39"/>
    <mergeCell ref="KBS38:KBS39"/>
    <mergeCell ref="KBT38:KBT39"/>
    <mergeCell ref="KBU38:KBU39"/>
    <mergeCell ref="KBV38:KBV39"/>
    <mergeCell ref="KBK38:KBK39"/>
    <mergeCell ref="KBL38:KBL39"/>
    <mergeCell ref="KBM38:KBM39"/>
    <mergeCell ref="KBN38:KBN39"/>
    <mergeCell ref="KBQ38:KBQ39"/>
    <mergeCell ref="KBD38:KBD39"/>
    <mergeCell ref="KBE38:KBE39"/>
    <mergeCell ref="KBF38:KBF39"/>
    <mergeCell ref="KBI38:KBI39"/>
    <mergeCell ref="KBJ38:KBJ39"/>
    <mergeCell ref="KAW38:KAW39"/>
    <mergeCell ref="KAX38:KAX39"/>
    <mergeCell ref="KBA38:KBA39"/>
    <mergeCell ref="KBB38:KBB39"/>
    <mergeCell ref="KBC38:KBC39"/>
    <mergeCell ref="KAP38:KAP39"/>
    <mergeCell ref="KAS38:KAS39"/>
    <mergeCell ref="KAT38:KAT39"/>
    <mergeCell ref="KAU38:KAU39"/>
    <mergeCell ref="KAV38:KAV39"/>
    <mergeCell ref="KAK38:KAK39"/>
    <mergeCell ref="KAL38:KAL39"/>
    <mergeCell ref="KAM38:KAM39"/>
    <mergeCell ref="KAN38:KAN39"/>
    <mergeCell ref="KAO38:KAO39"/>
    <mergeCell ref="KAD38:KAD39"/>
    <mergeCell ref="KAE38:KAE39"/>
    <mergeCell ref="KAF38:KAF39"/>
    <mergeCell ref="KAG38:KAG39"/>
    <mergeCell ref="KAH38:KAH39"/>
    <mergeCell ref="JZW38:JZW39"/>
    <mergeCell ref="JZX38:JZX39"/>
    <mergeCell ref="JZY38:JZY39"/>
    <mergeCell ref="JZZ38:JZZ39"/>
    <mergeCell ref="KAC38:KAC39"/>
    <mergeCell ref="JZP38:JZP39"/>
    <mergeCell ref="JZQ38:JZQ39"/>
    <mergeCell ref="JZR38:JZR39"/>
    <mergeCell ref="JZU38:JZU39"/>
    <mergeCell ref="JZV38:JZV39"/>
    <mergeCell ref="JZI38:JZI39"/>
    <mergeCell ref="JZJ38:JZJ39"/>
    <mergeCell ref="JZM38:JZM39"/>
    <mergeCell ref="JZN38:JZN39"/>
    <mergeCell ref="JZO38:JZO39"/>
    <mergeCell ref="JZB38:JZB39"/>
    <mergeCell ref="JZE38:JZE39"/>
    <mergeCell ref="JZF38:JZF39"/>
    <mergeCell ref="JZG38:JZG39"/>
    <mergeCell ref="JZH38:JZH39"/>
    <mergeCell ref="JYW38:JYW39"/>
    <mergeCell ref="JYX38:JYX39"/>
    <mergeCell ref="JYY38:JYY39"/>
    <mergeCell ref="JYZ38:JYZ39"/>
    <mergeCell ref="JZA38:JZA39"/>
    <mergeCell ref="JYP38:JYP39"/>
    <mergeCell ref="JYQ38:JYQ39"/>
    <mergeCell ref="JYR38:JYR39"/>
    <mergeCell ref="JYS38:JYS39"/>
    <mergeCell ref="JYT38:JYT39"/>
    <mergeCell ref="JYI38:JYI39"/>
    <mergeCell ref="JYJ38:JYJ39"/>
    <mergeCell ref="JYK38:JYK39"/>
    <mergeCell ref="JYL38:JYL39"/>
    <mergeCell ref="JYO38:JYO39"/>
    <mergeCell ref="JYB38:JYB39"/>
    <mergeCell ref="JYC38:JYC39"/>
    <mergeCell ref="JYD38:JYD39"/>
    <mergeCell ref="JYG38:JYG39"/>
    <mergeCell ref="JYH38:JYH39"/>
    <mergeCell ref="JXU38:JXU39"/>
    <mergeCell ref="JXV38:JXV39"/>
    <mergeCell ref="JXY38:JXY39"/>
    <mergeCell ref="JXZ38:JXZ39"/>
    <mergeCell ref="JYA38:JYA39"/>
    <mergeCell ref="JXN38:JXN39"/>
    <mergeCell ref="JXQ38:JXQ39"/>
    <mergeCell ref="JXR38:JXR39"/>
    <mergeCell ref="JXS38:JXS39"/>
    <mergeCell ref="JXT38:JXT39"/>
    <mergeCell ref="JXI38:JXI39"/>
    <mergeCell ref="JXJ38:JXJ39"/>
    <mergeCell ref="JXK38:JXK39"/>
    <mergeCell ref="JXL38:JXL39"/>
    <mergeCell ref="JXM38:JXM39"/>
    <mergeCell ref="JXB38:JXB39"/>
    <mergeCell ref="JXC38:JXC39"/>
    <mergeCell ref="JXD38:JXD39"/>
    <mergeCell ref="JXE38:JXE39"/>
    <mergeCell ref="JXF38:JXF39"/>
    <mergeCell ref="JWU38:JWU39"/>
    <mergeCell ref="JWV38:JWV39"/>
    <mergeCell ref="JWW38:JWW39"/>
    <mergeCell ref="JWX38:JWX39"/>
    <mergeCell ref="JXA38:JXA39"/>
    <mergeCell ref="JWN38:JWN39"/>
    <mergeCell ref="JWO38:JWO39"/>
    <mergeCell ref="JWP38:JWP39"/>
    <mergeCell ref="JWS38:JWS39"/>
    <mergeCell ref="JWT38:JWT39"/>
    <mergeCell ref="JWG38:JWG39"/>
    <mergeCell ref="JWH38:JWH39"/>
    <mergeCell ref="JWK38:JWK39"/>
    <mergeCell ref="JWL38:JWL39"/>
    <mergeCell ref="JWM38:JWM39"/>
    <mergeCell ref="JVZ38:JVZ39"/>
    <mergeCell ref="JWC38:JWC39"/>
    <mergeCell ref="JWD38:JWD39"/>
    <mergeCell ref="JWE38:JWE39"/>
    <mergeCell ref="JWF38:JWF39"/>
    <mergeCell ref="JVU38:JVU39"/>
    <mergeCell ref="JVV38:JVV39"/>
    <mergeCell ref="JVW38:JVW39"/>
    <mergeCell ref="JVX38:JVX39"/>
    <mergeCell ref="JVY38:JVY39"/>
    <mergeCell ref="JVN38:JVN39"/>
    <mergeCell ref="JVO38:JVO39"/>
    <mergeCell ref="JVP38:JVP39"/>
    <mergeCell ref="JVQ38:JVQ39"/>
    <mergeCell ref="JVR38:JVR39"/>
    <mergeCell ref="JVG38:JVG39"/>
    <mergeCell ref="JVH38:JVH39"/>
    <mergeCell ref="JVI38:JVI39"/>
    <mergeCell ref="JVJ38:JVJ39"/>
    <mergeCell ref="JVM38:JVM39"/>
    <mergeCell ref="JUZ38:JUZ39"/>
    <mergeCell ref="JVA38:JVA39"/>
    <mergeCell ref="JVB38:JVB39"/>
    <mergeCell ref="JVE38:JVE39"/>
    <mergeCell ref="JVF38:JVF39"/>
    <mergeCell ref="JUS38:JUS39"/>
    <mergeCell ref="JUT38:JUT39"/>
    <mergeCell ref="JUW38:JUW39"/>
    <mergeCell ref="JUX38:JUX39"/>
    <mergeCell ref="JUY38:JUY39"/>
    <mergeCell ref="JUL38:JUL39"/>
    <mergeCell ref="JUO38:JUO39"/>
    <mergeCell ref="JUP38:JUP39"/>
    <mergeCell ref="JUQ38:JUQ39"/>
    <mergeCell ref="JUR38:JUR39"/>
    <mergeCell ref="JUG38:JUG39"/>
    <mergeCell ref="JUH38:JUH39"/>
    <mergeCell ref="JUI38:JUI39"/>
    <mergeCell ref="JUJ38:JUJ39"/>
    <mergeCell ref="JUK38:JUK39"/>
    <mergeCell ref="JTZ38:JTZ39"/>
    <mergeCell ref="JUA38:JUA39"/>
    <mergeCell ref="JUB38:JUB39"/>
    <mergeCell ref="JUC38:JUC39"/>
    <mergeCell ref="JUD38:JUD39"/>
    <mergeCell ref="JTS38:JTS39"/>
    <mergeCell ref="JTT38:JTT39"/>
    <mergeCell ref="JTU38:JTU39"/>
    <mergeCell ref="JTV38:JTV39"/>
    <mergeCell ref="JTY38:JTY39"/>
    <mergeCell ref="JTL38:JTL39"/>
    <mergeCell ref="JTM38:JTM39"/>
    <mergeCell ref="JTN38:JTN39"/>
    <mergeCell ref="JTQ38:JTQ39"/>
    <mergeCell ref="JTR38:JTR39"/>
    <mergeCell ref="JTE38:JTE39"/>
    <mergeCell ref="JTF38:JTF39"/>
    <mergeCell ref="JTI38:JTI39"/>
    <mergeCell ref="JTJ38:JTJ39"/>
    <mergeCell ref="JTK38:JTK39"/>
    <mergeCell ref="JSX38:JSX39"/>
    <mergeCell ref="JTA38:JTA39"/>
    <mergeCell ref="JTB38:JTB39"/>
    <mergeCell ref="JTC38:JTC39"/>
    <mergeCell ref="JTD38:JTD39"/>
    <mergeCell ref="JSS38:JSS39"/>
    <mergeCell ref="JST38:JST39"/>
    <mergeCell ref="JSU38:JSU39"/>
    <mergeCell ref="JSV38:JSV39"/>
    <mergeCell ref="JSW38:JSW39"/>
    <mergeCell ref="JSL38:JSL39"/>
    <mergeCell ref="JSM38:JSM39"/>
    <mergeCell ref="JSN38:JSN39"/>
    <mergeCell ref="JSO38:JSO39"/>
    <mergeCell ref="JSP38:JSP39"/>
    <mergeCell ref="JSE38:JSE39"/>
    <mergeCell ref="JSF38:JSF39"/>
    <mergeCell ref="JSG38:JSG39"/>
    <mergeCell ref="JSH38:JSH39"/>
    <mergeCell ref="JSK38:JSK39"/>
    <mergeCell ref="JRX38:JRX39"/>
    <mergeCell ref="JRY38:JRY39"/>
    <mergeCell ref="JRZ38:JRZ39"/>
    <mergeCell ref="JSC38:JSC39"/>
    <mergeCell ref="JSD38:JSD39"/>
    <mergeCell ref="JRQ38:JRQ39"/>
    <mergeCell ref="JRR38:JRR39"/>
    <mergeCell ref="JRU38:JRU39"/>
    <mergeCell ref="JRV38:JRV39"/>
    <mergeCell ref="JRW38:JRW39"/>
    <mergeCell ref="JRJ38:JRJ39"/>
    <mergeCell ref="JRM38:JRM39"/>
    <mergeCell ref="JRN38:JRN39"/>
    <mergeCell ref="JRO38:JRO39"/>
    <mergeCell ref="JRP38:JRP39"/>
    <mergeCell ref="JRE38:JRE39"/>
    <mergeCell ref="JRF38:JRF39"/>
    <mergeCell ref="JRG38:JRG39"/>
    <mergeCell ref="JRH38:JRH39"/>
    <mergeCell ref="JRI38:JRI39"/>
    <mergeCell ref="JQX38:JQX39"/>
    <mergeCell ref="JQY38:JQY39"/>
    <mergeCell ref="JQZ38:JQZ39"/>
    <mergeCell ref="JRA38:JRA39"/>
    <mergeCell ref="JRB38:JRB39"/>
    <mergeCell ref="JQQ38:JQQ39"/>
    <mergeCell ref="JQR38:JQR39"/>
    <mergeCell ref="JQS38:JQS39"/>
    <mergeCell ref="JQT38:JQT39"/>
    <mergeCell ref="JQW38:JQW39"/>
    <mergeCell ref="JQJ38:JQJ39"/>
    <mergeCell ref="JQK38:JQK39"/>
    <mergeCell ref="JQL38:JQL39"/>
    <mergeCell ref="JQO38:JQO39"/>
    <mergeCell ref="JQP38:JQP39"/>
    <mergeCell ref="JQC38:JQC39"/>
    <mergeCell ref="JQD38:JQD39"/>
    <mergeCell ref="JQG38:JQG39"/>
    <mergeCell ref="JQH38:JQH39"/>
    <mergeCell ref="JQI38:JQI39"/>
    <mergeCell ref="JPV38:JPV39"/>
    <mergeCell ref="JPY38:JPY39"/>
    <mergeCell ref="JPZ38:JPZ39"/>
    <mergeCell ref="JQA38:JQA39"/>
    <mergeCell ref="JQB38:JQB39"/>
    <mergeCell ref="JPQ38:JPQ39"/>
    <mergeCell ref="JPR38:JPR39"/>
    <mergeCell ref="JPS38:JPS39"/>
    <mergeCell ref="JPT38:JPT39"/>
    <mergeCell ref="JPU38:JPU39"/>
    <mergeCell ref="JPJ38:JPJ39"/>
    <mergeCell ref="JPK38:JPK39"/>
    <mergeCell ref="JPL38:JPL39"/>
    <mergeCell ref="JPM38:JPM39"/>
    <mergeCell ref="JPN38:JPN39"/>
    <mergeCell ref="JPC38:JPC39"/>
    <mergeCell ref="JPD38:JPD39"/>
    <mergeCell ref="JPE38:JPE39"/>
    <mergeCell ref="JPF38:JPF39"/>
    <mergeCell ref="JPI38:JPI39"/>
    <mergeCell ref="JOV38:JOV39"/>
    <mergeCell ref="JOW38:JOW39"/>
    <mergeCell ref="JOX38:JOX39"/>
    <mergeCell ref="JPA38:JPA39"/>
    <mergeCell ref="JPB38:JPB39"/>
    <mergeCell ref="JOO38:JOO39"/>
    <mergeCell ref="JOP38:JOP39"/>
    <mergeCell ref="JOS38:JOS39"/>
    <mergeCell ref="JOT38:JOT39"/>
    <mergeCell ref="JOU38:JOU39"/>
    <mergeCell ref="JOH38:JOH39"/>
    <mergeCell ref="JOK38:JOK39"/>
    <mergeCell ref="JOL38:JOL39"/>
    <mergeCell ref="JOM38:JOM39"/>
    <mergeCell ref="JON38:JON39"/>
    <mergeCell ref="JOC38:JOC39"/>
    <mergeCell ref="JOD38:JOD39"/>
    <mergeCell ref="JOE38:JOE39"/>
    <mergeCell ref="JOF38:JOF39"/>
    <mergeCell ref="JOG38:JOG39"/>
    <mergeCell ref="JNV38:JNV39"/>
    <mergeCell ref="JNW38:JNW39"/>
    <mergeCell ref="JNX38:JNX39"/>
    <mergeCell ref="JNY38:JNY39"/>
    <mergeCell ref="JNZ38:JNZ39"/>
    <mergeCell ref="JNO38:JNO39"/>
    <mergeCell ref="JNP38:JNP39"/>
    <mergeCell ref="JNQ38:JNQ39"/>
    <mergeCell ref="JNR38:JNR39"/>
    <mergeCell ref="JNU38:JNU39"/>
    <mergeCell ref="JNH38:JNH39"/>
    <mergeCell ref="JNI38:JNI39"/>
    <mergeCell ref="JNJ38:JNJ39"/>
    <mergeCell ref="JNM38:JNM39"/>
    <mergeCell ref="JNN38:JNN39"/>
    <mergeCell ref="JNA38:JNA39"/>
    <mergeCell ref="JNB38:JNB39"/>
    <mergeCell ref="JNE38:JNE39"/>
    <mergeCell ref="JNF38:JNF39"/>
    <mergeCell ref="JNG38:JNG39"/>
    <mergeCell ref="JMT38:JMT39"/>
    <mergeCell ref="JMW38:JMW39"/>
    <mergeCell ref="JMX38:JMX39"/>
    <mergeCell ref="JMY38:JMY39"/>
    <mergeCell ref="JMZ38:JMZ39"/>
    <mergeCell ref="JMO38:JMO39"/>
    <mergeCell ref="JMP38:JMP39"/>
    <mergeCell ref="JMQ38:JMQ39"/>
    <mergeCell ref="JMR38:JMR39"/>
    <mergeCell ref="JMS38:JMS39"/>
    <mergeCell ref="JMH38:JMH39"/>
    <mergeCell ref="JMI38:JMI39"/>
    <mergeCell ref="JMJ38:JMJ39"/>
    <mergeCell ref="JMK38:JMK39"/>
    <mergeCell ref="JML38:JML39"/>
    <mergeCell ref="JMA38:JMA39"/>
    <mergeCell ref="JMB38:JMB39"/>
    <mergeCell ref="JMC38:JMC39"/>
    <mergeCell ref="JMD38:JMD39"/>
    <mergeCell ref="JMG38:JMG39"/>
    <mergeCell ref="JLT38:JLT39"/>
    <mergeCell ref="JLU38:JLU39"/>
    <mergeCell ref="JLV38:JLV39"/>
    <mergeCell ref="JLY38:JLY39"/>
    <mergeCell ref="JLZ38:JLZ39"/>
    <mergeCell ref="JLM38:JLM39"/>
    <mergeCell ref="JLN38:JLN39"/>
    <mergeCell ref="JLQ38:JLQ39"/>
    <mergeCell ref="JLR38:JLR39"/>
    <mergeCell ref="JLS38:JLS39"/>
    <mergeCell ref="JLF38:JLF39"/>
    <mergeCell ref="JLI38:JLI39"/>
    <mergeCell ref="JLJ38:JLJ39"/>
    <mergeCell ref="JLK38:JLK39"/>
    <mergeCell ref="JLL38:JLL39"/>
    <mergeCell ref="JLA38:JLA39"/>
    <mergeCell ref="JLB38:JLB39"/>
    <mergeCell ref="JLC38:JLC39"/>
    <mergeCell ref="JLD38:JLD39"/>
    <mergeCell ref="JLE38:JLE39"/>
    <mergeCell ref="JKT38:JKT39"/>
    <mergeCell ref="JKU38:JKU39"/>
    <mergeCell ref="JKV38:JKV39"/>
    <mergeCell ref="JKW38:JKW39"/>
    <mergeCell ref="JKX38:JKX39"/>
    <mergeCell ref="JKM38:JKM39"/>
    <mergeCell ref="JKN38:JKN39"/>
    <mergeCell ref="JKO38:JKO39"/>
    <mergeCell ref="JKP38:JKP39"/>
    <mergeCell ref="JKS38:JKS39"/>
    <mergeCell ref="JKF38:JKF39"/>
    <mergeCell ref="JKG38:JKG39"/>
    <mergeCell ref="JKH38:JKH39"/>
    <mergeCell ref="JKK38:JKK39"/>
    <mergeCell ref="JKL38:JKL39"/>
    <mergeCell ref="JJY38:JJY39"/>
    <mergeCell ref="JJZ38:JJZ39"/>
    <mergeCell ref="JKC38:JKC39"/>
    <mergeCell ref="JKD38:JKD39"/>
    <mergeCell ref="JKE38:JKE39"/>
    <mergeCell ref="JJR38:JJR39"/>
    <mergeCell ref="JJU38:JJU39"/>
    <mergeCell ref="JJV38:JJV39"/>
    <mergeCell ref="JJW38:JJW39"/>
    <mergeCell ref="JJX38:JJX39"/>
    <mergeCell ref="JJM38:JJM39"/>
    <mergeCell ref="JJN38:JJN39"/>
    <mergeCell ref="JJO38:JJO39"/>
    <mergeCell ref="JJP38:JJP39"/>
    <mergeCell ref="JJQ38:JJQ39"/>
    <mergeCell ref="JJF38:JJF39"/>
    <mergeCell ref="JJG38:JJG39"/>
    <mergeCell ref="JJH38:JJH39"/>
    <mergeCell ref="JJI38:JJI39"/>
    <mergeCell ref="JJJ38:JJJ39"/>
    <mergeCell ref="JIY38:JIY39"/>
    <mergeCell ref="JIZ38:JIZ39"/>
    <mergeCell ref="JJA38:JJA39"/>
    <mergeCell ref="JJB38:JJB39"/>
    <mergeCell ref="JJE38:JJE39"/>
    <mergeCell ref="JIR38:JIR39"/>
    <mergeCell ref="JIS38:JIS39"/>
    <mergeCell ref="JIT38:JIT39"/>
    <mergeCell ref="JIW38:JIW39"/>
    <mergeCell ref="JIX38:JIX39"/>
    <mergeCell ref="JIK38:JIK39"/>
    <mergeCell ref="JIL38:JIL39"/>
    <mergeCell ref="JIO38:JIO39"/>
    <mergeCell ref="JIP38:JIP39"/>
    <mergeCell ref="JIQ38:JIQ39"/>
    <mergeCell ref="JID38:JID39"/>
    <mergeCell ref="JIG38:JIG39"/>
    <mergeCell ref="JIH38:JIH39"/>
    <mergeCell ref="JII38:JII39"/>
    <mergeCell ref="JIJ38:JIJ39"/>
    <mergeCell ref="JHY38:JHY39"/>
    <mergeCell ref="JHZ38:JHZ39"/>
    <mergeCell ref="JIA38:JIA39"/>
    <mergeCell ref="JIB38:JIB39"/>
    <mergeCell ref="JIC38:JIC39"/>
    <mergeCell ref="JHR38:JHR39"/>
    <mergeCell ref="JHS38:JHS39"/>
    <mergeCell ref="JHT38:JHT39"/>
    <mergeCell ref="JHU38:JHU39"/>
    <mergeCell ref="JHV38:JHV39"/>
    <mergeCell ref="JHK38:JHK39"/>
    <mergeCell ref="JHL38:JHL39"/>
    <mergeCell ref="JHM38:JHM39"/>
    <mergeCell ref="JHN38:JHN39"/>
    <mergeCell ref="JHQ38:JHQ39"/>
    <mergeCell ref="JHD38:JHD39"/>
    <mergeCell ref="JHE38:JHE39"/>
    <mergeCell ref="JHF38:JHF39"/>
    <mergeCell ref="JHI38:JHI39"/>
    <mergeCell ref="JHJ38:JHJ39"/>
    <mergeCell ref="JGW38:JGW39"/>
    <mergeCell ref="JGX38:JGX39"/>
    <mergeCell ref="JHA38:JHA39"/>
    <mergeCell ref="JHB38:JHB39"/>
    <mergeCell ref="JHC38:JHC39"/>
    <mergeCell ref="JGP38:JGP39"/>
    <mergeCell ref="JGS38:JGS39"/>
    <mergeCell ref="JGT38:JGT39"/>
    <mergeCell ref="JGU38:JGU39"/>
    <mergeCell ref="JGV38:JGV39"/>
    <mergeCell ref="JGK38:JGK39"/>
    <mergeCell ref="JGL38:JGL39"/>
    <mergeCell ref="JGM38:JGM39"/>
    <mergeCell ref="JGN38:JGN39"/>
    <mergeCell ref="JGO38:JGO39"/>
    <mergeCell ref="JGD38:JGD39"/>
    <mergeCell ref="JGE38:JGE39"/>
    <mergeCell ref="JGF38:JGF39"/>
    <mergeCell ref="JGG38:JGG39"/>
    <mergeCell ref="JGH38:JGH39"/>
    <mergeCell ref="JFW38:JFW39"/>
    <mergeCell ref="JFX38:JFX39"/>
    <mergeCell ref="JFY38:JFY39"/>
    <mergeCell ref="JFZ38:JFZ39"/>
    <mergeCell ref="JGC38:JGC39"/>
    <mergeCell ref="JFP38:JFP39"/>
    <mergeCell ref="JFQ38:JFQ39"/>
    <mergeCell ref="JFR38:JFR39"/>
    <mergeCell ref="JFU38:JFU39"/>
    <mergeCell ref="JFV38:JFV39"/>
    <mergeCell ref="JFI38:JFI39"/>
    <mergeCell ref="JFJ38:JFJ39"/>
    <mergeCell ref="JFM38:JFM39"/>
    <mergeCell ref="JFN38:JFN39"/>
    <mergeCell ref="JFO38:JFO39"/>
    <mergeCell ref="JFB38:JFB39"/>
    <mergeCell ref="JFE38:JFE39"/>
    <mergeCell ref="JFF38:JFF39"/>
    <mergeCell ref="JFG38:JFG39"/>
    <mergeCell ref="JFH38:JFH39"/>
    <mergeCell ref="JEW38:JEW39"/>
    <mergeCell ref="JEX38:JEX39"/>
    <mergeCell ref="JEY38:JEY39"/>
    <mergeCell ref="JEZ38:JEZ39"/>
    <mergeCell ref="JFA38:JFA39"/>
    <mergeCell ref="JEP38:JEP39"/>
    <mergeCell ref="JEQ38:JEQ39"/>
    <mergeCell ref="JER38:JER39"/>
    <mergeCell ref="JES38:JES39"/>
    <mergeCell ref="JET38:JET39"/>
    <mergeCell ref="JEI38:JEI39"/>
    <mergeCell ref="JEJ38:JEJ39"/>
    <mergeCell ref="JEK38:JEK39"/>
    <mergeCell ref="JEL38:JEL39"/>
    <mergeCell ref="JEO38:JEO39"/>
    <mergeCell ref="JEB38:JEB39"/>
    <mergeCell ref="JEC38:JEC39"/>
    <mergeCell ref="JED38:JED39"/>
    <mergeCell ref="JEG38:JEG39"/>
    <mergeCell ref="JEH38:JEH39"/>
    <mergeCell ref="JDU38:JDU39"/>
    <mergeCell ref="JDV38:JDV39"/>
    <mergeCell ref="JDY38:JDY39"/>
    <mergeCell ref="JDZ38:JDZ39"/>
    <mergeCell ref="JEA38:JEA39"/>
    <mergeCell ref="JDN38:JDN39"/>
    <mergeCell ref="JDQ38:JDQ39"/>
    <mergeCell ref="JDR38:JDR39"/>
    <mergeCell ref="JDS38:JDS39"/>
    <mergeCell ref="JDT38:JDT39"/>
    <mergeCell ref="JDI38:JDI39"/>
    <mergeCell ref="JDJ38:JDJ39"/>
    <mergeCell ref="JDK38:JDK39"/>
    <mergeCell ref="JDL38:JDL39"/>
    <mergeCell ref="JDM38:JDM39"/>
    <mergeCell ref="JDB38:JDB39"/>
    <mergeCell ref="JDC38:JDC39"/>
    <mergeCell ref="JDD38:JDD39"/>
    <mergeCell ref="JDE38:JDE39"/>
    <mergeCell ref="JDF38:JDF39"/>
    <mergeCell ref="JCU38:JCU39"/>
    <mergeCell ref="JCV38:JCV39"/>
    <mergeCell ref="JCW38:JCW39"/>
    <mergeCell ref="JCX38:JCX39"/>
    <mergeCell ref="JDA38:JDA39"/>
    <mergeCell ref="JCN38:JCN39"/>
    <mergeCell ref="JCO38:JCO39"/>
    <mergeCell ref="JCP38:JCP39"/>
    <mergeCell ref="JCS38:JCS39"/>
    <mergeCell ref="JCT38:JCT39"/>
    <mergeCell ref="JCG38:JCG39"/>
    <mergeCell ref="JCH38:JCH39"/>
    <mergeCell ref="JCK38:JCK39"/>
    <mergeCell ref="JCL38:JCL39"/>
    <mergeCell ref="JCM38:JCM39"/>
    <mergeCell ref="JBZ38:JBZ39"/>
    <mergeCell ref="JCC38:JCC39"/>
    <mergeCell ref="JCD38:JCD39"/>
    <mergeCell ref="JCE38:JCE39"/>
    <mergeCell ref="JCF38:JCF39"/>
    <mergeCell ref="JBU38:JBU39"/>
    <mergeCell ref="JBV38:JBV39"/>
    <mergeCell ref="JBW38:JBW39"/>
    <mergeCell ref="JBX38:JBX39"/>
    <mergeCell ref="JBY38:JBY39"/>
    <mergeCell ref="JBN38:JBN39"/>
    <mergeCell ref="JBO38:JBO39"/>
    <mergeCell ref="JBP38:JBP39"/>
    <mergeCell ref="JBQ38:JBQ39"/>
    <mergeCell ref="JBR38:JBR39"/>
    <mergeCell ref="JBG38:JBG39"/>
    <mergeCell ref="JBH38:JBH39"/>
    <mergeCell ref="JBI38:JBI39"/>
    <mergeCell ref="JBJ38:JBJ39"/>
    <mergeCell ref="JBM38:JBM39"/>
    <mergeCell ref="JAZ38:JAZ39"/>
    <mergeCell ref="JBA38:JBA39"/>
    <mergeCell ref="JBB38:JBB39"/>
    <mergeCell ref="JBE38:JBE39"/>
    <mergeCell ref="JBF38:JBF39"/>
    <mergeCell ref="JAS38:JAS39"/>
    <mergeCell ref="JAT38:JAT39"/>
    <mergeCell ref="JAW38:JAW39"/>
    <mergeCell ref="JAX38:JAX39"/>
    <mergeCell ref="JAY38:JAY39"/>
    <mergeCell ref="JAL38:JAL39"/>
    <mergeCell ref="JAO38:JAO39"/>
    <mergeCell ref="JAP38:JAP39"/>
    <mergeCell ref="JAQ38:JAQ39"/>
    <mergeCell ref="JAR38:JAR39"/>
    <mergeCell ref="JAG38:JAG39"/>
    <mergeCell ref="JAH38:JAH39"/>
    <mergeCell ref="JAI38:JAI39"/>
    <mergeCell ref="JAJ38:JAJ39"/>
    <mergeCell ref="JAK38:JAK39"/>
    <mergeCell ref="IZZ38:IZZ39"/>
    <mergeCell ref="JAA38:JAA39"/>
    <mergeCell ref="JAB38:JAB39"/>
    <mergeCell ref="JAC38:JAC39"/>
    <mergeCell ref="JAD38:JAD39"/>
    <mergeCell ref="IZS38:IZS39"/>
    <mergeCell ref="IZT38:IZT39"/>
    <mergeCell ref="IZU38:IZU39"/>
    <mergeCell ref="IZV38:IZV39"/>
    <mergeCell ref="IZY38:IZY39"/>
    <mergeCell ref="IZL38:IZL39"/>
    <mergeCell ref="IZM38:IZM39"/>
    <mergeCell ref="IZN38:IZN39"/>
    <mergeCell ref="IZQ38:IZQ39"/>
    <mergeCell ref="IZR38:IZR39"/>
    <mergeCell ref="IZE38:IZE39"/>
    <mergeCell ref="IZF38:IZF39"/>
    <mergeCell ref="IZI38:IZI39"/>
    <mergeCell ref="IZJ38:IZJ39"/>
    <mergeCell ref="IZK38:IZK39"/>
    <mergeCell ref="IYX38:IYX39"/>
    <mergeCell ref="IZA38:IZA39"/>
    <mergeCell ref="IZB38:IZB39"/>
    <mergeCell ref="IZC38:IZC39"/>
    <mergeCell ref="IZD38:IZD39"/>
    <mergeCell ref="IYS38:IYS39"/>
    <mergeCell ref="IYT38:IYT39"/>
    <mergeCell ref="IYU38:IYU39"/>
    <mergeCell ref="IYV38:IYV39"/>
    <mergeCell ref="IYW38:IYW39"/>
    <mergeCell ref="IYL38:IYL39"/>
    <mergeCell ref="IYM38:IYM39"/>
    <mergeCell ref="IYN38:IYN39"/>
    <mergeCell ref="IYO38:IYO39"/>
    <mergeCell ref="IYP38:IYP39"/>
    <mergeCell ref="IYE38:IYE39"/>
    <mergeCell ref="IYF38:IYF39"/>
    <mergeCell ref="IYG38:IYG39"/>
    <mergeCell ref="IYH38:IYH39"/>
    <mergeCell ref="IYK38:IYK39"/>
    <mergeCell ref="IXX38:IXX39"/>
    <mergeCell ref="IXY38:IXY39"/>
    <mergeCell ref="IXZ38:IXZ39"/>
    <mergeCell ref="IYC38:IYC39"/>
    <mergeCell ref="IYD38:IYD39"/>
    <mergeCell ref="IXQ38:IXQ39"/>
    <mergeCell ref="IXR38:IXR39"/>
    <mergeCell ref="IXU38:IXU39"/>
    <mergeCell ref="IXV38:IXV39"/>
    <mergeCell ref="IXW38:IXW39"/>
    <mergeCell ref="IXJ38:IXJ39"/>
    <mergeCell ref="IXM38:IXM39"/>
    <mergeCell ref="IXN38:IXN39"/>
    <mergeCell ref="IXO38:IXO39"/>
    <mergeCell ref="IXP38:IXP39"/>
    <mergeCell ref="IXE38:IXE39"/>
    <mergeCell ref="IXF38:IXF39"/>
    <mergeCell ref="IXG38:IXG39"/>
    <mergeCell ref="IXH38:IXH39"/>
    <mergeCell ref="IXI38:IXI39"/>
    <mergeCell ref="IWX38:IWX39"/>
    <mergeCell ref="IWY38:IWY39"/>
    <mergeCell ref="IWZ38:IWZ39"/>
    <mergeCell ref="IXA38:IXA39"/>
    <mergeCell ref="IXB38:IXB39"/>
    <mergeCell ref="IWQ38:IWQ39"/>
    <mergeCell ref="IWR38:IWR39"/>
    <mergeCell ref="IWS38:IWS39"/>
    <mergeCell ref="IWT38:IWT39"/>
    <mergeCell ref="IWW38:IWW39"/>
    <mergeCell ref="IWJ38:IWJ39"/>
    <mergeCell ref="IWK38:IWK39"/>
    <mergeCell ref="IWL38:IWL39"/>
    <mergeCell ref="IWO38:IWO39"/>
    <mergeCell ref="IWP38:IWP39"/>
    <mergeCell ref="IWC38:IWC39"/>
    <mergeCell ref="IWD38:IWD39"/>
    <mergeCell ref="IWG38:IWG39"/>
    <mergeCell ref="IWH38:IWH39"/>
    <mergeCell ref="IWI38:IWI39"/>
    <mergeCell ref="IVV38:IVV39"/>
    <mergeCell ref="IVY38:IVY39"/>
    <mergeCell ref="IVZ38:IVZ39"/>
    <mergeCell ref="IWA38:IWA39"/>
    <mergeCell ref="IWB38:IWB39"/>
    <mergeCell ref="IVQ38:IVQ39"/>
    <mergeCell ref="IVR38:IVR39"/>
    <mergeCell ref="IVS38:IVS39"/>
    <mergeCell ref="IVT38:IVT39"/>
    <mergeCell ref="IVU38:IVU39"/>
    <mergeCell ref="IVJ38:IVJ39"/>
    <mergeCell ref="IVK38:IVK39"/>
    <mergeCell ref="IVL38:IVL39"/>
    <mergeCell ref="IVM38:IVM39"/>
    <mergeCell ref="IVN38:IVN39"/>
    <mergeCell ref="IVC38:IVC39"/>
    <mergeCell ref="IVD38:IVD39"/>
    <mergeCell ref="IVE38:IVE39"/>
    <mergeCell ref="IVF38:IVF39"/>
    <mergeCell ref="IVI38:IVI39"/>
    <mergeCell ref="IUV38:IUV39"/>
    <mergeCell ref="IUW38:IUW39"/>
    <mergeCell ref="IUX38:IUX39"/>
    <mergeCell ref="IVA38:IVA39"/>
    <mergeCell ref="IVB38:IVB39"/>
    <mergeCell ref="IUO38:IUO39"/>
    <mergeCell ref="IUP38:IUP39"/>
    <mergeCell ref="IUS38:IUS39"/>
    <mergeCell ref="IUT38:IUT39"/>
    <mergeCell ref="IUU38:IUU39"/>
    <mergeCell ref="IUH38:IUH39"/>
    <mergeCell ref="IUK38:IUK39"/>
    <mergeCell ref="IUL38:IUL39"/>
    <mergeCell ref="IUM38:IUM39"/>
    <mergeCell ref="IUN38:IUN39"/>
    <mergeCell ref="IUC38:IUC39"/>
    <mergeCell ref="IUD38:IUD39"/>
    <mergeCell ref="IUE38:IUE39"/>
    <mergeCell ref="IUF38:IUF39"/>
    <mergeCell ref="IUG38:IUG39"/>
    <mergeCell ref="ITV38:ITV39"/>
    <mergeCell ref="ITW38:ITW39"/>
    <mergeCell ref="ITX38:ITX39"/>
    <mergeCell ref="ITY38:ITY39"/>
    <mergeCell ref="ITZ38:ITZ39"/>
    <mergeCell ref="ITO38:ITO39"/>
    <mergeCell ref="ITP38:ITP39"/>
    <mergeCell ref="ITQ38:ITQ39"/>
    <mergeCell ref="ITR38:ITR39"/>
    <mergeCell ref="ITU38:ITU39"/>
    <mergeCell ref="ITH38:ITH39"/>
    <mergeCell ref="ITI38:ITI39"/>
    <mergeCell ref="ITJ38:ITJ39"/>
    <mergeCell ref="ITM38:ITM39"/>
    <mergeCell ref="ITN38:ITN39"/>
    <mergeCell ref="ITA38:ITA39"/>
    <mergeCell ref="ITB38:ITB39"/>
    <mergeCell ref="ITE38:ITE39"/>
    <mergeCell ref="ITF38:ITF39"/>
    <mergeCell ref="ITG38:ITG39"/>
    <mergeCell ref="IST38:IST39"/>
    <mergeCell ref="ISW38:ISW39"/>
    <mergeCell ref="ISX38:ISX39"/>
    <mergeCell ref="ISY38:ISY39"/>
    <mergeCell ref="ISZ38:ISZ39"/>
    <mergeCell ref="ISO38:ISO39"/>
    <mergeCell ref="ISP38:ISP39"/>
    <mergeCell ref="ISQ38:ISQ39"/>
    <mergeCell ref="ISR38:ISR39"/>
    <mergeCell ref="ISS38:ISS39"/>
    <mergeCell ref="ISH38:ISH39"/>
    <mergeCell ref="ISI38:ISI39"/>
    <mergeCell ref="ISJ38:ISJ39"/>
    <mergeCell ref="ISK38:ISK39"/>
    <mergeCell ref="ISL38:ISL39"/>
    <mergeCell ref="ISA38:ISA39"/>
    <mergeCell ref="ISB38:ISB39"/>
    <mergeCell ref="ISC38:ISC39"/>
    <mergeCell ref="ISD38:ISD39"/>
    <mergeCell ref="ISG38:ISG39"/>
    <mergeCell ref="IRT38:IRT39"/>
    <mergeCell ref="IRU38:IRU39"/>
    <mergeCell ref="IRV38:IRV39"/>
    <mergeCell ref="IRY38:IRY39"/>
    <mergeCell ref="IRZ38:IRZ39"/>
    <mergeCell ref="IRM38:IRM39"/>
    <mergeCell ref="IRN38:IRN39"/>
    <mergeCell ref="IRQ38:IRQ39"/>
    <mergeCell ref="IRR38:IRR39"/>
    <mergeCell ref="IRS38:IRS39"/>
    <mergeCell ref="IRF38:IRF39"/>
    <mergeCell ref="IRI38:IRI39"/>
    <mergeCell ref="IRJ38:IRJ39"/>
    <mergeCell ref="IRK38:IRK39"/>
    <mergeCell ref="IRL38:IRL39"/>
    <mergeCell ref="IRA38:IRA39"/>
    <mergeCell ref="IRB38:IRB39"/>
    <mergeCell ref="IRC38:IRC39"/>
    <mergeCell ref="IRD38:IRD39"/>
    <mergeCell ref="IRE38:IRE39"/>
    <mergeCell ref="IQT38:IQT39"/>
    <mergeCell ref="IQU38:IQU39"/>
    <mergeCell ref="IQV38:IQV39"/>
    <mergeCell ref="IQW38:IQW39"/>
    <mergeCell ref="IQX38:IQX39"/>
    <mergeCell ref="IQM38:IQM39"/>
    <mergeCell ref="IQN38:IQN39"/>
    <mergeCell ref="IQO38:IQO39"/>
    <mergeCell ref="IQP38:IQP39"/>
    <mergeCell ref="IQS38:IQS39"/>
    <mergeCell ref="IQF38:IQF39"/>
    <mergeCell ref="IQG38:IQG39"/>
    <mergeCell ref="IQH38:IQH39"/>
    <mergeCell ref="IQK38:IQK39"/>
    <mergeCell ref="IQL38:IQL39"/>
    <mergeCell ref="IPY38:IPY39"/>
    <mergeCell ref="IPZ38:IPZ39"/>
    <mergeCell ref="IQC38:IQC39"/>
    <mergeCell ref="IQD38:IQD39"/>
    <mergeCell ref="IQE38:IQE39"/>
    <mergeCell ref="IPR38:IPR39"/>
    <mergeCell ref="IPU38:IPU39"/>
    <mergeCell ref="IPV38:IPV39"/>
    <mergeCell ref="IPW38:IPW39"/>
    <mergeCell ref="IPX38:IPX39"/>
    <mergeCell ref="IPM38:IPM39"/>
    <mergeCell ref="IPN38:IPN39"/>
    <mergeCell ref="IPO38:IPO39"/>
    <mergeCell ref="IPP38:IPP39"/>
    <mergeCell ref="IPQ38:IPQ39"/>
    <mergeCell ref="IPF38:IPF39"/>
    <mergeCell ref="IPG38:IPG39"/>
    <mergeCell ref="IPH38:IPH39"/>
    <mergeCell ref="IPI38:IPI39"/>
    <mergeCell ref="IPJ38:IPJ39"/>
    <mergeCell ref="IOY38:IOY39"/>
    <mergeCell ref="IOZ38:IOZ39"/>
    <mergeCell ref="IPA38:IPA39"/>
    <mergeCell ref="IPB38:IPB39"/>
    <mergeCell ref="IPE38:IPE39"/>
    <mergeCell ref="IOR38:IOR39"/>
    <mergeCell ref="IOS38:IOS39"/>
    <mergeCell ref="IOT38:IOT39"/>
    <mergeCell ref="IOW38:IOW39"/>
    <mergeCell ref="IOX38:IOX39"/>
    <mergeCell ref="IOK38:IOK39"/>
    <mergeCell ref="IOL38:IOL39"/>
    <mergeCell ref="IOO38:IOO39"/>
    <mergeCell ref="IOP38:IOP39"/>
    <mergeCell ref="IOQ38:IOQ39"/>
    <mergeCell ref="IOD38:IOD39"/>
    <mergeCell ref="IOG38:IOG39"/>
    <mergeCell ref="IOH38:IOH39"/>
    <mergeCell ref="IOI38:IOI39"/>
    <mergeCell ref="IOJ38:IOJ39"/>
    <mergeCell ref="INY38:INY39"/>
    <mergeCell ref="INZ38:INZ39"/>
    <mergeCell ref="IOA38:IOA39"/>
    <mergeCell ref="IOB38:IOB39"/>
    <mergeCell ref="IOC38:IOC39"/>
    <mergeCell ref="INR38:INR39"/>
    <mergeCell ref="INS38:INS39"/>
    <mergeCell ref="INT38:INT39"/>
    <mergeCell ref="INU38:INU39"/>
    <mergeCell ref="INV38:INV39"/>
    <mergeCell ref="INK38:INK39"/>
    <mergeCell ref="INL38:INL39"/>
    <mergeCell ref="INM38:INM39"/>
    <mergeCell ref="INN38:INN39"/>
    <mergeCell ref="INQ38:INQ39"/>
    <mergeCell ref="IND38:IND39"/>
    <mergeCell ref="INE38:INE39"/>
    <mergeCell ref="INF38:INF39"/>
    <mergeCell ref="INI38:INI39"/>
    <mergeCell ref="INJ38:INJ39"/>
    <mergeCell ref="IMW38:IMW39"/>
    <mergeCell ref="IMX38:IMX39"/>
    <mergeCell ref="INA38:INA39"/>
    <mergeCell ref="INB38:INB39"/>
    <mergeCell ref="INC38:INC39"/>
    <mergeCell ref="IMP38:IMP39"/>
    <mergeCell ref="IMS38:IMS39"/>
    <mergeCell ref="IMT38:IMT39"/>
    <mergeCell ref="IMU38:IMU39"/>
    <mergeCell ref="IMV38:IMV39"/>
    <mergeCell ref="IMK38:IMK39"/>
    <mergeCell ref="IML38:IML39"/>
    <mergeCell ref="IMM38:IMM39"/>
    <mergeCell ref="IMN38:IMN39"/>
    <mergeCell ref="IMO38:IMO39"/>
    <mergeCell ref="IMD38:IMD39"/>
    <mergeCell ref="IME38:IME39"/>
    <mergeCell ref="IMF38:IMF39"/>
    <mergeCell ref="IMG38:IMG39"/>
    <mergeCell ref="IMH38:IMH39"/>
    <mergeCell ref="ILW38:ILW39"/>
    <mergeCell ref="ILX38:ILX39"/>
    <mergeCell ref="ILY38:ILY39"/>
    <mergeCell ref="ILZ38:ILZ39"/>
    <mergeCell ref="IMC38:IMC39"/>
    <mergeCell ref="ILP38:ILP39"/>
    <mergeCell ref="ILQ38:ILQ39"/>
    <mergeCell ref="ILR38:ILR39"/>
    <mergeCell ref="ILU38:ILU39"/>
    <mergeCell ref="ILV38:ILV39"/>
    <mergeCell ref="ILI38:ILI39"/>
    <mergeCell ref="ILJ38:ILJ39"/>
    <mergeCell ref="ILM38:ILM39"/>
    <mergeCell ref="ILN38:ILN39"/>
    <mergeCell ref="ILO38:ILO39"/>
    <mergeCell ref="ILB38:ILB39"/>
    <mergeCell ref="ILE38:ILE39"/>
    <mergeCell ref="ILF38:ILF39"/>
    <mergeCell ref="ILG38:ILG39"/>
    <mergeCell ref="ILH38:ILH39"/>
    <mergeCell ref="IKW38:IKW39"/>
    <mergeCell ref="IKX38:IKX39"/>
    <mergeCell ref="IKY38:IKY39"/>
    <mergeCell ref="IKZ38:IKZ39"/>
    <mergeCell ref="ILA38:ILA39"/>
    <mergeCell ref="IKP38:IKP39"/>
    <mergeCell ref="IKQ38:IKQ39"/>
    <mergeCell ref="IKR38:IKR39"/>
    <mergeCell ref="IKS38:IKS39"/>
    <mergeCell ref="IKT38:IKT39"/>
    <mergeCell ref="IKI38:IKI39"/>
    <mergeCell ref="IKJ38:IKJ39"/>
    <mergeCell ref="IKK38:IKK39"/>
    <mergeCell ref="IKL38:IKL39"/>
    <mergeCell ref="IKO38:IKO39"/>
    <mergeCell ref="IKB38:IKB39"/>
    <mergeCell ref="IKC38:IKC39"/>
    <mergeCell ref="IKD38:IKD39"/>
    <mergeCell ref="IKG38:IKG39"/>
    <mergeCell ref="IKH38:IKH39"/>
    <mergeCell ref="IJU38:IJU39"/>
    <mergeCell ref="IJV38:IJV39"/>
    <mergeCell ref="IJY38:IJY39"/>
    <mergeCell ref="IJZ38:IJZ39"/>
    <mergeCell ref="IKA38:IKA39"/>
    <mergeCell ref="IJN38:IJN39"/>
    <mergeCell ref="IJQ38:IJQ39"/>
    <mergeCell ref="IJR38:IJR39"/>
    <mergeCell ref="IJS38:IJS39"/>
    <mergeCell ref="IJT38:IJT39"/>
    <mergeCell ref="IJI38:IJI39"/>
    <mergeCell ref="IJJ38:IJJ39"/>
    <mergeCell ref="IJK38:IJK39"/>
    <mergeCell ref="IJL38:IJL39"/>
    <mergeCell ref="IJM38:IJM39"/>
    <mergeCell ref="IJB38:IJB39"/>
    <mergeCell ref="IJC38:IJC39"/>
    <mergeCell ref="IJD38:IJD39"/>
    <mergeCell ref="IJE38:IJE39"/>
    <mergeCell ref="IJF38:IJF39"/>
    <mergeCell ref="IIU38:IIU39"/>
    <mergeCell ref="IIV38:IIV39"/>
    <mergeCell ref="IIW38:IIW39"/>
    <mergeCell ref="IIX38:IIX39"/>
    <mergeCell ref="IJA38:IJA39"/>
    <mergeCell ref="IIN38:IIN39"/>
    <mergeCell ref="IIO38:IIO39"/>
    <mergeCell ref="IIP38:IIP39"/>
    <mergeCell ref="IIS38:IIS39"/>
    <mergeCell ref="IIT38:IIT39"/>
    <mergeCell ref="IIG38:IIG39"/>
    <mergeCell ref="IIH38:IIH39"/>
    <mergeCell ref="IIK38:IIK39"/>
    <mergeCell ref="IIL38:IIL39"/>
    <mergeCell ref="IIM38:IIM39"/>
    <mergeCell ref="IHZ38:IHZ39"/>
    <mergeCell ref="IIC38:IIC39"/>
    <mergeCell ref="IID38:IID39"/>
    <mergeCell ref="IIE38:IIE39"/>
    <mergeCell ref="IIF38:IIF39"/>
    <mergeCell ref="IHU38:IHU39"/>
    <mergeCell ref="IHV38:IHV39"/>
    <mergeCell ref="IHW38:IHW39"/>
    <mergeCell ref="IHX38:IHX39"/>
    <mergeCell ref="IHY38:IHY39"/>
    <mergeCell ref="IHN38:IHN39"/>
    <mergeCell ref="IHO38:IHO39"/>
    <mergeCell ref="IHP38:IHP39"/>
    <mergeCell ref="IHQ38:IHQ39"/>
    <mergeCell ref="IHR38:IHR39"/>
    <mergeCell ref="IHG38:IHG39"/>
    <mergeCell ref="IHH38:IHH39"/>
    <mergeCell ref="IHI38:IHI39"/>
    <mergeCell ref="IHJ38:IHJ39"/>
    <mergeCell ref="IHM38:IHM39"/>
    <mergeCell ref="IGZ38:IGZ39"/>
    <mergeCell ref="IHA38:IHA39"/>
    <mergeCell ref="IHB38:IHB39"/>
    <mergeCell ref="IHE38:IHE39"/>
    <mergeCell ref="IHF38:IHF39"/>
    <mergeCell ref="IGS38:IGS39"/>
    <mergeCell ref="IGT38:IGT39"/>
    <mergeCell ref="IGW38:IGW39"/>
    <mergeCell ref="IGX38:IGX39"/>
    <mergeCell ref="IGY38:IGY39"/>
    <mergeCell ref="IGL38:IGL39"/>
    <mergeCell ref="IGO38:IGO39"/>
    <mergeCell ref="IGP38:IGP39"/>
    <mergeCell ref="IGQ38:IGQ39"/>
    <mergeCell ref="IGR38:IGR39"/>
    <mergeCell ref="IGG38:IGG39"/>
    <mergeCell ref="IGH38:IGH39"/>
    <mergeCell ref="IGI38:IGI39"/>
    <mergeCell ref="IGJ38:IGJ39"/>
    <mergeCell ref="IGK38:IGK39"/>
    <mergeCell ref="IFZ38:IFZ39"/>
    <mergeCell ref="IGA38:IGA39"/>
    <mergeCell ref="IGB38:IGB39"/>
    <mergeCell ref="IGC38:IGC39"/>
    <mergeCell ref="IGD38:IGD39"/>
    <mergeCell ref="IFS38:IFS39"/>
    <mergeCell ref="IFT38:IFT39"/>
    <mergeCell ref="IFU38:IFU39"/>
    <mergeCell ref="IFV38:IFV39"/>
    <mergeCell ref="IFY38:IFY39"/>
    <mergeCell ref="IFL38:IFL39"/>
    <mergeCell ref="IFM38:IFM39"/>
    <mergeCell ref="IFN38:IFN39"/>
    <mergeCell ref="IFQ38:IFQ39"/>
    <mergeCell ref="IFR38:IFR39"/>
    <mergeCell ref="IFE38:IFE39"/>
    <mergeCell ref="IFF38:IFF39"/>
    <mergeCell ref="IFI38:IFI39"/>
    <mergeCell ref="IFJ38:IFJ39"/>
    <mergeCell ref="IFK38:IFK39"/>
    <mergeCell ref="IEX38:IEX39"/>
    <mergeCell ref="IFA38:IFA39"/>
    <mergeCell ref="IFB38:IFB39"/>
    <mergeCell ref="IFC38:IFC39"/>
    <mergeCell ref="IFD38:IFD39"/>
    <mergeCell ref="IES38:IES39"/>
    <mergeCell ref="IET38:IET39"/>
    <mergeCell ref="IEU38:IEU39"/>
    <mergeCell ref="IEV38:IEV39"/>
    <mergeCell ref="IEW38:IEW39"/>
    <mergeCell ref="IEL38:IEL39"/>
    <mergeCell ref="IEM38:IEM39"/>
    <mergeCell ref="IEN38:IEN39"/>
    <mergeCell ref="IEO38:IEO39"/>
    <mergeCell ref="IEP38:IEP39"/>
    <mergeCell ref="IEE38:IEE39"/>
    <mergeCell ref="IEF38:IEF39"/>
    <mergeCell ref="IEG38:IEG39"/>
    <mergeCell ref="IEH38:IEH39"/>
    <mergeCell ref="IEK38:IEK39"/>
    <mergeCell ref="IDX38:IDX39"/>
    <mergeCell ref="IDY38:IDY39"/>
    <mergeCell ref="IDZ38:IDZ39"/>
    <mergeCell ref="IEC38:IEC39"/>
    <mergeCell ref="IED38:IED39"/>
    <mergeCell ref="IDQ38:IDQ39"/>
    <mergeCell ref="IDR38:IDR39"/>
    <mergeCell ref="IDU38:IDU39"/>
    <mergeCell ref="IDV38:IDV39"/>
    <mergeCell ref="IDW38:IDW39"/>
    <mergeCell ref="IDJ38:IDJ39"/>
    <mergeCell ref="IDM38:IDM39"/>
    <mergeCell ref="IDN38:IDN39"/>
    <mergeCell ref="IDO38:IDO39"/>
    <mergeCell ref="IDP38:IDP39"/>
    <mergeCell ref="IDE38:IDE39"/>
    <mergeCell ref="IDF38:IDF39"/>
    <mergeCell ref="IDG38:IDG39"/>
    <mergeCell ref="IDH38:IDH39"/>
    <mergeCell ref="IDI38:IDI39"/>
    <mergeCell ref="ICX38:ICX39"/>
    <mergeCell ref="ICY38:ICY39"/>
    <mergeCell ref="ICZ38:ICZ39"/>
    <mergeCell ref="IDA38:IDA39"/>
    <mergeCell ref="IDB38:IDB39"/>
    <mergeCell ref="ICQ38:ICQ39"/>
    <mergeCell ref="ICR38:ICR39"/>
    <mergeCell ref="ICS38:ICS39"/>
    <mergeCell ref="ICT38:ICT39"/>
    <mergeCell ref="ICW38:ICW39"/>
    <mergeCell ref="ICJ38:ICJ39"/>
    <mergeCell ref="ICK38:ICK39"/>
    <mergeCell ref="ICL38:ICL39"/>
    <mergeCell ref="ICO38:ICO39"/>
    <mergeCell ref="ICP38:ICP39"/>
    <mergeCell ref="ICC38:ICC39"/>
    <mergeCell ref="ICD38:ICD39"/>
    <mergeCell ref="ICG38:ICG39"/>
    <mergeCell ref="ICH38:ICH39"/>
    <mergeCell ref="ICI38:ICI39"/>
    <mergeCell ref="IBV38:IBV39"/>
    <mergeCell ref="IBY38:IBY39"/>
    <mergeCell ref="IBZ38:IBZ39"/>
    <mergeCell ref="ICA38:ICA39"/>
    <mergeCell ref="ICB38:ICB39"/>
    <mergeCell ref="IBQ38:IBQ39"/>
    <mergeCell ref="IBR38:IBR39"/>
    <mergeCell ref="IBS38:IBS39"/>
    <mergeCell ref="IBT38:IBT39"/>
    <mergeCell ref="IBU38:IBU39"/>
    <mergeCell ref="IBJ38:IBJ39"/>
    <mergeCell ref="IBK38:IBK39"/>
    <mergeCell ref="IBL38:IBL39"/>
    <mergeCell ref="IBM38:IBM39"/>
    <mergeCell ref="IBN38:IBN39"/>
    <mergeCell ref="IBC38:IBC39"/>
    <mergeCell ref="IBD38:IBD39"/>
    <mergeCell ref="IBE38:IBE39"/>
    <mergeCell ref="IBF38:IBF39"/>
    <mergeCell ref="IBI38:IBI39"/>
    <mergeCell ref="IAV38:IAV39"/>
    <mergeCell ref="IAW38:IAW39"/>
    <mergeCell ref="IAX38:IAX39"/>
    <mergeCell ref="IBA38:IBA39"/>
    <mergeCell ref="IBB38:IBB39"/>
    <mergeCell ref="IAO38:IAO39"/>
    <mergeCell ref="IAP38:IAP39"/>
    <mergeCell ref="IAS38:IAS39"/>
    <mergeCell ref="IAT38:IAT39"/>
    <mergeCell ref="IAU38:IAU39"/>
    <mergeCell ref="IAH38:IAH39"/>
    <mergeCell ref="IAK38:IAK39"/>
    <mergeCell ref="IAL38:IAL39"/>
    <mergeCell ref="IAM38:IAM39"/>
    <mergeCell ref="IAN38:IAN39"/>
    <mergeCell ref="IAC38:IAC39"/>
    <mergeCell ref="IAD38:IAD39"/>
    <mergeCell ref="IAE38:IAE39"/>
    <mergeCell ref="IAF38:IAF39"/>
    <mergeCell ref="IAG38:IAG39"/>
    <mergeCell ref="HZV38:HZV39"/>
    <mergeCell ref="HZW38:HZW39"/>
    <mergeCell ref="HZX38:HZX39"/>
    <mergeCell ref="HZY38:HZY39"/>
    <mergeCell ref="HZZ38:HZZ39"/>
    <mergeCell ref="HZO38:HZO39"/>
    <mergeCell ref="HZP38:HZP39"/>
    <mergeCell ref="HZQ38:HZQ39"/>
    <mergeCell ref="HZR38:HZR39"/>
    <mergeCell ref="HZU38:HZU39"/>
    <mergeCell ref="HZH38:HZH39"/>
    <mergeCell ref="HZI38:HZI39"/>
    <mergeCell ref="HZJ38:HZJ39"/>
    <mergeCell ref="HZM38:HZM39"/>
    <mergeCell ref="HZN38:HZN39"/>
    <mergeCell ref="HZA38:HZA39"/>
    <mergeCell ref="HZB38:HZB39"/>
    <mergeCell ref="HZE38:HZE39"/>
    <mergeCell ref="HZF38:HZF39"/>
    <mergeCell ref="HZG38:HZG39"/>
    <mergeCell ref="HYT38:HYT39"/>
    <mergeCell ref="HYW38:HYW39"/>
    <mergeCell ref="HYX38:HYX39"/>
    <mergeCell ref="HYY38:HYY39"/>
    <mergeCell ref="HYZ38:HYZ39"/>
    <mergeCell ref="HYO38:HYO39"/>
    <mergeCell ref="HYP38:HYP39"/>
    <mergeCell ref="HYQ38:HYQ39"/>
    <mergeCell ref="HYR38:HYR39"/>
    <mergeCell ref="HYS38:HYS39"/>
    <mergeCell ref="HYH38:HYH39"/>
    <mergeCell ref="HYI38:HYI39"/>
    <mergeCell ref="HYJ38:HYJ39"/>
    <mergeCell ref="HYK38:HYK39"/>
    <mergeCell ref="HYL38:HYL39"/>
    <mergeCell ref="HYA38:HYA39"/>
    <mergeCell ref="HYB38:HYB39"/>
    <mergeCell ref="HYC38:HYC39"/>
    <mergeCell ref="HYD38:HYD39"/>
    <mergeCell ref="HYG38:HYG39"/>
    <mergeCell ref="HXT38:HXT39"/>
    <mergeCell ref="HXU38:HXU39"/>
    <mergeCell ref="HXV38:HXV39"/>
    <mergeCell ref="HXY38:HXY39"/>
    <mergeCell ref="HXZ38:HXZ39"/>
    <mergeCell ref="HXM38:HXM39"/>
    <mergeCell ref="HXN38:HXN39"/>
    <mergeCell ref="HXQ38:HXQ39"/>
    <mergeCell ref="HXR38:HXR39"/>
    <mergeCell ref="HXS38:HXS39"/>
    <mergeCell ref="HXF38:HXF39"/>
    <mergeCell ref="HXI38:HXI39"/>
    <mergeCell ref="HXJ38:HXJ39"/>
    <mergeCell ref="HXK38:HXK39"/>
    <mergeCell ref="HXL38:HXL39"/>
    <mergeCell ref="HXA38:HXA39"/>
    <mergeCell ref="HXB38:HXB39"/>
    <mergeCell ref="HXC38:HXC39"/>
    <mergeCell ref="HXD38:HXD39"/>
    <mergeCell ref="HXE38:HXE39"/>
    <mergeCell ref="HWT38:HWT39"/>
    <mergeCell ref="HWU38:HWU39"/>
    <mergeCell ref="HWV38:HWV39"/>
    <mergeCell ref="HWW38:HWW39"/>
    <mergeCell ref="HWX38:HWX39"/>
    <mergeCell ref="HWM38:HWM39"/>
    <mergeCell ref="HWN38:HWN39"/>
    <mergeCell ref="HWO38:HWO39"/>
    <mergeCell ref="HWP38:HWP39"/>
    <mergeCell ref="HWS38:HWS39"/>
    <mergeCell ref="HWF38:HWF39"/>
    <mergeCell ref="HWG38:HWG39"/>
    <mergeCell ref="HWH38:HWH39"/>
    <mergeCell ref="HWK38:HWK39"/>
    <mergeCell ref="HWL38:HWL39"/>
    <mergeCell ref="HVY38:HVY39"/>
    <mergeCell ref="HVZ38:HVZ39"/>
    <mergeCell ref="HWC38:HWC39"/>
    <mergeCell ref="HWD38:HWD39"/>
    <mergeCell ref="HWE38:HWE39"/>
    <mergeCell ref="HVR38:HVR39"/>
    <mergeCell ref="HVU38:HVU39"/>
    <mergeCell ref="HVV38:HVV39"/>
    <mergeCell ref="HVW38:HVW39"/>
    <mergeCell ref="HVX38:HVX39"/>
    <mergeCell ref="HVM38:HVM39"/>
    <mergeCell ref="HVN38:HVN39"/>
    <mergeCell ref="HVO38:HVO39"/>
    <mergeCell ref="HVP38:HVP39"/>
    <mergeCell ref="HVQ38:HVQ39"/>
    <mergeCell ref="HVF38:HVF39"/>
    <mergeCell ref="HVG38:HVG39"/>
    <mergeCell ref="HVH38:HVH39"/>
    <mergeCell ref="HVI38:HVI39"/>
    <mergeCell ref="HVJ38:HVJ39"/>
    <mergeCell ref="HUY38:HUY39"/>
    <mergeCell ref="HUZ38:HUZ39"/>
    <mergeCell ref="HVA38:HVA39"/>
    <mergeCell ref="HVB38:HVB39"/>
    <mergeCell ref="HVE38:HVE39"/>
    <mergeCell ref="HUR38:HUR39"/>
    <mergeCell ref="HUS38:HUS39"/>
    <mergeCell ref="HUT38:HUT39"/>
    <mergeCell ref="HUW38:HUW39"/>
    <mergeCell ref="HUX38:HUX39"/>
    <mergeCell ref="HUK38:HUK39"/>
    <mergeCell ref="HUL38:HUL39"/>
    <mergeCell ref="HUO38:HUO39"/>
    <mergeCell ref="HUP38:HUP39"/>
    <mergeCell ref="HUQ38:HUQ39"/>
    <mergeCell ref="HUD38:HUD39"/>
    <mergeCell ref="HUG38:HUG39"/>
    <mergeCell ref="HUH38:HUH39"/>
    <mergeCell ref="HUI38:HUI39"/>
    <mergeCell ref="HUJ38:HUJ39"/>
    <mergeCell ref="HTY38:HTY39"/>
    <mergeCell ref="HTZ38:HTZ39"/>
    <mergeCell ref="HUA38:HUA39"/>
    <mergeCell ref="HUB38:HUB39"/>
    <mergeCell ref="HUC38:HUC39"/>
    <mergeCell ref="HTR38:HTR39"/>
    <mergeCell ref="HTS38:HTS39"/>
    <mergeCell ref="HTT38:HTT39"/>
    <mergeCell ref="HTU38:HTU39"/>
    <mergeCell ref="HTV38:HTV39"/>
    <mergeCell ref="HTK38:HTK39"/>
    <mergeCell ref="HTL38:HTL39"/>
    <mergeCell ref="HTM38:HTM39"/>
    <mergeCell ref="HTN38:HTN39"/>
    <mergeCell ref="HTQ38:HTQ39"/>
    <mergeCell ref="HTD38:HTD39"/>
    <mergeCell ref="HTE38:HTE39"/>
    <mergeCell ref="HTF38:HTF39"/>
    <mergeCell ref="HTI38:HTI39"/>
    <mergeCell ref="HTJ38:HTJ39"/>
    <mergeCell ref="HSW38:HSW39"/>
    <mergeCell ref="HSX38:HSX39"/>
    <mergeCell ref="HTA38:HTA39"/>
    <mergeCell ref="HTB38:HTB39"/>
    <mergeCell ref="HTC38:HTC39"/>
    <mergeCell ref="HSP38:HSP39"/>
    <mergeCell ref="HSS38:HSS39"/>
    <mergeCell ref="HST38:HST39"/>
    <mergeCell ref="HSU38:HSU39"/>
    <mergeCell ref="HSV38:HSV39"/>
    <mergeCell ref="HSK38:HSK39"/>
    <mergeCell ref="HSL38:HSL39"/>
    <mergeCell ref="HSM38:HSM39"/>
    <mergeCell ref="HSN38:HSN39"/>
    <mergeCell ref="HSO38:HSO39"/>
    <mergeCell ref="HSD38:HSD39"/>
    <mergeCell ref="HSE38:HSE39"/>
    <mergeCell ref="HSF38:HSF39"/>
    <mergeCell ref="HSG38:HSG39"/>
    <mergeCell ref="HSH38:HSH39"/>
    <mergeCell ref="HRW38:HRW39"/>
    <mergeCell ref="HRX38:HRX39"/>
    <mergeCell ref="HRY38:HRY39"/>
    <mergeCell ref="HRZ38:HRZ39"/>
    <mergeCell ref="HSC38:HSC39"/>
    <mergeCell ref="HRP38:HRP39"/>
    <mergeCell ref="HRQ38:HRQ39"/>
    <mergeCell ref="HRR38:HRR39"/>
    <mergeCell ref="HRU38:HRU39"/>
    <mergeCell ref="HRV38:HRV39"/>
    <mergeCell ref="HRI38:HRI39"/>
    <mergeCell ref="HRJ38:HRJ39"/>
    <mergeCell ref="HRM38:HRM39"/>
    <mergeCell ref="HRN38:HRN39"/>
    <mergeCell ref="HRO38:HRO39"/>
    <mergeCell ref="HRB38:HRB39"/>
    <mergeCell ref="HRE38:HRE39"/>
    <mergeCell ref="HRF38:HRF39"/>
    <mergeCell ref="HRG38:HRG39"/>
    <mergeCell ref="HRH38:HRH39"/>
    <mergeCell ref="HQW38:HQW39"/>
    <mergeCell ref="HQX38:HQX39"/>
    <mergeCell ref="HQY38:HQY39"/>
    <mergeCell ref="HQZ38:HQZ39"/>
    <mergeCell ref="HRA38:HRA39"/>
    <mergeCell ref="HQP38:HQP39"/>
    <mergeCell ref="HQQ38:HQQ39"/>
    <mergeCell ref="HQR38:HQR39"/>
    <mergeCell ref="HQS38:HQS39"/>
    <mergeCell ref="HQT38:HQT39"/>
    <mergeCell ref="HQI38:HQI39"/>
    <mergeCell ref="HQJ38:HQJ39"/>
    <mergeCell ref="HQK38:HQK39"/>
    <mergeCell ref="HQL38:HQL39"/>
    <mergeCell ref="HQO38:HQO39"/>
    <mergeCell ref="HQB38:HQB39"/>
    <mergeCell ref="HQC38:HQC39"/>
    <mergeCell ref="HQD38:HQD39"/>
    <mergeCell ref="HQG38:HQG39"/>
    <mergeCell ref="HQH38:HQH39"/>
    <mergeCell ref="HPU38:HPU39"/>
    <mergeCell ref="HPV38:HPV39"/>
    <mergeCell ref="HPY38:HPY39"/>
    <mergeCell ref="HPZ38:HPZ39"/>
    <mergeCell ref="HQA38:HQA39"/>
    <mergeCell ref="HPN38:HPN39"/>
    <mergeCell ref="HPQ38:HPQ39"/>
    <mergeCell ref="HPR38:HPR39"/>
    <mergeCell ref="HPS38:HPS39"/>
    <mergeCell ref="HPT38:HPT39"/>
    <mergeCell ref="HPI38:HPI39"/>
    <mergeCell ref="HPJ38:HPJ39"/>
    <mergeCell ref="HPK38:HPK39"/>
    <mergeCell ref="HPL38:HPL39"/>
    <mergeCell ref="HPM38:HPM39"/>
    <mergeCell ref="HPB38:HPB39"/>
    <mergeCell ref="HPC38:HPC39"/>
    <mergeCell ref="HPD38:HPD39"/>
    <mergeCell ref="HPE38:HPE39"/>
    <mergeCell ref="HPF38:HPF39"/>
    <mergeCell ref="HOU38:HOU39"/>
    <mergeCell ref="HOV38:HOV39"/>
    <mergeCell ref="HOW38:HOW39"/>
    <mergeCell ref="HOX38:HOX39"/>
    <mergeCell ref="HPA38:HPA39"/>
    <mergeCell ref="HON38:HON39"/>
    <mergeCell ref="HOO38:HOO39"/>
    <mergeCell ref="HOP38:HOP39"/>
    <mergeCell ref="HOS38:HOS39"/>
    <mergeCell ref="HOT38:HOT39"/>
    <mergeCell ref="HOG38:HOG39"/>
    <mergeCell ref="HOH38:HOH39"/>
    <mergeCell ref="HOK38:HOK39"/>
    <mergeCell ref="HOL38:HOL39"/>
    <mergeCell ref="HOM38:HOM39"/>
    <mergeCell ref="HNZ38:HNZ39"/>
    <mergeCell ref="HOC38:HOC39"/>
    <mergeCell ref="HOD38:HOD39"/>
    <mergeCell ref="HOE38:HOE39"/>
    <mergeCell ref="HOF38:HOF39"/>
    <mergeCell ref="HNU38:HNU39"/>
    <mergeCell ref="HNV38:HNV39"/>
    <mergeCell ref="HNW38:HNW39"/>
    <mergeCell ref="HNX38:HNX39"/>
    <mergeCell ref="HNY38:HNY39"/>
    <mergeCell ref="HNN38:HNN39"/>
    <mergeCell ref="HNO38:HNO39"/>
    <mergeCell ref="HNP38:HNP39"/>
    <mergeCell ref="HNQ38:HNQ39"/>
    <mergeCell ref="HNR38:HNR39"/>
    <mergeCell ref="HNG38:HNG39"/>
    <mergeCell ref="HNH38:HNH39"/>
    <mergeCell ref="HNI38:HNI39"/>
    <mergeCell ref="HNJ38:HNJ39"/>
    <mergeCell ref="HNM38:HNM39"/>
    <mergeCell ref="HMZ38:HMZ39"/>
    <mergeCell ref="HNA38:HNA39"/>
    <mergeCell ref="HNB38:HNB39"/>
    <mergeCell ref="HNE38:HNE39"/>
    <mergeCell ref="HNF38:HNF39"/>
    <mergeCell ref="HMS38:HMS39"/>
    <mergeCell ref="HMT38:HMT39"/>
    <mergeCell ref="HMW38:HMW39"/>
    <mergeCell ref="HMX38:HMX39"/>
    <mergeCell ref="HMY38:HMY39"/>
    <mergeCell ref="HML38:HML39"/>
    <mergeCell ref="HMO38:HMO39"/>
    <mergeCell ref="HMP38:HMP39"/>
    <mergeCell ref="HMQ38:HMQ39"/>
    <mergeCell ref="HMR38:HMR39"/>
    <mergeCell ref="HMG38:HMG39"/>
    <mergeCell ref="HMH38:HMH39"/>
    <mergeCell ref="HMI38:HMI39"/>
    <mergeCell ref="HMJ38:HMJ39"/>
    <mergeCell ref="HMK38:HMK39"/>
    <mergeCell ref="HLZ38:HLZ39"/>
    <mergeCell ref="HMA38:HMA39"/>
    <mergeCell ref="HMB38:HMB39"/>
    <mergeCell ref="HMC38:HMC39"/>
    <mergeCell ref="HMD38:HMD39"/>
    <mergeCell ref="HLS38:HLS39"/>
    <mergeCell ref="HLT38:HLT39"/>
    <mergeCell ref="HLU38:HLU39"/>
    <mergeCell ref="HLV38:HLV39"/>
    <mergeCell ref="HLY38:HLY39"/>
    <mergeCell ref="HLL38:HLL39"/>
    <mergeCell ref="HLM38:HLM39"/>
    <mergeCell ref="HLN38:HLN39"/>
    <mergeCell ref="HLQ38:HLQ39"/>
    <mergeCell ref="HLR38:HLR39"/>
    <mergeCell ref="HLE38:HLE39"/>
    <mergeCell ref="HLF38:HLF39"/>
    <mergeCell ref="HLI38:HLI39"/>
    <mergeCell ref="HLJ38:HLJ39"/>
    <mergeCell ref="HLK38:HLK39"/>
    <mergeCell ref="HKX38:HKX39"/>
    <mergeCell ref="HLA38:HLA39"/>
    <mergeCell ref="HLB38:HLB39"/>
    <mergeCell ref="HLC38:HLC39"/>
    <mergeCell ref="HLD38:HLD39"/>
    <mergeCell ref="HKS38:HKS39"/>
    <mergeCell ref="HKT38:HKT39"/>
    <mergeCell ref="HKU38:HKU39"/>
    <mergeCell ref="HKV38:HKV39"/>
    <mergeCell ref="HKW38:HKW39"/>
    <mergeCell ref="HKL38:HKL39"/>
    <mergeCell ref="HKM38:HKM39"/>
    <mergeCell ref="HKN38:HKN39"/>
    <mergeCell ref="HKO38:HKO39"/>
    <mergeCell ref="HKP38:HKP39"/>
    <mergeCell ref="HKE38:HKE39"/>
    <mergeCell ref="HKF38:HKF39"/>
    <mergeCell ref="HKG38:HKG39"/>
    <mergeCell ref="HKH38:HKH39"/>
    <mergeCell ref="HKK38:HKK39"/>
    <mergeCell ref="HJX38:HJX39"/>
    <mergeCell ref="HJY38:HJY39"/>
    <mergeCell ref="HJZ38:HJZ39"/>
    <mergeCell ref="HKC38:HKC39"/>
    <mergeCell ref="HKD38:HKD39"/>
    <mergeCell ref="HJQ38:HJQ39"/>
    <mergeCell ref="HJR38:HJR39"/>
    <mergeCell ref="HJU38:HJU39"/>
    <mergeCell ref="HJV38:HJV39"/>
    <mergeCell ref="HJW38:HJW39"/>
    <mergeCell ref="HJJ38:HJJ39"/>
    <mergeCell ref="HJM38:HJM39"/>
    <mergeCell ref="HJN38:HJN39"/>
    <mergeCell ref="HJO38:HJO39"/>
    <mergeCell ref="HJP38:HJP39"/>
    <mergeCell ref="HJE38:HJE39"/>
    <mergeCell ref="HJF38:HJF39"/>
    <mergeCell ref="HJG38:HJG39"/>
    <mergeCell ref="HJH38:HJH39"/>
    <mergeCell ref="HJI38:HJI39"/>
    <mergeCell ref="HIX38:HIX39"/>
    <mergeCell ref="HIY38:HIY39"/>
    <mergeCell ref="HIZ38:HIZ39"/>
    <mergeCell ref="HJA38:HJA39"/>
    <mergeCell ref="HJB38:HJB39"/>
    <mergeCell ref="HIQ38:HIQ39"/>
    <mergeCell ref="HIR38:HIR39"/>
    <mergeCell ref="HIS38:HIS39"/>
    <mergeCell ref="HIT38:HIT39"/>
    <mergeCell ref="HIW38:HIW39"/>
    <mergeCell ref="HIJ38:HIJ39"/>
    <mergeCell ref="HIK38:HIK39"/>
    <mergeCell ref="HIL38:HIL39"/>
    <mergeCell ref="HIO38:HIO39"/>
    <mergeCell ref="HIP38:HIP39"/>
    <mergeCell ref="HIC38:HIC39"/>
    <mergeCell ref="HID38:HID39"/>
    <mergeCell ref="HIG38:HIG39"/>
    <mergeCell ref="HIH38:HIH39"/>
    <mergeCell ref="HII38:HII39"/>
    <mergeCell ref="HHV38:HHV39"/>
    <mergeCell ref="HHY38:HHY39"/>
    <mergeCell ref="HHZ38:HHZ39"/>
    <mergeCell ref="HIA38:HIA39"/>
    <mergeCell ref="HIB38:HIB39"/>
    <mergeCell ref="HHQ38:HHQ39"/>
    <mergeCell ref="HHR38:HHR39"/>
    <mergeCell ref="HHS38:HHS39"/>
    <mergeCell ref="HHT38:HHT39"/>
    <mergeCell ref="HHU38:HHU39"/>
    <mergeCell ref="HHJ38:HHJ39"/>
    <mergeCell ref="HHK38:HHK39"/>
    <mergeCell ref="HHL38:HHL39"/>
    <mergeCell ref="HHM38:HHM39"/>
    <mergeCell ref="HHN38:HHN39"/>
    <mergeCell ref="HHC38:HHC39"/>
    <mergeCell ref="HHD38:HHD39"/>
    <mergeCell ref="HHE38:HHE39"/>
    <mergeCell ref="HHF38:HHF39"/>
    <mergeCell ref="HHI38:HHI39"/>
    <mergeCell ref="HGV38:HGV39"/>
    <mergeCell ref="HGW38:HGW39"/>
    <mergeCell ref="HGX38:HGX39"/>
    <mergeCell ref="HHA38:HHA39"/>
    <mergeCell ref="HHB38:HHB39"/>
    <mergeCell ref="HGO38:HGO39"/>
    <mergeCell ref="HGP38:HGP39"/>
    <mergeCell ref="HGS38:HGS39"/>
    <mergeCell ref="HGT38:HGT39"/>
    <mergeCell ref="HGU38:HGU39"/>
    <mergeCell ref="HGH38:HGH39"/>
    <mergeCell ref="HGK38:HGK39"/>
    <mergeCell ref="HGL38:HGL39"/>
    <mergeCell ref="HGM38:HGM39"/>
    <mergeCell ref="HGN38:HGN39"/>
    <mergeCell ref="HGC38:HGC39"/>
    <mergeCell ref="HGD38:HGD39"/>
    <mergeCell ref="HGE38:HGE39"/>
    <mergeCell ref="HGF38:HGF39"/>
    <mergeCell ref="HGG38:HGG39"/>
    <mergeCell ref="HFV38:HFV39"/>
    <mergeCell ref="HFW38:HFW39"/>
    <mergeCell ref="HFX38:HFX39"/>
    <mergeCell ref="HFY38:HFY39"/>
    <mergeCell ref="HFZ38:HFZ39"/>
    <mergeCell ref="HFO38:HFO39"/>
    <mergeCell ref="HFP38:HFP39"/>
    <mergeCell ref="HFQ38:HFQ39"/>
    <mergeCell ref="HFR38:HFR39"/>
    <mergeCell ref="HFU38:HFU39"/>
    <mergeCell ref="HFH38:HFH39"/>
    <mergeCell ref="HFI38:HFI39"/>
    <mergeCell ref="HFJ38:HFJ39"/>
    <mergeCell ref="HFM38:HFM39"/>
    <mergeCell ref="HFN38:HFN39"/>
    <mergeCell ref="HFA38:HFA39"/>
    <mergeCell ref="HFB38:HFB39"/>
    <mergeCell ref="HFE38:HFE39"/>
    <mergeCell ref="HFF38:HFF39"/>
    <mergeCell ref="HFG38:HFG39"/>
    <mergeCell ref="HET38:HET39"/>
    <mergeCell ref="HEW38:HEW39"/>
    <mergeCell ref="HEX38:HEX39"/>
    <mergeCell ref="HEY38:HEY39"/>
    <mergeCell ref="HEZ38:HEZ39"/>
    <mergeCell ref="HEO38:HEO39"/>
    <mergeCell ref="HEP38:HEP39"/>
    <mergeCell ref="HEQ38:HEQ39"/>
    <mergeCell ref="HER38:HER39"/>
    <mergeCell ref="HES38:HES39"/>
    <mergeCell ref="HEH38:HEH39"/>
    <mergeCell ref="HEI38:HEI39"/>
    <mergeCell ref="HEJ38:HEJ39"/>
    <mergeCell ref="HEK38:HEK39"/>
    <mergeCell ref="HEL38:HEL39"/>
    <mergeCell ref="HEA38:HEA39"/>
    <mergeCell ref="HEB38:HEB39"/>
    <mergeCell ref="HEC38:HEC39"/>
    <mergeCell ref="HED38:HED39"/>
    <mergeCell ref="HEG38:HEG39"/>
    <mergeCell ref="HDT38:HDT39"/>
    <mergeCell ref="HDU38:HDU39"/>
    <mergeCell ref="HDV38:HDV39"/>
    <mergeCell ref="HDY38:HDY39"/>
    <mergeCell ref="HDZ38:HDZ39"/>
    <mergeCell ref="HDM38:HDM39"/>
    <mergeCell ref="HDN38:HDN39"/>
    <mergeCell ref="HDQ38:HDQ39"/>
    <mergeCell ref="HDR38:HDR39"/>
    <mergeCell ref="HDS38:HDS39"/>
    <mergeCell ref="HDF38:HDF39"/>
    <mergeCell ref="HDI38:HDI39"/>
    <mergeCell ref="HDJ38:HDJ39"/>
    <mergeCell ref="HDK38:HDK39"/>
    <mergeCell ref="HDL38:HDL39"/>
    <mergeCell ref="HDA38:HDA39"/>
    <mergeCell ref="HDB38:HDB39"/>
    <mergeCell ref="HDC38:HDC39"/>
    <mergeCell ref="HDD38:HDD39"/>
    <mergeCell ref="HDE38:HDE39"/>
    <mergeCell ref="HCT38:HCT39"/>
    <mergeCell ref="HCU38:HCU39"/>
    <mergeCell ref="HCV38:HCV39"/>
    <mergeCell ref="HCW38:HCW39"/>
    <mergeCell ref="HCX38:HCX39"/>
    <mergeCell ref="HCM38:HCM39"/>
    <mergeCell ref="HCN38:HCN39"/>
    <mergeCell ref="HCO38:HCO39"/>
    <mergeCell ref="HCP38:HCP39"/>
    <mergeCell ref="HCS38:HCS39"/>
    <mergeCell ref="HCF38:HCF39"/>
    <mergeCell ref="HCG38:HCG39"/>
    <mergeCell ref="HCH38:HCH39"/>
    <mergeCell ref="HCK38:HCK39"/>
    <mergeCell ref="HCL38:HCL39"/>
    <mergeCell ref="HBY38:HBY39"/>
    <mergeCell ref="HBZ38:HBZ39"/>
    <mergeCell ref="HCC38:HCC39"/>
    <mergeCell ref="HCD38:HCD39"/>
    <mergeCell ref="HCE38:HCE39"/>
    <mergeCell ref="HBR38:HBR39"/>
    <mergeCell ref="HBU38:HBU39"/>
    <mergeCell ref="HBV38:HBV39"/>
    <mergeCell ref="HBW38:HBW39"/>
    <mergeCell ref="HBX38:HBX39"/>
    <mergeCell ref="HBM38:HBM39"/>
    <mergeCell ref="HBN38:HBN39"/>
    <mergeCell ref="HBO38:HBO39"/>
    <mergeCell ref="HBP38:HBP39"/>
    <mergeCell ref="HBQ38:HBQ39"/>
    <mergeCell ref="HBF38:HBF39"/>
    <mergeCell ref="HBG38:HBG39"/>
    <mergeCell ref="HBH38:HBH39"/>
    <mergeCell ref="HBI38:HBI39"/>
    <mergeCell ref="HBJ38:HBJ39"/>
    <mergeCell ref="HAY38:HAY39"/>
    <mergeCell ref="HAZ38:HAZ39"/>
    <mergeCell ref="HBA38:HBA39"/>
    <mergeCell ref="HBB38:HBB39"/>
    <mergeCell ref="HBE38:HBE39"/>
    <mergeCell ref="HAR38:HAR39"/>
    <mergeCell ref="HAS38:HAS39"/>
    <mergeCell ref="HAT38:HAT39"/>
    <mergeCell ref="HAW38:HAW39"/>
    <mergeCell ref="HAX38:HAX39"/>
    <mergeCell ref="HAK38:HAK39"/>
    <mergeCell ref="HAL38:HAL39"/>
    <mergeCell ref="HAO38:HAO39"/>
    <mergeCell ref="HAP38:HAP39"/>
    <mergeCell ref="HAQ38:HAQ39"/>
    <mergeCell ref="HAD38:HAD39"/>
    <mergeCell ref="HAG38:HAG39"/>
    <mergeCell ref="HAH38:HAH39"/>
    <mergeCell ref="HAI38:HAI39"/>
    <mergeCell ref="HAJ38:HAJ39"/>
    <mergeCell ref="GZY38:GZY39"/>
    <mergeCell ref="GZZ38:GZZ39"/>
    <mergeCell ref="HAA38:HAA39"/>
    <mergeCell ref="HAB38:HAB39"/>
    <mergeCell ref="HAC38:HAC39"/>
    <mergeCell ref="GZR38:GZR39"/>
    <mergeCell ref="GZS38:GZS39"/>
    <mergeCell ref="GZT38:GZT39"/>
    <mergeCell ref="GZU38:GZU39"/>
    <mergeCell ref="GZV38:GZV39"/>
    <mergeCell ref="GZK38:GZK39"/>
    <mergeCell ref="GZL38:GZL39"/>
    <mergeCell ref="GZM38:GZM39"/>
    <mergeCell ref="GZN38:GZN39"/>
    <mergeCell ref="GZQ38:GZQ39"/>
    <mergeCell ref="GZD38:GZD39"/>
    <mergeCell ref="GZE38:GZE39"/>
    <mergeCell ref="GZF38:GZF39"/>
    <mergeCell ref="GZI38:GZI39"/>
    <mergeCell ref="GZJ38:GZJ39"/>
    <mergeCell ref="GYW38:GYW39"/>
    <mergeCell ref="GYX38:GYX39"/>
    <mergeCell ref="GZA38:GZA39"/>
    <mergeCell ref="GZB38:GZB39"/>
    <mergeCell ref="GZC38:GZC39"/>
    <mergeCell ref="GYP38:GYP39"/>
    <mergeCell ref="GYS38:GYS39"/>
    <mergeCell ref="GYT38:GYT39"/>
    <mergeCell ref="GYU38:GYU39"/>
    <mergeCell ref="GYV38:GYV39"/>
    <mergeCell ref="GYK38:GYK39"/>
    <mergeCell ref="GYL38:GYL39"/>
    <mergeCell ref="GYM38:GYM39"/>
    <mergeCell ref="GYN38:GYN39"/>
    <mergeCell ref="GYO38:GYO39"/>
    <mergeCell ref="GYD38:GYD39"/>
    <mergeCell ref="GYE38:GYE39"/>
    <mergeCell ref="GYF38:GYF39"/>
    <mergeCell ref="GYG38:GYG39"/>
    <mergeCell ref="GYH38:GYH39"/>
    <mergeCell ref="GXW38:GXW39"/>
    <mergeCell ref="GXX38:GXX39"/>
    <mergeCell ref="GXY38:GXY39"/>
    <mergeCell ref="GXZ38:GXZ39"/>
    <mergeCell ref="GYC38:GYC39"/>
    <mergeCell ref="GXP38:GXP39"/>
    <mergeCell ref="GXQ38:GXQ39"/>
    <mergeCell ref="GXR38:GXR39"/>
    <mergeCell ref="GXU38:GXU39"/>
    <mergeCell ref="GXV38:GXV39"/>
    <mergeCell ref="GXI38:GXI39"/>
    <mergeCell ref="GXJ38:GXJ39"/>
    <mergeCell ref="GXM38:GXM39"/>
    <mergeCell ref="GXN38:GXN39"/>
    <mergeCell ref="GXO38:GXO39"/>
    <mergeCell ref="GXB38:GXB39"/>
    <mergeCell ref="GXE38:GXE39"/>
    <mergeCell ref="GXF38:GXF39"/>
    <mergeCell ref="GXG38:GXG39"/>
    <mergeCell ref="GXH38:GXH39"/>
    <mergeCell ref="GWW38:GWW39"/>
    <mergeCell ref="GWX38:GWX39"/>
    <mergeCell ref="GWY38:GWY39"/>
    <mergeCell ref="GWZ38:GWZ39"/>
    <mergeCell ref="GXA38:GXA39"/>
    <mergeCell ref="GWP38:GWP39"/>
    <mergeCell ref="GWQ38:GWQ39"/>
    <mergeCell ref="GWR38:GWR39"/>
    <mergeCell ref="GWS38:GWS39"/>
    <mergeCell ref="GWT38:GWT39"/>
    <mergeCell ref="GWI38:GWI39"/>
    <mergeCell ref="GWJ38:GWJ39"/>
    <mergeCell ref="GWK38:GWK39"/>
    <mergeCell ref="GWL38:GWL39"/>
    <mergeCell ref="GWO38:GWO39"/>
    <mergeCell ref="GWB38:GWB39"/>
    <mergeCell ref="GWC38:GWC39"/>
    <mergeCell ref="GWD38:GWD39"/>
    <mergeCell ref="GWG38:GWG39"/>
    <mergeCell ref="GWH38:GWH39"/>
    <mergeCell ref="GVU38:GVU39"/>
    <mergeCell ref="GVV38:GVV39"/>
    <mergeCell ref="GVY38:GVY39"/>
    <mergeCell ref="GVZ38:GVZ39"/>
    <mergeCell ref="GWA38:GWA39"/>
    <mergeCell ref="GVN38:GVN39"/>
    <mergeCell ref="GVQ38:GVQ39"/>
    <mergeCell ref="GVR38:GVR39"/>
    <mergeCell ref="GVS38:GVS39"/>
    <mergeCell ref="GVT38:GVT39"/>
    <mergeCell ref="GVI38:GVI39"/>
    <mergeCell ref="GVJ38:GVJ39"/>
    <mergeCell ref="GVK38:GVK39"/>
    <mergeCell ref="GVL38:GVL39"/>
    <mergeCell ref="GVM38:GVM39"/>
    <mergeCell ref="GVB38:GVB39"/>
    <mergeCell ref="GVC38:GVC39"/>
    <mergeCell ref="GVD38:GVD39"/>
    <mergeCell ref="GVE38:GVE39"/>
    <mergeCell ref="GVF38:GVF39"/>
    <mergeCell ref="GUU38:GUU39"/>
    <mergeCell ref="GUV38:GUV39"/>
    <mergeCell ref="GUW38:GUW39"/>
    <mergeCell ref="GUX38:GUX39"/>
    <mergeCell ref="GVA38:GVA39"/>
    <mergeCell ref="GUN38:GUN39"/>
    <mergeCell ref="GUO38:GUO39"/>
    <mergeCell ref="GUP38:GUP39"/>
    <mergeCell ref="GUS38:GUS39"/>
    <mergeCell ref="GUT38:GUT39"/>
    <mergeCell ref="GUG38:GUG39"/>
    <mergeCell ref="GUH38:GUH39"/>
    <mergeCell ref="GUK38:GUK39"/>
    <mergeCell ref="GUL38:GUL39"/>
    <mergeCell ref="GUM38:GUM39"/>
    <mergeCell ref="GTZ38:GTZ39"/>
    <mergeCell ref="GUC38:GUC39"/>
    <mergeCell ref="GUD38:GUD39"/>
    <mergeCell ref="GUE38:GUE39"/>
    <mergeCell ref="GUF38:GUF39"/>
    <mergeCell ref="GTU38:GTU39"/>
    <mergeCell ref="GTV38:GTV39"/>
    <mergeCell ref="GTW38:GTW39"/>
    <mergeCell ref="GTX38:GTX39"/>
    <mergeCell ref="GTY38:GTY39"/>
    <mergeCell ref="GTN38:GTN39"/>
    <mergeCell ref="GTO38:GTO39"/>
    <mergeCell ref="GTP38:GTP39"/>
    <mergeCell ref="GTQ38:GTQ39"/>
    <mergeCell ref="GTR38:GTR39"/>
    <mergeCell ref="GTG38:GTG39"/>
    <mergeCell ref="GTH38:GTH39"/>
    <mergeCell ref="GTI38:GTI39"/>
    <mergeCell ref="GTJ38:GTJ39"/>
    <mergeCell ref="GTM38:GTM39"/>
    <mergeCell ref="GSZ38:GSZ39"/>
    <mergeCell ref="GTA38:GTA39"/>
    <mergeCell ref="GTB38:GTB39"/>
    <mergeCell ref="GTE38:GTE39"/>
    <mergeCell ref="GTF38:GTF39"/>
    <mergeCell ref="GSS38:GSS39"/>
    <mergeCell ref="GST38:GST39"/>
    <mergeCell ref="GSW38:GSW39"/>
    <mergeCell ref="GSX38:GSX39"/>
    <mergeCell ref="GSY38:GSY39"/>
    <mergeCell ref="GSL38:GSL39"/>
    <mergeCell ref="GSO38:GSO39"/>
    <mergeCell ref="GSP38:GSP39"/>
    <mergeCell ref="GSQ38:GSQ39"/>
    <mergeCell ref="GSR38:GSR39"/>
    <mergeCell ref="GSG38:GSG39"/>
    <mergeCell ref="GSH38:GSH39"/>
    <mergeCell ref="GSI38:GSI39"/>
    <mergeCell ref="GSJ38:GSJ39"/>
    <mergeCell ref="GSK38:GSK39"/>
    <mergeCell ref="GRZ38:GRZ39"/>
    <mergeCell ref="GSA38:GSA39"/>
    <mergeCell ref="GSB38:GSB39"/>
    <mergeCell ref="GSC38:GSC39"/>
    <mergeCell ref="GSD38:GSD39"/>
    <mergeCell ref="GRS38:GRS39"/>
    <mergeCell ref="GRT38:GRT39"/>
    <mergeCell ref="GRU38:GRU39"/>
    <mergeCell ref="GRV38:GRV39"/>
    <mergeCell ref="GRY38:GRY39"/>
    <mergeCell ref="GRL38:GRL39"/>
    <mergeCell ref="GRM38:GRM39"/>
    <mergeCell ref="GRN38:GRN39"/>
    <mergeCell ref="GRQ38:GRQ39"/>
    <mergeCell ref="GRR38:GRR39"/>
    <mergeCell ref="GRE38:GRE39"/>
    <mergeCell ref="GRF38:GRF39"/>
    <mergeCell ref="GRI38:GRI39"/>
    <mergeCell ref="GRJ38:GRJ39"/>
    <mergeCell ref="GRK38:GRK39"/>
    <mergeCell ref="GQX38:GQX39"/>
    <mergeCell ref="GRA38:GRA39"/>
    <mergeCell ref="GRB38:GRB39"/>
    <mergeCell ref="GRC38:GRC39"/>
    <mergeCell ref="GRD38:GRD39"/>
    <mergeCell ref="GQS38:GQS39"/>
    <mergeCell ref="GQT38:GQT39"/>
    <mergeCell ref="GQU38:GQU39"/>
    <mergeCell ref="GQV38:GQV39"/>
    <mergeCell ref="GQW38:GQW39"/>
    <mergeCell ref="GQL38:GQL39"/>
    <mergeCell ref="GQM38:GQM39"/>
    <mergeCell ref="GQN38:GQN39"/>
    <mergeCell ref="GQO38:GQO39"/>
    <mergeCell ref="GQP38:GQP39"/>
    <mergeCell ref="GQE38:GQE39"/>
    <mergeCell ref="GQF38:GQF39"/>
    <mergeCell ref="GQG38:GQG39"/>
    <mergeCell ref="GQH38:GQH39"/>
    <mergeCell ref="GQK38:GQK39"/>
    <mergeCell ref="GPX38:GPX39"/>
    <mergeCell ref="GPY38:GPY39"/>
    <mergeCell ref="GPZ38:GPZ39"/>
    <mergeCell ref="GQC38:GQC39"/>
    <mergeCell ref="GQD38:GQD39"/>
    <mergeCell ref="GPQ38:GPQ39"/>
    <mergeCell ref="GPR38:GPR39"/>
    <mergeCell ref="GPU38:GPU39"/>
    <mergeCell ref="GPV38:GPV39"/>
    <mergeCell ref="GPW38:GPW39"/>
    <mergeCell ref="GPJ38:GPJ39"/>
    <mergeCell ref="GPM38:GPM39"/>
    <mergeCell ref="GPN38:GPN39"/>
    <mergeCell ref="GPO38:GPO39"/>
    <mergeCell ref="GPP38:GPP39"/>
    <mergeCell ref="GPE38:GPE39"/>
    <mergeCell ref="GPF38:GPF39"/>
    <mergeCell ref="GPG38:GPG39"/>
    <mergeCell ref="GPH38:GPH39"/>
    <mergeCell ref="GPI38:GPI39"/>
    <mergeCell ref="GOX38:GOX39"/>
    <mergeCell ref="GOY38:GOY39"/>
    <mergeCell ref="GOZ38:GOZ39"/>
    <mergeCell ref="GPA38:GPA39"/>
    <mergeCell ref="GPB38:GPB39"/>
    <mergeCell ref="GOQ38:GOQ39"/>
    <mergeCell ref="GOR38:GOR39"/>
    <mergeCell ref="GOS38:GOS39"/>
    <mergeCell ref="GOT38:GOT39"/>
    <mergeCell ref="GOW38:GOW39"/>
    <mergeCell ref="GOJ38:GOJ39"/>
    <mergeCell ref="GOK38:GOK39"/>
    <mergeCell ref="GOL38:GOL39"/>
    <mergeCell ref="GOO38:GOO39"/>
    <mergeCell ref="GOP38:GOP39"/>
    <mergeCell ref="GOC38:GOC39"/>
    <mergeCell ref="GOD38:GOD39"/>
    <mergeCell ref="GOG38:GOG39"/>
    <mergeCell ref="GOH38:GOH39"/>
    <mergeCell ref="GOI38:GOI39"/>
    <mergeCell ref="GNV38:GNV39"/>
    <mergeCell ref="GNY38:GNY39"/>
    <mergeCell ref="GNZ38:GNZ39"/>
    <mergeCell ref="GOA38:GOA39"/>
    <mergeCell ref="GOB38:GOB39"/>
    <mergeCell ref="GNQ38:GNQ39"/>
    <mergeCell ref="GNR38:GNR39"/>
    <mergeCell ref="GNS38:GNS39"/>
    <mergeCell ref="GNT38:GNT39"/>
    <mergeCell ref="GNU38:GNU39"/>
    <mergeCell ref="GNJ38:GNJ39"/>
    <mergeCell ref="GNK38:GNK39"/>
    <mergeCell ref="GNL38:GNL39"/>
    <mergeCell ref="GNM38:GNM39"/>
    <mergeCell ref="GNN38:GNN39"/>
    <mergeCell ref="GNC38:GNC39"/>
    <mergeCell ref="GND38:GND39"/>
    <mergeCell ref="GNE38:GNE39"/>
    <mergeCell ref="GNF38:GNF39"/>
    <mergeCell ref="GNI38:GNI39"/>
    <mergeCell ref="GMV38:GMV39"/>
    <mergeCell ref="GMW38:GMW39"/>
    <mergeCell ref="GMX38:GMX39"/>
    <mergeCell ref="GNA38:GNA39"/>
    <mergeCell ref="GNB38:GNB39"/>
    <mergeCell ref="GMO38:GMO39"/>
    <mergeCell ref="GMP38:GMP39"/>
    <mergeCell ref="GMS38:GMS39"/>
    <mergeCell ref="GMT38:GMT39"/>
    <mergeCell ref="GMU38:GMU39"/>
    <mergeCell ref="GMH38:GMH39"/>
    <mergeCell ref="GMK38:GMK39"/>
    <mergeCell ref="GML38:GML39"/>
    <mergeCell ref="GMM38:GMM39"/>
    <mergeCell ref="GMN38:GMN39"/>
    <mergeCell ref="GMC38:GMC39"/>
    <mergeCell ref="GMD38:GMD39"/>
    <mergeCell ref="GME38:GME39"/>
    <mergeCell ref="GMF38:GMF39"/>
    <mergeCell ref="GMG38:GMG39"/>
    <mergeCell ref="GLV38:GLV39"/>
    <mergeCell ref="GLW38:GLW39"/>
    <mergeCell ref="GLX38:GLX39"/>
    <mergeCell ref="GLY38:GLY39"/>
    <mergeCell ref="GLZ38:GLZ39"/>
    <mergeCell ref="GLO38:GLO39"/>
    <mergeCell ref="GLP38:GLP39"/>
    <mergeCell ref="GLQ38:GLQ39"/>
    <mergeCell ref="GLR38:GLR39"/>
    <mergeCell ref="GLU38:GLU39"/>
    <mergeCell ref="GLH38:GLH39"/>
    <mergeCell ref="GLI38:GLI39"/>
    <mergeCell ref="GLJ38:GLJ39"/>
    <mergeCell ref="GLM38:GLM39"/>
    <mergeCell ref="GLN38:GLN39"/>
    <mergeCell ref="GLA38:GLA39"/>
    <mergeCell ref="GLB38:GLB39"/>
    <mergeCell ref="GLE38:GLE39"/>
    <mergeCell ref="GLF38:GLF39"/>
    <mergeCell ref="GLG38:GLG39"/>
    <mergeCell ref="GKT38:GKT39"/>
    <mergeCell ref="GKW38:GKW39"/>
    <mergeCell ref="GKX38:GKX39"/>
    <mergeCell ref="GKY38:GKY39"/>
    <mergeCell ref="GKZ38:GKZ39"/>
    <mergeCell ref="GKO38:GKO39"/>
    <mergeCell ref="GKP38:GKP39"/>
    <mergeCell ref="GKQ38:GKQ39"/>
    <mergeCell ref="GKR38:GKR39"/>
    <mergeCell ref="GKS38:GKS39"/>
    <mergeCell ref="GKH38:GKH39"/>
    <mergeCell ref="GKI38:GKI39"/>
    <mergeCell ref="GKJ38:GKJ39"/>
    <mergeCell ref="GKK38:GKK39"/>
    <mergeCell ref="GKL38:GKL39"/>
    <mergeCell ref="GKA38:GKA39"/>
    <mergeCell ref="GKB38:GKB39"/>
    <mergeCell ref="GKC38:GKC39"/>
    <mergeCell ref="GKD38:GKD39"/>
    <mergeCell ref="GKG38:GKG39"/>
    <mergeCell ref="GJT38:GJT39"/>
    <mergeCell ref="GJU38:GJU39"/>
    <mergeCell ref="GJV38:GJV39"/>
    <mergeCell ref="GJY38:GJY39"/>
    <mergeCell ref="GJZ38:GJZ39"/>
    <mergeCell ref="GJM38:GJM39"/>
    <mergeCell ref="GJN38:GJN39"/>
    <mergeCell ref="GJQ38:GJQ39"/>
    <mergeCell ref="GJR38:GJR39"/>
    <mergeCell ref="GJS38:GJS39"/>
    <mergeCell ref="GJF38:GJF39"/>
    <mergeCell ref="GJI38:GJI39"/>
    <mergeCell ref="GJJ38:GJJ39"/>
    <mergeCell ref="GJK38:GJK39"/>
    <mergeCell ref="GJL38:GJL39"/>
    <mergeCell ref="GJA38:GJA39"/>
    <mergeCell ref="GJB38:GJB39"/>
    <mergeCell ref="GJC38:GJC39"/>
    <mergeCell ref="GJD38:GJD39"/>
    <mergeCell ref="GJE38:GJE39"/>
    <mergeCell ref="GIT38:GIT39"/>
    <mergeCell ref="GIU38:GIU39"/>
    <mergeCell ref="GIV38:GIV39"/>
    <mergeCell ref="GIW38:GIW39"/>
    <mergeCell ref="GIX38:GIX39"/>
    <mergeCell ref="GIM38:GIM39"/>
    <mergeCell ref="GIN38:GIN39"/>
    <mergeCell ref="GIO38:GIO39"/>
    <mergeCell ref="GIP38:GIP39"/>
    <mergeCell ref="GIS38:GIS39"/>
    <mergeCell ref="GIF38:GIF39"/>
    <mergeCell ref="GIG38:GIG39"/>
    <mergeCell ref="GIH38:GIH39"/>
    <mergeCell ref="GIK38:GIK39"/>
    <mergeCell ref="GIL38:GIL39"/>
    <mergeCell ref="GHY38:GHY39"/>
    <mergeCell ref="GHZ38:GHZ39"/>
    <mergeCell ref="GIC38:GIC39"/>
    <mergeCell ref="GID38:GID39"/>
    <mergeCell ref="GIE38:GIE39"/>
    <mergeCell ref="GHR38:GHR39"/>
    <mergeCell ref="GHU38:GHU39"/>
    <mergeCell ref="GHV38:GHV39"/>
    <mergeCell ref="GHW38:GHW39"/>
    <mergeCell ref="GHX38:GHX39"/>
    <mergeCell ref="GHM38:GHM39"/>
    <mergeCell ref="GHN38:GHN39"/>
    <mergeCell ref="GHO38:GHO39"/>
    <mergeCell ref="GHP38:GHP39"/>
    <mergeCell ref="GHQ38:GHQ39"/>
    <mergeCell ref="GHF38:GHF39"/>
    <mergeCell ref="GHG38:GHG39"/>
    <mergeCell ref="GHH38:GHH39"/>
    <mergeCell ref="GHI38:GHI39"/>
    <mergeCell ref="GHJ38:GHJ39"/>
    <mergeCell ref="GGY38:GGY39"/>
    <mergeCell ref="GGZ38:GGZ39"/>
    <mergeCell ref="GHA38:GHA39"/>
    <mergeCell ref="GHB38:GHB39"/>
    <mergeCell ref="GHE38:GHE39"/>
    <mergeCell ref="GGR38:GGR39"/>
    <mergeCell ref="GGS38:GGS39"/>
    <mergeCell ref="GGT38:GGT39"/>
    <mergeCell ref="GGW38:GGW39"/>
    <mergeCell ref="GGX38:GGX39"/>
    <mergeCell ref="GGK38:GGK39"/>
    <mergeCell ref="GGL38:GGL39"/>
    <mergeCell ref="GGO38:GGO39"/>
    <mergeCell ref="GGP38:GGP39"/>
    <mergeCell ref="GGQ38:GGQ39"/>
    <mergeCell ref="GGD38:GGD39"/>
    <mergeCell ref="GGG38:GGG39"/>
    <mergeCell ref="GGH38:GGH39"/>
    <mergeCell ref="GGI38:GGI39"/>
    <mergeCell ref="GGJ38:GGJ39"/>
    <mergeCell ref="GFY38:GFY39"/>
    <mergeCell ref="GFZ38:GFZ39"/>
    <mergeCell ref="GGA38:GGA39"/>
    <mergeCell ref="GGB38:GGB39"/>
    <mergeCell ref="GGC38:GGC39"/>
    <mergeCell ref="GFR38:GFR39"/>
    <mergeCell ref="GFS38:GFS39"/>
    <mergeCell ref="GFT38:GFT39"/>
    <mergeCell ref="GFU38:GFU39"/>
    <mergeCell ref="GFV38:GFV39"/>
    <mergeCell ref="GFK38:GFK39"/>
    <mergeCell ref="GFL38:GFL39"/>
    <mergeCell ref="GFM38:GFM39"/>
    <mergeCell ref="GFN38:GFN39"/>
    <mergeCell ref="GFQ38:GFQ39"/>
    <mergeCell ref="GFD38:GFD39"/>
    <mergeCell ref="GFE38:GFE39"/>
    <mergeCell ref="GFF38:GFF39"/>
    <mergeCell ref="GFI38:GFI39"/>
    <mergeCell ref="GFJ38:GFJ39"/>
    <mergeCell ref="GEW38:GEW39"/>
    <mergeCell ref="GEX38:GEX39"/>
    <mergeCell ref="GFA38:GFA39"/>
    <mergeCell ref="GFB38:GFB39"/>
    <mergeCell ref="GFC38:GFC39"/>
    <mergeCell ref="GEP38:GEP39"/>
    <mergeCell ref="GES38:GES39"/>
    <mergeCell ref="GET38:GET39"/>
    <mergeCell ref="GEU38:GEU39"/>
    <mergeCell ref="GEV38:GEV39"/>
    <mergeCell ref="GEK38:GEK39"/>
    <mergeCell ref="GEL38:GEL39"/>
    <mergeCell ref="GEM38:GEM39"/>
    <mergeCell ref="GEN38:GEN39"/>
    <mergeCell ref="GEO38:GEO39"/>
    <mergeCell ref="GED38:GED39"/>
    <mergeCell ref="GEE38:GEE39"/>
    <mergeCell ref="GEF38:GEF39"/>
    <mergeCell ref="GEG38:GEG39"/>
    <mergeCell ref="GEH38:GEH39"/>
    <mergeCell ref="GDW38:GDW39"/>
    <mergeCell ref="GDX38:GDX39"/>
    <mergeCell ref="GDY38:GDY39"/>
    <mergeCell ref="GDZ38:GDZ39"/>
    <mergeCell ref="GEC38:GEC39"/>
    <mergeCell ref="GDP38:GDP39"/>
    <mergeCell ref="GDQ38:GDQ39"/>
    <mergeCell ref="GDR38:GDR39"/>
    <mergeCell ref="GDU38:GDU39"/>
    <mergeCell ref="GDV38:GDV39"/>
    <mergeCell ref="GDI38:GDI39"/>
    <mergeCell ref="GDJ38:GDJ39"/>
    <mergeCell ref="GDM38:GDM39"/>
    <mergeCell ref="GDN38:GDN39"/>
    <mergeCell ref="GDO38:GDO39"/>
    <mergeCell ref="GDB38:GDB39"/>
    <mergeCell ref="GDE38:GDE39"/>
    <mergeCell ref="GDF38:GDF39"/>
    <mergeCell ref="GDG38:GDG39"/>
    <mergeCell ref="GDH38:GDH39"/>
    <mergeCell ref="GCW38:GCW39"/>
    <mergeCell ref="GCX38:GCX39"/>
    <mergeCell ref="GCY38:GCY39"/>
    <mergeCell ref="GCZ38:GCZ39"/>
    <mergeCell ref="GDA38:GDA39"/>
    <mergeCell ref="GCP38:GCP39"/>
    <mergeCell ref="GCQ38:GCQ39"/>
    <mergeCell ref="GCR38:GCR39"/>
    <mergeCell ref="GCS38:GCS39"/>
    <mergeCell ref="GCT38:GCT39"/>
    <mergeCell ref="GCI38:GCI39"/>
    <mergeCell ref="GCJ38:GCJ39"/>
    <mergeCell ref="GCK38:GCK39"/>
    <mergeCell ref="GCL38:GCL39"/>
    <mergeCell ref="GCO38:GCO39"/>
    <mergeCell ref="GCB38:GCB39"/>
    <mergeCell ref="GCC38:GCC39"/>
    <mergeCell ref="GCD38:GCD39"/>
    <mergeCell ref="GCG38:GCG39"/>
    <mergeCell ref="GCH38:GCH39"/>
    <mergeCell ref="GBU38:GBU39"/>
    <mergeCell ref="GBV38:GBV39"/>
    <mergeCell ref="GBY38:GBY39"/>
    <mergeCell ref="GBZ38:GBZ39"/>
    <mergeCell ref="GCA38:GCA39"/>
    <mergeCell ref="GBN38:GBN39"/>
    <mergeCell ref="GBQ38:GBQ39"/>
    <mergeCell ref="GBR38:GBR39"/>
    <mergeCell ref="GBS38:GBS39"/>
    <mergeCell ref="GBT38:GBT39"/>
    <mergeCell ref="GBI38:GBI39"/>
    <mergeCell ref="GBJ38:GBJ39"/>
    <mergeCell ref="GBK38:GBK39"/>
    <mergeCell ref="GBL38:GBL39"/>
    <mergeCell ref="GBM38:GBM39"/>
    <mergeCell ref="GBB38:GBB39"/>
    <mergeCell ref="GBC38:GBC39"/>
    <mergeCell ref="GBD38:GBD39"/>
    <mergeCell ref="GBE38:GBE39"/>
    <mergeCell ref="GBF38:GBF39"/>
    <mergeCell ref="GAU38:GAU39"/>
    <mergeCell ref="GAV38:GAV39"/>
    <mergeCell ref="GAW38:GAW39"/>
    <mergeCell ref="GAX38:GAX39"/>
    <mergeCell ref="GBA38:GBA39"/>
    <mergeCell ref="GAN38:GAN39"/>
    <mergeCell ref="GAO38:GAO39"/>
    <mergeCell ref="GAP38:GAP39"/>
    <mergeCell ref="GAS38:GAS39"/>
    <mergeCell ref="GAT38:GAT39"/>
    <mergeCell ref="GAG38:GAG39"/>
    <mergeCell ref="GAH38:GAH39"/>
    <mergeCell ref="GAK38:GAK39"/>
    <mergeCell ref="GAL38:GAL39"/>
    <mergeCell ref="GAM38:GAM39"/>
    <mergeCell ref="FZZ38:FZZ39"/>
    <mergeCell ref="GAC38:GAC39"/>
    <mergeCell ref="GAD38:GAD39"/>
    <mergeCell ref="GAE38:GAE39"/>
    <mergeCell ref="GAF38:GAF39"/>
    <mergeCell ref="FZU38:FZU39"/>
    <mergeCell ref="FZV38:FZV39"/>
    <mergeCell ref="FZW38:FZW39"/>
    <mergeCell ref="FZX38:FZX39"/>
    <mergeCell ref="FZY38:FZY39"/>
    <mergeCell ref="FZN38:FZN39"/>
    <mergeCell ref="FZO38:FZO39"/>
    <mergeCell ref="FZP38:FZP39"/>
    <mergeCell ref="FZQ38:FZQ39"/>
    <mergeCell ref="FZR38:FZR39"/>
    <mergeCell ref="FZG38:FZG39"/>
    <mergeCell ref="FZH38:FZH39"/>
    <mergeCell ref="FZI38:FZI39"/>
    <mergeCell ref="FZJ38:FZJ39"/>
    <mergeCell ref="FZM38:FZM39"/>
    <mergeCell ref="FYZ38:FYZ39"/>
    <mergeCell ref="FZA38:FZA39"/>
    <mergeCell ref="FZB38:FZB39"/>
    <mergeCell ref="FZE38:FZE39"/>
    <mergeCell ref="FZF38:FZF39"/>
    <mergeCell ref="FYS38:FYS39"/>
    <mergeCell ref="FYT38:FYT39"/>
    <mergeCell ref="FYW38:FYW39"/>
    <mergeCell ref="FYX38:FYX39"/>
    <mergeCell ref="FYY38:FYY39"/>
    <mergeCell ref="FYL38:FYL39"/>
    <mergeCell ref="FYO38:FYO39"/>
    <mergeCell ref="FYP38:FYP39"/>
    <mergeCell ref="FYQ38:FYQ39"/>
    <mergeCell ref="FYR38:FYR39"/>
    <mergeCell ref="FYG38:FYG39"/>
    <mergeCell ref="FYH38:FYH39"/>
    <mergeCell ref="FYI38:FYI39"/>
    <mergeCell ref="FYJ38:FYJ39"/>
    <mergeCell ref="FYK38:FYK39"/>
    <mergeCell ref="FXZ38:FXZ39"/>
    <mergeCell ref="FYA38:FYA39"/>
    <mergeCell ref="FYB38:FYB39"/>
    <mergeCell ref="FYC38:FYC39"/>
    <mergeCell ref="FYD38:FYD39"/>
    <mergeCell ref="FXS38:FXS39"/>
    <mergeCell ref="FXT38:FXT39"/>
    <mergeCell ref="FXU38:FXU39"/>
    <mergeCell ref="FXV38:FXV39"/>
    <mergeCell ref="FXY38:FXY39"/>
    <mergeCell ref="FXL38:FXL39"/>
    <mergeCell ref="FXM38:FXM39"/>
    <mergeCell ref="FXN38:FXN39"/>
    <mergeCell ref="FXQ38:FXQ39"/>
    <mergeCell ref="FXR38:FXR39"/>
    <mergeCell ref="FXE38:FXE39"/>
    <mergeCell ref="FXF38:FXF39"/>
    <mergeCell ref="FXI38:FXI39"/>
    <mergeCell ref="FXJ38:FXJ39"/>
    <mergeCell ref="FXK38:FXK39"/>
    <mergeCell ref="FWX38:FWX39"/>
    <mergeCell ref="FXA38:FXA39"/>
    <mergeCell ref="FXB38:FXB39"/>
    <mergeCell ref="FXC38:FXC39"/>
    <mergeCell ref="FXD38:FXD39"/>
    <mergeCell ref="FWS38:FWS39"/>
    <mergeCell ref="FWT38:FWT39"/>
    <mergeCell ref="FWU38:FWU39"/>
    <mergeCell ref="FWV38:FWV39"/>
    <mergeCell ref="FWW38:FWW39"/>
    <mergeCell ref="FWL38:FWL39"/>
    <mergeCell ref="FWM38:FWM39"/>
    <mergeCell ref="FWN38:FWN39"/>
    <mergeCell ref="FWO38:FWO39"/>
    <mergeCell ref="FWP38:FWP39"/>
    <mergeCell ref="FWE38:FWE39"/>
    <mergeCell ref="FWF38:FWF39"/>
    <mergeCell ref="FWG38:FWG39"/>
    <mergeCell ref="FWH38:FWH39"/>
    <mergeCell ref="FWK38:FWK39"/>
    <mergeCell ref="FVX38:FVX39"/>
    <mergeCell ref="FVY38:FVY39"/>
    <mergeCell ref="FVZ38:FVZ39"/>
    <mergeCell ref="FWC38:FWC39"/>
    <mergeCell ref="FWD38:FWD39"/>
    <mergeCell ref="FVQ38:FVQ39"/>
    <mergeCell ref="FVR38:FVR39"/>
    <mergeCell ref="FVU38:FVU39"/>
    <mergeCell ref="FVV38:FVV39"/>
    <mergeCell ref="FVW38:FVW39"/>
    <mergeCell ref="FVJ38:FVJ39"/>
    <mergeCell ref="FVM38:FVM39"/>
    <mergeCell ref="FVN38:FVN39"/>
    <mergeCell ref="FVO38:FVO39"/>
    <mergeCell ref="FVP38:FVP39"/>
    <mergeCell ref="FVE38:FVE39"/>
    <mergeCell ref="FVF38:FVF39"/>
    <mergeCell ref="FVG38:FVG39"/>
    <mergeCell ref="FVH38:FVH39"/>
    <mergeCell ref="FVI38:FVI39"/>
    <mergeCell ref="FUX38:FUX39"/>
    <mergeCell ref="FUY38:FUY39"/>
    <mergeCell ref="FUZ38:FUZ39"/>
    <mergeCell ref="FVA38:FVA39"/>
    <mergeCell ref="FVB38:FVB39"/>
    <mergeCell ref="FUQ38:FUQ39"/>
    <mergeCell ref="FUR38:FUR39"/>
    <mergeCell ref="FUS38:FUS39"/>
    <mergeCell ref="FUT38:FUT39"/>
    <mergeCell ref="FUW38:FUW39"/>
    <mergeCell ref="FUJ38:FUJ39"/>
    <mergeCell ref="FUK38:FUK39"/>
    <mergeCell ref="FUL38:FUL39"/>
    <mergeCell ref="FUO38:FUO39"/>
    <mergeCell ref="FUP38:FUP39"/>
    <mergeCell ref="FUC38:FUC39"/>
    <mergeCell ref="FUD38:FUD39"/>
    <mergeCell ref="FUG38:FUG39"/>
    <mergeCell ref="FUH38:FUH39"/>
    <mergeCell ref="FUI38:FUI39"/>
    <mergeCell ref="FTV38:FTV39"/>
    <mergeCell ref="FTY38:FTY39"/>
    <mergeCell ref="FTZ38:FTZ39"/>
    <mergeCell ref="FUA38:FUA39"/>
    <mergeCell ref="FUB38:FUB39"/>
    <mergeCell ref="FTQ38:FTQ39"/>
    <mergeCell ref="FTR38:FTR39"/>
    <mergeCell ref="FTS38:FTS39"/>
    <mergeCell ref="FTT38:FTT39"/>
    <mergeCell ref="FTU38:FTU39"/>
    <mergeCell ref="FTJ38:FTJ39"/>
    <mergeCell ref="FTK38:FTK39"/>
    <mergeCell ref="FTL38:FTL39"/>
    <mergeCell ref="FTM38:FTM39"/>
    <mergeCell ref="FTN38:FTN39"/>
    <mergeCell ref="FTC38:FTC39"/>
    <mergeCell ref="FTD38:FTD39"/>
    <mergeCell ref="FTE38:FTE39"/>
    <mergeCell ref="FTF38:FTF39"/>
    <mergeCell ref="FTI38:FTI39"/>
    <mergeCell ref="FSV38:FSV39"/>
    <mergeCell ref="FSW38:FSW39"/>
    <mergeCell ref="FSX38:FSX39"/>
    <mergeCell ref="FTA38:FTA39"/>
    <mergeCell ref="FTB38:FTB39"/>
    <mergeCell ref="FSO38:FSO39"/>
    <mergeCell ref="FSP38:FSP39"/>
    <mergeCell ref="FSS38:FSS39"/>
    <mergeCell ref="FST38:FST39"/>
    <mergeCell ref="FSU38:FSU39"/>
    <mergeCell ref="FSH38:FSH39"/>
    <mergeCell ref="FSK38:FSK39"/>
    <mergeCell ref="FSL38:FSL39"/>
    <mergeCell ref="FSM38:FSM39"/>
    <mergeCell ref="FSN38:FSN39"/>
    <mergeCell ref="FSC38:FSC39"/>
    <mergeCell ref="FSD38:FSD39"/>
    <mergeCell ref="FSE38:FSE39"/>
    <mergeCell ref="FSF38:FSF39"/>
    <mergeCell ref="FSG38:FSG39"/>
    <mergeCell ref="FRV38:FRV39"/>
    <mergeCell ref="FRW38:FRW39"/>
    <mergeCell ref="FRX38:FRX39"/>
    <mergeCell ref="FRY38:FRY39"/>
    <mergeCell ref="FRZ38:FRZ39"/>
    <mergeCell ref="FRO38:FRO39"/>
    <mergeCell ref="FRP38:FRP39"/>
    <mergeCell ref="FRQ38:FRQ39"/>
    <mergeCell ref="FRR38:FRR39"/>
    <mergeCell ref="FRU38:FRU39"/>
    <mergeCell ref="FRH38:FRH39"/>
    <mergeCell ref="FRI38:FRI39"/>
    <mergeCell ref="FRJ38:FRJ39"/>
    <mergeCell ref="FRM38:FRM39"/>
    <mergeCell ref="FRN38:FRN39"/>
    <mergeCell ref="FRA38:FRA39"/>
    <mergeCell ref="FRB38:FRB39"/>
    <mergeCell ref="FRE38:FRE39"/>
    <mergeCell ref="FRF38:FRF39"/>
    <mergeCell ref="FRG38:FRG39"/>
    <mergeCell ref="FQT38:FQT39"/>
    <mergeCell ref="FQW38:FQW39"/>
    <mergeCell ref="FQX38:FQX39"/>
    <mergeCell ref="FQY38:FQY39"/>
    <mergeCell ref="FQZ38:FQZ39"/>
    <mergeCell ref="FQO38:FQO39"/>
    <mergeCell ref="FQP38:FQP39"/>
    <mergeCell ref="FQQ38:FQQ39"/>
    <mergeCell ref="FQR38:FQR39"/>
    <mergeCell ref="FQS38:FQS39"/>
    <mergeCell ref="FQH38:FQH39"/>
    <mergeCell ref="FQI38:FQI39"/>
    <mergeCell ref="FQJ38:FQJ39"/>
    <mergeCell ref="FQK38:FQK39"/>
    <mergeCell ref="FQL38:FQL39"/>
    <mergeCell ref="FQA38:FQA39"/>
    <mergeCell ref="FQB38:FQB39"/>
    <mergeCell ref="FQC38:FQC39"/>
    <mergeCell ref="FQD38:FQD39"/>
    <mergeCell ref="FQG38:FQG39"/>
    <mergeCell ref="FPT38:FPT39"/>
    <mergeCell ref="FPU38:FPU39"/>
    <mergeCell ref="FPV38:FPV39"/>
    <mergeCell ref="FPY38:FPY39"/>
    <mergeCell ref="FPZ38:FPZ39"/>
    <mergeCell ref="FPM38:FPM39"/>
    <mergeCell ref="FPN38:FPN39"/>
    <mergeCell ref="FPQ38:FPQ39"/>
    <mergeCell ref="FPR38:FPR39"/>
    <mergeCell ref="FPS38:FPS39"/>
    <mergeCell ref="FPF38:FPF39"/>
    <mergeCell ref="FPI38:FPI39"/>
    <mergeCell ref="FPJ38:FPJ39"/>
    <mergeCell ref="FPK38:FPK39"/>
    <mergeCell ref="FPL38:FPL39"/>
    <mergeCell ref="FPA38:FPA39"/>
    <mergeCell ref="FPB38:FPB39"/>
    <mergeCell ref="FPC38:FPC39"/>
    <mergeCell ref="FPD38:FPD39"/>
    <mergeCell ref="FPE38:FPE39"/>
    <mergeCell ref="FOT38:FOT39"/>
    <mergeCell ref="FOU38:FOU39"/>
    <mergeCell ref="FOV38:FOV39"/>
    <mergeCell ref="FOW38:FOW39"/>
    <mergeCell ref="FOX38:FOX39"/>
    <mergeCell ref="FOM38:FOM39"/>
    <mergeCell ref="FON38:FON39"/>
    <mergeCell ref="FOO38:FOO39"/>
    <mergeCell ref="FOP38:FOP39"/>
    <mergeCell ref="FOS38:FOS39"/>
    <mergeCell ref="FOF38:FOF39"/>
    <mergeCell ref="FOG38:FOG39"/>
    <mergeCell ref="FOH38:FOH39"/>
    <mergeCell ref="FOK38:FOK39"/>
    <mergeCell ref="FOL38:FOL39"/>
    <mergeCell ref="FNY38:FNY39"/>
    <mergeCell ref="FNZ38:FNZ39"/>
    <mergeCell ref="FOC38:FOC39"/>
    <mergeCell ref="FOD38:FOD39"/>
    <mergeCell ref="FOE38:FOE39"/>
    <mergeCell ref="FNR38:FNR39"/>
    <mergeCell ref="FNU38:FNU39"/>
    <mergeCell ref="FNV38:FNV39"/>
    <mergeCell ref="FNW38:FNW39"/>
    <mergeCell ref="FNX38:FNX39"/>
    <mergeCell ref="FNM38:FNM39"/>
    <mergeCell ref="FNN38:FNN39"/>
    <mergeCell ref="FNO38:FNO39"/>
    <mergeCell ref="FNP38:FNP39"/>
    <mergeCell ref="FNQ38:FNQ39"/>
    <mergeCell ref="FNF38:FNF39"/>
    <mergeCell ref="FNG38:FNG39"/>
    <mergeCell ref="FNH38:FNH39"/>
    <mergeCell ref="FNI38:FNI39"/>
    <mergeCell ref="FNJ38:FNJ39"/>
    <mergeCell ref="FMY38:FMY39"/>
    <mergeCell ref="FMZ38:FMZ39"/>
    <mergeCell ref="FNA38:FNA39"/>
    <mergeCell ref="FNB38:FNB39"/>
    <mergeCell ref="FNE38:FNE39"/>
    <mergeCell ref="FMR38:FMR39"/>
    <mergeCell ref="FMS38:FMS39"/>
    <mergeCell ref="FMT38:FMT39"/>
    <mergeCell ref="FMW38:FMW39"/>
    <mergeCell ref="FMX38:FMX39"/>
    <mergeCell ref="FMK38:FMK39"/>
    <mergeCell ref="FML38:FML39"/>
    <mergeCell ref="FMO38:FMO39"/>
    <mergeCell ref="FMP38:FMP39"/>
    <mergeCell ref="FMQ38:FMQ39"/>
    <mergeCell ref="FMD38:FMD39"/>
    <mergeCell ref="FMG38:FMG39"/>
    <mergeCell ref="FMH38:FMH39"/>
    <mergeCell ref="FMI38:FMI39"/>
    <mergeCell ref="FMJ38:FMJ39"/>
    <mergeCell ref="FLY38:FLY39"/>
    <mergeCell ref="FLZ38:FLZ39"/>
    <mergeCell ref="FMA38:FMA39"/>
    <mergeCell ref="FMB38:FMB39"/>
    <mergeCell ref="FMC38:FMC39"/>
    <mergeCell ref="FLR38:FLR39"/>
    <mergeCell ref="FLS38:FLS39"/>
    <mergeCell ref="FLT38:FLT39"/>
    <mergeCell ref="FLU38:FLU39"/>
    <mergeCell ref="FLV38:FLV39"/>
    <mergeCell ref="FLK38:FLK39"/>
    <mergeCell ref="FLL38:FLL39"/>
    <mergeCell ref="FLM38:FLM39"/>
    <mergeCell ref="FLN38:FLN39"/>
    <mergeCell ref="FLQ38:FLQ39"/>
    <mergeCell ref="FLD38:FLD39"/>
    <mergeCell ref="FLE38:FLE39"/>
    <mergeCell ref="FLF38:FLF39"/>
    <mergeCell ref="FLI38:FLI39"/>
    <mergeCell ref="FLJ38:FLJ39"/>
    <mergeCell ref="FKW38:FKW39"/>
    <mergeCell ref="FKX38:FKX39"/>
    <mergeCell ref="FLA38:FLA39"/>
    <mergeCell ref="FLB38:FLB39"/>
    <mergeCell ref="FLC38:FLC39"/>
    <mergeCell ref="FKP38:FKP39"/>
    <mergeCell ref="FKS38:FKS39"/>
    <mergeCell ref="FKT38:FKT39"/>
    <mergeCell ref="FKU38:FKU39"/>
    <mergeCell ref="FKV38:FKV39"/>
    <mergeCell ref="FKK38:FKK39"/>
    <mergeCell ref="FKL38:FKL39"/>
    <mergeCell ref="FKM38:FKM39"/>
    <mergeCell ref="FKN38:FKN39"/>
    <mergeCell ref="FKO38:FKO39"/>
    <mergeCell ref="FKD38:FKD39"/>
    <mergeCell ref="FKE38:FKE39"/>
    <mergeCell ref="FKF38:FKF39"/>
    <mergeCell ref="FKG38:FKG39"/>
    <mergeCell ref="FKH38:FKH39"/>
    <mergeCell ref="FJW38:FJW39"/>
    <mergeCell ref="FJX38:FJX39"/>
    <mergeCell ref="FJY38:FJY39"/>
    <mergeCell ref="FJZ38:FJZ39"/>
    <mergeCell ref="FKC38:FKC39"/>
    <mergeCell ref="FJP38:FJP39"/>
    <mergeCell ref="FJQ38:FJQ39"/>
    <mergeCell ref="FJR38:FJR39"/>
    <mergeCell ref="FJU38:FJU39"/>
    <mergeCell ref="FJV38:FJV39"/>
    <mergeCell ref="FJI38:FJI39"/>
    <mergeCell ref="FJJ38:FJJ39"/>
    <mergeCell ref="FJM38:FJM39"/>
    <mergeCell ref="FJN38:FJN39"/>
    <mergeCell ref="FJO38:FJO39"/>
    <mergeCell ref="FJB38:FJB39"/>
    <mergeCell ref="FJE38:FJE39"/>
    <mergeCell ref="FJF38:FJF39"/>
    <mergeCell ref="FJG38:FJG39"/>
    <mergeCell ref="FJH38:FJH39"/>
    <mergeCell ref="FIW38:FIW39"/>
    <mergeCell ref="FIX38:FIX39"/>
    <mergeCell ref="FIY38:FIY39"/>
    <mergeCell ref="FIZ38:FIZ39"/>
    <mergeCell ref="FJA38:FJA39"/>
    <mergeCell ref="FIP38:FIP39"/>
    <mergeCell ref="FIQ38:FIQ39"/>
    <mergeCell ref="FIR38:FIR39"/>
    <mergeCell ref="FIS38:FIS39"/>
    <mergeCell ref="FIT38:FIT39"/>
    <mergeCell ref="FII38:FII39"/>
    <mergeCell ref="FIJ38:FIJ39"/>
    <mergeCell ref="FIK38:FIK39"/>
    <mergeCell ref="FIL38:FIL39"/>
    <mergeCell ref="FIO38:FIO39"/>
    <mergeCell ref="FIB38:FIB39"/>
    <mergeCell ref="FIC38:FIC39"/>
    <mergeCell ref="FID38:FID39"/>
    <mergeCell ref="FIG38:FIG39"/>
    <mergeCell ref="FIH38:FIH39"/>
    <mergeCell ref="FHU38:FHU39"/>
    <mergeCell ref="FHV38:FHV39"/>
    <mergeCell ref="FHY38:FHY39"/>
    <mergeCell ref="FHZ38:FHZ39"/>
    <mergeCell ref="FIA38:FIA39"/>
    <mergeCell ref="FHN38:FHN39"/>
    <mergeCell ref="FHQ38:FHQ39"/>
    <mergeCell ref="FHR38:FHR39"/>
    <mergeCell ref="FHS38:FHS39"/>
    <mergeCell ref="FHT38:FHT39"/>
    <mergeCell ref="FHI38:FHI39"/>
    <mergeCell ref="FHJ38:FHJ39"/>
    <mergeCell ref="FHK38:FHK39"/>
    <mergeCell ref="FHL38:FHL39"/>
    <mergeCell ref="FHM38:FHM39"/>
    <mergeCell ref="FHB38:FHB39"/>
    <mergeCell ref="FHC38:FHC39"/>
    <mergeCell ref="FHD38:FHD39"/>
    <mergeCell ref="FHE38:FHE39"/>
    <mergeCell ref="FHF38:FHF39"/>
    <mergeCell ref="FGU38:FGU39"/>
    <mergeCell ref="FGV38:FGV39"/>
    <mergeCell ref="FGW38:FGW39"/>
    <mergeCell ref="FGX38:FGX39"/>
    <mergeCell ref="FHA38:FHA39"/>
    <mergeCell ref="FGN38:FGN39"/>
    <mergeCell ref="FGO38:FGO39"/>
    <mergeCell ref="FGP38:FGP39"/>
    <mergeCell ref="FGS38:FGS39"/>
    <mergeCell ref="FGT38:FGT39"/>
    <mergeCell ref="FGG38:FGG39"/>
    <mergeCell ref="FGH38:FGH39"/>
    <mergeCell ref="FGK38:FGK39"/>
    <mergeCell ref="FGL38:FGL39"/>
    <mergeCell ref="FGM38:FGM39"/>
    <mergeCell ref="FFZ38:FFZ39"/>
    <mergeCell ref="FGC38:FGC39"/>
    <mergeCell ref="FGD38:FGD39"/>
    <mergeCell ref="FGE38:FGE39"/>
    <mergeCell ref="FGF38:FGF39"/>
    <mergeCell ref="FFU38:FFU39"/>
    <mergeCell ref="FFV38:FFV39"/>
    <mergeCell ref="FFW38:FFW39"/>
    <mergeCell ref="FFX38:FFX39"/>
    <mergeCell ref="FFY38:FFY39"/>
    <mergeCell ref="FFN38:FFN39"/>
    <mergeCell ref="FFO38:FFO39"/>
    <mergeCell ref="FFP38:FFP39"/>
    <mergeCell ref="FFQ38:FFQ39"/>
    <mergeCell ref="FFR38:FFR39"/>
    <mergeCell ref="FFG38:FFG39"/>
    <mergeCell ref="FFH38:FFH39"/>
    <mergeCell ref="FFI38:FFI39"/>
    <mergeCell ref="FFJ38:FFJ39"/>
    <mergeCell ref="FFM38:FFM39"/>
    <mergeCell ref="FEZ38:FEZ39"/>
    <mergeCell ref="FFA38:FFA39"/>
    <mergeCell ref="FFB38:FFB39"/>
    <mergeCell ref="FFE38:FFE39"/>
    <mergeCell ref="FFF38:FFF39"/>
    <mergeCell ref="FES38:FES39"/>
    <mergeCell ref="FET38:FET39"/>
    <mergeCell ref="FEW38:FEW39"/>
    <mergeCell ref="FEX38:FEX39"/>
    <mergeCell ref="FEY38:FEY39"/>
    <mergeCell ref="FEL38:FEL39"/>
    <mergeCell ref="FEO38:FEO39"/>
    <mergeCell ref="FEP38:FEP39"/>
    <mergeCell ref="FEQ38:FEQ39"/>
    <mergeCell ref="FER38:FER39"/>
    <mergeCell ref="FEG38:FEG39"/>
    <mergeCell ref="FEH38:FEH39"/>
    <mergeCell ref="FEI38:FEI39"/>
    <mergeCell ref="FEJ38:FEJ39"/>
    <mergeCell ref="FEK38:FEK39"/>
    <mergeCell ref="FDZ38:FDZ39"/>
    <mergeCell ref="FEA38:FEA39"/>
    <mergeCell ref="FEB38:FEB39"/>
    <mergeCell ref="FEC38:FEC39"/>
    <mergeCell ref="FED38:FED39"/>
    <mergeCell ref="FDS38:FDS39"/>
    <mergeCell ref="FDT38:FDT39"/>
    <mergeCell ref="FDU38:FDU39"/>
    <mergeCell ref="FDV38:FDV39"/>
    <mergeCell ref="FDY38:FDY39"/>
    <mergeCell ref="FDL38:FDL39"/>
    <mergeCell ref="FDM38:FDM39"/>
    <mergeCell ref="FDN38:FDN39"/>
    <mergeCell ref="FDQ38:FDQ39"/>
    <mergeCell ref="FDR38:FDR39"/>
    <mergeCell ref="FDE38:FDE39"/>
    <mergeCell ref="FDF38:FDF39"/>
    <mergeCell ref="FDI38:FDI39"/>
    <mergeCell ref="FDJ38:FDJ39"/>
    <mergeCell ref="FDK38:FDK39"/>
    <mergeCell ref="FCX38:FCX39"/>
    <mergeCell ref="FDA38:FDA39"/>
    <mergeCell ref="FDB38:FDB39"/>
    <mergeCell ref="FDC38:FDC39"/>
    <mergeCell ref="FDD38:FDD39"/>
    <mergeCell ref="FCS38:FCS39"/>
    <mergeCell ref="FCT38:FCT39"/>
    <mergeCell ref="FCU38:FCU39"/>
    <mergeCell ref="FCV38:FCV39"/>
    <mergeCell ref="FCW38:FCW39"/>
    <mergeCell ref="FCL38:FCL39"/>
    <mergeCell ref="FCM38:FCM39"/>
    <mergeCell ref="FCN38:FCN39"/>
    <mergeCell ref="FCO38:FCO39"/>
    <mergeCell ref="FCP38:FCP39"/>
    <mergeCell ref="FCE38:FCE39"/>
    <mergeCell ref="FCF38:FCF39"/>
    <mergeCell ref="FCG38:FCG39"/>
    <mergeCell ref="FCH38:FCH39"/>
    <mergeCell ref="FCK38:FCK39"/>
    <mergeCell ref="FBX38:FBX39"/>
    <mergeCell ref="FBY38:FBY39"/>
    <mergeCell ref="FBZ38:FBZ39"/>
    <mergeCell ref="FCC38:FCC39"/>
    <mergeCell ref="FCD38:FCD39"/>
    <mergeCell ref="FBQ38:FBQ39"/>
    <mergeCell ref="FBR38:FBR39"/>
    <mergeCell ref="FBU38:FBU39"/>
    <mergeCell ref="FBV38:FBV39"/>
    <mergeCell ref="FBW38:FBW39"/>
    <mergeCell ref="FBJ38:FBJ39"/>
    <mergeCell ref="FBM38:FBM39"/>
    <mergeCell ref="FBN38:FBN39"/>
    <mergeCell ref="FBO38:FBO39"/>
    <mergeCell ref="FBP38:FBP39"/>
    <mergeCell ref="FBE38:FBE39"/>
    <mergeCell ref="FBF38:FBF39"/>
    <mergeCell ref="FBG38:FBG39"/>
    <mergeCell ref="FBH38:FBH39"/>
    <mergeCell ref="FBI38:FBI39"/>
    <mergeCell ref="FAX38:FAX39"/>
    <mergeCell ref="FAY38:FAY39"/>
    <mergeCell ref="FAZ38:FAZ39"/>
    <mergeCell ref="FBA38:FBA39"/>
    <mergeCell ref="FBB38:FBB39"/>
    <mergeCell ref="FAQ38:FAQ39"/>
    <mergeCell ref="FAR38:FAR39"/>
    <mergeCell ref="FAS38:FAS39"/>
    <mergeCell ref="FAT38:FAT39"/>
    <mergeCell ref="FAW38:FAW39"/>
    <mergeCell ref="FAJ38:FAJ39"/>
    <mergeCell ref="FAK38:FAK39"/>
    <mergeCell ref="FAL38:FAL39"/>
    <mergeCell ref="FAO38:FAO39"/>
    <mergeCell ref="FAP38:FAP39"/>
    <mergeCell ref="FAC38:FAC39"/>
    <mergeCell ref="FAD38:FAD39"/>
    <mergeCell ref="FAG38:FAG39"/>
    <mergeCell ref="FAH38:FAH39"/>
    <mergeCell ref="FAI38:FAI39"/>
    <mergeCell ref="EZV38:EZV39"/>
    <mergeCell ref="EZY38:EZY39"/>
    <mergeCell ref="EZZ38:EZZ39"/>
    <mergeCell ref="FAA38:FAA39"/>
    <mergeCell ref="FAB38:FAB39"/>
    <mergeCell ref="EZQ38:EZQ39"/>
    <mergeCell ref="EZR38:EZR39"/>
    <mergeCell ref="EZS38:EZS39"/>
    <mergeCell ref="EZT38:EZT39"/>
    <mergeCell ref="EZU38:EZU39"/>
    <mergeCell ref="EZJ38:EZJ39"/>
    <mergeCell ref="EZK38:EZK39"/>
    <mergeCell ref="EZL38:EZL39"/>
    <mergeCell ref="EZM38:EZM39"/>
    <mergeCell ref="EZN38:EZN39"/>
    <mergeCell ref="EZC38:EZC39"/>
    <mergeCell ref="EZD38:EZD39"/>
    <mergeCell ref="EZE38:EZE39"/>
    <mergeCell ref="EZF38:EZF39"/>
    <mergeCell ref="EZI38:EZI39"/>
    <mergeCell ref="EYV38:EYV39"/>
    <mergeCell ref="EYW38:EYW39"/>
    <mergeCell ref="EYX38:EYX39"/>
    <mergeCell ref="EZA38:EZA39"/>
    <mergeCell ref="EZB38:EZB39"/>
    <mergeCell ref="EYO38:EYO39"/>
    <mergeCell ref="EYP38:EYP39"/>
    <mergeCell ref="EYS38:EYS39"/>
    <mergeCell ref="EYT38:EYT39"/>
    <mergeCell ref="EYU38:EYU39"/>
    <mergeCell ref="EYH38:EYH39"/>
    <mergeCell ref="EYK38:EYK39"/>
    <mergeCell ref="EYL38:EYL39"/>
    <mergeCell ref="EYM38:EYM39"/>
    <mergeCell ref="EYN38:EYN39"/>
    <mergeCell ref="EYC38:EYC39"/>
    <mergeCell ref="EYD38:EYD39"/>
    <mergeCell ref="EYE38:EYE39"/>
    <mergeCell ref="EYF38:EYF39"/>
    <mergeCell ref="EYG38:EYG39"/>
    <mergeCell ref="EXV38:EXV39"/>
    <mergeCell ref="EXW38:EXW39"/>
    <mergeCell ref="EXX38:EXX39"/>
    <mergeCell ref="EXY38:EXY39"/>
    <mergeCell ref="EXZ38:EXZ39"/>
    <mergeCell ref="EXO38:EXO39"/>
    <mergeCell ref="EXP38:EXP39"/>
    <mergeCell ref="EXQ38:EXQ39"/>
    <mergeCell ref="EXR38:EXR39"/>
    <mergeCell ref="EXU38:EXU39"/>
    <mergeCell ref="EXH38:EXH39"/>
    <mergeCell ref="EXI38:EXI39"/>
    <mergeCell ref="EXJ38:EXJ39"/>
    <mergeCell ref="EXM38:EXM39"/>
    <mergeCell ref="EXN38:EXN39"/>
    <mergeCell ref="EXA38:EXA39"/>
    <mergeCell ref="EXB38:EXB39"/>
    <mergeCell ref="EXE38:EXE39"/>
    <mergeCell ref="EXF38:EXF39"/>
    <mergeCell ref="EXG38:EXG39"/>
    <mergeCell ref="EWT38:EWT39"/>
    <mergeCell ref="EWW38:EWW39"/>
    <mergeCell ref="EWX38:EWX39"/>
    <mergeCell ref="EWY38:EWY39"/>
    <mergeCell ref="EWZ38:EWZ39"/>
    <mergeCell ref="EWO38:EWO39"/>
    <mergeCell ref="EWP38:EWP39"/>
    <mergeCell ref="EWQ38:EWQ39"/>
    <mergeCell ref="EWR38:EWR39"/>
    <mergeCell ref="EWS38:EWS39"/>
    <mergeCell ref="EWH38:EWH39"/>
    <mergeCell ref="EWI38:EWI39"/>
    <mergeCell ref="EWJ38:EWJ39"/>
    <mergeCell ref="EWK38:EWK39"/>
    <mergeCell ref="EWL38:EWL39"/>
    <mergeCell ref="EWA38:EWA39"/>
    <mergeCell ref="EWB38:EWB39"/>
    <mergeCell ref="EWC38:EWC39"/>
    <mergeCell ref="EWD38:EWD39"/>
    <mergeCell ref="EWG38:EWG39"/>
    <mergeCell ref="EVT38:EVT39"/>
    <mergeCell ref="EVU38:EVU39"/>
    <mergeCell ref="EVV38:EVV39"/>
    <mergeCell ref="EVY38:EVY39"/>
    <mergeCell ref="EVZ38:EVZ39"/>
    <mergeCell ref="EVM38:EVM39"/>
    <mergeCell ref="EVN38:EVN39"/>
    <mergeCell ref="EVQ38:EVQ39"/>
    <mergeCell ref="EVR38:EVR39"/>
    <mergeCell ref="EVS38:EVS39"/>
    <mergeCell ref="EVF38:EVF39"/>
    <mergeCell ref="EVI38:EVI39"/>
    <mergeCell ref="EVJ38:EVJ39"/>
    <mergeCell ref="EVK38:EVK39"/>
    <mergeCell ref="EVL38:EVL39"/>
    <mergeCell ref="EVA38:EVA39"/>
    <mergeCell ref="EVB38:EVB39"/>
    <mergeCell ref="EVC38:EVC39"/>
    <mergeCell ref="EVD38:EVD39"/>
    <mergeCell ref="EVE38:EVE39"/>
    <mergeCell ref="EUT38:EUT39"/>
    <mergeCell ref="EUU38:EUU39"/>
    <mergeCell ref="EUV38:EUV39"/>
    <mergeCell ref="EUW38:EUW39"/>
    <mergeCell ref="EUX38:EUX39"/>
    <mergeCell ref="EUM38:EUM39"/>
    <mergeCell ref="EUN38:EUN39"/>
    <mergeCell ref="EUO38:EUO39"/>
    <mergeCell ref="EUP38:EUP39"/>
    <mergeCell ref="EUS38:EUS39"/>
    <mergeCell ref="EUF38:EUF39"/>
    <mergeCell ref="EUG38:EUG39"/>
    <mergeCell ref="EUH38:EUH39"/>
    <mergeCell ref="EUK38:EUK39"/>
    <mergeCell ref="EUL38:EUL39"/>
    <mergeCell ref="ETY38:ETY39"/>
    <mergeCell ref="ETZ38:ETZ39"/>
    <mergeCell ref="EUC38:EUC39"/>
    <mergeCell ref="EUD38:EUD39"/>
    <mergeCell ref="EUE38:EUE39"/>
    <mergeCell ref="ETR38:ETR39"/>
    <mergeCell ref="ETU38:ETU39"/>
    <mergeCell ref="ETV38:ETV39"/>
    <mergeCell ref="ETW38:ETW39"/>
    <mergeCell ref="ETX38:ETX39"/>
    <mergeCell ref="ETM38:ETM39"/>
    <mergeCell ref="ETN38:ETN39"/>
    <mergeCell ref="ETO38:ETO39"/>
    <mergeCell ref="ETP38:ETP39"/>
    <mergeCell ref="ETQ38:ETQ39"/>
    <mergeCell ref="ETF38:ETF39"/>
    <mergeCell ref="ETG38:ETG39"/>
    <mergeCell ref="ETH38:ETH39"/>
    <mergeCell ref="ETI38:ETI39"/>
    <mergeCell ref="ETJ38:ETJ39"/>
    <mergeCell ref="ESY38:ESY39"/>
    <mergeCell ref="ESZ38:ESZ39"/>
    <mergeCell ref="ETA38:ETA39"/>
    <mergeCell ref="ETB38:ETB39"/>
    <mergeCell ref="ETE38:ETE39"/>
    <mergeCell ref="ESR38:ESR39"/>
    <mergeCell ref="ESS38:ESS39"/>
    <mergeCell ref="EST38:EST39"/>
    <mergeCell ref="ESW38:ESW39"/>
    <mergeCell ref="ESX38:ESX39"/>
    <mergeCell ref="ESK38:ESK39"/>
    <mergeCell ref="ESL38:ESL39"/>
    <mergeCell ref="ESO38:ESO39"/>
    <mergeCell ref="ESP38:ESP39"/>
    <mergeCell ref="ESQ38:ESQ39"/>
    <mergeCell ref="ESD38:ESD39"/>
    <mergeCell ref="ESG38:ESG39"/>
    <mergeCell ref="ESH38:ESH39"/>
    <mergeCell ref="ESI38:ESI39"/>
    <mergeCell ref="ESJ38:ESJ39"/>
    <mergeCell ref="ERY38:ERY39"/>
    <mergeCell ref="ERZ38:ERZ39"/>
    <mergeCell ref="ESA38:ESA39"/>
    <mergeCell ref="ESB38:ESB39"/>
    <mergeCell ref="ESC38:ESC39"/>
    <mergeCell ref="ERR38:ERR39"/>
    <mergeCell ref="ERS38:ERS39"/>
    <mergeCell ref="ERT38:ERT39"/>
    <mergeCell ref="ERU38:ERU39"/>
    <mergeCell ref="ERV38:ERV39"/>
    <mergeCell ref="ERK38:ERK39"/>
    <mergeCell ref="ERL38:ERL39"/>
    <mergeCell ref="ERM38:ERM39"/>
    <mergeCell ref="ERN38:ERN39"/>
    <mergeCell ref="ERQ38:ERQ39"/>
    <mergeCell ref="ERD38:ERD39"/>
    <mergeCell ref="ERE38:ERE39"/>
    <mergeCell ref="ERF38:ERF39"/>
    <mergeCell ref="ERI38:ERI39"/>
    <mergeCell ref="ERJ38:ERJ39"/>
    <mergeCell ref="EQW38:EQW39"/>
    <mergeCell ref="EQX38:EQX39"/>
    <mergeCell ref="ERA38:ERA39"/>
    <mergeCell ref="ERB38:ERB39"/>
    <mergeCell ref="ERC38:ERC39"/>
    <mergeCell ref="EQP38:EQP39"/>
    <mergeCell ref="EQS38:EQS39"/>
    <mergeCell ref="EQT38:EQT39"/>
    <mergeCell ref="EQU38:EQU39"/>
    <mergeCell ref="EQV38:EQV39"/>
    <mergeCell ref="EQK38:EQK39"/>
    <mergeCell ref="EQL38:EQL39"/>
    <mergeCell ref="EQM38:EQM39"/>
    <mergeCell ref="EQN38:EQN39"/>
    <mergeCell ref="EQO38:EQO39"/>
    <mergeCell ref="EQD38:EQD39"/>
    <mergeCell ref="EQE38:EQE39"/>
    <mergeCell ref="EQF38:EQF39"/>
    <mergeCell ref="EQG38:EQG39"/>
    <mergeCell ref="EQH38:EQH39"/>
    <mergeCell ref="EPW38:EPW39"/>
    <mergeCell ref="EPX38:EPX39"/>
    <mergeCell ref="EPY38:EPY39"/>
    <mergeCell ref="EPZ38:EPZ39"/>
    <mergeCell ref="EQC38:EQC39"/>
    <mergeCell ref="EPP38:EPP39"/>
    <mergeCell ref="EPQ38:EPQ39"/>
    <mergeCell ref="EPR38:EPR39"/>
    <mergeCell ref="EPU38:EPU39"/>
    <mergeCell ref="EPV38:EPV39"/>
    <mergeCell ref="EPI38:EPI39"/>
    <mergeCell ref="EPJ38:EPJ39"/>
    <mergeCell ref="EPM38:EPM39"/>
    <mergeCell ref="EPN38:EPN39"/>
    <mergeCell ref="EPO38:EPO39"/>
    <mergeCell ref="EPB38:EPB39"/>
    <mergeCell ref="EPE38:EPE39"/>
    <mergeCell ref="EPF38:EPF39"/>
    <mergeCell ref="EPG38:EPG39"/>
    <mergeCell ref="EPH38:EPH39"/>
    <mergeCell ref="EOW38:EOW39"/>
    <mergeCell ref="EOX38:EOX39"/>
    <mergeCell ref="EOY38:EOY39"/>
    <mergeCell ref="EOZ38:EOZ39"/>
    <mergeCell ref="EPA38:EPA39"/>
    <mergeCell ref="EOP38:EOP39"/>
    <mergeCell ref="EOQ38:EOQ39"/>
    <mergeCell ref="EOR38:EOR39"/>
    <mergeCell ref="EOS38:EOS39"/>
    <mergeCell ref="EOT38:EOT39"/>
    <mergeCell ref="EOI38:EOI39"/>
    <mergeCell ref="EOJ38:EOJ39"/>
    <mergeCell ref="EOK38:EOK39"/>
    <mergeCell ref="EOL38:EOL39"/>
    <mergeCell ref="EOO38:EOO39"/>
    <mergeCell ref="EOB38:EOB39"/>
    <mergeCell ref="EOC38:EOC39"/>
    <mergeCell ref="EOD38:EOD39"/>
    <mergeCell ref="EOG38:EOG39"/>
    <mergeCell ref="EOH38:EOH39"/>
    <mergeCell ref="ENU38:ENU39"/>
    <mergeCell ref="ENV38:ENV39"/>
    <mergeCell ref="ENY38:ENY39"/>
    <mergeCell ref="ENZ38:ENZ39"/>
    <mergeCell ref="EOA38:EOA39"/>
    <mergeCell ref="ENN38:ENN39"/>
    <mergeCell ref="ENQ38:ENQ39"/>
    <mergeCell ref="ENR38:ENR39"/>
    <mergeCell ref="ENS38:ENS39"/>
    <mergeCell ref="ENT38:ENT39"/>
    <mergeCell ref="ENI38:ENI39"/>
    <mergeCell ref="ENJ38:ENJ39"/>
    <mergeCell ref="ENK38:ENK39"/>
    <mergeCell ref="ENL38:ENL39"/>
    <mergeCell ref="ENM38:ENM39"/>
    <mergeCell ref="ENB38:ENB39"/>
    <mergeCell ref="ENC38:ENC39"/>
    <mergeCell ref="END38:END39"/>
    <mergeCell ref="ENE38:ENE39"/>
    <mergeCell ref="ENF38:ENF39"/>
    <mergeCell ref="EMU38:EMU39"/>
    <mergeCell ref="EMV38:EMV39"/>
    <mergeCell ref="EMW38:EMW39"/>
    <mergeCell ref="EMX38:EMX39"/>
    <mergeCell ref="ENA38:ENA39"/>
    <mergeCell ref="EMN38:EMN39"/>
    <mergeCell ref="EMO38:EMO39"/>
    <mergeCell ref="EMP38:EMP39"/>
    <mergeCell ref="EMS38:EMS39"/>
    <mergeCell ref="EMT38:EMT39"/>
    <mergeCell ref="EMG38:EMG39"/>
    <mergeCell ref="EMH38:EMH39"/>
    <mergeCell ref="EMK38:EMK39"/>
    <mergeCell ref="EML38:EML39"/>
    <mergeCell ref="EMM38:EMM39"/>
    <mergeCell ref="ELZ38:ELZ39"/>
    <mergeCell ref="EMC38:EMC39"/>
    <mergeCell ref="EMD38:EMD39"/>
    <mergeCell ref="EME38:EME39"/>
    <mergeCell ref="EMF38:EMF39"/>
    <mergeCell ref="ELU38:ELU39"/>
    <mergeCell ref="ELV38:ELV39"/>
    <mergeCell ref="ELW38:ELW39"/>
    <mergeCell ref="ELX38:ELX39"/>
    <mergeCell ref="ELY38:ELY39"/>
    <mergeCell ref="ELN38:ELN39"/>
    <mergeCell ref="ELO38:ELO39"/>
    <mergeCell ref="ELP38:ELP39"/>
    <mergeCell ref="ELQ38:ELQ39"/>
    <mergeCell ref="ELR38:ELR39"/>
    <mergeCell ref="ELG38:ELG39"/>
    <mergeCell ref="ELH38:ELH39"/>
    <mergeCell ref="ELI38:ELI39"/>
    <mergeCell ref="ELJ38:ELJ39"/>
    <mergeCell ref="ELM38:ELM39"/>
    <mergeCell ref="EKZ38:EKZ39"/>
    <mergeCell ref="ELA38:ELA39"/>
    <mergeCell ref="ELB38:ELB39"/>
    <mergeCell ref="ELE38:ELE39"/>
    <mergeCell ref="ELF38:ELF39"/>
    <mergeCell ref="EKS38:EKS39"/>
    <mergeCell ref="EKT38:EKT39"/>
    <mergeCell ref="EKW38:EKW39"/>
    <mergeCell ref="EKX38:EKX39"/>
    <mergeCell ref="EKY38:EKY39"/>
    <mergeCell ref="EKL38:EKL39"/>
    <mergeCell ref="EKO38:EKO39"/>
    <mergeCell ref="EKP38:EKP39"/>
    <mergeCell ref="EKQ38:EKQ39"/>
    <mergeCell ref="EKR38:EKR39"/>
    <mergeCell ref="EKG38:EKG39"/>
    <mergeCell ref="EKH38:EKH39"/>
    <mergeCell ref="EKI38:EKI39"/>
    <mergeCell ref="EKJ38:EKJ39"/>
    <mergeCell ref="EKK38:EKK39"/>
    <mergeCell ref="EJZ38:EJZ39"/>
    <mergeCell ref="EKA38:EKA39"/>
    <mergeCell ref="EKB38:EKB39"/>
    <mergeCell ref="EKC38:EKC39"/>
    <mergeCell ref="EKD38:EKD39"/>
    <mergeCell ref="EJS38:EJS39"/>
    <mergeCell ref="EJT38:EJT39"/>
    <mergeCell ref="EJU38:EJU39"/>
    <mergeCell ref="EJV38:EJV39"/>
    <mergeCell ref="EJY38:EJY39"/>
    <mergeCell ref="EJL38:EJL39"/>
    <mergeCell ref="EJM38:EJM39"/>
    <mergeCell ref="EJN38:EJN39"/>
    <mergeCell ref="EJQ38:EJQ39"/>
    <mergeCell ref="EJR38:EJR39"/>
    <mergeCell ref="EJE38:EJE39"/>
    <mergeCell ref="EJF38:EJF39"/>
    <mergeCell ref="EJI38:EJI39"/>
    <mergeCell ref="EJJ38:EJJ39"/>
    <mergeCell ref="EJK38:EJK39"/>
    <mergeCell ref="EIX38:EIX39"/>
    <mergeCell ref="EJA38:EJA39"/>
    <mergeCell ref="EJB38:EJB39"/>
    <mergeCell ref="EJC38:EJC39"/>
    <mergeCell ref="EJD38:EJD39"/>
    <mergeCell ref="EIS38:EIS39"/>
    <mergeCell ref="EIT38:EIT39"/>
    <mergeCell ref="EIU38:EIU39"/>
    <mergeCell ref="EIV38:EIV39"/>
    <mergeCell ref="EIW38:EIW39"/>
    <mergeCell ref="EIL38:EIL39"/>
    <mergeCell ref="EIM38:EIM39"/>
    <mergeCell ref="EIN38:EIN39"/>
    <mergeCell ref="EIO38:EIO39"/>
    <mergeCell ref="EIP38:EIP39"/>
    <mergeCell ref="EIE38:EIE39"/>
    <mergeCell ref="EIF38:EIF39"/>
    <mergeCell ref="EIG38:EIG39"/>
    <mergeCell ref="EIH38:EIH39"/>
    <mergeCell ref="EIK38:EIK39"/>
    <mergeCell ref="EHX38:EHX39"/>
    <mergeCell ref="EHY38:EHY39"/>
    <mergeCell ref="EHZ38:EHZ39"/>
    <mergeCell ref="EIC38:EIC39"/>
    <mergeCell ref="EID38:EID39"/>
    <mergeCell ref="EHQ38:EHQ39"/>
    <mergeCell ref="EHR38:EHR39"/>
    <mergeCell ref="EHU38:EHU39"/>
    <mergeCell ref="EHV38:EHV39"/>
    <mergeCell ref="EHW38:EHW39"/>
    <mergeCell ref="EHJ38:EHJ39"/>
    <mergeCell ref="EHM38:EHM39"/>
    <mergeCell ref="EHN38:EHN39"/>
    <mergeCell ref="EHO38:EHO39"/>
    <mergeCell ref="EHP38:EHP39"/>
    <mergeCell ref="EHE38:EHE39"/>
    <mergeCell ref="EHF38:EHF39"/>
    <mergeCell ref="EHG38:EHG39"/>
    <mergeCell ref="EHH38:EHH39"/>
    <mergeCell ref="EHI38:EHI39"/>
    <mergeCell ref="EGX38:EGX39"/>
    <mergeCell ref="EGY38:EGY39"/>
    <mergeCell ref="EGZ38:EGZ39"/>
    <mergeCell ref="EHA38:EHA39"/>
    <mergeCell ref="EHB38:EHB39"/>
    <mergeCell ref="EGQ38:EGQ39"/>
    <mergeCell ref="EGR38:EGR39"/>
    <mergeCell ref="EGS38:EGS39"/>
    <mergeCell ref="EGT38:EGT39"/>
    <mergeCell ref="EGW38:EGW39"/>
    <mergeCell ref="EGJ38:EGJ39"/>
    <mergeCell ref="EGK38:EGK39"/>
    <mergeCell ref="EGL38:EGL39"/>
    <mergeCell ref="EGO38:EGO39"/>
    <mergeCell ref="EGP38:EGP39"/>
    <mergeCell ref="EGC38:EGC39"/>
    <mergeCell ref="EGD38:EGD39"/>
    <mergeCell ref="EGG38:EGG39"/>
    <mergeCell ref="EGH38:EGH39"/>
    <mergeCell ref="EGI38:EGI39"/>
    <mergeCell ref="EFV38:EFV39"/>
    <mergeCell ref="EFY38:EFY39"/>
    <mergeCell ref="EFZ38:EFZ39"/>
    <mergeCell ref="EGA38:EGA39"/>
    <mergeCell ref="EGB38:EGB39"/>
    <mergeCell ref="EFQ38:EFQ39"/>
    <mergeCell ref="EFR38:EFR39"/>
    <mergeCell ref="EFS38:EFS39"/>
    <mergeCell ref="EFT38:EFT39"/>
    <mergeCell ref="EFU38:EFU39"/>
    <mergeCell ref="EFJ38:EFJ39"/>
    <mergeCell ref="EFK38:EFK39"/>
    <mergeCell ref="EFL38:EFL39"/>
    <mergeCell ref="EFM38:EFM39"/>
    <mergeCell ref="EFN38:EFN39"/>
    <mergeCell ref="EFC38:EFC39"/>
    <mergeCell ref="EFD38:EFD39"/>
    <mergeCell ref="EFE38:EFE39"/>
    <mergeCell ref="EFF38:EFF39"/>
    <mergeCell ref="EFI38:EFI39"/>
    <mergeCell ref="EEV38:EEV39"/>
    <mergeCell ref="EEW38:EEW39"/>
    <mergeCell ref="EEX38:EEX39"/>
    <mergeCell ref="EFA38:EFA39"/>
    <mergeCell ref="EFB38:EFB39"/>
    <mergeCell ref="EEO38:EEO39"/>
    <mergeCell ref="EEP38:EEP39"/>
    <mergeCell ref="EES38:EES39"/>
    <mergeCell ref="EET38:EET39"/>
    <mergeCell ref="EEU38:EEU39"/>
    <mergeCell ref="EEH38:EEH39"/>
    <mergeCell ref="EEK38:EEK39"/>
    <mergeCell ref="EEL38:EEL39"/>
    <mergeCell ref="EEM38:EEM39"/>
    <mergeCell ref="EEN38:EEN39"/>
    <mergeCell ref="EEC38:EEC39"/>
    <mergeCell ref="EED38:EED39"/>
    <mergeCell ref="EEE38:EEE39"/>
    <mergeCell ref="EEF38:EEF39"/>
    <mergeCell ref="EEG38:EEG39"/>
    <mergeCell ref="EDV38:EDV39"/>
    <mergeCell ref="EDW38:EDW39"/>
    <mergeCell ref="EDX38:EDX39"/>
    <mergeCell ref="EDY38:EDY39"/>
    <mergeCell ref="EDZ38:EDZ39"/>
    <mergeCell ref="EDO38:EDO39"/>
    <mergeCell ref="EDP38:EDP39"/>
    <mergeCell ref="EDQ38:EDQ39"/>
    <mergeCell ref="EDR38:EDR39"/>
    <mergeCell ref="EDU38:EDU39"/>
    <mergeCell ref="EDH38:EDH39"/>
    <mergeCell ref="EDI38:EDI39"/>
    <mergeCell ref="EDJ38:EDJ39"/>
    <mergeCell ref="EDM38:EDM39"/>
    <mergeCell ref="EDN38:EDN39"/>
    <mergeCell ref="EDA38:EDA39"/>
    <mergeCell ref="EDB38:EDB39"/>
    <mergeCell ref="EDE38:EDE39"/>
    <mergeCell ref="EDF38:EDF39"/>
    <mergeCell ref="EDG38:EDG39"/>
    <mergeCell ref="ECT38:ECT39"/>
    <mergeCell ref="ECW38:ECW39"/>
    <mergeCell ref="ECX38:ECX39"/>
    <mergeCell ref="ECY38:ECY39"/>
    <mergeCell ref="ECZ38:ECZ39"/>
    <mergeCell ref="ECO38:ECO39"/>
    <mergeCell ref="ECP38:ECP39"/>
    <mergeCell ref="ECQ38:ECQ39"/>
    <mergeCell ref="ECR38:ECR39"/>
    <mergeCell ref="ECS38:ECS39"/>
    <mergeCell ref="ECH38:ECH39"/>
    <mergeCell ref="ECI38:ECI39"/>
    <mergeCell ref="ECJ38:ECJ39"/>
    <mergeCell ref="ECK38:ECK39"/>
    <mergeCell ref="ECL38:ECL39"/>
    <mergeCell ref="ECA38:ECA39"/>
    <mergeCell ref="ECB38:ECB39"/>
    <mergeCell ref="ECC38:ECC39"/>
    <mergeCell ref="ECD38:ECD39"/>
    <mergeCell ref="ECG38:ECG39"/>
    <mergeCell ref="EBT38:EBT39"/>
    <mergeCell ref="EBU38:EBU39"/>
    <mergeCell ref="EBV38:EBV39"/>
    <mergeCell ref="EBY38:EBY39"/>
    <mergeCell ref="EBZ38:EBZ39"/>
    <mergeCell ref="EBM38:EBM39"/>
    <mergeCell ref="EBN38:EBN39"/>
    <mergeCell ref="EBQ38:EBQ39"/>
    <mergeCell ref="EBR38:EBR39"/>
    <mergeCell ref="EBS38:EBS39"/>
    <mergeCell ref="EBF38:EBF39"/>
    <mergeCell ref="EBI38:EBI39"/>
    <mergeCell ref="EBJ38:EBJ39"/>
    <mergeCell ref="EBK38:EBK39"/>
    <mergeCell ref="EBL38:EBL39"/>
    <mergeCell ref="EBA38:EBA39"/>
    <mergeCell ref="EBB38:EBB39"/>
    <mergeCell ref="EBC38:EBC39"/>
    <mergeCell ref="EBD38:EBD39"/>
    <mergeCell ref="EBE38:EBE39"/>
    <mergeCell ref="EAT38:EAT39"/>
    <mergeCell ref="EAU38:EAU39"/>
    <mergeCell ref="EAV38:EAV39"/>
    <mergeCell ref="EAW38:EAW39"/>
    <mergeCell ref="EAX38:EAX39"/>
    <mergeCell ref="EAM38:EAM39"/>
    <mergeCell ref="EAN38:EAN39"/>
    <mergeCell ref="EAO38:EAO39"/>
    <mergeCell ref="EAP38:EAP39"/>
    <mergeCell ref="EAS38:EAS39"/>
    <mergeCell ref="EAF38:EAF39"/>
    <mergeCell ref="EAG38:EAG39"/>
    <mergeCell ref="EAH38:EAH39"/>
    <mergeCell ref="EAK38:EAK39"/>
    <mergeCell ref="EAL38:EAL39"/>
    <mergeCell ref="DZY38:DZY39"/>
    <mergeCell ref="DZZ38:DZZ39"/>
    <mergeCell ref="EAC38:EAC39"/>
    <mergeCell ref="EAD38:EAD39"/>
    <mergeCell ref="EAE38:EAE39"/>
    <mergeCell ref="DZR38:DZR39"/>
    <mergeCell ref="DZU38:DZU39"/>
    <mergeCell ref="DZV38:DZV39"/>
    <mergeCell ref="DZW38:DZW39"/>
    <mergeCell ref="DZX38:DZX39"/>
    <mergeCell ref="DZM38:DZM39"/>
    <mergeCell ref="DZN38:DZN39"/>
    <mergeCell ref="DZO38:DZO39"/>
    <mergeCell ref="DZP38:DZP39"/>
    <mergeCell ref="DZQ38:DZQ39"/>
    <mergeCell ref="DZF38:DZF39"/>
    <mergeCell ref="DZG38:DZG39"/>
    <mergeCell ref="DZH38:DZH39"/>
    <mergeCell ref="DZI38:DZI39"/>
    <mergeCell ref="DZJ38:DZJ39"/>
    <mergeCell ref="DYY38:DYY39"/>
    <mergeCell ref="DYZ38:DYZ39"/>
    <mergeCell ref="DZA38:DZA39"/>
    <mergeCell ref="DZB38:DZB39"/>
    <mergeCell ref="DZE38:DZE39"/>
    <mergeCell ref="DYR38:DYR39"/>
    <mergeCell ref="DYS38:DYS39"/>
    <mergeCell ref="DYT38:DYT39"/>
    <mergeCell ref="DYW38:DYW39"/>
    <mergeCell ref="DYX38:DYX39"/>
    <mergeCell ref="DYK38:DYK39"/>
    <mergeCell ref="DYL38:DYL39"/>
    <mergeCell ref="DYO38:DYO39"/>
    <mergeCell ref="DYP38:DYP39"/>
    <mergeCell ref="DYQ38:DYQ39"/>
    <mergeCell ref="DYD38:DYD39"/>
    <mergeCell ref="DYG38:DYG39"/>
    <mergeCell ref="DYH38:DYH39"/>
    <mergeCell ref="DYI38:DYI39"/>
    <mergeCell ref="DYJ38:DYJ39"/>
    <mergeCell ref="DXY38:DXY39"/>
    <mergeCell ref="DXZ38:DXZ39"/>
    <mergeCell ref="DYA38:DYA39"/>
    <mergeCell ref="DYB38:DYB39"/>
    <mergeCell ref="DYC38:DYC39"/>
    <mergeCell ref="DXR38:DXR39"/>
    <mergeCell ref="DXS38:DXS39"/>
    <mergeCell ref="DXT38:DXT39"/>
    <mergeCell ref="DXU38:DXU39"/>
    <mergeCell ref="DXV38:DXV39"/>
    <mergeCell ref="DXK38:DXK39"/>
    <mergeCell ref="DXL38:DXL39"/>
    <mergeCell ref="DXM38:DXM39"/>
    <mergeCell ref="DXN38:DXN39"/>
    <mergeCell ref="DXQ38:DXQ39"/>
    <mergeCell ref="DXD38:DXD39"/>
    <mergeCell ref="DXE38:DXE39"/>
    <mergeCell ref="DXF38:DXF39"/>
    <mergeCell ref="DXI38:DXI39"/>
    <mergeCell ref="DXJ38:DXJ39"/>
    <mergeCell ref="DWW38:DWW39"/>
    <mergeCell ref="DWX38:DWX39"/>
    <mergeCell ref="DXA38:DXA39"/>
    <mergeCell ref="DXB38:DXB39"/>
    <mergeCell ref="DXC38:DXC39"/>
    <mergeCell ref="DWP38:DWP39"/>
    <mergeCell ref="DWS38:DWS39"/>
    <mergeCell ref="DWT38:DWT39"/>
    <mergeCell ref="DWU38:DWU39"/>
    <mergeCell ref="DWV38:DWV39"/>
    <mergeCell ref="DWK38:DWK39"/>
    <mergeCell ref="DWL38:DWL39"/>
    <mergeCell ref="DWM38:DWM39"/>
    <mergeCell ref="DWN38:DWN39"/>
    <mergeCell ref="DWO38:DWO39"/>
    <mergeCell ref="DWD38:DWD39"/>
    <mergeCell ref="DWE38:DWE39"/>
    <mergeCell ref="DWF38:DWF39"/>
    <mergeCell ref="DWG38:DWG39"/>
    <mergeCell ref="DWH38:DWH39"/>
    <mergeCell ref="DVW38:DVW39"/>
    <mergeCell ref="DVX38:DVX39"/>
    <mergeCell ref="DVY38:DVY39"/>
    <mergeCell ref="DVZ38:DVZ39"/>
    <mergeCell ref="DWC38:DWC39"/>
    <mergeCell ref="DVP38:DVP39"/>
    <mergeCell ref="DVQ38:DVQ39"/>
    <mergeCell ref="DVR38:DVR39"/>
    <mergeCell ref="DVU38:DVU39"/>
    <mergeCell ref="DVV38:DVV39"/>
    <mergeCell ref="DVI38:DVI39"/>
    <mergeCell ref="DVJ38:DVJ39"/>
    <mergeCell ref="DVM38:DVM39"/>
    <mergeCell ref="DVN38:DVN39"/>
    <mergeCell ref="DVO38:DVO39"/>
    <mergeCell ref="DVB38:DVB39"/>
    <mergeCell ref="DVE38:DVE39"/>
    <mergeCell ref="DVF38:DVF39"/>
    <mergeCell ref="DVG38:DVG39"/>
    <mergeCell ref="DVH38:DVH39"/>
    <mergeCell ref="DUW38:DUW39"/>
    <mergeCell ref="DUX38:DUX39"/>
    <mergeCell ref="DUY38:DUY39"/>
    <mergeCell ref="DUZ38:DUZ39"/>
    <mergeCell ref="DVA38:DVA39"/>
    <mergeCell ref="DUP38:DUP39"/>
    <mergeCell ref="DUQ38:DUQ39"/>
    <mergeCell ref="DUR38:DUR39"/>
    <mergeCell ref="DUS38:DUS39"/>
    <mergeCell ref="DUT38:DUT39"/>
    <mergeCell ref="DUI38:DUI39"/>
    <mergeCell ref="DUJ38:DUJ39"/>
    <mergeCell ref="DUK38:DUK39"/>
    <mergeCell ref="DUL38:DUL39"/>
    <mergeCell ref="DUO38:DUO39"/>
    <mergeCell ref="DUB38:DUB39"/>
    <mergeCell ref="DUC38:DUC39"/>
    <mergeCell ref="DUD38:DUD39"/>
    <mergeCell ref="DUG38:DUG39"/>
    <mergeCell ref="DUH38:DUH39"/>
    <mergeCell ref="DTU38:DTU39"/>
    <mergeCell ref="DTV38:DTV39"/>
    <mergeCell ref="DTY38:DTY39"/>
    <mergeCell ref="DTZ38:DTZ39"/>
    <mergeCell ref="DUA38:DUA39"/>
    <mergeCell ref="DTN38:DTN39"/>
    <mergeCell ref="DTQ38:DTQ39"/>
    <mergeCell ref="DTR38:DTR39"/>
    <mergeCell ref="DTS38:DTS39"/>
    <mergeCell ref="DTT38:DTT39"/>
    <mergeCell ref="DTI38:DTI39"/>
    <mergeCell ref="DTJ38:DTJ39"/>
    <mergeCell ref="DTK38:DTK39"/>
    <mergeCell ref="DTL38:DTL39"/>
    <mergeCell ref="DTM38:DTM39"/>
    <mergeCell ref="DTB38:DTB39"/>
    <mergeCell ref="DTC38:DTC39"/>
    <mergeCell ref="DTD38:DTD39"/>
    <mergeCell ref="DTE38:DTE39"/>
    <mergeCell ref="DTF38:DTF39"/>
    <mergeCell ref="DSU38:DSU39"/>
    <mergeCell ref="DSV38:DSV39"/>
    <mergeCell ref="DSW38:DSW39"/>
    <mergeCell ref="DSX38:DSX39"/>
    <mergeCell ref="DTA38:DTA39"/>
    <mergeCell ref="DSN38:DSN39"/>
    <mergeCell ref="DSO38:DSO39"/>
    <mergeCell ref="DSP38:DSP39"/>
    <mergeCell ref="DSS38:DSS39"/>
    <mergeCell ref="DST38:DST39"/>
    <mergeCell ref="DSG38:DSG39"/>
    <mergeCell ref="DSH38:DSH39"/>
    <mergeCell ref="DSK38:DSK39"/>
    <mergeCell ref="DSL38:DSL39"/>
    <mergeCell ref="DSM38:DSM39"/>
    <mergeCell ref="DRZ38:DRZ39"/>
    <mergeCell ref="DSC38:DSC39"/>
    <mergeCell ref="DSD38:DSD39"/>
    <mergeCell ref="DSE38:DSE39"/>
    <mergeCell ref="DSF38:DSF39"/>
    <mergeCell ref="DRU38:DRU39"/>
    <mergeCell ref="DRV38:DRV39"/>
    <mergeCell ref="DRW38:DRW39"/>
    <mergeCell ref="DRX38:DRX39"/>
    <mergeCell ref="DRY38:DRY39"/>
    <mergeCell ref="DRN38:DRN39"/>
    <mergeCell ref="DRO38:DRO39"/>
    <mergeCell ref="DRP38:DRP39"/>
    <mergeCell ref="DRQ38:DRQ39"/>
    <mergeCell ref="DRR38:DRR39"/>
    <mergeCell ref="DRG38:DRG39"/>
    <mergeCell ref="DRH38:DRH39"/>
    <mergeCell ref="DRI38:DRI39"/>
    <mergeCell ref="DRJ38:DRJ39"/>
    <mergeCell ref="DRM38:DRM39"/>
    <mergeCell ref="DQZ38:DQZ39"/>
    <mergeCell ref="DRA38:DRA39"/>
    <mergeCell ref="DRB38:DRB39"/>
    <mergeCell ref="DRE38:DRE39"/>
    <mergeCell ref="DRF38:DRF39"/>
    <mergeCell ref="DQS38:DQS39"/>
    <mergeCell ref="DQT38:DQT39"/>
    <mergeCell ref="DQW38:DQW39"/>
    <mergeCell ref="DQX38:DQX39"/>
    <mergeCell ref="DQY38:DQY39"/>
    <mergeCell ref="DQL38:DQL39"/>
    <mergeCell ref="DQO38:DQO39"/>
    <mergeCell ref="DQP38:DQP39"/>
    <mergeCell ref="DQQ38:DQQ39"/>
    <mergeCell ref="DQR38:DQR39"/>
    <mergeCell ref="DQG38:DQG39"/>
    <mergeCell ref="DQH38:DQH39"/>
    <mergeCell ref="DQI38:DQI39"/>
    <mergeCell ref="DQJ38:DQJ39"/>
    <mergeCell ref="DQK38:DQK39"/>
    <mergeCell ref="DPZ38:DPZ39"/>
    <mergeCell ref="DQA38:DQA39"/>
    <mergeCell ref="DQB38:DQB39"/>
    <mergeCell ref="DQC38:DQC39"/>
    <mergeCell ref="DQD38:DQD39"/>
    <mergeCell ref="DPS38:DPS39"/>
    <mergeCell ref="DPT38:DPT39"/>
    <mergeCell ref="DPU38:DPU39"/>
    <mergeCell ref="DPV38:DPV39"/>
    <mergeCell ref="DPY38:DPY39"/>
    <mergeCell ref="DPL38:DPL39"/>
    <mergeCell ref="DPM38:DPM39"/>
    <mergeCell ref="DPN38:DPN39"/>
    <mergeCell ref="DPQ38:DPQ39"/>
    <mergeCell ref="DPR38:DPR39"/>
    <mergeCell ref="DPE38:DPE39"/>
    <mergeCell ref="DPF38:DPF39"/>
    <mergeCell ref="DPI38:DPI39"/>
    <mergeCell ref="DPJ38:DPJ39"/>
    <mergeCell ref="DPK38:DPK39"/>
    <mergeCell ref="DOX38:DOX39"/>
    <mergeCell ref="DPA38:DPA39"/>
    <mergeCell ref="DPB38:DPB39"/>
    <mergeCell ref="DPC38:DPC39"/>
    <mergeCell ref="DPD38:DPD39"/>
    <mergeCell ref="DOS38:DOS39"/>
    <mergeCell ref="DOT38:DOT39"/>
    <mergeCell ref="DOU38:DOU39"/>
    <mergeCell ref="DOV38:DOV39"/>
    <mergeCell ref="DOW38:DOW39"/>
    <mergeCell ref="DOL38:DOL39"/>
    <mergeCell ref="DOM38:DOM39"/>
    <mergeCell ref="DON38:DON39"/>
    <mergeCell ref="DOO38:DOO39"/>
    <mergeCell ref="DOP38:DOP39"/>
    <mergeCell ref="DOE38:DOE39"/>
    <mergeCell ref="DOF38:DOF39"/>
    <mergeCell ref="DOG38:DOG39"/>
    <mergeCell ref="DOH38:DOH39"/>
    <mergeCell ref="DOK38:DOK39"/>
    <mergeCell ref="DNX38:DNX39"/>
    <mergeCell ref="DNY38:DNY39"/>
    <mergeCell ref="DNZ38:DNZ39"/>
    <mergeCell ref="DOC38:DOC39"/>
    <mergeCell ref="DOD38:DOD39"/>
    <mergeCell ref="DNQ38:DNQ39"/>
    <mergeCell ref="DNR38:DNR39"/>
    <mergeCell ref="DNU38:DNU39"/>
    <mergeCell ref="DNV38:DNV39"/>
    <mergeCell ref="DNW38:DNW39"/>
    <mergeCell ref="DNJ38:DNJ39"/>
    <mergeCell ref="DNM38:DNM39"/>
    <mergeCell ref="DNN38:DNN39"/>
    <mergeCell ref="DNO38:DNO39"/>
    <mergeCell ref="DNP38:DNP39"/>
    <mergeCell ref="DNE38:DNE39"/>
    <mergeCell ref="DNF38:DNF39"/>
    <mergeCell ref="DNG38:DNG39"/>
    <mergeCell ref="DNH38:DNH39"/>
    <mergeCell ref="DNI38:DNI39"/>
    <mergeCell ref="DMX38:DMX39"/>
    <mergeCell ref="DMY38:DMY39"/>
    <mergeCell ref="DMZ38:DMZ39"/>
    <mergeCell ref="DNA38:DNA39"/>
    <mergeCell ref="DNB38:DNB39"/>
    <mergeCell ref="DMQ38:DMQ39"/>
    <mergeCell ref="DMR38:DMR39"/>
    <mergeCell ref="DMS38:DMS39"/>
    <mergeCell ref="DMT38:DMT39"/>
    <mergeCell ref="DMW38:DMW39"/>
    <mergeCell ref="DMJ38:DMJ39"/>
    <mergeCell ref="DMK38:DMK39"/>
    <mergeCell ref="DML38:DML39"/>
    <mergeCell ref="DMO38:DMO39"/>
    <mergeCell ref="DMP38:DMP39"/>
    <mergeCell ref="DMC38:DMC39"/>
    <mergeCell ref="DMD38:DMD39"/>
    <mergeCell ref="DMG38:DMG39"/>
    <mergeCell ref="DMH38:DMH39"/>
    <mergeCell ref="DMI38:DMI39"/>
    <mergeCell ref="DLV38:DLV39"/>
    <mergeCell ref="DLY38:DLY39"/>
    <mergeCell ref="DLZ38:DLZ39"/>
    <mergeCell ref="DMA38:DMA39"/>
    <mergeCell ref="DMB38:DMB39"/>
    <mergeCell ref="DLQ38:DLQ39"/>
    <mergeCell ref="DLR38:DLR39"/>
    <mergeCell ref="DLS38:DLS39"/>
    <mergeCell ref="DLT38:DLT39"/>
    <mergeCell ref="DLU38:DLU39"/>
    <mergeCell ref="DLJ38:DLJ39"/>
    <mergeCell ref="DLK38:DLK39"/>
    <mergeCell ref="DLL38:DLL39"/>
    <mergeCell ref="DLM38:DLM39"/>
    <mergeCell ref="DLN38:DLN39"/>
    <mergeCell ref="DLC38:DLC39"/>
    <mergeCell ref="DLD38:DLD39"/>
    <mergeCell ref="DLE38:DLE39"/>
    <mergeCell ref="DLF38:DLF39"/>
    <mergeCell ref="DLI38:DLI39"/>
    <mergeCell ref="DKV38:DKV39"/>
    <mergeCell ref="DKW38:DKW39"/>
    <mergeCell ref="DKX38:DKX39"/>
    <mergeCell ref="DLA38:DLA39"/>
    <mergeCell ref="DLB38:DLB39"/>
    <mergeCell ref="DKO38:DKO39"/>
    <mergeCell ref="DKP38:DKP39"/>
    <mergeCell ref="DKS38:DKS39"/>
    <mergeCell ref="DKT38:DKT39"/>
    <mergeCell ref="DKU38:DKU39"/>
    <mergeCell ref="DKH38:DKH39"/>
    <mergeCell ref="DKK38:DKK39"/>
    <mergeCell ref="DKL38:DKL39"/>
    <mergeCell ref="DKM38:DKM39"/>
    <mergeCell ref="DKN38:DKN39"/>
    <mergeCell ref="DKC38:DKC39"/>
    <mergeCell ref="DKD38:DKD39"/>
    <mergeCell ref="DKE38:DKE39"/>
    <mergeCell ref="DKF38:DKF39"/>
    <mergeCell ref="DKG38:DKG39"/>
    <mergeCell ref="DJV38:DJV39"/>
    <mergeCell ref="DJW38:DJW39"/>
    <mergeCell ref="DJX38:DJX39"/>
    <mergeCell ref="DJY38:DJY39"/>
    <mergeCell ref="DJZ38:DJZ39"/>
    <mergeCell ref="DJO38:DJO39"/>
    <mergeCell ref="DJP38:DJP39"/>
    <mergeCell ref="DJQ38:DJQ39"/>
    <mergeCell ref="DJR38:DJR39"/>
    <mergeCell ref="DJU38:DJU39"/>
    <mergeCell ref="DJH38:DJH39"/>
    <mergeCell ref="DJI38:DJI39"/>
    <mergeCell ref="DJJ38:DJJ39"/>
    <mergeCell ref="DJM38:DJM39"/>
    <mergeCell ref="DJN38:DJN39"/>
    <mergeCell ref="DJA38:DJA39"/>
    <mergeCell ref="DJB38:DJB39"/>
    <mergeCell ref="DJE38:DJE39"/>
    <mergeCell ref="DJF38:DJF39"/>
    <mergeCell ref="DJG38:DJG39"/>
    <mergeCell ref="DIT38:DIT39"/>
    <mergeCell ref="DIW38:DIW39"/>
    <mergeCell ref="DIX38:DIX39"/>
    <mergeCell ref="DIY38:DIY39"/>
    <mergeCell ref="DIZ38:DIZ39"/>
    <mergeCell ref="DIO38:DIO39"/>
    <mergeCell ref="DIP38:DIP39"/>
    <mergeCell ref="DIQ38:DIQ39"/>
    <mergeCell ref="DIR38:DIR39"/>
    <mergeCell ref="DIS38:DIS39"/>
    <mergeCell ref="DIH38:DIH39"/>
    <mergeCell ref="DII38:DII39"/>
    <mergeCell ref="DIJ38:DIJ39"/>
    <mergeCell ref="DIK38:DIK39"/>
    <mergeCell ref="DIL38:DIL39"/>
    <mergeCell ref="DIA38:DIA39"/>
    <mergeCell ref="DIB38:DIB39"/>
    <mergeCell ref="DIC38:DIC39"/>
    <mergeCell ref="DID38:DID39"/>
    <mergeCell ref="DIG38:DIG39"/>
    <mergeCell ref="DHT38:DHT39"/>
    <mergeCell ref="DHU38:DHU39"/>
    <mergeCell ref="DHV38:DHV39"/>
    <mergeCell ref="DHY38:DHY39"/>
    <mergeCell ref="DHZ38:DHZ39"/>
    <mergeCell ref="DHM38:DHM39"/>
    <mergeCell ref="DHN38:DHN39"/>
    <mergeCell ref="DHQ38:DHQ39"/>
    <mergeCell ref="DHR38:DHR39"/>
    <mergeCell ref="DHS38:DHS39"/>
    <mergeCell ref="DHF38:DHF39"/>
    <mergeCell ref="DHI38:DHI39"/>
    <mergeCell ref="DHJ38:DHJ39"/>
    <mergeCell ref="DHK38:DHK39"/>
    <mergeCell ref="DHL38:DHL39"/>
    <mergeCell ref="DHA38:DHA39"/>
    <mergeCell ref="DHB38:DHB39"/>
    <mergeCell ref="DHC38:DHC39"/>
    <mergeCell ref="DHD38:DHD39"/>
    <mergeCell ref="DHE38:DHE39"/>
    <mergeCell ref="DGT38:DGT39"/>
    <mergeCell ref="DGU38:DGU39"/>
    <mergeCell ref="DGV38:DGV39"/>
    <mergeCell ref="DGW38:DGW39"/>
    <mergeCell ref="DGX38:DGX39"/>
    <mergeCell ref="DGM38:DGM39"/>
    <mergeCell ref="DGN38:DGN39"/>
    <mergeCell ref="DGO38:DGO39"/>
    <mergeCell ref="DGP38:DGP39"/>
    <mergeCell ref="DGS38:DGS39"/>
    <mergeCell ref="DGF38:DGF39"/>
    <mergeCell ref="DGG38:DGG39"/>
    <mergeCell ref="DGH38:DGH39"/>
    <mergeCell ref="DGK38:DGK39"/>
    <mergeCell ref="DGL38:DGL39"/>
    <mergeCell ref="DFY38:DFY39"/>
    <mergeCell ref="DFZ38:DFZ39"/>
    <mergeCell ref="DGC38:DGC39"/>
    <mergeCell ref="DGD38:DGD39"/>
    <mergeCell ref="DGE38:DGE39"/>
    <mergeCell ref="DFR38:DFR39"/>
    <mergeCell ref="DFU38:DFU39"/>
    <mergeCell ref="DFV38:DFV39"/>
    <mergeCell ref="DFW38:DFW39"/>
    <mergeCell ref="DFX38:DFX39"/>
    <mergeCell ref="DFM38:DFM39"/>
    <mergeCell ref="DFN38:DFN39"/>
    <mergeCell ref="DFO38:DFO39"/>
    <mergeCell ref="DFP38:DFP39"/>
    <mergeCell ref="DFQ38:DFQ39"/>
    <mergeCell ref="DFF38:DFF39"/>
    <mergeCell ref="DFG38:DFG39"/>
    <mergeCell ref="DFH38:DFH39"/>
    <mergeCell ref="DFI38:DFI39"/>
    <mergeCell ref="DFJ38:DFJ39"/>
    <mergeCell ref="DEY38:DEY39"/>
    <mergeCell ref="DEZ38:DEZ39"/>
    <mergeCell ref="DFA38:DFA39"/>
    <mergeCell ref="DFB38:DFB39"/>
    <mergeCell ref="DFE38:DFE39"/>
    <mergeCell ref="DER38:DER39"/>
    <mergeCell ref="DES38:DES39"/>
    <mergeCell ref="DET38:DET39"/>
    <mergeCell ref="DEW38:DEW39"/>
    <mergeCell ref="DEX38:DEX39"/>
    <mergeCell ref="DEK38:DEK39"/>
    <mergeCell ref="DEL38:DEL39"/>
    <mergeCell ref="DEO38:DEO39"/>
    <mergeCell ref="DEP38:DEP39"/>
    <mergeCell ref="DEQ38:DEQ39"/>
    <mergeCell ref="DED38:DED39"/>
    <mergeCell ref="DEG38:DEG39"/>
    <mergeCell ref="DEH38:DEH39"/>
    <mergeCell ref="DEI38:DEI39"/>
    <mergeCell ref="DEJ38:DEJ39"/>
    <mergeCell ref="DDY38:DDY39"/>
    <mergeCell ref="DDZ38:DDZ39"/>
    <mergeCell ref="DEA38:DEA39"/>
    <mergeCell ref="DEB38:DEB39"/>
    <mergeCell ref="DEC38:DEC39"/>
    <mergeCell ref="DDR38:DDR39"/>
    <mergeCell ref="DDS38:DDS39"/>
    <mergeCell ref="DDT38:DDT39"/>
    <mergeCell ref="DDU38:DDU39"/>
    <mergeCell ref="DDV38:DDV39"/>
    <mergeCell ref="DDK38:DDK39"/>
    <mergeCell ref="DDL38:DDL39"/>
    <mergeCell ref="DDM38:DDM39"/>
    <mergeCell ref="DDN38:DDN39"/>
    <mergeCell ref="DDQ38:DDQ39"/>
    <mergeCell ref="DDD38:DDD39"/>
    <mergeCell ref="DDE38:DDE39"/>
    <mergeCell ref="DDF38:DDF39"/>
    <mergeCell ref="DDI38:DDI39"/>
    <mergeCell ref="DDJ38:DDJ39"/>
    <mergeCell ref="DCW38:DCW39"/>
    <mergeCell ref="DCX38:DCX39"/>
    <mergeCell ref="DDA38:DDA39"/>
    <mergeCell ref="DDB38:DDB39"/>
    <mergeCell ref="DDC38:DDC39"/>
    <mergeCell ref="DCP38:DCP39"/>
    <mergeCell ref="DCS38:DCS39"/>
    <mergeCell ref="DCT38:DCT39"/>
    <mergeCell ref="DCU38:DCU39"/>
    <mergeCell ref="DCV38:DCV39"/>
    <mergeCell ref="DCK38:DCK39"/>
    <mergeCell ref="DCL38:DCL39"/>
    <mergeCell ref="DCM38:DCM39"/>
    <mergeCell ref="DCN38:DCN39"/>
    <mergeCell ref="DCO38:DCO39"/>
    <mergeCell ref="DCD38:DCD39"/>
    <mergeCell ref="DCE38:DCE39"/>
    <mergeCell ref="DCF38:DCF39"/>
    <mergeCell ref="DCG38:DCG39"/>
    <mergeCell ref="DCH38:DCH39"/>
    <mergeCell ref="DBW38:DBW39"/>
    <mergeCell ref="DBX38:DBX39"/>
    <mergeCell ref="DBY38:DBY39"/>
    <mergeCell ref="DBZ38:DBZ39"/>
    <mergeCell ref="DCC38:DCC39"/>
    <mergeCell ref="DBP38:DBP39"/>
    <mergeCell ref="DBQ38:DBQ39"/>
    <mergeCell ref="DBR38:DBR39"/>
    <mergeCell ref="DBU38:DBU39"/>
    <mergeCell ref="DBV38:DBV39"/>
    <mergeCell ref="DBI38:DBI39"/>
    <mergeCell ref="DBJ38:DBJ39"/>
    <mergeCell ref="DBM38:DBM39"/>
    <mergeCell ref="DBN38:DBN39"/>
    <mergeCell ref="DBO38:DBO39"/>
    <mergeCell ref="DBB38:DBB39"/>
    <mergeCell ref="DBE38:DBE39"/>
    <mergeCell ref="DBF38:DBF39"/>
    <mergeCell ref="DBG38:DBG39"/>
    <mergeCell ref="DBH38:DBH39"/>
    <mergeCell ref="DAW38:DAW39"/>
    <mergeCell ref="DAX38:DAX39"/>
    <mergeCell ref="DAY38:DAY39"/>
    <mergeCell ref="DAZ38:DAZ39"/>
    <mergeCell ref="DBA38:DBA39"/>
    <mergeCell ref="DAP38:DAP39"/>
    <mergeCell ref="DAQ38:DAQ39"/>
    <mergeCell ref="DAR38:DAR39"/>
    <mergeCell ref="DAS38:DAS39"/>
    <mergeCell ref="DAT38:DAT39"/>
    <mergeCell ref="DAI38:DAI39"/>
    <mergeCell ref="DAJ38:DAJ39"/>
    <mergeCell ref="DAK38:DAK39"/>
    <mergeCell ref="DAL38:DAL39"/>
    <mergeCell ref="DAO38:DAO39"/>
    <mergeCell ref="DAB38:DAB39"/>
    <mergeCell ref="DAC38:DAC39"/>
    <mergeCell ref="DAD38:DAD39"/>
    <mergeCell ref="DAG38:DAG39"/>
    <mergeCell ref="DAH38:DAH39"/>
    <mergeCell ref="CZU38:CZU39"/>
    <mergeCell ref="CZV38:CZV39"/>
    <mergeCell ref="CZY38:CZY39"/>
    <mergeCell ref="CZZ38:CZZ39"/>
    <mergeCell ref="DAA38:DAA39"/>
    <mergeCell ref="CZN38:CZN39"/>
    <mergeCell ref="CZQ38:CZQ39"/>
    <mergeCell ref="CZR38:CZR39"/>
    <mergeCell ref="CZS38:CZS39"/>
    <mergeCell ref="CZT38:CZT39"/>
    <mergeCell ref="CZI38:CZI39"/>
    <mergeCell ref="CZJ38:CZJ39"/>
    <mergeCell ref="CZK38:CZK39"/>
    <mergeCell ref="CZL38:CZL39"/>
    <mergeCell ref="CZM38:CZM39"/>
    <mergeCell ref="CZB38:CZB39"/>
    <mergeCell ref="CZC38:CZC39"/>
    <mergeCell ref="CZD38:CZD39"/>
    <mergeCell ref="CZE38:CZE39"/>
    <mergeCell ref="CZF38:CZF39"/>
    <mergeCell ref="CYU38:CYU39"/>
    <mergeCell ref="CYV38:CYV39"/>
    <mergeCell ref="CYW38:CYW39"/>
    <mergeCell ref="CYX38:CYX39"/>
    <mergeCell ref="CZA38:CZA39"/>
    <mergeCell ref="CYN38:CYN39"/>
    <mergeCell ref="CYO38:CYO39"/>
    <mergeCell ref="CYP38:CYP39"/>
    <mergeCell ref="CYS38:CYS39"/>
    <mergeCell ref="CYT38:CYT39"/>
    <mergeCell ref="CYG38:CYG39"/>
    <mergeCell ref="CYH38:CYH39"/>
    <mergeCell ref="CYK38:CYK39"/>
    <mergeCell ref="CYL38:CYL39"/>
    <mergeCell ref="CYM38:CYM39"/>
    <mergeCell ref="CXZ38:CXZ39"/>
    <mergeCell ref="CYC38:CYC39"/>
    <mergeCell ref="CYD38:CYD39"/>
    <mergeCell ref="CYE38:CYE39"/>
    <mergeCell ref="CYF38:CYF39"/>
    <mergeCell ref="CXU38:CXU39"/>
    <mergeCell ref="CXV38:CXV39"/>
    <mergeCell ref="CXW38:CXW39"/>
    <mergeCell ref="CXX38:CXX39"/>
    <mergeCell ref="CXY38:CXY39"/>
    <mergeCell ref="CXN38:CXN39"/>
    <mergeCell ref="CXO38:CXO39"/>
    <mergeCell ref="CXP38:CXP39"/>
    <mergeCell ref="CXQ38:CXQ39"/>
    <mergeCell ref="CXR38:CXR39"/>
    <mergeCell ref="CXG38:CXG39"/>
    <mergeCell ref="CXH38:CXH39"/>
    <mergeCell ref="CXI38:CXI39"/>
    <mergeCell ref="CXJ38:CXJ39"/>
    <mergeCell ref="CXM38:CXM39"/>
    <mergeCell ref="CWZ38:CWZ39"/>
    <mergeCell ref="CXA38:CXA39"/>
    <mergeCell ref="CXB38:CXB39"/>
    <mergeCell ref="CXE38:CXE39"/>
    <mergeCell ref="CXF38:CXF39"/>
    <mergeCell ref="CWS38:CWS39"/>
    <mergeCell ref="CWT38:CWT39"/>
    <mergeCell ref="CWW38:CWW39"/>
    <mergeCell ref="CWX38:CWX39"/>
    <mergeCell ref="CWY38:CWY39"/>
    <mergeCell ref="CWL38:CWL39"/>
    <mergeCell ref="CWO38:CWO39"/>
    <mergeCell ref="CWP38:CWP39"/>
    <mergeCell ref="CWQ38:CWQ39"/>
    <mergeCell ref="CWR38:CWR39"/>
    <mergeCell ref="CWG38:CWG39"/>
    <mergeCell ref="CWH38:CWH39"/>
    <mergeCell ref="CWI38:CWI39"/>
    <mergeCell ref="CWJ38:CWJ39"/>
    <mergeCell ref="CWK38:CWK39"/>
    <mergeCell ref="CVZ38:CVZ39"/>
    <mergeCell ref="CWA38:CWA39"/>
    <mergeCell ref="CWB38:CWB39"/>
    <mergeCell ref="CWC38:CWC39"/>
    <mergeCell ref="CWD38:CWD39"/>
    <mergeCell ref="CVS38:CVS39"/>
    <mergeCell ref="CVT38:CVT39"/>
    <mergeCell ref="CVU38:CVU39"/>
    <mergeCell ref="CVV38:CVV39"/>
    <mergeCell ref="CVY38:CVY39"/>
    <mergeCell ref="CVL38:CVL39"/>
    <mergeCell ref="CVM38:CVM39"/>
    <mergeCell ref="CVN38:CVN39"/>
    <mergeCell ref="CVQ38:CVQ39"/>
    <mergeCell ref="CVR38:CVR39"/>
    <mergeCell ref="CVE38:CVE39"/>
    <mergeCell ref="CVF38:CVF39"/>
    <mergeCell ref="CVI38:CVI39"/>
    <mergeCell ref="CVJ38:CVJ39"/>
    <mergeCell ref="CVK38:CVK39"/>
    <mergeCell ref="CUX38:CUX39"/>
    <mergeCell ref="CVA38:CVA39"/>
    <mergeCell ref="CVB38:CVB39"/>
    <mergeCell ref="CVC38:CVC39"/>
    <mergeCell ref="CVD38:CVD39"/>
    <mergeCell ref="CUS38:CUS39"/>
    <mergeCell ref="CUT38:CUT39"/>
    <mergeCell ref="CUU38:CUU39"/>
    <mergeCell ref="CUV38:CUV39"/>
    <mergeCell ref="CUW38:CUW39"/>
    <mergeCell ref="CUL38:CUL39"/>
    <mergeCell ref="CUM38:CUM39"/>
    <mergeCell ref="CUN38:CUN39"/>
    <mergeCell ref="CUO38:CUO39"/>
    <mergeCell ref="CUP38:CUP39"/>
    <mergeCell ref="CUE38:CUE39"/>
    <mergeCell ref="CUF38:CUF39"/>
    <mergeCell ref="CUG38:CUG39"/>
    <mergeCell ref="CUH38:CUH39"/>
    <mergeCell ref="CUK38:CUK39"/>
    <mergeCell ref="CTX38:CTX39"/>
    <mergeCell ref="CTY38:CTY39"/>
    <mergeCell ref="CTZ38:CTZ39"/>
    <mergeCell ref="CUC38:CUC39"/>
    <mergeCell ref="CUD38:CUD39"/>
    <mergeCell ref="CTQ38:CTQ39"/>
    <mergeCell ref="CTR38:CTR39"/>
    <mergeCell ref="CTU38:CTU39"/>
    <mergeCell ref="CTV38:CTV39"/>
    <mergeCell ref="CTW38:CTW39"/>
    <mergeCell ref="CTJ38:CTJ39"/>
    <mergeCell ref="CTM38:CTM39"/>
    <mergeCell ref="CTN38:CTN39"/>
    <mergeCell ref="CTO38:CTO39"/>
    <mergeCell ref="CTP38:CTP39"/>
    <mergeCell ref="CTE38:CTE39"/>
    <mergeCell ref="CTF38:CTF39"/>
    <mergeCell ref="CTG38:CTG39"/>
    <mergeCell ref="CTH38:CTH39"/>
    <mergeCell ref="CTI38:CTI39"/>
    <mergeCell ref="CSX38:CSX39"/>
    <mergeCell ref="CSY38:CSY39"/>
    <mergeCell ref="CSZ38:CSZ39"/>
    <mergeCell ref="CTA38:CTA39"/>
    <mergeCell ref="CTB38:CTB39"/>
    <mergeCell ref="CSQ38:CSQ39"/>
    <mergeCell ref="CSR38:CSR39"/>
    <mergeCell ref="CSS38:CSS39"/>
    <mergeCell ref="CST38:CST39"/>
    <mergeCell ref="CSW38:CSW39"/>
    <mergeCell ref="CSJ38:CSJ39"/>
    <mergeCell ref="CSK38:CSK39"/>
    <mergeCell ref="CSL38:CSL39"/>
    <mergeCell ref="CSO38:CSO39"/>
    <mergeCell ref="CSP38:CSP39"/>
    <mergeCell ref="CSC38:CSC39"/>
    <mergeCell ref="CSD38:CSD39"/>
    <mergeCell ref="CSG38:CSG39"/>
    <mergeCell ref="CSH38:CSH39"/>
    <mergeCell ref="CSI38:CSI39"/>
    <mergeCell ref="CRV38:CRV39"/>
    <mergeCell ref="CRY38:CRY39"/>
    <mergeCell ref="CRZ38:CRZ39"/>
    <mergeCell ref="CSA38:CSA39"/>
    <mergeCell ref="CSB38:CSB39"/>
    <mergeCell ref="CRQ38:CRQ39"/>
    <mergeCell ref="CRR38:CRR39"/>
    <mergeCell ref="CRS38:CRS39"/>
    <mergeCell ref="CRT38:CRT39"/>
    <mergeCell ref="CRU38:CRU39"/>
    <mergeCell ref="CRJ38:CRJ39"/>
    <mergeCell ref="CRK38:CRK39"/>
    <mergeCell ref="CRL38:CRL39"/>
    <mergeCell ref="CRM38:CRM39"/>
    <mergeCell ref="CRN38:CRN39"/>
    <mergeCell ref="CRC38:CRC39"/>
    <mergeCell ref="CRD38:CRD39"/>
    <mergeCell ref="CRE38:CRE39"/>
    <mergeCell ref="CRF38:CRF39"/>
    <mergeCell ref="CRI38:CRI39"/>
    <mergeCell ref="CQV38:CQV39"/>
    <mergeCell ref="CQW38:CQW39"/>
    <mergeCell ref="CQX38:CQX39"/>
    <mergeCell ref="CRA38:CRA39"/>
    <mergeCell ref="CRB38:CRB39"/>
    <mergeCell ref="CQO38:CQO39"/>
    <mergeCell ref="CQP38:CQP39"/>
    <mergeCell ref="CQS38:CQS39"/>
    <mergeCell ref="CQT38:CQT39"/>
    <mergeCell ref="CQU38:CQU39"/>
    <mergeCell ref="CQH38:CQH39"/>
    <mergeCell ref="CQK38:CQK39"/>
    <mergeCell ref="CQL38:CQL39"/>
    <mergeCell ref="CQM38:CQM39"/>
    <mergeCell ref="CQN38:CQN39"/>
    <mergeCell ref="CQC38:CQC39"/>
    <mergeCell ref="CQD38:CQD39"/>
    <mergeCell ref="CQE38:CQE39"/>
    <mergeCell ref="CQF38:CQF39"/>
    <mergeCell ref="CQG38:CQG39"/>
    <mergeCell ref="CPV38:CPV39"/>
    <mergeCell ref="CPW38:CPW39"/>
    <mergeCell ref="CPX38:CPX39"/>
    <mergeCell ref="CPY38:CPY39"/>
    <mergeCell ref="CPZ38:CPZ39"/>
    <mergeCell ref="CPO38:CPO39"/>
    <mergeCell ref="CPP38:CPP39"/>
    <mergeCell ref="CPQ38:CPQ39"/>
    <mergeCell ref="CPR38:CPR39"/>
    <mergeCell ref="CPU38:CPU39"/>
    <mergeCell ref="CPH38:CPH39"/>
    <mergeCell ref="CPI38:CPI39"/>
    <mergeCell ref="CPJ38:CPJ39"/>
    <mergeCell ref="CPM38:CPM39"/>
    <mergeCell ref="CPN38:CPN39"/>
    <mergeCell ref="CPA38:CPA39"/>
    <mergeCell ref="CPB38:CPB39"/>
    <mergeCell ref="CPE38:CPE39"/>
    <mergeCell ref="CPF38:CPF39"/>
    <mergeCell ref="CPG38:CPG39"/>
    <mergeCell ref="COT38:COT39"/>
    <mergeCell ref="COW38:COW39"/>
    <mergeCell ref="COX38:COX39"/>
    <mergeCell ref="COY38:COY39"/>
    <mergeCell ref="COZ38:COZ39"/>
    <mergeCell ref="COO38:COO39"/>
    <mergeCell ref="COP38:COP39"/>
    <mergeCell ref="COQ38:COQ39"/>
    <mergeCell ref="COR38:COR39"/>
    <mergeCell ref="COS38:COS39"/>
    <mergeCell ref="COH38:COH39"/>
    <mergeCell ref="COI38:COI39"/>
    <mergeCell ref="COJ38:COJ39"/>
    <mergeCell ref="COK38:COK39"/>
    <mergeCell ref="COL38:COL39"/>
    <mergeCell ref="COA38:COA39"/>
    <mergeCell ref="COB38:COB39"/>
    <mergeCell ref="COC38:COC39"/>
    <mergeCell ref="COD38:COD39"/>
    <mergeCell ref="COG38:COG39"/>
    <mergeCell ref="CNT38:CNT39"/>
    <mergeCell ref="CNU38:CNU39"/>
    <mergeCell ref="CNV38:CNV39"/>
    <mergeCell ref="CNY38:CNY39"/>
    <mergeCell ref="CNZ38:CNZ39"/>
    <mergeCell ref="CNM38:CNM39"/>
    <mergeCell ref="CNN38:CNN39"/>
    <mergeCell ref="CNQ38:CNQ39"/>
    <mergeCell ref="CNR38:CNR39"/>
    <mergeCell ref="CNS38:CNS39"/>
    <mergeCell ref="CNF38:CNF39"/>
    <mergeCell ref="CNI38:CNI39"/>
    <mergeCell ref="CNJ38:CNJ39"/>
    <mergeCell ref="CNK38:CNK39"/>
    <mergeCell ref="CNL38:CNL39"/>
    <mergeCell ref="CNA38:CNA39"/>
    <mergeCell ref="CNB38:CNB39"/>
    <mergeCell ref="CNC38:CNC39"/>
    <mergeCell ref="CND38:CND39"/>
    <mergeCell ref="CNE38:CNE39"/>
    <mergeCell ref="CMT38:CMT39"/>
    <mergeCell ref="CMU38:CMU39"/>
    <mergeCell ref="CMV38:CMV39"/>
    <mergeCell ref="CMW38:CMW39"/>
    <mergeCell ref="CMX38:CMX39"/>
    <mergeCell ref="CMM38:CMM39"/>
    <mergeCell ref="CMN38:CMN39"/>
    <mergeCell ref="CMO38:CMO39"/>
    <mergeCell ref="CMP38:CMP39"/>
    <mergeCell ref="CMS38:CMS39"/>
    <mergeCell ref="CMF38:CMF39"/>
    <mergeCell ref="CMG38:CMG39"/>
    <mergeCell ref="CMH38:CMH39"/>
    <mergeCell ref="CMK38:CMK39"/>
    <mergeCell ref="CML38:CML39"/>
    <mergeCell ref="CLY38:CLY39"/>
    <mergeCell ref="CLZ38:CLZ39"/>
    <mergeCell ref="CMC38:CMC39"/>
    <mergeCell ref="CMD38:CMD39"/>
    <mergeCell ref="CME38:CME39"/>
    <mergeCell ref="CLR38:CLR39"/>
    <mergeCell ref="CLU38:CLU39"/>
    <mergeCell ref="CLV38:CLV39"/>
    <mergeCell ref="CLW38:CLW39"/>
    <mergeCell ref="CLX38:CLX39"/>
    <mergeCell ref="CLM38:CLM39"/>
    <mergeCell ref="CLN38:CLN39"/>
    <mergeCell ref="CLO38:CLO39"/>
    <mergeCell ref="CLP38:CLP39"/>
    <mergeCell ref="CLQ38:CLQ39"/>
    <mergeCell ref="CLF38:CLF39"/>
    <mergeCell ref="CLG38:CLG39"/>
    <mergeCell ref="CLH38:CLH39"/>
    <mergeCell ref="CLI38:CLI39"/>
    <mergeCell ref="CLJ38:CLJ39"/>
    <mergeCell ref="CKY38:CKY39"/>
    <mergeCell ref="CKZ38:CKZ39"/>
    <mergeCell ref="CLA38:CLA39"/>
    <mergeCell ref="CLB38:CLB39"/>
    <mergeCell ref="CLE38:CLE39"/>
    <mergeCell ref="CKR38:CKR39"/>
    <mergeCell ref="CKS38:CKS39"/>
    <mergeCell ref="CKT38:CKT39"/>
    <mergeCell ref="CKW38:CKW39"/>
    <mergeCell ref="CKX38:CKX39"/>
    <mergeCell ref="CKK38:CKK39"/>
    <mergeCell ref="CKL38:CKL39"/>
    <mergeCell ref="CKO38:CKO39"/>
    <mergeCell ref="CKP38:CKP39"/>
    <mergeCell ref="CKQ38:CKQ39"/>
    <mergeCell ref="CKD38:CKD39"/>
    <mergeCell ref="CKG38:CKG39"/>
    <mergeCell ref="CKH38:CKH39"/>
    <mergeCell ref="CKI38:CKI39"/>
    <mergeCell ref="CKJ38:CKJ39"/>
    <mergeCell ref="CJY38:CJY39"/>
    <mergeCell ref="CJZ38:CJZ39"/>
    <mergeCell ref="CKA38:CKA39"/>
    <mergeCell ref="CKB38:CKB39"/>
    <mergeCell ref="CKC38:CKC39"/>
    <mergeCell ref="CJR38:CJR39"/>
    <mergeCell ref="CJS38:CJS39"/>
    <mergeCell ref="CJT38:CJT39"/>
    <mergeCell ref="CJU38:CJU39"/>
    <mergeCell ref="CJV38:CJV39"/>
    <mergeCell ref="CJK38:CJK39"/>
    <mergeCell ref="CJL38:CJL39"/>
    <mergeCell ref="CJM38:CJM39"/>
    <mergeCell ref="CJN38:CJN39"/>
    <mergeCell ref="CJQ38:CJQ39"/>
    <mergeCell ref="CJD38:CJD39"/>
    <mergeCell ref="CJE38:CJE39"/>
    <mergeCell ref="CJF38:CJF39"/>
    <mergeCell ref="CJI38:CJI39"/>
    <mergeCell ref="CJJ38:CJJ39"/>
    <mergeCell ref="CIW38:CIW39"/>
    <mergeCell ref="CIX38:CIX39"/>
    <mergeCell ref="CJA38:CJA39"/>
    <mergeCell ref="CJB38:CJB39"/>
    <mergeCell ref="CJC38:CJC39"/>
    <mergeCell ref="CIP38:CIP39"/>
    <mergeCell ref="CIS38:CIS39"/>
    <mergeCell ref="CIT38:CIT39"/>
    <mergeCell ref="CIU38:CIU39"/>
    <mergeCell ref="CIV38:CIV39"/>
    <mergeCell ref="CIK38:CIK39"/>
    <mergeCell ref="CIL38:CIL39"/>
    <mergeCell ref="CIM38:CIM39"/>
    <mergeCell ref="CIN38:CIN39"/>
    <mergeCell ref="CIO38:CIO39"/>
    <mergeCell ref="CID38:CID39"/>
    <mergeCell ref="CIE38:CIE39"/>
    <mergeCell ref="CIF38:CIF39"/>
    <mergeCell ref="CIG38:CIG39"/>
    <mergeCell ref="CIH38:CIH39"/>
    <mergeCell ref="CHW38:CHW39"/>
    <mergeCell ref="CHX38:CHX39"/>
    <mergeCell ref="CHY38:CHY39"/>
    <mergeCell ref="CHZ38:CHZ39"/>
    <mergeCell ref="CIC38:CIC39"/>
    <mergeCell ref="CHP38:CHP39"/>
    <mergeCell ref="CHQ38:CHQ39"/>
    <mergeCell ref="CHR38:CHR39"/>
    <mergeCell ref="CHU38:CHU39"/>
    <mergeCell ref="CHV38:CHV39"/>
    <mergeCell ref="CHI38:CHI39"/>
    <mergeCell ref="CHJ38:CHJ39"/>
    <mergeCell ref="CHM38:CHM39"/>
    <mergeCell ref="CHN38:CHN39"/>
    <mergeCell ref="CHO38:CHO39"/>
    <mergeCell ref="CHB38:CHB39"/>
    <mergeCell ref="CHE38:CHE39"/>
    <mergeCell ref="CHF38:CHF39"/>
    <mergeCell ref="CHG38:CHG39"/>
    <mergeCell ref="CHH38:CHH39"/>
    <mergeCell ref="CGW38:CGW39"/>
    <mergeCell ref="CGX38:CGX39"/>
    <mergeCell ref="CGY38:CGY39"/>
    <mergeCell ref="CGZ38:CGZ39"/>
    <mergeCell ref="CHA38:CHA39"/>
    <mergeCell ref="CGP38:CGP39"/>
    <mergeCell ref="CGQ38:CGQ39"/>
    <mergeCell ref="CGR38:CGR39"/>
    <mergeCell ref="CGS38:CGS39"/>
    <mergeCell ref="CGT38:CGT39"/>
    <mergeCell ref="CGI38:CGI39"/>
    <mergeCell ref="CGJ38:CGJ39"/>
    <mergeCell ref="CGK38:CGK39"/>
    <mergeCell ref="CGL38:CGL39"/>
    <mergeCell ref="CGO38:CGO39"/>
    <mergeCell ref="CGB38:CGB39"/>
    <mergeCell ref="CGC38:CGC39"/>
    <mergeCell ref="CGD38:CGD39"/>
    <mergeCell ref="CGG38:CGG39"/>
    <mergeCell ref="CGH38:CGH39"/>
    <mergeCell ref="CFU38:CFU39"/>
    <mergeCell ref="CFV38:CFV39"/>
    <mergeCell ref="CFY38:CFY39"/>
    <mergeCell ref="CFZ38:CFZ39"/>
    <mergeCell ref="CGA38:CGA39"/>
    <mergeCell ref="CFN38:CFN39"/>
    <mergeCell ref="CFQ38:CFQ39"/>
    <mergeCell ref="CFR38:CFR39"/>
    <mergeCell ref="CFS38:CFS39"/>
    <mergeCell ref="CFT38:CFT39"/>
    <mergeCell ref="CFI38:CFI39"/>
    <mergeCell ref="CFJ38:CFJ39"/>
    <mergeCell ref="CFK38:CFK39"/>
    <mergeCell ref="CFL38:CFL39"/>
    <mergeCell ref="CFM38:CFM39"/>
    <mergeCell ref="CFB38:CFB39"/>
    <mergeCell ref="CFC38:CFC39"/>
    <mergeCell ref="CFD38:CFD39"/>
    <mergeCell ref="CFE38:CFE39"/>
    <mergeCell ref="CFF38:CFF39"/>
    <mergeCell ref="CEU38:CEU39"/>
    <mergeCell ref="CEV38:CEV39"/>
    <mergeCell ref="CEW38:CEW39"/>
    <mergeCell ref="CEX38:CEX39"/>
    <mergeCell ref="CFA38:CFA39"/>
    <mergeCell ref="CEN38:CEN39"/>
    <mergeCell ref="CEO38:CEO39"/>
    <mergeCell ref="CEP38:CEP39"/>
    <mergeCell ref="CES38:CES39"/>
    <mergeCell ref="CET38:CET39"/>
    <mergeCell ref="CEG38:CEG39"/>
    <mergeCell ref="CEH38:CEH39"/>
    <mergeCell ref="CEK38:CEK39"/>
    <mergeCell ref="CEL38:CEL39"/>
    <mergeCell ref="CEM38:CEM39"/>
    <mergeCell ref="CDZ38:CDZ39"/>
    <mergeCell ref="CEC38:CEC39"/>
    <mergeCell ref="CED38:CED39"/>
    <mergeCell ref="CEE38:CEE39"/>
    <mergeCell ref="CEF38:CEF39"/>
    <mergeCell ref="CDU38:CDU39"/>
    <mergeCell ref="CDV38:CDV39"/>
    <mergeCell ref="CDW38:CDW39"/>
    <mergeCell ref="CDX38:CDX39"/>
    <mergeCell ref="CDY38:CDY39"/>
    <mergeCell ref="CDN38:CDN39"/>
    <mergeCell ref="CDO38:CDO39"/>
    <mergeCell ref="CDP38:CDP39"/>
    <mergeCell ref="CDQ38:CDQ39"/>
    <mergeCell ref="CDR38:CDR39"/>
    <mergeCell ref="CDG38:CDG39"/>
    <mergeCell ref="CDH38:CDH39"/>
    <mergeCell ref="CDI38:CDI39"/>
    <mergeCell ref="CDJ38:CDJ39"/>
    <mergeCell ref="CDM38:CDM39"/>
    <mergeCell ref="CCZ38:CCZ39"/>
    <mergeCell ref="CDA38:CDA39"/>
    <mergeCell ref="CDB38:CDB39"/>
    <mergeCell ref="CDE38:CDE39"/>
    <mergeCell ref="CDF38:CDF39"/>
    <mergeCell ref="CCS38:CCS39"/>
    <mergeCell ref="CCT38:CCT39"/>
    <mergeCell ref="CCW38:CCW39"/>
    <mergeCell ref="CCX38:CCX39"/>
    <mergeCell ref="CCY38:CCY39"/>
    <mergeCell ref="CCL38:CCL39"/>
    <mergeCell ref="CCO38:CCO39"/>
    <mergeCell ref="CCP38:CCP39"/>
    <mergeCell ref="CCQ38:CCQ39"/>
    <mergeCell ref="CCR38:CCR39"/>
    <mergeCell ref="CCG38:CCG39"/>
    <mergeCell ref="CCH38:CCH39"/>
    <mergeCell ref="CCI38:CCI39"/>
    <mergeCell ref="CCJ38:CCJ39"/>
    <mergeCell ref="CCK38:CCK39"/>
    <mergeCell ref="CBZ38:CBZ39"/>
    <mergeCell ref="CCA38:CCA39"/>
    <mergeCell ref="CCB38:CCB39"/>
    <mergeCell ref="CCC38:CCC39"/>
    <mergeCell ref="CCD38:CCD39"/>
    <mergeCell ref="CBS38:CBS39"/>
    <mergeCell ref="CBT38:CBT39"/>
    <mergeCell ref="CBU38:CBU39"/>
    <mergeCell ref="CBV38:CBV39"/>
    <mergeCell ref="CBY38:CBY39"/>
    <mergeCell ref="CBL38:CBL39"/>
    <mergeCell ref="CBM38:CBM39"/>
    <mergeCell ref="CBN38:CBN39"/>
    <mergeCell ref="CBQ38:CBQ39"/>
    <mergeCell ref="CBR38:CBR39"/>
    <mergeCell ref="CBE38:CBE39"/>
    <mergeCell ref="CBF38:CBF39"/>
    <mergeCell ref="CBI38:CBI39"/>
    <mergeCell ref="CBJ38:CBJ39"/>
    <mergeCell ref="CBK38:CBK39"/>
    <mergeCell ref="CAX38:CAX39"/>
    <mergeCell ref="CBA38:CBA39"/>
    <mergeCell ref="CBB38:CBB39"/>
    <mergeCell ref="CBC38:CBC39"/>
    <mergeCell ref="CBD38:CBD39"/>
    <mergeCell ref="CAS38:CAS39"/>
    <mergeCell ref="CAT38:CAT39"/>
    <mergeCell ref="CAU38:CAU39"/>
    <mergeCell ref="CAV38:CAV39"/>
    <mergeCell ref="CAW38:CAW39"/>
    <mergeCell ref="CAL38:CAL39"/>
    <mergeCell ref="CAM38:CAM39"/>
    <mergeCell ref="CAN38:CAN39"/>
    <mergeCell ref="CAO38:CAO39"/>
    <mergeCell ref="CAP38:CAP39"/>
    <mergeCell ref="CAE38:CAE39"/>
    <mergeCell ref="CAF38:CAF39"/>
    <mergeCell ref="CAG38:CAG39"/>
    <mergeCell ref="CAH38:CAH39"/>
    <mergeCell ref="CAK38:CAK39"/>
    <mergeCell ref="BZX38:BZX39"/>
    <mergeCell ref="BZY38:BZY39"/>
    <mergeCell ref="BZZ38:BZZ39"/>
    <mergeCell ref="CAC38:CAC39"/>
    <mergeCell ref="CAD38:CAD39"/>
    <mergeCell ref="BZQ38:BZQ39"/>
    <mergeCell ref="BZR38:BZR39"/>
    <mergeCell ref="BZU38:BZU39"/>
    <mergeCell ref="BZV38:BZV39"/>
    <mergeCell ref="BZW38:BZW39"/>
    <mergeCell ref="BZJ38:BZJ39"/>
    <mergeCell ref="BZM38:BZM39"/>
    <mergeCell ref="BZN38:BZN39"/>
    <mergeCell ref="BZO38:BZO39"/>
    <mergeCell ref="BZP38:BZP39"/>
    <mergeCell ref="BZE38:BZE39"/>
    <mergeCell ref="BZF38:BZF39"/>
    <mergeCell ref="BZG38:BZG39"/>
    <mergeCell ref="BZH38:BZH39"/>
    <mergeCell ref="BZI38:BZI39"/>
    <mergeCell ref="BYX38:BYX39"/>
    <mergeCell ref="BYY38:BYY39"/>
    <mergeCell ref="BYZ38:BYZ39"/>
    <mergeCell ref="BZA38:BZA39"/>
    <mergeCell ref="BZB38:BZB39"/>
    <mergeCell ref="BYQ38:BYQ39"/>
    <mergeCell ref="BYR38:BYR39"/>
    <mergeCell ref="BYS38:BYS39"/>
    <mergeCell ref="BYT38:BYT39"/>
    <mergeCell ref="BYW38:BYW39"/>
    <mergeCell ref="BYJ38:BYJ39"/>
    <mergeCell ref="BYK38:BYK39"/>
    <mergeCell ref="BYL38:BYL39"/>
    <mergeCell ref="BYO38:BYO39"/>
    <mergeCell ref="BYP38:BYP39"/>
    <mergeCell ref="BYC38:BYC39"/>
    <mergeCell ref="BYD38:BYD39"/>
    <mergeCell ref="BYG38:BYG39"/>
    <mergeCell ref="BYH38:BYH39"/>
    <mergeCell ref="BYI38:BYI39"/>
    <mergeCell ref="BXV38:BXV39"/>
    <mergeCell ref="BXY38:BXY39"/>
    <mergeCell ref="BXZ38:BXZ39"/>
    <mergeCell ref="BYA38:BYA39"/>
    <mergeCell ref="BYB38:BYB39"/>
    <mergeCell ref="BXQ38:BXQ39"/>
    <mergeCell ref="BXR38:BXR39"/>
    <mergeCell ref="BXS38:BXS39"/>
    <mergeCell ref="BXT38:BXT39"/>
    <mergeCell ref="BXU38:BXU39"/>
    <mergeCell ref="BXJ38:BXJ39"/>
    <mergeCell ref="BXK38:BXK39"/>
    <mergeCell ref="BXL38:BXL39"/>
    <mergeCell ref="BXM38:BXM39"/>
    <mergeCell ref="BXN38:BXN39"/>
    <mergeCell ref="BXC38:BXC39"/>
    <mergeCell ref="BXD38:BXD39"/>
    <mergeCell ref="BXE38:BXE39"/>
    <mergeCell ref="BXF38:BXF39"/>
    <mergeCell ref="BXI38:BXI39"/>
    <mergeCell ref="BWV38:BWV39"/>
    <mergeCell ref="BWW38:BWW39"/>
    <mergeCell ref="BWX38:BWX39"/>
    <mergeCell ref="BXA38:BXA39"/>
    <mergeCell ref="BXB38:BXB39"/>
    <mergeCell ref="BWO38:BWO39"/>
    <mergeCell ref="BWP38:BWP39"/>
    <mergeCell ref="BWS38:BWS39"/>
    <mergeCell ref="BWT38:BWT39"/>
    <mergeCell ref="BWU38:BWU39"/>
    <mergeCell ref="BWH38:BWH39"/>
    <mergeCell ref="BWK38:BWK39"/>
    <mergeCell ref="BWL38:BWL39"/>
    <mergeCell ref="BWM38:BWM39"/>
    <mergeCell ref="BWN38:BWN39"/>
    <mergeCell ref="BWC38:BWC39"/>
    <mergeCell ref="BWD38:BWD39"/>
    <mergeCell ref="BWE38:BWE39"/>
    <mergeCell ref="BWF38:BWF39"/>
    <mergeCell ref="BWG38:BWG39"/>
    <mergeCell ref="BVV38:BVV39"/>
    <mergeCell ref="BVW38:BVW39"/>
    <mergeCell ref="BVX38:BVX39"/>
    <mergeCell ref="BVY38:BVY39"/>
    <mergeCell ref="BVZ38:BVZ39"/>
    <mergeCell ref="BVO38:BVO39"/>
    <mergeCell ref="BVP38:BVP39"/>
    <mergeCell ref="BVQ38:BVQ39"/>
    <mergeCell ref="BVR38:BVR39"/>
    <mergeCell ref="BVU38:BVU39"/>
    <mergeCell ref="BVH38:BVH39"/>
    <mergeCell ref="BVI38:BVI39"/>
    <mergeCell ref="BVJ38:BVJ39"/>
    <mergeCell ref="BVM38:BVM39"/>
    <mergeCell ref="BVN38:BVN39"/>
    <mergeCell ref="BVA38:BVA39"/>
    <mergeCell ref="BVB38:BVB39"/>
    <mergeCell ref="BVE38:BVE39"/>
    <mergeCell ref="BVF38:BVF39"/>
    <mergeCell ref="BVG38:BVG39"/>
    <mergeCell ref="BUT38:BUT39"/>
    <mergeCell ref="BUW38:BUW39"/>
    <mergeCell ref="BUX38:BUX39"/>
    <mergeCell ref="BUY38:BUY39"/>
    <mergeCell ref="BUZ38:BUZ39"/>
    <mergeCell ref="BUO38:BUO39"/>
    <mergeCell ref="BUP38:BUP39"/>
    <mergeCell ref="BUQ38:BUQ39"/>
    <mergeCell ref="BUR38:BUR39"/>
    <mergeCell ref="BUS38:BUS39"/>
    <mergeCell ref="BUH38:BUH39"/>
    <mergeCell ref="BUI38:BUI39"/>
    <mergeCell ref="BUJ38:BUJ39"/>
    <mergeCell ref="BUK38:BUK39"/>
    <mergeCell ref="BUL38:BUL39"/>
    <mergeCell ref="BUA38:BUA39"/>
    <mergeCell ref="BUB38:BUB39"/>
    <mergeCell ref="BUC38:BUC39"/>
    <mergeCell ref="BUD38:BUD39"/>
    <mergeCell ref="BUG38:BUG39"/>
    <mergeCell ref="BTT38:BTT39"/>
    <mergeCell ref="BTU38:BTU39"/>
    <mergeCell ref="BTV38:BTV39"/>
    <mergeCell ref="BTY38:BTY39"/>
    <mergeCell ref="BTZ38:BTZ39"/>
    <mergeCell ref="BTM38:BTM39"/>
    <mergeCell ref="BTN38:BTN39"/>
    <mergeCell ref="BTQ38:BTQ39"/>
    <mergeCell ref="BTR38:BTR39"/>
    <mergeCell ref="BTS38:BTS39"/>
    <mergeCell ref="BTF38:BTF39"/>
    <mergeCell ref="BTI38:BTI39"/>
    <mergeCell ref="BTJ38:BTJ39"/>
    <mergeCell ref="BTK38:BTK39"/>
    <mergeCell ref="BTL38:BTL39"/>
    <mergeCell ref="BTA38:BTA39"/>
    <mergeCell ref="BTB38:BTB39"/>
    <mergeCell ref="BTC38:BTC39"/>
    <mergeCell ref="BTD38:BTD39"/>
    <mergeCell ref="BTE38:BTE39"/>
    <mergeCell ref="BST38:BST39"/>
    <mergeCell ref="BSU38:BSU39"/>
    <mergeCell ref="BSV38:BSV39"/>
    <mergeCell ref="BSW38:BSW39"/>
    <mergeCell ref="BSX38:BSX39"/>
    <mergeCell ref="BSM38:BSM39"/>
    <mergeCell ref="BSN38:BSN39"/>
    <mergeCell ref="BSO38:BSO39"/>
    <mergeCell ref="BSP38:BSP39"/>
    <mergeCell ref="BSS38:BSS39"/>
    <mergeCell ref="BSF38:BSF39"/>
    <mergeCell ref="BSG38:BSG39"/>
    <mergeCell ref="BSH38:BSH39"/>
    <mergeCell ref="BSK38:BSK39"/>
    <mergeCell ref="BSL38:BSL39"/>
    <mergeCell ref="BRY38:BRY39"/>
    <mergeCell ref="BRZ38:BRZ39"/>
    <mergeCell ref="BSC38:BSC39"/>
    <mergeCell ref="BSD38:BSD39"/>
    <mergeCell ref="BSE38:BSE39"/>
    <mergeCell ref="BRR38:BRR39"/>
    <mergeCell ref="BRU38:BRU39"/>
    <mergeCell ref="BRV38:BRV39"/>
    <mergeCell ref="BRW38:BRW39"/>
    <mergeCell ref="BRX38:BRX39"/>
    <mergeCell ref="BRM38:BRM39"/>
    <mergeCell ref="BRN38:BRN39"/>
    <mergeCell ref="BRO38:BRO39"/>
    <mergeCell ref="BRP38:BRP39"/>
    <mergeCell ref="BRQ38:BRQ39"/>
    <mergeCell ref="BRF38:BRF39"/>
    <mergeCell ref="BRG38:BRG39"/>
    <mergeCell ref="BRH38:BRH39"/>
    <mergeCell ref="BRI38:BRI39"/>
    <mergeCell ref="BRJ38:BRJ39"/>
    <mergeCell ref="BQY38:BQY39"/>
    <mergeCell ref="BQZ38:BQZ39"/>
    <mergeCell ref="BRA38:BRA39"/>
    <mergeCell ref="BRB38:BRB39"/>
    <mergeCell ref="BRE38:BRE39"/>
    <mergeCell ref="BQR38:BQR39"/>
    <mergeCell ref="BQS38:BQS39"/>
    <mergeCell ref="BQT38:BQT39"/>
    <mergeCell ref="BQW38:BQW39"/>
    <mergeCell ref="BQX38:BQX39"/>
    <mergeCell ref="BQK38:BQK39"/>
    <mergeCell ref="BQL38:BQL39"/>
    <mergeCell ref="BQO38:BQO39"/>
    <mergeCell ref="BQP38:BQP39"/>
    <mergeCell ref="BQQ38:BQQ39"/>
    <mergeCell ref="BQD38:BQD39"/>
    <mergeCell ref="BQG38:BQG39"/>
    <mergeCell ref="BQH38:BQH39"/>
    <mergeCell ref="BQI38:BQI39"/>
    <mergeCell ref="BQJ38:BQJ39"/>
    <mergeCell ref="BPY38:BPY39"/>
    <mergeCell ref="BPZ38:BPZ39"/>
    <mergeCell ref="BQA38:BQA39"/>
    <mergeCell ref="BQB38:BQB39"/>
    <mergeCell ref="BQC38:BQC39"/>
    <mergeCell ref="BPR38:BPR39"/>
    <mergeCell ref="BPS38:BPS39"/>
    <mergeCell ref="BPT38:BPT39"/>
    <mergeCell ref="BPU38:BPU39"/>
    <mergeCell ref="BPV38:BPV39"/>
    <mergeCell ref="BPK38:BPK39"/>
    <mergeCell ref="BPL38:BPL39"/>
    <mergeCell ref="BPM38:BPM39"/>
    <mergeCell ref="BPN38:BPN39"/>
    <mergeCell ref="BPQ38:BPQ39"/>
    <mergeCell ref="BPD38:BPD39"/>
    <mergeCell ref="BPE38:BPE39"/>
    <mergeCell ref="BPF38:BPF39"/>
    <mergeCell ref="BPI38:BPI39"/>
    <mergeCell ref="BPJ38:BPJ39"/>
    <mergeCell ref="BOW38:BOW39"/>
    <mergeCell ref="BOX38:BOX39"/>
    <mergeCell ref="BPA38:BPA39"/>
    <mergeCell ref="BPB38:BPB39"/>
    <mergeCell ref="BPC38:BPC39"/>
    <mergeCell ref="BOP38:BOP39"/>
    <mergeCell ref="BOS38:BOS39"/>
    <mergeCell ref="BOT38:BOT39"/>
    <mergeCell ref="BOU38:BOU39"/>
    <mergeCell ref="BOV38:BOV39"/>
    <mergeCell ref="BOK38:BOK39"/>
    <mergeCell ref="BOL38:BOL39"/>
    <mergeCell ref="BOM38:BOM39"/>
    <mergeCell ref="BON38:BON39"/>
    <mergeCell ref="BOO38:BOO39"/>
    <mergeCell ref="BOD38:BOD39"/>
    <mergeCell ref="BOE38:BOE39"/>
    <mergeCell ref="BOF38:BOF39"/>
    <mergeCell ref="BOG38:BOG39"/>
    <mergeCell ref="BOH38:BOH39"/>
    <mergeCell ref="BNW38:BNW39"/>
    <mergeCell ref="BNX38:BNX39"/>
    <mergeCell ref="BNY38:BNY39"/>
    <mergeCell ref="BNZ38:BNZ39"/>
    <mergeCell ref="BOC38:BOC39"/>
    <mergeCell ref="BNP38:BNP39"/>
    <mergeCell ref="BNQ38:BNQ39"/>
    <mergeCell ref="BNR38:BNR39"/>
    <mergeCell ref="BNU38:BNU39"/>
    <mergeCell ref="BNV38:BNV39"/>
    <mergeCell ref="BNI38:BNI39"/>
    <mergeCell ref="BNJ38:BNJ39"/>
    <mergeCell ref="BNM38:BNM39"/>
    <mergeCell ref="BNN38:BNN39"/>
    <mergeCell ref="BNO38:BNO39"/>
    <mergeCell ref="BNB38:BNB39"/>
    <mergeCell ref="BNE38:BNE39"/>
    <mergeCell ref="BNF38:BNF39"/>
    <mergeCell ref="BNG38:BNG39"/>
    <mergeCell ref="BNH38:BNH39"/>
    <mergeCell ref="BMW38:BMW39"/>
    <mergeCell ref="BMX38:BMX39"/>
    <mergeCell ref="BMY38:BMY39"/>
    <mergeCell ref="BMZ38:BMZ39"/>
    <mergeCell ref="BNA38:BNA39"/>
    <mergeCell ref="BMP38:BMP39"/>
    <mergeCell ref="BMQ38:BMQ39"/>
    <mergeCell ref="BMR38:BMR39"/>
    <mergeCell ref="BMS38:BMS39"/>
    <mergeCell ref="BMT38:BMT39"/>
    <mergeCell ref="BMI38:BMI39"/>
    <mergeCell ref="BMJ38:BMJ39"/>
    <mergeCell ref="BMK38:BMK39"/>
    <mergeCell ref="BML38:BML39"/>
    <mergeCell ref="BMO38:BMO39"/>
    <mergeCell ref="BMB38:BMB39"/>
    <mergeCell ref="BMC38:BMC39"/>
    <mergeCell ref="BMD38:BMD39"/>
    <mergeCell ref="BMG38:BMG39"/>
    <mergeCell ref="BMH38:BMH39"/>
    <mergeCell ref="BLU38:BLU39"/>
    <mergeCell ref="BLV38:BLV39"/>
    <mergeCell ref="BLY38:BLY39"/>
    <mergeCell ref="BLZ38:BLZ39"/>
    <mergeCell ref="BMA38:BMA39"/>
    <mergeCell ref="BLN38:BLN39"/>
    <mergeCell ref="BLQ38:BLQ39"/>
    <mergeCell ref="BLR38:BLR39"/>
    <mergeCell ref="BLS38:BLS39"/>
    <mergeCell ref="BLT38:BLT39"/>
    <mergeCell ref="BLI38:BLI39"/>
    <mergeCell ref="BLJ38:BLJ39"/>
    <mergeCell ref="BLK38:BLK39"/>
    <mergeCell ref="BLL38:BLL39"/>
    <mergeCell ref="BLM38:BLM39"/>
    <mergeCell ref="BLB38:BLB39"/>
    <mergeCell ref="BLC38:BLC39"/>
    <mergeCell ref="BLD38:BLD39"/>
    <mergeCell ref="BLE38:BLE39"/>
    <mergeCell ref="BLF38:BLF39"/>
    <mergeCell ref="BKU38:BKU39"/>
    <mergeCell ref="BKV38:BKV39"/>
    <mergeCell ref="BKW38:BKW39"/>
    <mergeCell ref="BKX38:BKX39"/>
    <mergeCell ref="BLA38:BLA39"/>
    <mergeCell ref="BKN38:BKN39"/>
    <mergeCell ref="BKO38:BKO39"/>
    <mergeCell ref="BKP38:BKP39"/>
    <mergeCell ref="BKS38:BKS39"/>
    <mergeCell ref="BKT38:BKT39"/>
    <mergeCell ref="BKG38:BKG39"/>
    <mergeCell ref="BKH38:BKH39"/>
    <mergeCell ref="BKK38:BKK39"/>
    <mergeCell ref="BKL38:BKL39"/>
    <mergeCell ref="BKM38:BKM39"/>
    <mergeCell ref="BJZ38:BJZ39"/>
    <mergeCell ref="BKC38:BKC39"/>
    <mergeCell ref="BKD38:BKD39"/>
    <mergeCell ref="BKE38:BKE39"/>
    <mergeCell ref="BKF38:BKF39"/>
    <mergeCell ref="BJU38:BJU39"/>
    <mergeCell ref="BJV38:BJV39"/>
    <mergeCell ref="BJW38:BJW39"/>
    <mergeCell ref="BJX38:BJX39"/>
    <mergeCell ref="BJY38:BJY39"/>
    <mergeCell ref="BJN38:BJN39"/>
    <mergeCell ref="BJO38:BJO39"/>
    <mergeCell ref="BJP38:BJP39"/>
    <mergeCell ref="BJQ38:BJQ39"/>
    <mergeCell ref="BJR38:BJR39"/>
    <mergeCell ref="BJG38:BJG39"/>
    <mergeCell ref="BJH38:BJH39"/>
    <mergeCell ref="BJI38:BJI39"/>
    <mergeCell ref="BJJ38:BJJ39"/>
    <mergeCell ref="BJM38:BJM39"/>
    <mergeCell ref="BIZ38:BIZ39"/>
    <mergeCell ref="BJA38:BJA39"/>
    <mergeCell ref="BJB38:BJB39"/>
    <mergeCell ref="BJE38:BJE39"/>
    <mergeCell ref="BJF38:BJF39"/>
    <mergeCell ref="BIS38:BIS39"/>
    <mergeCell ref="BIT38:BIT39"/>
    <mergeCell ref="BIW38:BIW39"/>
    <mergeCell ref="BIX38:BIX39"/>
    <mergeCell ref="BIY38:BIY39"/>
    <mergeCell ref="BIL38:BIL39"/>
    <mergeCell ref="BIO38:BIO39"/>
    <mergeCell ref="BIP38:BIP39"/>
    <mergeCell ref="BIQ38:BIQ39"/>
    <mergeCell ref="BIR38:BIR39"/>
    <mergeCell ref="BIG38:BIG39"/>
    <mergeCell ref="BIH38:BIH39"/>
    <mergeCell ref="BII38:BII39"/>
    <mergeCell ref="BIJ38:BIJ39"/>
    <mergeCell ref="BIK38:BIK39"/>
    <mergeCell ref="BHZ38:BHZ39"/>
    <mergeCell ref="BIA38:BIA39"/>
    <mergeCell ref="BIB38:BIB39"/>
    <mergeCell ref="BIC38:BIC39"/>
    <mergeCell ref="BID38:BID39"/>
    <mergeCell ref="BHS38:BHS39"/>
    <mergeCell ref="BHT38:BHT39"/>
    <mergeCell ref="BHU38:BHU39"/>
    <mergeCell ref="BHV38:BHV39"/>
    <mergeCell ref="BHY38:BHY39"/>
    <mergeCell ref="BHL38:BHL39"/>
    <mergeCell ref="BHM38:BHM39"/>
    <mergeCell ref="BHN38:BHN39"/>
    <mergeCell ref="BHQ38:BHQ39"/>
    <mergeCell ref="BHR38:BHR39"/>
    <mergeCell ref="BHE38:BHE39"/>
    <mergeCell ref="BHF38:BHF39"/>
    <mergeCell ref="BHI38:BHI39"/>
    <mergeCell ref="BHJ38:BHJ39"/>
    <mergeCell ref="BHK38:BHK39"/>
    <mergeCell ref="BGX38:BGX39"/>
    <mergeCell ref="BHA38:BHA39"/>
    <mergeCell ref="BHB38:BHB39"/>
    <mergeCell ref="BHC38:BHC39"/>
    <mergeCell ref="BHD38:BHD39"/>
    <mergeCell ref="BGS38:BGS39"/>
    <mergeCell ref="BGT38:BGT39"/>
    <mergeCell ref="BGU38:BGU39"/>
    <mergeCell ref="BGV38:BGV39"/>
    <mergeCell ref="BGW38:BGW39"/>
    <mergeCell ref="BGL38:BGL39"/>
    <mergeCell ref="BGM38:BGM39"/>
    <mergeCell ref="BGN38:BGN39"/>
    <mergeCell ref="BGO38:BGO39"/>
    <mergeCell ref="BGP38:BGP39"/>
    <mergeCell ref="BGE38:BGE39"/>
    <mergeCell ref="BGF38:BGF39"/>
    <mergeCell ref="BGG38:BGG39"/>
    <mergeCell ref="BGH38:BGH39"/>
    <mergeCell ref="BGK38:BGK39"/>
    <mergeCell ref="BFX38:BFX39"/>
    <mergeCell ref="BFY38:BFY39"/>
    <mergeCell ref="BFZ38:BFZ39"/>
    <mergeCell ref="BGC38:BGC39"/>
    <mergeCell ref="BGD38:BGD39"/>
    <mergeCell ref="BFQ38:BFQ39"/>
    <mergeCell ref="BFR38:BFR39"/>
    <mergeCell ref="BFU38:BFU39"/>
    <mergeCell ref="BFV38:BFV39"/>
    <mergeCell ref="BFW38:BFW39"/>
    <mergeCell ref="BFJ38:BFJ39"/>
    <mergeCell ref="BFM38:BFM39"/>
    <mergeCell ref="BFN38:BFN39"/>
    <mergeCell ref="BFO38:BFO39"/>
    <mergeCell ref="BFP38:BFP39"/>
    <mergeCell ref="BFE38:BFE39"/>
    <mergeCell ref="BFF38:BFF39"/>
    <mergeCell ref="BFG38:BFG39"/>
    <mergeCell ref="BFH38:BFH39"/>
    <mergeCell ref="BFI38:BFI39"/>
    <mergeCell ref="BEX38:BEX39"/>
    <mergeCell ref="BEY38:BEY39"/>
    <mergeCell ref="BEZ38:BEZ39"/>
    <mergeCell ref="BFA38:BFA39"/>
    <mergeCell ref="BFB38:BFB39"/>
    <mergeCell ref="BEQ38:BEQ39"/>
    <mergeCell ref="BER38:BER39"/>
    <mergeCell ref="BES38:BES39"/>
    <mergeCell ref="BET38:BET39"/>
    <mergeCell ref="BEW38:BEW39"/>
    <mergeCell ref="BEJ38:BEJ39"/>
    <mergeCell ref="BEK38:BEK39"/>
    <mergeCell ref="BEL38:BEL39"/>
    <mergeCell ref="BEO38:BEO39"/>
    <mergeCell ref="BEP38:BEP39"/>
    <mergeCell ref="BEC38:BEC39"/>
    <mergeCell ref="BED38:BED39"/>
    <mergeCell ref="BEG38:BEG39"/>
    <mergeCell ref="BEH38:BEH39"/>
    <mergeCell ref="BEI38:BEI39"/>
    <mergeCell ref="BDV38:BDV39"/>
    <mergeCell ref="BDY38:BDY39"/>
    <mergeCell ref="BDZ38:BDZ39"/>
    <mergeCell ref="BEA38:BEA39"/>
    <mergeCell ref="BEB38:BEB39"/>
    <mergeCell ref="BDQ38:BDQ39"/>
    <mergeCell ref="BDR38:BDR39"/>
    <mergeCell ref="BDS38:BDS39"/>
    <mergeCell ref="BDT38:BDT39"/>
    <mergeCell ref="BDU38:BDU39"/>
    <mergeCell ref="BDJ38:BDJ39"/>
    <mergeCell ref="BDK38:BDK39"/>
    <mergeCell ref="BDL38:BDL39"/>
    <mergeCell ref="BDM38:BDM39"/>
    <mergeCell ref="BDN38:BDN39"/>
    <mergeCell ref="BDC38:BDC39"/>
    <mergeCell ref="BDD38:BDD39"/>
    <mergeCell ref="BDE38:BDE39"/>
    <mergeCell ref="BDF38:BDF39"/>
    <mergeCell ref="BDI38:BDI39"/>
    <mergeCell ref="BCV38:BCV39"/>
    <mergeCell ref="BCW38:BCW39"/>
    <mergeCell ref="BCX38:BCX39"/>
    <mergeCell ref="BDA38:BDA39"/>
    <mergeCell ref="BDB38:BDB39"/>
    <mergeCell ref="BCO38:BCO39"/>
    <mergeCell ref="BCP38:BCP39"/>
    <mergeCell ref="BCS38:BCS39"/>
    <mergeCell ref="BCT38:BCT39"/>
    <mergeCell ref="BCU38:BCU39"/>
    <mergeCell ref="BCH38:BCH39"/>
    <mergeCell ref="BCK38:BCK39"/>
    <mergeCell ref="BCL38:BCL39"/>
    <mergeCell ref="BCM38:BCM39"/>
    <mergeCell ref="BCN38:BCN39"/>
    <mergeCell ref="BCC38:BCC39"/>
    <mergeCell ref="BCD38:BCD39"/>
    <mergeCell ref="BCE38:BCE39"/>
    <mergeCell ref="BCF38:BCF39"/>
    <mergeCell ref="BCG38:BCG39"/>
    <mergeCell ref="BBV38:BBV39"/>
    <mergeCell ref="BBW38:BBW39"/>
    <mergeCell ref="BBX38:BBX39"/>
    <mergeCell ref="BBY38:BBY39"/>
    <mergeCell ref="BBZ38:BBZ39"/>
    <mergeCell ref="BBO38:BBO39"/>
    <mergeCell ref="BBP38:BBP39"/>
    <mergeCell ref="BBQ38:BBQ39"/>
    <mergeCell ref="BBR38:BBR39"/>
    <mergeCell ref="BBU38:BBU39"/>
    <mergeCell ref="BBH38:BBH39"/>
    <mergeCell ref="BBI38:BBI39"/>
    <mergeCell ref="BBJ38:BBJ39"/>
    <mergeCell ref="BBM38:BBM39"/>
    <mergeCell ref="BBN38:BBN39"/>
    <mergeCell ref="BBA38:BBA39"/>
    <mergeCell ref="BBB38:BBB39"/>
    <mergeCell ref="BBE38:BBE39"/>
    <mergeCell ref="BBF38:BBF39"/>
    <mergeCell ref="BBG38:BBG39"/>
    <mergeCell ref="BAT38:BAT39"/>
    <mergeCell ref="BAW38:BAW39"/>
    <mergeCell ref="BAX38:BAX39"/>
    <mergeCell ref="BAY38:BAY39"/>
    <mergeCell ref="BAZ38:BAZ39"/>
    <mergeCell ref="BAO38:BAO39"/>
    <mergeCell ref="BAP38:BAP39"/>
    <mergeCell ref="BAQ38:BAQ39"/>
    <mergeCell ref="BAR38:BAR39"/>
    <mergeCell ref="BAS38:BAS39"/>
    <mergeCell ref="BAH38:BAH39"/>
    <mergeCell ref="BAI38:BAI39"/>
    <mergeCell ref="BAJ38:BAJ39"/>
    <mergeCell ref="BAK38:BAK39"/>
    <mergeCell ref="BAL38:BAL39"/>
    <mergeCell ref="BAA38:BAA39"/>
    <mergeCell ref="BAB38:BAB39"/>
    <mergeCell ref="BAC38:BAC39"/>
    <mergeCell ref="BAD38:BAD39"/>
    <mergeCell ref="BAG38:BAG39"/>
    <mergeCell ref="AZT38:AZT39"/>
    <mergeCell ref="AZU38:AZU39"/>
    <mergeCell ref="AZV38:AZV39"/>
    <mergeCell ref="AZY38:AZY39"/>
    <mergeCell ref="AZZ38:AZZ39"/>
    <mergeCell ref="AZM38:AZM39"/>
    <mergeCell ref="AZN38:AZN39"/>
    <mergeCell ref="AZQ38:AZQ39"/>
    <mergeCell ref="AZR38:AZR39"/>
    <mergeCell ref="AZS38:AZS39"/>
    <mergeCell ref="AZF38:AZF39"/>
    <mergeCell ref="AZI38:AZI39"/>
    <mergeCell ref="AZJ38:AZJ39"/>
    <mergeCell ref="AZK38:AZK39"/>
    <mergeCell ref="AZL38:AZL39"/>
    <mergeCell ref="AZA38:AZA39"/>
    <mergeCell ref="AZB38:AZB39"/>
    <mergeCell ref="AZC38:AZC39"/>
    <mergeCell ref="AZD38:AZD39"/>
    <mergeCell ref="AZE38:AZE39"/>
    <mergeCell ref="AYT38:AYT39"/>
    <mergeCell ref="AYU38:AYU39"/>
    <mergeCell ref="AYV38:AYV39"/>
    <mergeCell ref="AYW38:AYW39"/>
    <mergeCell ref="AYX38:AYX39"/>
    <mergeCell ref="AYM38:AYM39"/>
    <mergeCell ref="AYN38:AYN39"/>
    <mergeCell ref="AYO38:AYO39"/>
    <mergeCell ref="AYP38:AYP39"/>
    <mergeCell ref="AYS38:AYS39"/>
    <mergeCell ref="AYF38:AYF39"/>
    <mergeCell ref="AYG38:AYG39"/>
    <mergeCell ref="AYH38:AYH39"/>
    <mergeCell ref="AYK38:AYK39"/>
    <mergeCell ref="AYL38:AYL39"/>
    <mergeCell ref="AXY38:AXY39"/>
    <mergeCell ref="AXZ38:AXZ39"/>
    <mergeCell ref="AYC38:AYC39"/>
    <mergeCell ref="AYD38:AYD39"/>
    <mergeCell ref="AYE38:AYE39"/>
    <mergeCell ref="AXR38:AXR39"/>
    <mergeCell ref="AXU38:AXU39"/>
    <mergeCell ref="AXV38:AXV39"/>
    <mergeCell ref="AXW38:AXW39"/>
    <mergeCell ref="AXX38:AXX39"/>
    <mergeCell ref="AXM38:AXM39"/>
    <mergeCell ref="AXN38:AXN39"/>
    <mergeCell ref="AXO38:AXO39"/>
    <mergeCell ref="AXP38:AXP39"/>
    <mergeCell ref="AXQ38:AXQ39"/>
    <mergeCell ref="AXF38:AXF39"/>
    <mergeCell ref="AXG38:AXG39"/>
    <mergeCell ref="AXH38:AXH39"/>
    <mergeCell ref="AXI38:AXI39"/>
    <mergeCell ref="AXJ38:AXJ39"/>
    <mergeCell ref="AWY38:AWY39"/>
    <mergeCell ref="AWZ38:AWZ39"/>
    <mergeCell ref="AXA38:AXA39"/>
    <mergeCell ref="AXB38:AXB39"/>
    <mergeCell ref="AXE38:AXE39"/>
    <mergeCell ref="AWR38:AWR39"/>
    <mergeCell ref="AWS38:AWS39"/>
    <mergeCell ref="AWT38:AWT39"/>
    <mergeCell ref="AWW38:AWW39"/>
    <mergeCell ref="AWX38:AWX39"/>
    <mergeCell ref="AWK38:AWK39"/>
    <mergeCell ref="AWL38:AWL39"/>
    <mergeCell ref="AWO38:AWO39"/>
    <mergeCell ref="AWP38:AWP39"/>
    <mergeCell ref="AWQ38:AWQ39"/>
    <mergeCell ref="AWD38:AWD39"/>
    <mergeCell ref="AWG38:AWG39"/>
    <mergeCell ref="AWH38:AWH39"/>
    <mergeCell ref="AWI38:AWI39"/>
    <mergeCell ref="AWJ38:AWJ39"/>
    <mergeCell ref="AVY38:AVY39"/>
    <mergeCell ref="AVZ38:AVZ39"/>
    <mergeCell ref="AWA38:AWA39"/>
    <mergeCell ref="AWB38:AWB39"/>
    <mergeCell ref="AWC38:AWC39"/>
    <mergeCell ref="AVR38:AVR39"/>
    <mergeCell ref="AVS38:AVS39"/>
    <mergeCell ref="AVT38:AVT39"/>
    <mergeCell ref="AVU38:AVU39"/>
    <mergeCell ref="AVV38:AVV39"/>
    <mergeCell ref="AVK38:AVK39"/>
    <mergeCell ref="AVL38:AVL39"/>
    <mergeCell ref="AVM38:AVM39"/>
    <mergeCell ref="AVN38:AVN39"/>
    <mergeCell ref="AVQ38:AVQ39"/>
    <mergeCell ref="AVD38:AVD39"/>
    <mergeCell ref="AVE38:AVE39"/>
    <mergeCell ref="AVF38:AVF39"/>
    <mergeCell ref="AVI38:AVI39"/>
    <mergeCell ref="AVJ38:AVJ39"/>
    <mergeCell ref="AUW38:AUW39"/>
    <mergeCell ref="AUX38:AUX39"/>
    <mergeCell ref="AVA38:AVA39"/>
    <mergeCell ref="AVB38:AVB39"/>
    <mergeCell ref="AVC38:AVC39"/>
    <mergeCell ref="AUP38:AUP39"/>
    <mergeCell ref="AUS38:AUS39"/>
    <mergeCell ref="AUT38:AUT39"/>
    <mergeCell ref="AUU38:AUU39"/>
    <mergeCell ref="AUV38:AUV39"/>
    <mergeCell ref="AUK38:AUK39"/>
    <mergeCell ref="AUL38:AUL39"/>
    <mergeCell ref="AUM38:AUM39"/>
    <mergeCell ref="AUN38:AUN39"/>
    <mergeCell ref="AUO38:AUO39"/>
    <mergeCell ref="AUD38:AUD39"/>
    <mergeCell ref="AUE38:AUE39"/>
    <mergeCell ref="AUF38:AUF39"/>
    <mergeCell ref="AUG38:AUG39"/>
    <mergeCell ref="AUH38:AUH39"/>
    <mergeCell ref="ATW38:ATW39"/>
    <mergeCell ref="ATX38:ATX39"/>
    <mergeCell ref="ATY38:ATY39"/>
    <mergeCell ref="ATZ38:ATZ39"/>
    <mergeCell ref="AUC38:AUC39"/>
    <mergeCell ref="ATP38:ATP39"/>
    <mergeCell ref="ATQ38:ATQ39"/>
    <mergeCell ref="ATR38:ATR39"/>
    <mergeCell ref="ATU38:ATU39"/>
    <mergeCell ref="ATV38:ATV39"/>
    <mergeCell ref="ATI38:ATI39"/>
    <mergeCell ref="ATJ38:ATJ39"/>
    <mergeCell ref="ATM38:ATM39"/>
    <mergeCell ref="ATN38:ATN39"/>
    <mergeCell ref="ATO38:ATO39"/>
    <mergeCell ref="ATB38:ATB39"/>
    <mergeCell ref="ATE38:ATE39"/>
    <mergeCell ref="ATF38:ATF39"/>
    <mergeCell ref="ATG38:ATG39"/>
    <mergeCell ref="ATH38:ATH39"/>
    <mergeCell ref="ASW38:ASW39"/>
    <mergeCell ref="ASX38:ASX39"/>
    <mergeCell ref="ASY38:ASY39"/>
    <mergeCell ref="ASZ38:ASZ39"/>
    <mergeCell ref="ATA38:ATA39"/>
    <mergeCell ref="ASP38:ASP39"/>
    <mergeCell ref="ASQ38:ASQ39"/>
    <mergeCell ref="ASR38:ASR39"/>
    <mergeCell ref="ASS38:ASS39"/>
    <mergeCell ref="AST38:AST39"/>
    <mergeCell ref="ASI38:ASI39"/>
    <mergeCell ref="ASJ38:ASJ39"/>
    <mergeCell ref="ASK38:ASK39"/>
    <mergeCell ref="ASL38:ASL39"/>
    <mergeCell ref="ASO38:ASO39"/>
    <mergeCell ref="ASB38:ASB39"/>
    <mergeCell ref="ASC38:ASC39"/>
    <mergeCell ref="ASD38:ASD39"/>
    <mergeCell ref="ASG38:ASG39"/>
    <mergeCell ref="ASH38:ASH39"/>
    <mergeCell ref="ARU38:ARU39"/>
    <mergeCell ref="ARV38:ARV39"/>
    <mergeCell ref="ARY38:ARY39"/>
    <mergeCell ref="ARZ38:ARZ39"/>
    <mergeCell ref="ASA38:ASA39"/>
    <mergeCell ref="ARN38:ARN39"/>
    <mergeCell ref="ARQ38:ARQ39"/>
    <mergeCell ref="ARR38:ARR39"/>
    <mergeCell ref="ARS38:ARS39"/>
    <mergeCell ref="ART38:ART39"/>
    <mergeCell ref="ARI38:ARI39"/>
    <mergeCell ref="ARJ38:ARJ39"/>
    <mergeCell ref="ARK38:ARK39"/>
    <mergeCell ref="ARL38:ARL39"/>
    <mergeCell ref="ARM38:ARM39"/>
    <mergeCell ref="ARB38:ARB39"/>
    <mergeCell ref="ARC38:ARC39"/>
    <mergeCell ref="ARD38:ARD39"/>
    <mergeCell ref="ARE38:ARE39"/>
    <mergeCell ref="ARF38:ARF39"/>
    <mergeCell ref="AQU38:AQU39"/>
    <mergeCell ref="AQV38:AQV39"/>
    <mergeCell ref="AQW38:AQW39"/>
    <mergeCell ref="AQX38:AQX39"/>
    <mergeCell ref="ARA38:ARA39"/>
    <mergeCell ref="AQN38:AQN39"/>
    <mergeCell ref="AQO38:AQO39"/>
    <mergeCell ref="AQP38:AQP39"/>
    <mergeCell ref="AQS38:AQS39"/>
    <mergeCell ref="AQT38:AQT39"/>
    <mergeCell ref="AQG38:AQG39"/>
    <mergeCell ref="AQH38:AQH39"/>
    <mergeCell ref="AQK38:AQK39"/>
    <mergeCell ref="AQL38:AQL39"/>
    <mergeCell ref="AQM38:AQM39"/>
    <mergeCell ref="APZ38:APZ39"/>
    <mergeCell ref="AQC38:AQC39"/>
    <mergeCell ref="AQD38:AQD39"/>
    <mergeCell ref="AQE38:AQE39"/>
    <mergeCell ref="AQF38:AQF39"/>
    <mergeCell ref="APU38:APU39"/>
    <mergeCell ref="APV38:APV39"/>
    <mergeCell ref="APW38:APW39"/>
    <mergeCell ref="APX38:APX39"/>
    <mergeCell ref="APY38:APY39"/>
    <mergeCell ref="APN38:APN39"/>
    <mergeCell ref="APO38:APO39"/>
    <mergeCell ref="APP38:APP39"/>
    <mergeCell ref="APQ38:APQ39"/>
    <mergeCell ref="APR38:APR39"/>
    <mergeCell ref="APG38:APG39"/>
    <mergeCell ref="APH38:APH39"/>
    <mergeCell ref="API38:API39"/>
    <mergeCell ref="APJ38:APJ39"/>
    <mergeCell ref="APM38:APM39"/>
    <mergeCell ref="AOZ38:AOZ39"/>
    <mergeCell ref="APA38:APA39"/>
    <mergeCell ref="APB38:APB39"/>
    <mergeCell ref="APE38:APE39"/>
    <mergeCell ref="APF38:APF39"/>
    <mergeCell ref="AOS38:AOS39"/>
    <mergeCell ref="AOT38:AOT39"/>
    <mergeCell ref="AOW38:AOW39"/>
    <mergeCell ref="AOX38:AOX39"/>
    <mergeCell ref="AOY38:AOY39"/>
    <mergeCell ref="AOL38:AOL39"/>
    <mergeCell ref="AOO38:AOO39"/>
    <mergeCell ref="AOP38:AOP39"/>
    <mergeCell ref="AOQ38:AOQ39"/>
    <mergeCell ref="AOR38:AOR39"/>
    <mergeCell ref="AOG38:AOG39"/>
    <mergeCell ref="AOH38:AOH39"/>
    <mergeCell ref="AOI38:AOI39"/>
    <mergeCell ref="AOJ38:AOJ39"/>
    <mergeCell ref="AOK38:AOK39"/>
    <mergeCell ref="ANZ38:ANZ39"/>
    <mergeCell ref="AOA38:AOA39"/>
    <mergeCell ref="AOB38:AOB39"/>
    <mergeCell ref="AOC38:AOC39"/>
    <mergeCell ref="AOD38:AOD39"/>
    <mergeCell ref="ANS38:ANS39"/>
    <mergeCell ref="ANT38:ANT39"/>
    <mergeCell ref="ANU38:ANU39"/>
    <mergeCell ref="ANV38:ANV39"/>
    <mergeCell ref="ANY38:ANY39"/>
    <mergeCell ref="ANL38:ANL39"/>
    <mergeCell ref="ANM38:ANM39"/>
    <mergeCell ref="ANN38:ANN39"/>
    <mergeCell ref="ANQ38:ANQ39"/>
    <mergeCell ref="ANR38:ANR39"/>
    <mergeCell ref="ANE38:ANE39"/>
    <mergeCell ref="ANF38:ANF39"/>
    <mergeCell ref="ANI38:ANI39"/>
    <mergeCell ref="ANJ38:ANJ39"/>
    <mergeCell ref="ANK38:ANK39"/>
    <mergeCell ref="AMX38:AMX39"/>
    <mergeCell ref="ANA38:ANA39"/>
    <mergeCell ref="ANB38:ANB39"/>
    <mergeCell ref="ANC38:ANC39"/>
    <mergeCell ref="AND38:AND39"/>
    <mergeCell ref="AMS38:AMS39"/>
    <mergeCell ref="AMT38:AMT39"/>
    <mergeCell ref="AMU38:AMU39"/>
    <mergeCell ref="AMV38:AMV39"/>
    <mergeCell ref="AMW38:AMW39"/>
    <mergeCell ref="AML38:AML39"/>
    <mergeCell ref="AMM38:AMM39"/>
    <mergeCell ref="AMN38:AMN39"/>
    <mergeCell ref="AMO38:AMO39"/>
    <mergeCell ref="AMP38:AMP39"/>
    <mergeCell ref="AME38:AME39"/>
    <mergeCell ref="AMF38:AMF39"/>
    <mergeCell ref="AMG38:AMG39"/>
    <mergeCell ref="AMH38:AMH39"/>
    <mergeCell ref="AMK38:AMK39"/>
    <mergeCell ref="ALX38:ALX39"/>
    <mergeCell ref="ALY38:ALY39"/>
    <mergeCell ref="ALZ38:ALZ39"/>
    <mergeCell ref="AMC38:AMC39"/>
    <mergeCell ref="AMD38:AMD39"/>
    <mergeCell ref="ALQ38:ALQ39"/>
    <mergeCell ref="ALR38:ALR39"/>
    <mergeCell ref="ALU38:ALU39"/>
    <mergeCell ref="ALV38:ALV39"/>
    <mergeCell ref="ALW38:ALW39"/>
    <mergeCell ref="ALJ38:ALJ39"/>
    <mergeCell ref="ALM38:ALM39"/>
    <mergeCell ref="ALN38:ALN39"/>
    <mergeCell ref="ALO38:ALO39"/>
    <mergeCell ref="ALP38:ALP39"/>
    <mergeCell ref="ALE38:ALE39"/>
    <mergeCell ref="ALF38:ALF39"/>
    <mergeCell ref="ALG38:ALG39"/>
    <mergeCell ref="ALH38:ALH39"/>
    <mergeCell ref="ALI38:ALI39"/>
    <mergeCell ref="AKX38:AKX39"/>
    <mergeCell ref="AKY38:AKY39"/>
    <mergeCell ref="AKZ38:AKZ39"/>
    <mergeCell ref="ALA38:ALA39"/>
    <mergeCell ref="ALB38:ALB39"/>
    <mergeCell ref="AKQ38:AKQ39"/>
    <mergeCell ref="AKR38:AKR39"/>
    <mergeCell ref="AKS38:AKS39"/>
    <mergeCell ref="AKT38:AKT39"/>
    <mergeCell ref="AKW38:AKW39"/>
    <mergeCell ref="AKJ38:AKJ39"/>
    <mergeCell ref="AKK38:AKK39"/>
    <mergeCell ref="AKL38:AKL39"/>
    <mergeCell ref="AKO38:AKO39"/>
    <mergeCell ref="AKP38:AKP39"/>
    <mergeCell ref="AKC38:AKC39"/>
    <mergeCell ref="AKD38:AKD39"/>
    <mergeCell ref="AKG38:AKG39"/>
    <mergeCell ref="AKH38:AKH39"/>
    <mergeCell ref="AKI38:AKI39"/>
    <mergeCell ref="AJV38:AJV39"/>
    <mergeCell ref="AJY38:AJY39"/>
    <mergeCell ref="AJZ38:AJZ39"/>
    <mergeCell ref="AKA38:AKA39"/>
    <mergeCell ref="AKB38:AKB39"/>
    <mergeCell ref="AJQ38:AJQ39"/>
    <mergeCell ref="AJR38:AJR39"/>
    <mergeCell ref="AJS38:AJS39"/>
    <mergeCell ref="AJT38:AJT39"/>
    <mergeCell ref="AJU38:AJU39"/>
    <mergeCell ref="AJJ38:AJJ39"/>
    <mergeCell ref="AJK38:AJK39"/>
    <mergeCell ref="AJL38:AJL39"/>
    <mergeCell ref="AJM38:AJM39"/>
    <mergeCell ref="AJN38:AJN39"/>
    <mergeCell ref="AJC38:AJC39"/>
    <mergeCell ref="AJD38:AJD39"/>
    <mergeCell ref="AJE38:AJE39"/>
    <mergeCell ref="AJF38:AJF39"/>
    <mergeCell ref="AJI38:AJI39"/>
    <mergeCell ref="AIV38:AIV39"/>
    <mergeCell ref="AIW38:AIW39"/>
    <mergeCell ref="AIX38:AIX39"/>
    <mergeCell ref="AJA38:AJA39"/>
    <mergeCell ref="AJB38:AJB39"/>
    <mergeCell ref="AIO38:AIO39"/>
    <mergeCell ref="AIP38:AIP39"/>
    <mergeCell ref="AIS38:AIS39"/>
    <mergeCell ref="AIT38:AIT39"/>
    <mergeCell ref="AIU38:AIU39"/>
    <mergeCell ref="AIH38:AIH39"/>
    <mergeCell ref="AIK38:AIK39"/>
    <mergeCell ref="AIL38:AIL39"/>
    <mergeCell ref="AIM38:AIM39"/>
    <mergeCell ref="AIN38:AIN39"/>
    <mergeCell ref="AIC38:AIC39"/>
    <mergeCell ref="AID38:AID39"/>
    <mergeCell ref="AIE38:AIE39"/>
    <mergeCell ref="AIF38:AIF39"/>
    <mergeCell ref="AIG38:AIG39"/>
    <mergeCell ref="AHV38:AHV39"/>
    <mergeCell ref="AHW38:AHW39"/>
    <mergeCell ref="AHX38:AHX39"/>
    <mergeCell ref="AHY38:AHY39"/>
    <mergeCell ref="AHZ38:AHZ39"/>
    <mergeCell ref="AHO38:AHO39"/>
    <mergeCell ref="AHP38:AHP39"/>
    <mergeCell ref="AHQ38:AHQ39"/>
    <mergeCell ref="AHR38:AHR39"/>
    <mergeCell ref="AHU38:AHU39"/>
    <mergeCell ref="AHH38:AHH39"/>
    <mergeCell ref="AHI38:AHI39"/>
    <mergeCell ref="AHJ38:AHJ39"/>
    <mergeCell ref="AHM38:AHM39"/>
    <mergeCell ref="AHN38:AHN39"/>
    <mergeCell ref="AHA38:AHA39"/>
    <mergeCell ref="AHB38:AHB39"/>
    <mergeCell ref="AHE38:AHE39"/>
    <mergeCell ref="AHF38:AHF39"/>
    <mergeCell ref="AHG38:AHG39"/>
    <mergeCell ref="AGT38:AGT39"/>
    <mergeCell ref="AGW38:AGW39"/>
    <mergeCell ref="AGX38:AGX39"/>
    <mergeCell ref="AGY38:AGY39"/>
    <mergeCell ref="AGZ38:AGZ39"/>
    <mergeCell ref="AGO38:AGO39"/>
    <mergeCell ref="AGP38:AGP39"/>
    <mergeCell ref="AGQ38:AGQ39"/>
    <mergeCell ref="AGR38:AGR39"/>
    <mergeCell ref="AGS38:AGS39"/>
    <mergeCell ref="AGH38:AGH39"/>
    <mergeCell ref="AGI38:AGI39"/>
    <mergeCell ref="AGJ38:AGJ39"/>
    <mergeCell ref="AGK38:AGK39"/>
    <mergeCell ref="AGL38:AGL39"/>
    <mergeCell ref="AGA38:AGA39"/>
    <mergeCell ref="AGB38:AGB39"/>
    <mergeCell ref="AGC38:AGC39"/>
    <mergeCell ref="AGD38:AGD39"/>
    <mergeCell ref="AGG38:AGG39"/>
    <mergeCell ref="AFT38:AFT39"/>
    <mergeCell ref="AFU38:AFU39"/>
    <mergeCell ref="AFV38:AFV39"/>
    <mergeCell ref="AFY38:AFY39"/>
    <mergeCell ref="AFZ38:AFZ39"/>
    <mergeCell ref="AFM38:AFM39"/>
    <mergeCell ref="AFN38:AFN39"/>
    <mergeCell ref="AFQ38:AFQ39"/>
    <mergeCell ref="AFR38:AFR39"/>
    <mergeCell ref="AFS38:AFS39"/>
    <mergeCell ref="AFF38:AFF39"/>
    <mergeCell ref="AFI38:AFI39"/>
    <mergeCell ref="AFJ38:AFJ39"/>
    <mergeCell ref="AFK38:AFK39"/>
    <mergeCell ref="AFL38:AFL39"/>
    <mergeCell ref="AFA38:AFA39"/>
    <mergeCell ref="AFB38:AFB39"/>
    <mergeCell ref="AFC38:AFC39"/>
    <mergeCell ref="AFD38:AFD39"/>
    <mergeCell ref="AFE38:AFE39"/>
    <mergeCell ref="AET38:AET39"/>
    <mergeCell ref="AEU38:AEU39"/>
    <mergeCell ref="AEV38:AEV39"/>
    <mergeCell ref="AEW38:AEW39"/>
    <mergeCell ref="AEX38:AEX39"/>
    <mergeCell ref="AEM38:AEM39"/>
    <mergeCell ref="AEN38:AEN39"/>
    <mergeCell ref="AEO38:AEO39"/>
    <mergeCell ref="AEP38:AEP39"/>
    <mergeCell ref="AES38:AES39"/>
    <mergeCell ref="AEF38:AEF39"/>
    <mergeCell ref="AEG38:AEG39"/>
    <mergeCell ref="AEH38:AEH39"/>
    <mergeCell ref="AEK38:AEK39"/>
    <mergeCell ref="AEL38:AEL39"/>
    <mergeCell ref="ADY38:ADY39"/>
    <mergeCell ref="ADZ38:ADZ39"/>
    <mergeCell ref="AEC38:AEC39"/>
    <mergeCell ref="AED38:AED39"/>
    <mergeCell ref="AEE38:AEE39"/>
    <mergeCell ref="ADR38:ADR39"/>
    <mergeCell ref="ADU38:ADU39"/>
    <mergeCell ref="ADV38:ADV39"/>
    <mergeCell ref="ADW38:ADW39"/>
    <mergeCell ref="ADX38:ADX39"/>
    <mergeCell ref="ADM38:ADM39"/>
    <mergeCell ref="ADN38:ADN39"/>
    <mergeCell ref="ADO38:ADO39"/>
    <mergeCell ref="ADP38:ADP39"/>
    <mergeCell ref="ADQ38:ADQ39"/>
    <mergeCell ref="ADF38:ADF39"/>
    <mergeCell ref="ADG38:ADG39"/>
    <mergeCell ref="ADH38:ADH39"/>
    <mergeCell ref="ADI38:ADI39"/>
    <mergeCell ref="ADJ38:ADJ39"/>
    <mergeCell ref="ACY38:ACY39"/>
    <mergeCell ref="ACZ38:ACZ39"/>
    <mergeCell ref="ADA38:ADA39"/>
    <mergeCell ref="ADB38:ADB39"/>
    <mergeCell ref="ADE38:ADE39"/>
    <mergeCell ref="ACR38:ACR39"/>
    <mergeCell ref="ACS38:ACS39"/>
    <mergeCell ref="ACT38:ACT39"/>
    <mergeCell ref="ACW38:ACW39"/>
    <mergeCell ref="ACX38:ACX39"/>
    <mergeCell ref="ACK38:ACK39"/>
    <mergeCell ref="ACL38:ACL39"/>
    <mergeCell ref="ACO38:ACO39"/>
    <mergeCell ref="ACP38:ACP39"/>
    <mergeCell ref="ACQ38:ACQ39"/>
    <mergeCell ref="ACD38:ACD39"/>
    <mergeCell ref="ACG38:ACG39"/>
    <mergeCell ref="ACH38:ACH39"/>
    <mergeCell ref="ACI38:ACI39"/>
    <mergeCell ref="ACJ38:ACJ39"/>
    <mergeCell ref="ABY38:ABY39"/>
    <mergeCell ref="ABZ38:ABZ39"/>
    <mergeCell ref="ACA38:ACA39"/>
    <mergeCell ref="ACB38:ACB39"/>
    <mergeCell ref="ACC38:ACC39"/>
    <mergeCell ref="ABR38:ABR39"/>
    <mergeCell ref="ABS38:ABS39"/>
    <mergeCell ref="ABT38:ABT39"/>
    <mergeCell ref="ABU38:ABU39"/>
    <mergeCell ref="ABV38:ABV39"/>
    <mergeCell ref="ABK38:ABK39"/>
    <mergeCell ref="ABL38:ABL39"/>
    <mergeCell ref="ABM38:ABM39"/>
    <mergeCell ref="ABN38:ABN39"/>
    <mergeCell ref="ABQ38:ABQ39"/>
    <mergeCell ref="ABD38:ABD39"/>
    <mergeCell ref="ABE38:ABE39"/>
    <mergeCell ref="ABF38:ABF39"/>
    <mergeCell ref="ABI38:ABI39"/>
    <mergeCell ref="ABJ38:ABJ39"/>
    <mergeCell ref="AAW38:AAW39"/>
    <mergeCell ref="AAX38:AAX39"/>
    <mergeCell ref="ABA38:ABA39"/>
    <mergeCell ref="ABB38:ABB39"/>
    <mergeCell ref="ABC38:ABC39"/>
    <mergeCell ref="AAP38:AAP39"/>
    <mergeCell ref="AAS38:AAS39"/>
    <mergeCell ref="AAT38:AAT39"/>
    <mergeCell ref="AAU38:AAU39"/>
    <mergeCell ref="AAV38:AAV39"/>
    <mergeCell ref="AAK38:AAK39"/>
    <mergeCell ref="AAL38:AAL39"/>
    <mergeCell ref="AAM38:AAM39"/>
    <mergeCell ref="AAN38:AAN39"/>
    <mergeCell ref="AAO38:AAO39"/>
    <mergeCell ref="AAD38:AAD39"/>
    <mergeCell ref="AAE38:AAE39"/>
    <mergeCell ref="AAF38:AAF39"/>
    <mergeCell ref="AAG38:AAG39"/>
    <mergeCell ref="AAH38:AAH39"/>
    <mergeCell ref="ZW38:ZW39"/>
    <mergeCell ref="ZX38:ZX39"/>
    <mergeCell ref="ZY38:ZY39"/>
    <mergeCell ref="ZZ38:ZZ39"/>
    <mergeCell ref="AAC38:AAC39"/>
    <mergeCell ref="ZP38:ZP39"/>
    <mergeCell ref="ZQ38:ZQ39"/>
    <mergeCell ref="ZR38:ZR39"/>
    <mergeCell ref="ZU38:ZU39"/>
    <mergeCell ref="ZV38:ZV39"/>
    <mergeCell ref="ZI38:ZI39"/>
    <mergeCell ref="ZJ38:ZJ39"/>
    <mergeCell ref="ZM38:ZM39"/>
    <mergeCell ref="ZN38:ZN39"/>
    <mergeCell ref="ZO38:ZO39"/>
    <mergeCell ref="ZB38:ZB39"/>
    <mergeCell ref="ZE38:ZE39"/>
    <mergeCell ref="ZF38:ZF39"/>
    <mergeCell ref="ZG38:ZG39"/>
    <mergeCell ref="ZH38:ZH39"/>
    <mergeCell ref="YW38:YW39"/>
    <mergeCell ref="YX38:YX39"/>
    <mergeCell ref="YY38:YY39"/>
    <mergeCell ref="YZ38:YZ39"/>
    <mergeCell ref="ZA38:ZA39"/>
    <mergeCell ref="YP38:YP39"/>
    <mergeCell ref="YQ38:YQ39"/>
    <mergeCell ref="YR38:YR39"/>
    <mergeCell ref="YS38:YS39"/>
    <mergeCell ref="YT38:YT39"/>
    <mergeCell ref="YI38:YI39"/>
    <mergeCell ref="YJ38:YJ39"/>
    <mergeCell ref="YK38:YK39"/>
    <mergeCell ref="YL38:YL39"/>
    <mergeCell ref="YO38:YO39"/>
    <mergeCell ref="YB38:YB39"/>
    <mergeCell ref="YC38:YC39"/>
    <mergeCell ref="YD38:YD39"/>
    <mergeCell ref="YG38:YG39"/>
    <mergeCell ref="YH38:YH39"/>
    <mergeCell ref="XU38:XU39"/>
    <mergeCell ref="XV38:XV39"/>
    <mergeCell ref="XY38:XY39"/>
    <mergeCell ref="XZ38:XZ39"/>
    <mergeCell ref="YA38:YA39"/>
    <mergeCell ref="XN38:XN39"/>
    <mergeCell ref="XQ38:XQ39"/>
    <mergeCell ref="XR38:XR39"/>
    <mergeCell ref="XS38:XS39"/>
    <mergeCell ref="XT38:XT39"/>
    <mergeCell ref="XI38:XI39"/>
    <mergeCell ref="XJ38:XJ39"/>
    <mergeCell ref="XK38:XK39"/>
    <mergeCell ref="XL38:XL39"/>
    <mergeCell ref="XM38:XM39"/>
    <mergeCell ref="XB38:XB39"/>
    <mergeCell ref="XC38:XC39"/>
    <mergeCell ref="XD38:XD39"/>
    <mergeCell ref="XE38:XE39"/>
    <mergeCell ref="XF38:XF39"/>
    <mergeCell ref="WU38:WU39"/>
    <mergeCell ref="WV38:WV39"/>
    <mergeCell ref="WW38:WW39"/>
    <mergeCell ref="WX38:WX39"/>
    <mergeCell ref="XA38:XA39"/>
    <mergeCell ref="WN38:WN39"/>
    <mergeCell ref="WO38:WO39"/>
    <mergeCell ref="WP38:WP39"/>
    <mergeCell ref="WS38:WS39"/>
    <mergeCell ref="WT38:WT39"/>
    <mergeCell ref="WG38:WG39"/>
    <mergeCell ref="WH38:WH39"/>
    <mergeCell ref="WK38:WK39"/>
    <mergeCell ref="WL38:WL39"/>
    <mergeCell ref="WM38:WM39"/>
    <mergeCell ref="VZ38:VZ39"/>
    <mergeCell ref="WC38:WC39"/>
    <mergeCell ref="WD38:WD39"/>
    <mergeCell ref="WE38:WE39"/>
    <mergeCell ref="WF38:WF39"/>
    <mergeCell ref="VU38:VU39"/>
    <mergeCell ref="VV38:VV39"/>
    <mergeCell ref="VW38:VW39"/>
    <mergeCell ref="VX38:VX39"/>
    <mergeCell ref="VY38:VY39"/>
    <mergeCell ref="VN38:VN39"/>
    <mergeCell ref="VO38:VO39"/>
    <mergeCell ref="VP38:VP39"/>
    <mergeCell ref="VQ38:VQ39"/>
    <mergeCell ref="VR38:VR39"/>
    <mergeCell ref="VG38:VG39"/>
    <mergeCell ref="VH38:VH39"/>
    <mergeCell ref="VI38:VI39"/>
    <mergeCell ref="VJ38:VJ39"/>
    <mergeCell ref="VM38:VM39"/>
    <mergeCell ref="UZ38:UZ39"/>
    <mergeCell ref="VA38:VA39"/>
    <mergeCell ref="VB38:VB39"/>
    <mergeCell ref="VE38:VE39"/>
    <mergeCell ref="VF38:VF39"/>
    <mergeCell ref="US38:US39"/>
    <mergeCell ref="UT38:UT39"/>
    <mergeCell ref="UW38:UW39"/>
    <mergeCell ref="UX38:UX39"/>
    <mergeCell ref="UY38:UY39"/>
    <mergeCell ref="UL38:UL39"/>
    <mergeCell ref="UO38:UO39"/>
    <mergeCell ref="UP38:UP39"/>
    <mergeCell ref="UQ38:UQ39"/>
    <mergeCell ref="UR38:UR39"/>
    <mergeCell ref="UG38:UG39"/>
    <mergeCell ref="UH38:UH39"/>
    <mergeCell ref="UI38:UI39"/>
    <mergeCell ref="UJ38:UJ39"/>
    <mergeCell ref="UK38:UK39"/>
    <mergeCell ref="TZ38:TZ39"/>
    <mergeCell ref="UA38:UA39"/>
    <mergeCell ref="UB38:UB39"/>
    <mergeCell ref="UC38:UC39"/>
    <mergeCell ref="UD38:UD39"/>
    <mergeCell ref="TS38:TS39"/>
    <mergeCell ref="TT38:TT39"/>
    <mergeCell ref="TU38:TU39"/>
    <mergeCell ref="TV38:TV39"/>
    <mergeCell ref="TY38:TY39"/>
    <mergeCell ref="TL38:TL39"/>
    <mergeCell ref="TM38:TM39"/>
    <mergeCell ref="TN38:TN39"/>
    <mergeCell ref="TQ38:TQ39"/>
    <mergeCell ref="TR38:TR39"/>
    <mergeCell ref="TE38:TE39"/>
    <mergeCell ref="TF38:TF39"/>
    <mergeCell ref="TI38:TI39"/>
    <mergeCell ref="TJ38:TJ39"/>
    <mergeCell ref="TK38:TK39"/>
    <mergeCell ref="SX38:SX39"/>
    <mergeCell ref="TA38:TA39"/>
    <mergeCell ref="TB38:TB39"/>
    <mergeCell ref="TC38:TC39"/>
    <mergeCell ref="TD38:TD39"/>
    <mergeCell ref="SS38:SS39"/>
    <mergeCell ref="ST38:ST39"/>
    <mergeCell ref="SU38:SU39"/>
    <mergeCell ref="SV38:SV39"/>
    <mergeCell ref="SW38:SW39"/>
    <mergeCell ref="SL38:SL39"/>
    <mergeCell ref="SM38:SM39"/>
    <mergeCell ref="SN38:SN39"/>
    <mergeCell ref="SO38:SO39"/>
    <mergeCell ref="SP38:SP39"/>
    <mergeCell ref="SE38:SE39"/>
    <mergeCell ref="SF38:SF39"/>
    <mergeCell ref="SG38:SG39"/>
    <mergeCell ref="SH38:SH39"/>
    <mergeCell ref="SK38:SK39"/>
    <mergeCell ref="RX38:RX39"/>
    <mergeCell ref="RY38:RY39"/>
    <mergeCell ref="RZ38:RZ39"/>
    <mergeCell ref="SC38:SC39"/>
    <mergeCell ref="SD38:SD39"/>
    <mergeCell ref="RQ38:RQ39"/>
    <mergeCell ref="RR38:RR39"/>
    <mergeCell ref="RU38:RU39"/>
    <mergeCell ref="RV38:RV39"/>
    <mergeCell ref="RW38:RW39"/>
    <mergeCell ref="RJ38:RJ39"/>
    <mergeCell ref="RM38:RM39"/>
    <mergeCell ref="RN38:RN39"/>
    <mergeCell ref="RO38:RO39"/>
    <mergeCell ref="RP38:RP39"/>
    <mergeCell ref="RE38:RE39"/>
    <mergeCell ref="RF38:RF39"/>
    <mergeCell ref="RG38:RG39"/>
    <mergeCell ref="RH38:RH39"/>
    <mergeCell ref="RI38:RI39"/>
    <mergeCell ref="QX38:QX39"/>
    <mergeCell ref="QY38:QY39"/>
    <mergeCell ref="QZ38:QZ39"/>
    <mergeCell ref="RA38:RA39"/>
    <mergeCell ref="RB38:RB39"/>
    <mergeCell ref="QQ38:QQ39"/>
    <mergeCell ref="QR38:QR39"/>
    <mergeCell ref="QS38:QS39"/>
    <mergeCell ref="QT38:QT39"/>
    <mergeCell ref="QW38:QW39"/>
    <mergeCell ref="QJ38:QJ39"/>
    <mergeCell ref="QK38:QK39"/>
    <mergeCell ref="QL38:QL39"/>
    <mergeCell ref="QO38:QO39"/>
    <mergeCell ref="QP38:QP39"/>
    <mergeCell ref="QC38:QC39"/>
    <mergeCell ref="QD38:QD39"/>
    <mergeCell ref="QG38:QG39"/>
    <mergeCell ref="QH38:QH39"/>
    <mergeCell ref="QI38:QI39"/>
    <mergeCell ref="PV38:PV39"/>
    <mergeCell ref="PY38:PY39"/>
    <mergeCell ref="PZ38:PZ39"/>
    <mergeCell ref="QA38:QA39"/>
    <mergeCell ref="QB38:QB39"/>
    <mergeCell ref="PQ38:PQ39"/>
    <mergeCell ref="PR38:PR39"/>
    <mergeCell ref="PS38:PS39"/>
    <mergeCell ref="PT38:PT39"/>
    <mergeCell ref="PU38:PU39"/>
    <mergeCell ref="PJ38:PJ39"/>
    <mergeCell ref="PK38:PK39"/>
    <mergeCell ref="PL38:PL39"/>
    <mergeCell ref="PM38:PM39"/>
    <mergeCell ref="PN38:PN39"/>
    <mergeCell ref="PC38:PC39"/>
    <mergeCell ref="PD38:PD39"/>
    <mergeCell ref="PE38:PE39"/>
    <mergeCell ref="PF38:PF39"/>
    <mergeCell ref="PI38:PI39"/>
    <mergeCell ref="OV38:OV39"/>
    <mergeCell ref="OW38:OW39"/>
    <mergeCell ref="OX38:OX39"/>
    <mergeCell ref="PA38:PA39"/>
    <mergeCell ref="PB38:PB39"/>
    <mergeCell ref="OO38:OO39"/>
    <mergeCell ref="OP38:OP39"/>
    <mergeCell ref="OS38:OS39"/>
    <mergeCell ref="OT38:OT39"/>
    <mergeCell ref="OU38:OU39"/>
    <mergeCell ref="OH38:OH39"/>
    <mergeCell ref="OK38:OK39"/>
    <mergeCell ref="OL38:OL39"/>
    <mergeCell ref="OM38:OM39"/>
    <mergeCell ref="ON38:ON39"/>
    <mergeCell ref="OC38:OC39"/>
    <mergeCell ref="OD38:OD39"/>
    <mergeCell ref="OE38:OE39"/>
    <mergeCell ref="OF38:OF39"/>
    <mergeCell ref="OG38:OG39"/>
    <mergeCell ref="NV38:NV39"/>
    <mergeCell ref="NW38:NW39"/>
    <mergeCell ref="NX38:NX39"/>
    <mergeCell ref="NY38:NY39"/>
    <mergeCell ref="NZ38:NZ39"/>
    <mergeCell ref="NO38:NO39"/>
    <mergeCell ref="NP38:NP39"/>
    <mergeCell ref="NQ38:NQ39"/>
    <mergeCell ref="NR38:NR39"/>
    <mergeCell ref="NU38:NU39"/>
    <mergeCell ref="NH38:NH39"/>
    <mergeCell ref="NI38:NI39"/>
    <mergeCell ref="NJ38:NJ39"/>
    <mergeCell ref="NM38:NM39"/>
    <mergeCell ref="NN38:NN39"/>
    <mergeCell ref="NA38:NA39"/>
    <mergeCell ref="NB38:NB39"/>
    <mergeCell ref="NE38:NE39"/>
    <mergeCell ref="NF38:NF39"/>
    <mergeCell ref="NG38:NG39"/>
    <mergeCell ref="MT38:MT39"/>
    <mergeCell ref="MW38:MW39"/>
    <mergeCell ref="MX38:MX39"/>
    <mergeCell ref="MY38:MY39"/>
    <mergeCell ref="MZ38:MZ39"/>
    <mergeCell ref="MO38:MO39"/>
    <mergeCell ref="MP38:MP39"/>
    <mergeCell ref="MQ38:MQ39"/>
    <mergeCell ref="MR38:MR39"/>
    <mergeCell ref="MS38:MS39"/>
    <mergeCell ref="MH38:MH39"/>
    <mergeCell ref="MI38:MI39"/>
    <mergeCell ref="MJ38:MJ39"/>
    <mergeCell ref="MK38:MK39"/>
    <mergeCell ref="ML38:ML39"/>
    <mergeCell ref="MA38:MA39"/>
    <mergeCell ref="MB38:MB39"/>
    <mergeCell ref="MC38:MC39"/>
    <mergeCell ref="MD38:MD39"/>
    <mergeCell ref="MG38:MG39"/>
    <mergeCell ref="LT38:LT39"/>
    <mergeCell ref="LU38:LU39"/>
    <mergeCell ref="LV38:LV39"/>
    <mergeCell ref="LY38:LY39"/>
    <mergeCell ref="LZ38:LZ39"/>
    <mergeCell ref="LM38:LM39"/>
    <mergeCell ref="LN38:LN39"/>
    <mergeCell ref="LQ38:LQ39"/>
    <mergeCell ref="LR38:LR39"/>
    <mergeCell ref="LS38:LS39"/>
    <mergeCell ref="LF38:LF39"/>
    <mergeCell ref="LI38:LI39"/>
    <mergeCell ref="LJ38:LJ39"/>
    <mergeCell ref="LK38:LK39"/>
    <mergeCell ref="LL38:LL39"/>
    <mergeCell ref="LA38:LA39"/>
    <mergeCell ref="LB38:LB39"/>
    <mergeCell ref="LC38:LC39"/>
    <mergeCell ref="LD38:LD39"/>
    <mergeCell ref="LE38:LE39"/>
    <mergeCell ref="KT38:KT39"/>
    <mergeCell ref="KU38:KU39"/>
    <mergeCell ref="KV38:KV39"/>
    <mergeCell ref="KW38:KW39"/>
    <mergeCell ref="KX38:KX39"/>
    <mergeCell ref="KM38:KM39"/>
    <mergeCell ref="KN38:KN39"/>
    <mergeCell ref="KO38:KO39"/>
    <mergeCell ref="KP38:KP39"/>
    <mergeCell ref="KS38:KS39"/>
    <mergeCell ref="KF38:KF39"/>
    <mergeCell ref="KG38:KG39"/>
    <mergeCell ref="KH38:KH39"/>
    <mergeCell ref="KK38:KK39"/>
    <mergeCell ref="KL38:KL39"/>
    <mergeCell ref="JY38:JY39"/>
    <mergeCell ref="JZ38:JZ39"/>
    <mergeCell ref="KC38:KC39"/>
    <mergeCell ref="KD38:KD39"/>
    <mergeCell ref="KE38:KE39"/>
    <mergeCell ref="JR38:JR39"/>
    <mergeCell ref="JU38:JU39"/>
    <mergeCell ref="JV38:JV39"/>
    <mergeCell ref="JW38:JW39"/>
    <mergeCell ref="JX38:JX39"/>
    <mergeCell ref="JM38:JM39"/>
    <mergeCell ref="JN38:JN39"/>
    <mergeCell ref="JO38:JO39"/>
    <mergeCell ref="JP38:JP39"/>
    <mergeCell ref="JQ38:JQ39"/>
    <mergeCell ref="JF38:JF39"/>
    <mergeCell ref="JG38:JG39"/>
    <mergeCell ref="JH38:JH39"/>
    <mergeCell ref="JI38:JI39"/>
    <mergeCell ref="JJ38:JJ39"/>
    <mergeCell ref="IY38:IY39"/>
    <mergeCell ref="IZ38:IZ39"/>
    <mergeCell ref="JA38:JA39"/>
    <mergeCell ref="JB38:JB39"/>
    <mergeCell ref="JE38:JE39"/>
    <mergeCell ref="IR38:IR39"/>
    <mergeCell ref="IS38:IS39"/>
    <mergeCell ref="IT38:IT39"/>
    <mergeCell ref="IW38:IW39"/>
    <mergeCell ref="IX38:IX39"/>
    <mergeCell ref="IK38:IK39"/>
    <mergeCell ref="IL38:IL39"/>
    <mergeCell ref="IO38:IO39"/>
    <mergeCell ref="IP38:IP39"/>
    <mergeCell ref="IQ38:IQ39"/>
    <mergeCell ref="ID38:ID39"/>
    <mergeCell ref="IG38:IG39"/>
    <mergeCell ref="IH38:IH39"/>
    <mergeCell ref="II38:II39"/>
    <mergeCell ref="IJ38:IJ39"/>
    <mergeCell ref="HY38:HY39"/>
    <mergeCell ref="HZ38:HZ39"/>
    <mergeCell ref="IA38:IA39"/>
    <mergeCell ref="IB38:IB39"/>
    <mergeCell ref="IC38:IC39"/>
    <mergeCell ref="HR38:HR39"/>
    <mergeCell ref="HS38:HS39"/>
    <mergeCell ref="HT38:HT39"/>
    <mergeCell ref="HU38:HU39"/>
    <mergeCell ref="HV38:HV39"/>
    <mergeCell ref="HK38:HK39"/>
    <mergeCell ref="HL38:HL39"/>
    <mergeCell ref="HM38:HM39"/>
    <mergeCell ref="HN38:HN39"/>
    <mergeCell ref="HQ38:HQ39"/>
    <mergeCell ref="HD38:HD39"/>
    <mergeCell ref="HE38:HE39"/>
    <mergeCell ref="HF38:HF39"/>
    <mergeCell ref="HI38:HI39"/>
    <mergeCell ref="HJ38:HJ39"/>
    <mergeCell ref="GW38:GW39"/>
    <mergeCell ref="GX38:GX39"/>
    <mergeCell ref="HA38:HA39"/>
    <mergeCell ref="HB38:HB39"/>
    <mergeCell ref="HC38:HC39"/>
    <mergeCell ref="GP38:GP39"/>
    <mergeCell ref="GS38:GS39"/>
    <mergeCell ref="GT38:GT39"/>
    <mergeCell ref="GU38:GU39"/>
    <mergeCell ref="GV38:GV39"/>
    <mergeCell ref="GK38:GK39"/>
    <mergeCell ref="GL38:GL39"/>
    <mergeCell ref="GM38:GM39"/>
    <mergeCell ref="GN38:GN39"/>
    <mergeCell ref="GO38:GO39"/>
    <mergeCell ref="GD38:GD39"/>
    <mergeCell ref="GE38:GE39"/>
    <mergeCell ref="GF38:GF39"/>
    <mergeCell ref="GG38:GG39"/>
    <mergeCell ref="GH38:GH39"/>
    <mergeCell ref="FW38:FW39"/>
    <mergeCell ref="FX38:FX39"/>
    <mergeCell ref="FY38:FY39"/>
    <mergeCell ref="FZ38:FZ39"/>
    <mergeCell ref="GC38:GC39"/>
    <mergeCell ref="FP38:FP39"/>
    <mergeCell ref="FQ38:FQ39"/>
    <mergeCell ref="FR38:FR39"/>
    <mergeCell ref="FU38:FU39"/>
    <mergeCell ref="FV38:FV39"/>
    <mergeCell ref="FI38:FI39"/>
    <mergeCell ref="FJ38:FJ39"/>
    <mergeCell ref="FM38:FM39"/>
    <mergeCell ref="FN38:FN39"/>
    <mergeCell ref="FO38:FO39"/>
    <mergeCell ref="FB38:FB39"/>
    <mergeCell ref="FE38:FE39"/>
    <mergeCell ref="FF38:FF39"/>
    <mergeCell ref="FG38:FG39"/>
    <mergeCell ref="FH38:FH39"/>
    <mergeCell ref="EW38:EW39"/>
    <mergeCell ref="EX38:EX39"/>
    <mergeCell ref="EY38:EY39"/>
    <mergeCell ref="EZ38:EZ39"/>
    <mergeCell ref="FA38:FA39"/>
    <mergeCell ref="EP38:EP39"/>
    <mergeCell ref="EQ38:EQ39"/>
    <mergeCell ref="ER38:ER39"/>
    <mergeCell ref="ES38:ES39"/>
    <mergeCell ref="ET38:ET39"/>
    <mergeCell ref="BM43:BM44"/>
    <mergeCell ref="BN43:BN44"/>
    <mergeCell ref="BO43:BO44"/>
    <mergeCell ref="BP43:BP44"/>
    <mergeCell ref="BQ43:BQ44"/>
    <mergeCell ref="BF43:BF44"/>
    <mergeCell ref="BG43:BG44"/>
    <mergeCell ref="BH43:BH44"/>
    <mergeCell ref="BI43:BI44"/>
    <mergeCell ref="AY43:AY44"/>
    <mergeCell ref="AZ43:AZ44"/>
    <mergeCell ref="BA43:BA44"/>
    <mergeCell ref="BB43:BB44"/>
    <mergeCell ref="BE43:BE44"/>
    <mergeCell ref="AR43:AR44"/>
    <mergeCell ref="AS43:AS44"/>
    <mergeCell ref="AT43:AT44"/>
    <mergeCell ref="AW43:AW44"/>
    <mergeCell ref="AX43:AX44"/>
    <mergeCell ref="AK43:AK44"/>
    <mergeCell ref="AL43:AL44"/>
    <mergeCell ref="AO43:AO44"/>
    <mergeCell ref="AP43:AP44"/>
    <mergeCell ref="AQ43:AQ44"/>
    <mergeCell ref="AD43:AD44"/>
    <mergeCell ref="EI38:EI39"/>
    <mergeCell ref="EJ38:EJ39"/>
    <mergeCell ref="EK38:EK39"/>
    <mergeCell ref="EL38:EL39"/>
    <mergeCell ref="EO38:EO39"/>
    <mergeCell ref="EB38:EB39"/>
    <mergeCell ref="EC38:EC39"/>
    <mergeCell ref="ED38:ED39"/>
    <mergeCell ref="EG38:EG39"/>
    <mergeCell ref="EH38:EH39"/>
    <mergeCell ref="DU38:DU39"/>
    <mergeCell ref="DV38:DV39"/>
    <mergeCell ref="DY38:DY39"/>
    <mergeCell ref="DZ38:DZ39"/>
    <mergeCell ref="EA38:EA39"/>
    <mergeCell ref="DN38:DN39"/>
    <mergeCell ref="DQ38:DQ39"/>
    <mergeCell ref="DR38:DR39"/>
    <mergeCell ref="DS38:DS39"/>
    <mergeCell ref="DT38:DT39"/>
    <mergeCell ref="DI38:DI39"/>
    <mergeCell ref="DJ38:DJ39"/>
    <mergeCell ref="DK38:DK39"/>
    <mergeCell ref="DL38:DL39"/>
    <mergeCell ref="DM38:DM39"/>
    <mergeCell ref="DB38:DB39"/>
    <mergeCell ref="DC38:DC39"/>
    <mergeCell ref="DD38:DD39"/>
    <mergeCell ref="DE38:DE39"/>
    <mergeCell ref="DF38:DF39"/>
    <mergeCell ref="CU38:CU39"/>
    <mergeCell ref="CV38:CV39"/>
    <mergeCell ref="CW38:CW39"/>
    <mergeCell ref="CX38:CX39"/>
    <mergeCell ref="DA38:DA39"/>
    <mergeCell ref="EH43:EH44"/>
    <mergeCell ref="EI43:EI44"/>
    <mergeCell ref="EJ43:EJ44"/>
    <mergeCell ref="EK43:EK44"/>
    <mergeCell ref="CN38:CN39"/>
    <mergeCell ref="CO38:CO39"/>
    <mergeCell ref="CP38:CP39"/>
    <mergeCell ref="CS38:CS39"/>
    <mergeCell ref="CT38:CT39"/>
    <mergeCell ref="CG38:CG39"/>
    <mergeCell ref="CH38:CH39"/>
    <mergeCell ref="CK38:CK39"/>
    <mergeCell ref="CL38:CL39"/>
    <mergeCell ref="CM38:CM39"/>
    <mergeCell ref="BZ38:BZ39"/>
    <mergeCell ref="CC38:CC39"/>
    <mergeCell ref="CD38:CD39"/>
    <mergeCell ref="CE38:CE39"/>
    <mergeCell ref="CF38:CF39"/>
    <mergeCell ref="BU38:BU39"/>
    <mergeCell ref="BV38:BV39"/>
    <mergeCell ref="BW38:BW39"/>
    <mergeCell ref="BX38:BX39"/>
    <mergeCell ref="BY38:BY39"/>
    <mergeCell ref="BN38:BN39"/>
    <mergeCell ref="BO38:BO39"/>
    <mergeCell ref="BP38:BP39"/>
    <mergeCell ref="BQ38:BQ39"/>
    <mergeCell ref="BR38:BR39"/>
    <mergeCell ref="BG38:BG39"/>
    <mergeCell ref="BH38:BH39"/>
    <mergeCell ref="BI38:BI39"/>
    <mergeCell ref="BJ38:BJ39"/>
    <mergeCell ref="BM38:BM39"/>
    <mergeCell ref="AZ38:AZ39"/>
    <mergeCell ref="BA38:BA39"/>
    <mergeCell ref="BB38:BB39"/>
    <mergeCell ref="BE38:BE39"/>
    <mergeCell ref="BF38:BF39"/>
    <mergeCell ref="A1:H1"/>
    <mergeCell ref="A2:H2"/>
    <mergeCell ref="A3:H3"/>
    <mergeCell ref="AG43:AG44"/>
    <mergeCell ref="AH43:AH44"/>
    <mergeCell ref="AI43:AI44"/>
    <mergeCell ref="AJ43:AJ44"/>
    <mergeCell ref="Y43:Y44"/>
    <mergeCell ref="AS38:AS39"/>
    <mergeCell ref="AT38:AT39"/>
    <mergeCell ref="AW38:AW39"/>
    <mergeCell ref="AX38:AX39"/>
    <mergeCell ref="AY38:AY39"/>
    <mergeCell ref="AL38:AL39"/>
    <mergeCell ref="AO38:AO39"/>
    <mergeCell ref="AP38:AP39"/>
    <mergeCell ref="AQ38:AQ39"/>
    <mergeCell ref="AR38:AR39"/>
    <mergeCell ref="AG38:AG39"/>
    <mergeCell ref="AH38:AH39"/>
    <mergeCell ref="AI38:AI39"/>
    <mergeCell ref="AJ38:AJ39"/>
    <mergeCell ref="AK38:AK39"/>
    <mergeCell ref="Z38:Z39"/>
    <mergeCell ref="AA38:AA39"/>
    <mergeCell ref="AB38:AB39"/>
    <mergeCell ref="AC38:AC39"/>
    <mergeCell ref="AD38:AD39"/>
    <mergeCell ref="S38:S39"/>
    <mergeCell ref="T38:T39"/>
    <mergeCell ref="U38:U39"/>
    <mergeCell ref="V38:V39"/>
    <mergeCell ref="Y38:Y39"/>
    <mergeCell ref="L38:L39"/>
    <mergeCell ref="M38:M39"/>
    <mergeCell ref="N38:N39"/>
    <mergeCell ref="Q38:Q39"/>
    <mergeCell ref="R38:R39"/>
    <mergeCell ref="J38:J39"/>
    <mergeCell ref="K38:K39"/>
    <mergeCell ref="Z43:Z44"/>
    <mergeCell ref="AA43:AA44"/>
    <mergeCell ref="AB43:AB44"/>
    <mergeCell ref="AC43:AC44"/>
  </mergeCells>
  <phoneticPr fontId="19" type="noConversion"/>
  <printOptions horizontalCentered="1" verticalCentered="1"/>
  <pageMargins left="0.39370078740157483" right="0.39370078740157483" top="0.98425196850393704" bottom="0.78740157480314965" header="0.39370078740157483" footer="0.39370078740157483"/>
  <pageSetup scale="79" orientation="landscape" verticalDpi="597" r:id="rId1"/>
  <headerFooter alignWithMargins="0">
    <oddHeader>&amp;L&amp;"Arial,Negrita"
&amp;G&amp;C&amp;"Arial,Negrita"&amp;12COMISIÓN NACIONAL DE PREVENCIÓN DE RIESGOS Y ATENCIÓN DE EMERGENCIAS&amp;R&amp;"Arial,Negrita"&amp;8&amp;D
&amp;T</oddHeader>
    <oddFooter>&amp;C&amp;"Arial,Negrita"&amp;8Página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X320"/>
  <sheetViews>
    <sheetView topLeftCell="A178" zoomScale="78" zoomScaleNormal="78" workbookViewId="0">
      <selection activeCell="J156" sqref="J156:J185"/>
    </sheetView>
  </sheetViews>
  <sheetFormatPr baseColWidth="10" defaultRowHeight="12.75" x14ac:dyDescent="0.2"/>
  <cols>
    <col min="1" max="2" width="20" style="4" customWidth="1"/>
    <col min="3" max="3" width="18.7109375" style="4" customWidth="1"/>
    <col min="4" max="4" width="23.28515625" style="4" customWidth="1"/>
    <col min="5" max="5" width="17" style="4" customWidth="1"/>
    <col min="6" max="6" width="22.42578125" style="4" customWidth="1"/>
    <col min="7" max="7" width="16.7109375" style="4" customWidth="1"/>
    <col min="8" max="8" width="25" style="4" customWidth="1"/>
    <col min="9" max="9" width="26.7109375" style="4" customWidth="1"/>
    <col min="10" max="10" width="23.140625" style="4" customWidth="1"/>
    <col min="11" max="11" width="18.140625" style="4" customWidth="1"/>
    <col min="12" max="24" width="11.42578125" style="46"/>
    <col min="25" max="16384" width="11.42578125" style="4"/>
  </cols>
  <sheetData>
    <row r="1" spans="1:24" ht="26.25" customHeight="1" x14ac:dyDescent="0.2">
      <c r="A1" s="282" t="s">
        <v>2963</v>
      </c>
      <c r="B1" s="282"/>
      <c r="C1" s="282"/>
      <c r="D1" s="282"/>
      <c r="E1" s="282"/>
      <c r="F1" s="282"/>
      <c r="G1" s="282"/>
      <c r="H1" s="282"/>
      <c r="I1" s="282"/>
      <c r="J1" s="282"/>
      <c r="K1" s="296"/>
      <c r="L1" s="4"/>
      <c r="M1" s="4"/>
      <c r="N1" s="200"/>
      <c r="O1" s="4"/>
      <c r="P1" s="4"/>
      <c r="Q1" s="4"/>
      <c r="R1" s="4"/>
      <c r="S1" s="4"/>
      <c r="T1" s="4"/>
      <c r="U1" s="4"/>
      <c r="V1" s="4"/>
      <c r="W1" s="4"/>
      <c r="X1" s="4"/>
    </row>
    <row r="2" spans="1:24" ht="25.5" customHeight="1" x14ac:dyDescent="0.2">
      <c r="A2" s="282" t="s">
        <v>5</v>
      </c>
      <c r="B2" s="282"/>
      <c r="C2" s="282"/>
      <c r="D2" s="282"/>
      <c r="E2" s="282"/>
      <c r="F2" s="282"/>
      <c r="G2" s="282"/>
      <c r="H2" s="282"/>
      <c r="I2" s="282"/>
      <c r="J2" s="282"/>
      <c r="K2" s="296"/>
      <c r="L2" s="4"/>
      <c r="M2" s="4"/>
      <c r="N2" s="200"/>
      <c r="O2" s="4"/>
      <c r="P2" s="4"/>
      <c r="Q2" s="4"/>
      <c r="R2" s="4"/>
      <c r="S2" s="4"/>
      <c r="T2" s="4"/>
      <c r="U2" s="4"/>
      <c r="V2" s="4"/>
      <c r="W2" s="4"/>
      <c r="X2" s="4"/>
    </row>
    <row r="3" spans="1:24" ht="20.25" customHeight="1" x14ac:dyDescent="0.2">
      <c r="A3" s="297" t="s">
        <v>1123</v>
      </c>
      <c r="B3" s="297"/>
      <c r="C3" s="297"/>
      <c r="D3" s="297"/>
      <c r="E3" s="297"/>
      <c r="F3" s="297"/>
      <c r="G3" s="297"/>
      <c r="H3" s="297"/>
      <c r="I3" s="297"/>
      <c r="J3" s="297"/>
      <c r="K3" s="298"/>
      <c r="L3" s="4"/>
      <c r="M3" s="4"/>
      <c r="N3" s="4"/>
      <c r="O3" s="4"/>
      <c r="P3" s="4"/>
      <c r="Q3" s="4"/>
      <c r="R3" s="4"/>
      <c r="S3" s="4"/>
      <c r="T3" s="4"/>
      <c r="U3" s="4"/>
      <c r="V3" s="4"/>
      <c r="W3" s="4"/>
      <c r="X3" s="4"/>
    </row>
    <row r="4" spans="1:24" ht="78" customHeight="1" x14ac:dyDescent="0.2">
      <c r="A4" s="201" t="s">
        <v>5901</v>
      </c>
      <c r="B4" s="201" t="s">
        <v>4042</v>
      </c>
      <c r="C4" s="201" t="s">
        <v>0</v>
      </c>
      <c r="D4" s="201" t="s">
        <v>1120</v>
      </c>
      <c r="E4" s="201" t="s">
        <v>65</v>
      </c>
      <c r="F4" s="201" t="s">
        <v>2961</v>
      </c>
      <c r="G4" s="201" t="s">
        <v>2962</v>
      </c>
      <c r="H4" s="201" t="s">
        <v>2</v>
      </c>
      <c r="I4" s="201" t="s">
        <v>3</v>
      </c>
      <c r="J4" s="201" t="s">
        <v>4</v>
      </c>
      <c r="K4" s="201" t="s">
        <v>9</v>
      </c>
    </row>
    <row r="5" spans="1:24" s="46" customFormat="1" ht="25.5" hidden="1" x14ac:dyDescent="0.2">
      <c r="A5" s="47" t="s">
        <v>3607</v>
      </c>
      <c r="B5" s="47" t="s">
        <v>209</v>
      </c>
      <c r="C5" s="74" t="s">
        <v>577</v>
      </c>
      <c r="D5" s="74" t="s">
        <v>2964</v>
      </c>
      <c r="E5" s="74" t="s">
        <v>2965</v>
      </c>
      <c r="F5" s="74" t="s">
        <v>2966</v>
      </c>
      <c r="G5" s="74">
        <v>600</v>
      </c>
      <c r="H5" s="74" t="s">
        <v>2967</v>
      </c>
      <c r="I5" s="74" t="s">
        <v>2968</v>
      </c>
      <c r="J5" s="196">
        <v>34650000</v>
      </c>
      <c r="K5" s="74" t="s">
        <v>62</v>
      </c>
    </row>
    <row r="6" spans="1:24" s="46" customFormat="1" ht="38.25" hidden="1" x14ac:dyDescent="0.2">
      <c r="A6" s="47" t="s">
        <v>3608</v>
      </c>
      <c r="B6" s="47" t="s">
        <v>209</v>
      </c>
      <c r="C6" s="74" t="s">
        <v>2969</v>
      </c>
      <c r="D6" s="74" t="s">
        <v>257</v>
      </c>
      <c r="E6" s="74" t="s">
        <v>2970</v>
      </c>
      <c r="F6" s="74" t="s">
        <v>2971</v>
      </c>
      <c r="G6" s="74">
        <v>400</v>
      </c>
      <c r="H6" s="74" t="s">
        <v>2972</v>
      </c>
      <c r="I6" s="74" t="s">
        <v>2968</v>
      </c>
      <c r="J6" s="196">
        <v>33600000</v>
      </c>
      <c r="K6" s="74" t="s">
        <v>62</v>
      </c>
    </row>
    <row r="7" spans="1:24" s="46" customFormat="1" ht="38.25" hidden="1" x14ac:dyDescent="0.2">
      <c r="A7" s="47" t="s">
        <v>3609</v>
      </c>
      <c r="B7" s="47" t="s">
        <v>209</v>
      </c>
      <c r="C7" s="74" t="s">
        <v>2426</v>
      </c>
      <c r="D7" s="74" t="s">
        <v>2973</v>
      </c>
      <c r="E7" s="74" t="s">
        <v>2974</v>
      </c>
      <c r="F7" s="74" t="s">
        <v>2971</v>
      </c>
      <c r="G7" s="74">
        <v>2000</v>
      </c>
      <c r="H7" s="74" t="s">
        <v>2975</v>
      </c>
      <c r="I7" s="74" t="s">
        <v>2976</v>
      </c>
      <c r="J7" s="196">
        <v>168000000</v>
      </c>
      <c r="K7" s="74" t="s">
        <v>62</v>
      </c>
    </row>
    <row r="8" spans="1:24" s="46" customFormat="1" ht="25.5" hidden="1" x14ac:dyDescent="0.2">
      <c r="A8" s="47" t="s">
        <v>3610</v>
      </c>
      <c r="B8" s="47" t="s">
        <v>209</v>
      </c>
      <c r="C8" s="74" t="s">
        <v>648</v>
      </c>
      <c r="D8" s="74" t="s">
        <v>399</v>
      </c>
      <c r="E8" s="74" t="s">
        <v>2977</v>
      </c>
      <c r="F8" s="74" t="s">
        <v>2978</v>
      </c>
      <c r="G8" s="74">
        <v>300</v>
      </c>
      <c r="H8" s="74" t="s">
        <v>2979</v>
      </c>
      <c r="I8" s="74" t="s">
        <v>2980</v>
      </c>
      <c r="J8" s="196">
        <v>18000000</v>
      </c>
      <c r="K8" s="74" t="s">
        <v>62</v>
      </c>
    </row>
    <row r="9" spans="1:24" s="46" customFormat="1" ht="25.5" hidden="1" x14ac:dyDescent="0.2">
      <c r="A9" s="47" t="s">
        <v>3611</v>
      </c>
      <c r="B9" s="47" t="s">
        <v>209</v>
      </c>
      <c r="C9" s="74" t="s">
        <v>648</v>
      </c>
      <c r="D9" s="74" t="s">
        <v>651</v>
      </c>
      <c r="E9" s="74" t="s">
        <v>2981</v>
      </c>
      <c r="F9" s="74" t="s">
        <v>2978</v>
      </c>
      <c r="G9" s="74">
        <v>300</v>
      </c>
      <c r="H9" s="74" t="s">
        <v>2982</v>
      </c>
      <c r="I9" s="74" t="s">
        <v>2980</v>
      </c>
      <c r="J9" s="196">
        <v>18000000</v>
      </c>
      <c r="K9" s="74" t="s">
        <v>62</v>
      </c>
    </row>
    <row r="10" spans="1:24" s="46" customFormat="1" ht="25.5" hidden="1" x14ac:dyDescent="0.2">
      <c r="A10" s="47" t="s">
        <v>3612</v>
      </c>
      <c r="B10" s="47" t="s">
        <v>209</v>
      </c>
      <c r="C10" s="74" t="s">
        <v>648</v>
      </c>
      <c r="D10" s="74" t="s">
        <v>2983</v>
      </c>
      <c r="E10" s="74" t="s">
        <v>2984</v>
      </c>
      <c r="F10" s="74" t="s">
        <v>2985</v>
      </c>
      <c r="G10" s="74">
        <v>350</v>
      </c>
      <c r="H10" s="74" t="s">
        <v>2986</v>
      </c>
      <c r="I10" s="74" t="s">
        <v>2987</v>
      </c>
      <c r="J10" s="196">
        <v>30000000</v>
      </c>
      <c r="K10" s="74" t="s">
        <v>62</v>
      </c>
    </row>
    <row r="11" spans="1:24" s="46" customFormat="1" ht="38.25" hidden="1" x14ac:dyDescent="0.2">
      <c r="A11" s="47" t="s">
        <v>3613</v>
      </c>
      <c r="B11" s="47" t="s">
        <v>209</v>
      </c>
      <c r="C11" s="74" t="s">
        <v>2030</v>
      </c>
      <c r="D11" s="74" t="s">
        <v>1844</v>
      </c>
      <c r="E11" s="74" t="s">
        <v>2988</v>
      </c>
      <c r="F11" s="74" t="s">
        <v>2971</v>
      </c>
      <c r="G11" s="74">
        <v>300</v>
      </c>
      <c r="H11" s="74" t="s">
        <v>2975</v>
      </c>
      <c r="I11" s="74" t="s">
        <v>2976</v>
      </c>
      <c r="J11" s="196">
        <v>62640000</v>
      </c>
      <c r="K11" s="74" t="s">
        <v>62</v>
      </c>
    </row>
    <row r="12" spans="1:24" s="46" customFormat="1" ht="38.25" hidden="1" x14ac:dyDescent="0.2">
      <c r="A12" s="47" t="s">
        <v>3614</v>
      </c>
      <c r="B12" s="47" t="s">
        <v>209</v>
      </c>
      <c r="C12" s="74" t="s">
        <v>2030</v>
      </c>
      <c r="D12" s="74" t="s">
        <v>2989</v>
      </c>
      <c r="E12" s="74" t="s">
        <v>2988</v>
      </c>
      <c r="F12" s="74" t="s">
        <v>2971</v>
      </c>
      <c r="G12" s="74">
        <v>300</v>
      </c>
      <c r="H12" s="74" t="s">
        <v>2975</v>
      </c>
      <c r="I12" s="74" t="s">
        <v>2976</v>
      </c>
      <c r="J12" s="196">
        <v>25920000</v>
      </c>
      <c r="K12" s="74" t="s">
        <v>62</v>
      </c>
    </row>
    <row r="13" spans="1:24" s="46" customFormat="1" ht="38.25" hidden="1" x14ac:dyDescent="0.2">
      <c r="A13" s="47" t="s">
        <v>3615</v>
      </c>
      <c r="B13" s="47" t="s">
        <v>209</v>
      </c>
      <c r="C13" s="74" t="s">
        <v>359</v>
      </c>
      <c r="D13" s="74" t="s">
        <v>380</v>
      </c>
      <c r="E13" s="74" t="s">
        <v>2990</v>
      </c>
      <c r="F13" s="74" t="s">
        <v>2971</v>
      </c>
      <c r="G13" s="74">
        <v>300</v>
      </c>
      <c r="H13" s="74" t="s">
        <v>2972</v>
      </c>
      <c r="I13" s="74" t="s">
        <v>2991</v>
      </c>
      <c r="J13" s="196">
        <v>25200000</v>
      </c>
      <c r="K13" s="74" t="s">
        <v>62</v>
      </c>
    </row>
    <row r="14" spans="1:24" s="46" customFormat="1" ht="25.5" hidden="1" x14ac:dyDescent="0.2">
      <c r="A14" s="47" t="s">
        <v>3616</v>
      </c>
      <c r="B14" s="47" t="s">
        <v>209</v>
      </c>
      <c r="C14" s="74" t="s">
        <v>359</v>
      </c>
      <c r="D14" s="74" t="s">
        <v>44</v>
      </c>
      <c r="E14" s="74" t="s">
        <v>2990</v>
      </c>
      <c r="F14" s="74" t="s">
        <v>2992</v>
      </c>
      <c r="G14" s="74">
        <v>300</v>
      </c>
      <c r="H14" s="74" t="s">
        <v>2993</v>
      </c>
      <c r="I14" s="74" t="s">
        <v>2991</v>
      </c>
      <c r="J14" s="196">
        <v>25200000</v>
      </c>
      <c r="K14" s="74" t="s">
        <v>62</v>
      </c>
    </row>
    <row r="15" spans="1:24" s="46" customFormat="1" ht="25.5" hidden="1" x14ac:dyDescent="0.2">
      <c r="A15" s="47" t="s">
        <v>3617</v>
      </c>
      <c r="B15" s="47" t="s">
        <v>209</v>
      </c>
      <c r="C15" s="74" t="s">
        <v>210</v>
      </c>
      <c r="D15" s="74" t="s">
        <v>236</v>
      </c>
      <c r="E15" s="74" t="s">
        <v>2086</v>
      </c>
      <c r="F15" s="74" t="s">
        <v>2994</v>
      </c>
      <c r="G15" s="74">
        <v>300</v>
      </c>
      <c r="H15" s="74" t="s">
        <v>2995</v>
      </c>
      <c r="I15" s="74" t="s">
        <v>2991</v>
      </c>
      <c r="J15" s="196">
        <v>25200000</v>
      </c>
      <c r="K15" s="74" t="s">
        <v>62</v>
      </c>
    </row>
    <row r="16" spans="1:24" s="46" customFormat="1" ht="25.5" hidden="1" x14ac:dyDescent="0.2">
      <c r="A16" s="47" t="s">
        <v>3618</v>
      </c>
      <c r="B16" s="47" t="s">
        <v>209</v>
      </c>
      <c r="C16" s="74" t="s">
        <v>2996</v>
      </c>
      <c r="D16" s="74" t="s">
        <v>2997</v>
      </c>
      <c r="E16" s="74" t="s">
        <v>2998</v>
      </c>
      <c r="F16" s="74" t="s">
        <v>2992</v>
      </c>
      <c r="G16" s="74">
        <v>300</v>
      </c>
      <c r="H16" s="74" t="s">
        <v>2999</v>
      </c>
      <c r="I16" s="74" t="s">
        <v>2991</v>
      </c>
      <c r="J16" s="196">
        <v>15750000</v>
      </c>
      <c r="K16" s="74" t="s">
        <v>62</v>
      </c>
    </row>
    <row r="17" spans="1:11" s="46" customFormat="1" ht="25.5" hidden="1" x14ac:dyDescent="0.2">
      <c r="A17" s="47" t="s">
        <v>3619</v>
      </c>
      <c r="B17" s="47" t="s">
        <v>209</v>
      </c>
      <c r="C17" s="74" t="s">
        <v>2996</v>
      </c>
      <c r="D17" s="74" t="s">
        <v>121</v>
      </c>
      <c r="E17" s="74" t="s">
        <v>2086</v>
      </c>
      <c r="F17" s="74" t="s">
        <v>2994</v>
      </c>
      <c r="G17" s="74">
        <v>300</v>
      </c>
      <c r="H17" s="74" t="s">
        <v>2995</v>
      </c>
      <c r="I17" s="74" t="s">
        <v>2991</v>
      </c>
      <c r="J17" s="196">
        <v>25200000</v>
      </c>
      <c r="K17" s="74" t="s">
        <v>62</v>
      </c>
    </row>
    <row r="18" spans="1:11" s="46" customFormat="1" ht="25.5" hidden="1" x14ac:dyDescent="0.2">
      <c r="A18" s="47" t="s">
        <v>3620</v>
      </c>
      <c r="B18" s="47" t="s">
        <v>209</v>
      </c>
      <c r="C18" s="74" t="s">
        <v>413</v>
      </c>
      <c r="D18" s="74" t="s">
        <v>413</v>
      </c>
      <c r="E18" s="74" t="s">
        <v>3000</v>
      </c>
      <c r="F18" s="74" t="s">
        <v>2992</v>
      </c>
      <c r="G18" s="74">
        <v>300</v>
      </c>
      <c r="H18" s="74" t="s">
        <v>2999</v>
      </c>
      <c r="I18" s="74" t="s">
        <v>2991</v>
      </c>
      <c r="J18" s="196">
        <v>28000000</v>
      </c>
      <c r="K18" s="74" t="s">
        <v>62</v>
      </c>
    </row>
    <row r="19" spans="1:11" s="46" customFormat="1" ht="25.5" hidden="1" x14ac:dyDescent="0.2">
      <c r="A19" s="47" t="s">
        <v>3621</v>
      </c>
      <c r="B19" s="47" t="s">
        <v>209</v>
      </c>
      <c r="C19" s="74" t="s">
        <v>413</v>
      </c>
      <c r="D19" s="74" t="s">
        <v>438</v>
      </c>
      <c r="E19" s="74" t="s">
        <v>3001</v>
      </c>
      <c r="F19" s="74" t="s">
        <v>2992</v>
      </c>
      <c r="G19" s="74">
        <v>300</v>
      </c>
      <c r="H19" s="74" t="s">
        <v>2999</v>
      </c>
      <c r="I19" s="74" t="s">
        <v>2991</v>
      </c>
      <c r="J19" s="196">
        <v>28000000</v>
      </c>
      <c r="K19" s="74" t="s">
        <v>62</v>
      </c>
    </row>
    <row r="20" spans="1:11" s="46" customFormat="1" ht="25.5" hidden="1" x14ac:dyDescent="0.2">
      <c r="A20" s="47" t="s">
        <v>3622</v>
      </c>
      <c r="B20" s="47" t="s">
        <v>209</v>
      </c>
      <c r="C20" s="74" t="s">
        <v>413</v>
      </c>
      <c r="D20" s="74" t="s">
        <v>416</v>
      </c>
      <c r="E20" s="74" t="s">
        <v>409</v>
      </c>
      <c r="F20" s="74" t="s">
        <v>3002</v>
      </c>
      <c r="G20" s="74">
        <v>500</v>
      </c>
      <c r="H20" s="74" t="s">
        <v>3003</v>
      </c>
      <c r="I20" s="74" t="s">
        <v>3004</v>
      </c>
      <c r="J20" s="196">
        <v>30800000</v>
      </c>
      <c r="K20" s="74" t="s">
        <v>62</v>
      </c>
    </row>
    <row r="21" spans="1:11" s="46" customFormat="1" ht="25.5" hidden="1" x14ac:dyDescent="0.2">
      <c r="A21" s="47" t="s">
        <v>3623</v>
      </c>
      <c r="B21" s="47" t="s">
        <v>209</v>
      </c>
      <c r="C21" s="74" t="s">
        <v>413</v>
      </c>
      <c r="D21" s="74" t="s">
        <v>474</v>
      </c>
      <c r="E21" s="74" t="s">
        <v>3005</v>
      </c>
      <c r="F21" s="74" t="s">
        <v>3002</v>
      </c>
      <c r="G21" s="74">
        <v>400</v>
      </c>
      <c r="H21" s="74" t="s">
        <v>3003</v>
      </c>
      <c r="I21" s="74" t="s">
        <v>3006</v>
      </c>
      <c r="J21" s="196">
        <v>30803500</v>
      </c>
      <c r="K21" s="74" t="s">
        <v>62</v>
      </c>
    </row>
    <row r="22" spans="1:11" s="46" customFormat="1" ht="25.5" hidden="1" x14ac:dyDescent="0.2">
      <c r="A22" s="47" t="s">
        <v>3624</v>
      </c>
      <c r="B22" s="47" t="s">
        <v>209</v>
      </c>
      <c r="C22" s="74" t="s">
        <v>491</v>
      </c>
      <c r="D22" s="74" t="s">
        <v>432</v>
      </c>
      <c r="E22" s="74" t="s">
        <v>1374</v>
      </c>
      <c r="F22" s="74" t="s">
        <v>3007</v>
      </c>
      <c r="G22" s="74">
        <v>300</v>
      </c>
      <c r="H22" s="74" t="s">
        <v>3008</v>
      </c>
      <c r="I22" s="74" t="s">
        <v>2991</v>
      </c>
      <c r="J22" s="196">
        <v>25200000</v>
      </c>
      <c r="K22" s="74" t="s">
        <v>62</v>
      </c>
    </row>
    <row r="23" spans="1:11" s="46" customFormat="1" ht="25.5" hidden="1" x14ac:dyDescent="0.2">
      <c r="A23" s="47" t="s">
        <v>3625</v>
      </c>
      <c r="B23" s="47" t="s">
        <v>209</v>
      </c>
      <c r="C23" s="74" t="s">
        <v>262</v>
      </c>
      <c r="D23" s="74" t="s">
        <v>3009</v>
      </c>
      <c r="E23" s="74" t="s">
        <v>3010</v>
      </c>
      <c r="F23" s="74" t="s">
        <v>2971</v>
      </c>
      <c r="G23" s="74">
        <v>600</v>
      </c>
      <c r="H23" s="74" t="s">
        <v>3003</v>
      </c>
      <c r="I23" s="74" t="s">
        <v>3004</v>
      </c>
      <c r="J23" s="196">
        <v>30000000</v>
      </c>
      <c r="K23" s="74" t="s">
        <v>62</v>
      </c>
    </row>
    <row r="24" spans="1:11" s="46" customFormat="1" ht="25.5" hidden="1" x14ac:dyDescent="0.2">
      <c r="A24" s="47" t="s">
        <v>3626</v>
      </c>
      <c r="B24" s="47" t="s">
        <v>504</v>
      </c>
      <c r="C24" s="74" t="s">
        <v>504</v>
      </c>
      <c r="D24" s="74" t="s">
        <v>608</v>
      </c>
      <c r="E24" s="74" t="s">
        <v>3011</v>
      </c>
      <c r="F24" s="74" t="s">
        <v>3012</v>
      </c>
      <c r="G24" s="74">
        <v>2000</v>
      </c>
      <c r="H24" s="74" t="s">
        <v>3013</v>
      </c>
      <c r="I24" s="74" t="s">
        <v>3014</v>
      </c>
      <c r="J24" s="196">
        <v>250000000</v>
      </c>
      <c r="K24" s="74" t="s">
        <v>62</v>
      </c>
    </row>
    <row r="25" spans="1:11" s="46" customFormat="1" ht="25.5" hidden="1" x14ac:dyDescent="0.2">
      <c r="A25" s="47" t="s">
        <v>3629</v>
      </c>
      <c r="B25" s="47" t="s">
        <v>504</v>
      </c>
      <c r="C25" s="74" t="s">
        <v>504</v>
      </c>
      <c r="D25" s="74" t="s">
        <v>3015</v>
      </c>
      <c r="E25" s="74" t="s">
        <v>3011</v>
      </c>
      <c r="F25" s="74" t="s">
        <v>3012</v>
      </c>
      <c r="G25" s="74">
        <v>2000</v>
      </c>
      <c r="H25" s="74" t="s">
        <v>3013</v>
      </c>
      <c r="I25" s="74" t="s">
        <v>3014</v>
      </c>
      <c r="J25" s="196">
        <v>250000000</v>
      </c>
      <c r="K25" s="74" t="s">
        <v>62</v>
      </c>
    </row>
    <row r="26" spans="1:11" s="46" customFormat="1" ht="25.5" hidden="1" x14ac:dyDescent="0.2">
      <c r="A26" s="47" t="s">
        <v>3627</v>
      </c>
      <c r="B26" s="47" t="s">
        <v>504</v>
      </c>
      <c r="C26" s="74" t="s">
        <v>504</v>
      </c>
      <c r="D26" s="74" t="s">
        <v>1372</v>
      </c>
      <c r="E26" s="74" t="s">
        <v>3011</v>
      </c>
      <c r="F26" s="74" t="s">
        <v>3012</v>
      </c>
      <c r="G26" s="74">
        <v>1400</v>
      </c>
      <c r="H26" s="74" t="s">
        <v>3013</v>
      </c>
      <c r="I26" s="74" t="s">
        <v>3014</v>
      </c>
      <c r="J26" s="196">
        <v>190000000</v>
      </c>
      <c r="K26" s="74" t="s">
        <v>62</v>
      </c>
    </row>
    <row r="27" spans="1:11" s="46" customFormat="1" ht="25.5" hidden="1" x14ac:dyDescent="0.2">
      <c r="A27" s="47" t="s">
        <v>3630</v>
      </c>
      <c r="B27" s="47" t="s">
        <v>504</v>
      </c>
      <c r="C27" s="74" t="s">
        <v>1087</v>
      </c>
      <c r="D27" s="74" t="s">
        <v>1087</v>
      </c>
      <c r="E27" s="74" t="s">
        <v>1373</v>
      </c>
      <c r="F27" s="74" t="s">
        <v>3012</v>
      </c>
      <c r="G27" s="74">
        <v>2200</v>
      </c>
      <c r="H27" s="74" t="s">
        <v>3013</v>
      </c>
      <c r="I27" s="74" t="s">
        <v>3014</v>
      </c>
      <c r="J27" s="196">
        <v>270000000</v>
      </c>
      <c r="K27" s="74" t="s">
        <v>62</v>
      </c>
    </row>
    <row r="28" spans="1:11" s="46" customFormat="1" ht="25.5" hidden="1" x14ac:dyDescent="0.2">
      <c r="A28" s="47" t="s">
        <v>3631</v>
      </c>
      <c r="B28" s="47" t="s">
        <v>504</v>
      </c>
      <c r="C28" s="74" t="s">
        <v>1083</v>
      </c>
      <c r="D28" s="74" t="s">
        <v>608</v>
      </c>
      <c r="E28" s="74" t="s">
        <v>813</v>
      </c>
      <c r="F28" s="74" t="s">
        <v>3012</v>
      </c>
      <c r="G28" s="74">
        <v>1700</v>
      </c>
      <c r="H28" s="74" t="s">
        <v>3013</v>
      </c>
      <c r="I28" s="74" t="s">
        <v>3014</v>
      </c>
      <c r="J28" s="196">
        <v>220000000</v>
      </c>
      <c r="K28" s="74" t="s">
        <v>62</v>
      </c>
    </row>
    <row r="29" spans="1:11" s="46" customFormat="1" ht="25.5" hidden="1" x14ac:dyDescent="0.2">
      <c r="A29" s="47" t="s">
        <v>3632</v>
      </c>
      <c r="B29" s="47" t="s">
        <v>504</v>
      </c>
      <c r="C29" s="74" t="s">
        <v>1083</v>
      </c>
      <c r="D29" s="74" t="s">
        <v>3016</v>
      </c>
      <c r="E29" s="74" t="s">
        <v>813</v>
      </c>
      <c r="F29" s="74" t="s">
        <v>3012</v>
      </c>
      <c r="G29" s="74">
        <v>1400</v>
      </c>
      <c r="H29" s="74" t="s">
        <v>3013</v>
      </c>
      <c r="I29" s="74" t="s">
        <v>3014</v>
      </c>
      <c r="J29" s="196">
        <v>190000000</v>
      </c>
      <c r="K29" s="74" t="s">
        <v>62</v>
      </c>
    </row>
    <row r="30" spans="1:11" s="46" customFormat="1" ht="25.5" hidden="1" x14ac:dyDescent="0.2">
      <c r="A30" s="47" t="s">
        <v>3633</v>
      </c>
      <c r="B30" s="47" t="s">
        <v>504</v>
      </c>
      <c r="C30" s="74" t="s">
        <v>504</v>
      </c>
      <c r="D30" s="74" t="s">
        <v>3017</v>
      </c>
      <c r="E30" s="74" t="s">
        <v>3011</v>
      </c>
      <c r="F30" s="74" t="s">
        <v>3012</v>
      </c>
      <c r="G30" s="74">
        <v>800</v>
      </c>
      <c r="H30" s="74" t="s">
        <v>3013</v>
      </c>
      <c r="I30" s="74" t="s">
        <v>3014</v>
      </c>
      <c r="J30" s="196">
        <v>130000000</v>
      </c>
      <c r="K30" s="74" t="s">
        <v>62</v>
      </c>
    </row>
    <row r="31" spans="1:11" s="46" customFormat="1" ht="25.5" hidden="1" x14ac:dyDescent="0.2">
      <c r="A31" s="47" t="s">
        <v>3634</v>
      </c>
      <c r="B31" s="47" t="s">
        <v>504</v>
      </c>
      <c r="C31" s="74" t="s">
        <v>504</v>
      </c>
      <c r="D31" s="74" t="s">
        <v>3018</v>
      </c>
      <c r="E31" s="74" t="s">
        <v>1374</v>
      </c>
      <c r="F31" s="74" t="s">
        <v>3012</v>
      </c>
      <c r="G31" s="74">
        <v>1000</v>
      </c>
      <c r="H31" s="74" t="s">
        <v>3013</v>
      </c>
      <c r="I31" s="74" t="s">
        <v>3014</v>
      </c>
      <c r="J31" s="196">
        <v>130000000</v>
      </c>
      <c r="K31" s="74" t="s">
        <v>62</v>
      </c>
    </row>
    <row r="32" spans="1:11" s="46" customFormat="1" ht="25.5" hidden="1" x14ac:dyDescent="0.2">
      <c r="A32" s="47" t="s">
        <v>3635</v>
      </c>
      <c r="B32" s="47" t="s">
        <v>504</v>
      </c>
      <c r="C32" s="74" t="s">
        <v>1049</v>
      </c>
      <c r="D32" s="74" t="s">
        <v>718</v>
      </c>
      <c r="E32" s="74" t="s">
        <v>1375</v>
      </c>
      <c r="F32" s="74" t="s">
        <v>3012</v>
      </c>
      <c r="G32" s="74">
        <v>800</v>
      </c>
      <c r="H32" s="74" t="s">
        <v>3013</v>
      </c>
      <c r="I32" s="74" t="s">
        <v>3014</v>
      </c>
      <c r="J32" s="196">
        <v>140000000</v>
      </c>
      <c r="K32" s="74" t="s">
        <v>62</v>
      </c>
    </row>
    <row r="33" spans="1:11" s="46" customFormat="1" ht="25.5" hidden="1" x14ac:dyDescent="0.2">
      <c r="A33" s="47" t="s">
        <v>3636</v>
      </c>
      <c r="B33" s="47" t="s">
        <v>504</v>
      </c>
      <c r="C33" s="74" t="s">
        <v>1059</v>
      </c>
      <c r="D33" s="74" t="s">
        <v>1059</v>
      </c>
      <c r="E33" s="74" t="s">
        <v>1376</v>
      </c>
      <c r="F33" s="74" t="s">
        <v>3012</v>
      </c>
      <c r="G33" s="74">
        <v>900</v>
      </c>
      <c r="H33" s="74" t="s">
        <v>3013</v>
      </c>
      <c r="I33" s="74" t="s">
        <v>3014</v>
      </c>
      <c r="J33" s="196">
        <v>140000000</v>
      </c>
      <c r="K33" s="74" t="s">
        <v>62</v>
      </c>
    </row>
    <row r="34" spans="1:11" s="46" customFormat="1" ht="25.5" hidden="1" x14ac:dyDescent="0.2">
      <c r="A34" s="47" t="s">
        <v>3637</v>
      </c>
      <c r="B34" s="47" t="s">
        <v>504</v>
      </c>
      <c r="C34" s="74" t="s">
        <v>504</v>
      </c>
      <c r="D34" s="74" t="s">
        <v>1084</v>
      </c>
      <c r="E34" s="74" t="s">
        <v>3011</v>
      </c>
      <c r="F34" s="74" t="s">
        <v>3012</v>
      </c>
      <c r="G34" s="74">
        <v>1000</v>
      </c>
      <c r="H34" s="74" t="s">
        <v>3013</v>
      </c>
      <c r="I34" s="74" t="s">
        <v>3014</v>
      </c>
      <c r="J34" s="196">
        <v>150000000</v>
      </c>
      <c r="K34" s="74" t="s">
        <v>62</v>
      </c>
    </row>
    <row r="35" spans="1:11" s="46" customFormat="1" ht="25.5" hidden="1" x14ac:dyDescent="0.2">
      <c r="A35" s="47" t="s">
        <v>3638</v>
      </c>
      <c r="B35" s="47" t="s">
        <v>504</v>
      </c>
      <c r="C35" s="74" t="s">
        <v>504</v>
      </c>
      <c r="D35" s="74" t="s">
        <v>1084</v>
      </c>
      <c r="E35" s="74" t="s">
        <v>3011</v>
      </c>
      <c r="F35" s="74" t="s">
        <v>3012</v>
      </c>
      <c r="G35" s="74">
        <v>500</v>
      </c>
      <c r="H35" s="74" t="s">
        <v>3013</v>
      </c>
      <c r="I35" s="74" t="s">
        <v>3014</v>
      </c>
      <c r="J35" s="196">
        <v>100000000</v>
      </c>
      <c r="K35" s="74" t="s">
        <v>62</v>
      </c>
    </row>
    <row r="36" spans="1:11" s="46" customFormat="1" ht="25.5" hidden="1" x14ac:dyDescent="0.2">
      <c r="A36" s="47" t="s">
        <v>3639</v>
      </c>
      <c r="B36" s="47" t="s">
        <v>504</v>
      </c>
      <c r="C36" s="74" t="s">
        <v>504</v>
      </c>
      <c r="D36" s="74" t="s">
        <v>1377</v>
      </c>
      <c r="E36" s="74" t="s">
        <v>3011</v>
      </c>
      <c r="F36" s="74" t="s">
        <v>3012</v>
      </c>
      <c r="G36" s="74">
        <v>750</v>
      </c>
      <c r="H36" s="74" t="s">
        <v>3013</v>
      </c>
      <c r="I36" s="74" t="s">
        <v>3014</v>
      </c>
      <c r="J36" s="196">
        <v>125000000</v>
      </c>
      <c r="K36" s="74" t="s">
        <v>62</v>
      </c>
    </row>
    <row r="37" spans="1:11" s="46" customFormat="1" ht="38.25" hidden="1" x14ac:dyDescent="0.2">
      <c r="A37" s="47" t="s">
        <v>3640</v>
      </c>
      <c r="B37" s="47" t="s">
        <v>1371</v>
      </c>
      <c r="C37" s="74" t="s">
        <v>1605</v>
      </c>
      <c r="D37" s="74" t="s">
        <v>1611</v>
      </c>
      <c r="E37" s="74" t="s">
        <v>3019</v>
      </c>
      <c r="F37" s="74" t="s">
        <v>2971</v>
      </c>
      <c r="G37" s="74">
        <v>3500</v>
      </c>
      <c r="H37" s="74" t="s">
        <v>3020</v>
      </c>
      <c r="I37" s="74" t="s">
        <v>2976</v>
      </c>
      <c r="J37" s="196">
        <v>420000000</v>
      </c>
      <c r="K37" s="74" t="s">
        <v>62</v>
      </c>
    </row>
    <row r="38" spans="1:11" s="46" customFormat="1" ht="76.5" hidden="1" x14ac:dyDescent="0.2">
      <c r="A38" s="47" t="s">
        <v>3641</v>
      </c>
      <c r="B38" s="47" t="s">
        <v>1371</v>
      </c>
      <c r="C38" s="74" t="s">
        <v>2164</v>
      </c>
      <c r="D38" s="74" t="s">
        <v>2404</v>
      </c>
      <c r="E38" s="74" t="s">
        <v>3021</v>
      </c>
      <c r="F38" s="74" t="s">
        <v>3022</v>
      </c>
      <c r="G38" s="74">
        <v>3700</v>
      </c>
      <c r="H38" s="74" t="s">
        <v>3023</v>
      </c>
      <c r="I38" s="74" t="s">
        <v>3024</v>
      </c>
      <c r="J38" s="196">
        <v>380000000</v>
      </c>
      <c r="K38" s="74" t="s">
        <v>62</v>
      </c>
    </row>
    <row r="39" spans="1:11" s="46" customFormat="1" ht="38.25" hidden="1" x14ac:dyDescent="0.2">
      <c r="A39" s="47" t="s">
        <v>3642</v>
      </c>
      <c r="B39" s="47" t="s">
        <v>1371</v>
      </c>
      <c r="C39" s="74" t="s">
        <v>3025</v>
      </c>
      <c r="D39" s="74" t="s">
        <v>3026</v>
      </c>
      <c r="E39" s="74" t="s">
        <v>3027</v>
      </c>
      <c r="F39" s="74" t="s">
        <v>2971</v>
      </c>
      <c r="G39" s="74">
        <v>1500</v>
      </c>
      <c r="H39" s="74" t="s">
        <v>3028</v>
      </c>
      <c r="I39" s="74" t="s">
        <v>2976</v>
      </c>
      <c r="J39" s="196">
        <v>108000000</v>
      </c>
      <c r="K39" s="74" t="s">
        <v>62</v>
      </c>
    </row>
    <row r="40" spans="1:11" s="46" customFormat="1" ht="38.25" hidden="1" x14ac:dyDescent="0.2">
      <c r="A40" s="47" t="s">
        <v>3643</v>
      </c>
      <c r="B40" s="47" t="s">
        <v>1371</v>
      </c>
      <c r="C40" s="74" t="s">
        <v>1600</v>
      </c>
      <c r="D40" s="74" t="s">
        <v>2693</v>
      </c>
      <c r="E40" s="74" t="s">
        <v>3029</v>
      </c>
      <c r="F40" s="74" t="s">
        <v>1198</v>
      </c>
      <c r="G40" s="74">
        <v>2000</v>
      </c>
      <c r="H40" s="74" t="s">
        <v>3030</v>
      </c>
      <c r="I40" s="74" t="s">
        <v>3031</v>
      </c>
      <c r="J40" s="196">
        <v>130000000</v>
      </c>
      <c r="K40" s="74" t="s">
        <v>62</v>
      </c>
    </row>
    <row r="41" spans="1:11" s="46" customFormat="1" ht="25.5" hidden="1" x14ac:dyDescent="0.2">
      <c r="A41" s="47" t="s">
        <v>3644</v>
      </c>
      <c r="B41" s="47" t="s">
        <v>1371</v>
      </c>
      <c r="C41" s="74" t="s">
        <v>1600</v>
      </c>
      <c r="D41" s="74" t="s">
        <v>2693</v>
      </c>
      <c r="E41" s="74" t="s">
        <v>3032</v>
      </c>
      <c r="F41" s="74" t="s">
        <v>1198</v>
      </c>
      <c r="G41" s="74">
        <v>1500</v>
      </c>
      <c r="H41" s="74" t="s">
        <v>3030</v>
      </c>
      <c r="I41" s="74" t="s">
        <v>3033</v>
      </c>
      <c r="J41" s="196">
        <v>97500000</v>
      </c>
      <c r="K41" s="74" t="s">
        <v>62</v>
      </c>
    </row>
    <row r="42" spans="1:11" s="46" customFormat="1" ht="51" hidden="1" x14ac:dyDescent="0.2">
      <c r="A42" s="47" t="s">
        <v>3645</v>
      </c>
      <c r="B42" s="47" t="s">
        <v>1371</v>
      </c>
      <c r="C42" s="74" t="s">
        <v>1600</v>
      </c>
      <c r="D42" s="74" t="s">
        <v>450</v>
      </c>
      <c r="E42" s="74" t="s">
        <v>1181</v>
      </c>
      <c r="F42" s="74" t="s">
        <v>3034</v>
      </c>
      <c r="G42" s="74">
        <v>1500</v>
      </c>
      <c r="H42" s="74" t="s">
        <v>3035</v>
      </c>
      <c r="I42" s="74" t="s">
        <v>3036</v>
      </c>
      <c r="J42" s="196">
        <v>268000000</v>
      </c>
      <c r="K42" s="74" t="s">
        <v>62</v>
      </c>
    </row>
    <row r="43" spans="1:11" s="46" customFormat="1" ht="33.75" hidden="1" x14ac:dyDescent="0.2">
      <c r="A43" s="47" t="s">
        <v>3646</v>
      </c>
      <c r="B43" s="47" t="s">
        <v>746</v>
      </c>
      <c r="C43" s="169" t="s">
        <v>746</v>
      </c>
      <c r="D43" s="169" t="s">
        <v>208</v>
      </c>
      <c r="E43" s="169" t="s">
        <v>3037</v>
      </c>
      <c r="F43" s="169" t="s">
        <v>2971</v>
      </c>
      <c r="G43" s="169" t="s">
        <v>3038</v>
      </c>
      <c r="H43" s="169" t="s">
        <v>3039</v>
      </c>
      <c r="I43" s="169" t="s">
        <v>3040</v>
      </c>
      <c r="J43" s="197">
        <v>162500000</v>
      </c>
      <c r="K43" s="169" t="s">
        <v>62</v>
      </c>
    </row>
    <row r="44" spans="1:11" s="46" customFormat="1" ht="33.75" hidden="1" x14ac:dyDescent="0.2">
      <c r="A44" s="47" t="s">
        <v>3647</v>
      </c>
      <c r="B44" s="47" t="s">
        <v>746</v>
      </c>
      <c r="C44" s="169" t="s">
        <v>746</v>
      </c>
      <c r="D44" s="169" t="s">
        <v>3041</v>
      </c>
      <c r="E44" s="169" t="s">
        <v>813</v>
      </c>
      <c r="F44" s="169" t="s">
        <v>2971</v>
      </c>
      <c r="G44" s="169" t="s">
        <v>3042</v>
      </c>
      <c r="H44" s="169" t="s">
        <v>3043</v>
      </c>
      <c r="I44" s="169" t="s">
        <v>3040</v>
      </c>
      <c r="J44" s="197">
        <v>457500000</v>
      </c>
      <c r="K44" s="169" t="s">
        <v>62</v>
      </c>
    </row>
    <row r="45" spans="1:11" s="46" customFormat="1" ht="33.75" hidden="1" x14ac:dyDescent="0.2">
      <c r="A45" s="47" t="s">
        <v>3648</v>
      </c>
      <c r="B45" s="47" t="s">
        <v>746</v>
      </c>
      <c r="C45" s="169" t="s">
        <v>746</v>
      </c>
      <c r="D45" s="169" t="s">
        <v>3044</v>
      </c>
      <c r="E45" s="169" t="s">
        <v>813</v>
      </c>
      <c r="F45" s="169" t="s">
        <v>2971</v>
      </c>
      <c r="G45" s="169" t="s">
        <v>3045</v>
      </c>
      <c r="H45" s="169" t="s">
        <v>3043</v>
      </c>
      <c r="I45" s="169" t="s">
        <v>3040</v>
      </c>
      <c r="J45" s="197">
        <v>297000000</v>
      </c>
      <c r="K45" s="169" t="s">
        <v>62</v>
      </c>
    </row>
    <row r="46" spans="1:11" s="46" customFormat="1" ht="56.25" hidden="1" x14ac:dyDescent="0.2">
      <c r="A46" s="47" t="s">
        <v>3649</v>
      </c>
      <c r="B46" s="47" t="s">
        <v>746</v>
      </c>
      <c r="C46" s="169" t="s">
        <v>746</v>
      </c>
      <c r="D46" s="169" t="s">
        <v>3046</v>
      </c>
      <c r="E46" s="169" t="s">
        <v>3047</v>
      </c>
      <c r="F46" s="169" t="s">
        <v>2971</v>
      </c>
      <c r="G46" s="169" t="s">
        <v>3048</v>
      </c>
      <c r="H46" s="169" t="s">
        <v>3049</v>
      </c>
      <c r="I46" s="169" t="s">
        <v>3050</v>
      </c>
      <c r="J46" s="197">
        <v>64000000</v>
      </c>
      <c r="K46" s="169" t="s">
        <v>62</v>
      </c>
    </row>
    <row r="47" spans="1:11" s="46" customFormat="1" ht="33.75" hidden="1" x14ac:dyDescent="0.2">
      <c r="A47" s="47" t="s">
        <v>3650</v>
      </c>
      <c r="B47" s="47" t="s">
        <v>746</v>
      </c>
      <c r="C47" s="169" t="s">
        <v>638</v>
      </c>
      <c r="D47" s="169" t="s">
        <v>3051</v>
      </c>
      <c r="E47" s="169" t="s">
        <v>3052</v>
      </c>
      <c r="F47" s="169" t="s">
        <v>2971</v>
      </c>
      <c r="G47" s="169" t="s">
        <v>3053</v>
      </c>
      <c r="H47" s="169" t="s">
        <v>3195</v>
      </c>
      <c r="I47" s="169" t="s">
        <v>3040</v>
      </c>
      <c r="J47" s="197">
        <v>66125000</v>
      </c>
      <c r="K47" s="169" t="s">
        <v>62</v>
      </c>
    </row>
    <row r="48" spans="1:11" s="46" customFormat="1" ht="33.75" hidden="1" x14ac:dyDescent="0.2">
      <c r="A48" s="47" t="s">
        <v>3651</v>
      </c>
      <c r="B48" s="47" t="s">
        <v>746</v>
      </c>
      <c r="C48" s="169" t="s">
        <v>638</v>
      </c>
      <c r="D48" s="169" t="s">
        <v>3054</v>
      </c>
      <c r="E48" s="169" t="s">
        <v>3052</v>
      </c>
      <c r="F48" s="169" t="s">
        <v>2971</v>
      </c>
      <c r="G48" s="169" t="s">
        <v>3055</v>
      </c>
      <c r="H48" s="169" t="s">
        <v>3056</v>
      </c>
      <c r="I48" s="169" t="s">
        <v>3040</v>
      </c>
      <c r="J48" s="197">
        <v>66125000</v>
      </c>
      <c r="K48" s="169" t="s">
        <v>62</v>
      </c>
    </row>
    <row r="49" spans="1:11" s="46" customFormat="1" ht="33.75" hidden="1" x14ac:dyDescent="0.2">
      <c r="A49" s="47" t="s">
        <v>3652</v>
      </c>
      <c r="B49" s="47" t="s">
        <v>746</v>
      </c>
      <c r="C49" s="169" t="s">
        <v>638</v>
      </c>
      <c r="D49" s="169" t="s">
        <v>755</v>
      </c>
      <c r="E49" s="169" t="s">
        <v>3057</v>
      </c>
      <c r="F49" s="169" t="s">
        <v>2971</v>
      </c>
      <c r="G49" s="169" t="s">
        <v>3038</v>
      </c>
      <c r="H49" s="169" t="s">
        <v>3043</v>
      </c>
      <c r="I49" s="169" t="s">
        <v>3040</v>
      </c>
      <c r="J49" s="197">
        <v>255000000</v>
      </c>
      <c r="K49" s="169" t="s">
        <v>62</v>
      </c>
    </row>
    <row r="50" spans="1:11" s="46" customFormat="1" ht="33.75" hidden="1" x14ac:dyDescent="0.2">
      <c r="A50" s="47" t="s">
        <v>3653</v>
      </c>
      <c r="B50" s="47" t="s">
        <v>746</v>
      </c>
      <c r="C50" s="169" t="s">
        <v>638</v>
      </c>
      <c r="D50" s="169" t="s">
        <v>759</v>
      </c>
      <c r="E50" s="169" t="s">
        <v>3058</v>
      </c>
      <c r="F50" s="169" t="s">
        <v>2971</v>
      </c>
      <c r="G50" s="169" t="s">
        <v>3059</v>
      </c>
      <c r="H50" s="169" t="s">
        <v>3049</v>
      </c>
      <c r="I50" s="169" t="s">
        <v>3040</v>
      </c>
      <c r="J50" s="197">
        <v>32500000</v>
      </c>
      <c r="K50" s="169" t="s">
        <v>62</v>
      </c>
    </row>
    <row r="51" spans="1:11" s="46" customFormat="1" ht="33.75" hidden="1" x14ac:dyDescent="0.2">
      <c r="A51" s="47" t="s">
        <v>3654</v>
      </c>
      <c r="B51" s="47" t="s">
        <v>746</v>
      </c>
      <c r="C51" s="169" t="s">
        <v>772</v>
      </c>
      <c r="D51" s="169" t="s">
        <v>3060</v>
      </c>
      <c r="E51" s="169" t="s">
        <v>3061</v>
      </c>
      <c r="F51" s="169" t="s">
        <v>2971</v>
      </c>
      <c r="G51" s="169" t="s">
        <v>3048</v>
      </c>
      <c r="H51" s="169" t="s">
        <v>3049</v>
      </c>
      <c r="I51" s="169" t="s">
        <v>3040</v>
      </c>
      <c r="J51" s="197">
        <v>160000000</v>
      </c>
      <c r="K51" s="169" t="s">
        <v>62</v>
      </c>
    </row>
    <row r="52" spans="1:11" s="46" customFormat="1" ht="22.5" hidden="1" x14ac:dyDescent="0.2">
      <c r="A52" s="47" t="s">
        <v>3655</v>
      </c>
      <c r="B52" s="47" t="s">
        <v>1124</v>
      </c>
      <c r="C52" s="169" t="s">
        <v>1146</v>
      </c>
      <c r="D52" s="169" t="s">
        <v>3062</v>
      </c>
      <c r="E52" s="169" t="s">
        <v>2080</v>
      </c>
      <c r="F52" s="169" t="s">
        <v>3063</v>
      </c>
      <c r="G52" s="169">
        <v>1500</v>
      </c>
      <c r="H52" s="169" t="s">
        <v>3064</v>
      </c>
      <c r="I52" s="169" t="s">
        <v>3065</v>
      </c>
      <c r="J52" s="197">
        <v>25500000</v>
      </c>
      <c r="K52" s="169" t="s">
        <v>62</v>
      </c>
    </row>
    <row r="53" spans="1:11" s="46" customFormat="1" ht="22.5" hidden="1" x14ac:dyDescent="0.2">
      <c r="A53" s="47" t="s">
        <v>3656</v>
      </c>
      <c r="B53" s="47" t="s">
        <v>1124</v>
      </c>
      <c r="C53" s="169" t="s">
        <v>1124</v>
      </c>
      <c r="D53" s="169" t="s">
        <v>2683</v>
      </c>
      <c r="E53" s="169" t="s">
        <v>3066</v>
      </c>
      <c r="F53" s="169" t="s">
        <v>3063</v>
      </c>
      <c r="G53" s="169">
        <v>1000</v>
      </c>
      <c r="H53" s="169" t="s">
        <v>3064</v>
      </c>
      <c r="I53" s="169" t="s">
        <v>3065</v>
      </c>
      <c r="J53" s="197">
        <v>27000000</v>
      </c>
      <c r="K53" s="169" t="s">
        <v>62</v>
      </c>
    </row>
    <row r="54" spans="1:11" s="46" customFormat="1" ht="22.5" hidden="1" x14ac:dyDescent="0.2">
      <c r="A54" s="47" t="s">
        <v>3657</v>
      </c>
      <c r="B54" s="47" t="s">
        <v>1124</v>
      </c>
      <c r="C54" s="169" t="s">
        <v>1146</v>
      </c>
      <c r="D54" s="169" t="s">
        <v>466</v>
      </c>
      <c r="E54" s="169" t="s">
        <v>2080</v>
      </c>
      <c r="F54" s="169" t="s">
        <v>3063</v>
      </c>
      <c r="G54" s="169">
        <v>1200</v>
      </c>
      <c r="H54" s="169" t="s">
        <v>3064</v>
      </c>
      <c r="I54" s="169" t="s">
        <v>3065</v>
      </c>
      <c r="J54" s="197">
        <v>20400000</v>
      </c>
      <c r="K54" s="169" t="s">
        <v>62</v>
      </c>
    </row>
    <row r="55" spans="1:11" s="46" customFormat="1" ht="22.5" hidden="1" x14ac:dyDescent="0.2">
      <c r="A55" s="47" t="s">
        <v>3658</v>
      </c>
      <c r="B55" s="47" t="s">
        <v>1124</v>
      </c>
      <c r="C55" s="169" t="s">
        <v>1146</v>
      </c>
      <c r="D55" s="169" t="s">
        <v>193</v>
      </c>
      <c r="E55" s="169" t="s">
        <v>2080</v>
      </c>
      <c r="F55" s="169" t="s">
        <v>3063</v>
      </c>
      <c r="G55" s="169">
        <v>1000</v>
      </c>
      <c r="H55" s="169" t="s">
        <v>3064</v>
      </c>
      <c r="I55" s="169" t="s">
        <v>3065</v>
      </c>
      <c r="J55" s="197">
        <v>340500000</v>
      </c>
      <c r="K55" s="169" t="s">
        <v>62</v>
      </c>
    </row>
    <row r="56" spans="1:11" s="46" customFormat="1" ht="22.5" hidden="1" x14ac:dyDescent="0.2">
      <c r="A56" s="47" t="s">
        <v>3659</v>
      </c>
      <c r="B56" s="47" t="s">
        <v>1124</v>
      </c>
      <c r="C56" s="169" t="s">
        <v>1146</v>
      </c>
      <c r="D56" s="169" t="s">
        <v>1158</v>
      </c>
      <c r="E56" s="169" t="s">
        <v>3067</v>
      </c>
      <c r="F56" s="169" t="s">
        <v>3063</v>
      </c>
      <c r="G56" s="169">
        <v>1000</v>
      </c>
      <c r="H56" s="169" t="s">
        <v>3064</v>
      </c>
      <c r="I56" s="169" t="s">
        <v>3065</v>
      </c>
      <c r="J56" s="197">
        <v>223000000</v>
      </c>
      <c r="K56" s="169" t="s">
        <v>62</v>
      </c>
    </row>
    <row r="57" spans="1:11" s="46" customFormat="1" ht="45" hidden="1" x14ac:dyDescent="0.2">
      <c r="A57" s="47" t="s">
        <v>3660</v>
      </c>
      <c r="B57" s="47" t="s">
        <v>1124</v>
      </c>
      <c r="C57" s="169" t="s">
        <v>1130</v>
      </c>
      <c r="D57" s="169" t="s">
        <v>1136</v>
      </c>
      <c r="E57" s="169" t="s">
        <v>3068</v>
      </c>
      <c r="F57" s="169" t="s">
        <v>3069</v>
      </c>
      <c r="G57" s="169">
        <v>1000</v>
      </c>
      <c r="H57" s="169" t="s">
        <v>3070</v>
      </c>
      <c r="I57" s="169" t="s">
        <v>3065</v>
      </c>
      <c r="J57" s="197">
        <v>216000000</v>
      </c>
      <c r="K57" s="169" t="s">
        <v>62</v>
      </c>
    </row>
    <row r="58" spans="1:11" s="46" customFormat="1" ht="45" hidden="1" x14ac:dyDescent="0.2">
      <c r="A58" s="47" t="s">
        <v>3661</v>
      </c>
      <c r="B58" s="47" t="s">
        <v>1124</v>
      </c>
      <c r="C58" s="169" t="s">
        <v>1130</v>
      </c>
      <c r="D58" s="169" t="s">
        <v>1589</v>
      </c>
      <c r="E58" s="169" t="s">
        <v>3071</v>
      </c>
      <c r="F58" s="169" t="s">
        <v>3069</v>
      </c>
      <c r="G58" s="169">
        <v>1000</v>
      </c>
      <c r="H58" s="169" t="s">
        <v>3072</v>
      </c>
      <c r="I58" s="169" t="s">
        <v>3072</v>
      </c>
      <c r="J58" s="197">
        <v>405000000</v>
      </c>
      <c r="K58" s="169" t="s">
        <v>62</v>
      </c>
    </row>
    <row r="59" spans="1:11" s="46" customFormat="1" ht="45" hidden="1" x14ac:dyDescent="0.2">
      <c r="A59" s="47" t="s">
        <v>3662</v>
      </c>
      <c r="B59" s="47" t="s">
        <v>1124</v>
      </c>
      <c r="C59" s="169" t="s">
        <v>1130</v>
      </c>
      <c r="D59" s="169" t="s">
        <v>392</v>
      </c>
      <c r="E59" s="169" t="s">
        <v>3071</v>
      </c>
      <c r="F59" s="169" t="s">
        <v>3069</v>
      </c>
      <c r="G59" s="169">
        <v>1000</v>
      </c>
      <c r="H59" s="169" t="s">
        <v>3072</v>
      </c>
      <c r="I59" s="169" t="s">
        <v>3072</v>
      </c>
      <c r="J59" s="197">
        <v>216000000</v>
      </c>
      <c r="K59" s="169" t="s">
        <v>62</v>
      </c>
    </row>
    <row r="60" spans="1:11" s="46" customFormat="1" ht="45" hidden="1" x14ac:dyDescent="0.2">
      <c r="A60" s="47" t="s">
        <v>3663</v>
      </c>
      <c r="B60" s="47" t="s">
        <v>1124</v>
      </c>
      <c r="C60" s="169" t="s">
        <v>1130</v>
      </c>
      <c r="D60" s="169" t="s">
        <v>2174</v>
      </c>
      <c r="E60" s="169" t="s">
        <v>3073</v>
      </c>
      <c r="F60" s="169" t="s">
        <v>3069</v>
      </c>
      <c r="G60" s="169">
        <v>1000</v>
      </c>
      <c r="H60" s="169" t="s">
        <v>3072</v>
      </c>
      <c r="I60" s="169" t="s">
        <v>3072</v>
      </c>
      <c r="J60" s="197">
        <v>27000000</v>
      </c>
      <c r="K60" s="169" t="s">
        <v>62</v>
      </c>
    </row>
    <row r="61" spans="1:11" s="46" customFormat="1" ht="45" hidden="1" x14ac:dyDescent="0.2">
      <c r="A61" s="47" t="s">
        <v>3664</v>
      </c>
      <c r="B61" s="47" t="s">
        <v>1124</v>
      </c>
      <c r="C61" s="169" t="s">
        <v>1130</v>
      </c>
      <c r="D61" s="169" t="s">
        <v>625</v>
      </c>
      <c r="E61" s="169" t="s">
        <v>2030</v>
      </c>
      <c r="F61" s="169" t="s">
        <v>3069</v>
      </c>
      <c r="G61" s="169">
        <v>1500</v>
      </c>
      <c r="H61" s="169" t="s">
        <v>3070</v>
      </c>
      <c r="I61" s="169" t="s">
        <v>3070</v>
      </c>
      <c r="J61" s="197">
        <v>67500000</v>
      </c>
      <c r="K61" s="169" t="s">
        <v>62</v>
      </c>
    </row>
    <row r="62" spans="1:11" s="46" customFormat="1" ht="45" hidden="1" x14ac:dyDescent="0.2">
      <c r="A62" s="47" t="s">
        <v>3665</v>
      </c>
      <c r="B62" s="47" t="s">
        <v>1124</v>
      </c>
      <c r="C62" s="169" t="s">
        <v>1130</v>
      </c>
      <c r="D62" s="169" t="s">
        <v>392</v>
      </c>
      <c r="E62" s="169" t="s">
        <v>3074</v>
      </c>
      <c r="F62" s="169" t="s">
        <v>3069</v>
      </c>
      <c r="G62" s="169">
        <v>6000</v>
      </c>
      <c r="H62" s="169" t="s">
        <v>3064</v>
      </c>
      <c r="I62" s="169" t="s">
        <v>3064</v>
      </c>
      <c r="J62" s="198">
        <v>27000000</v>
      </c>
      <c r="K62" s="169" t="s">
        <v>62</v>
      </c>
    </row>
    <row r="63" spans="1:11" s="46" customFormat="1" ht="45" hidden="1" x14ac:dyDescent="0.2">
      <c r="A63" s="47" t="s">
        <v>3666</v>
      </c>
      <c r="B63" s="47" t="s">
        <v>1124</v>
      </c>
      <c r="C63" s="169" t="s">
        <v>1130</v>
      </c>
      <c r="D63" s="169" t="s">
        <v>491</v>
      </c>
      <c r="E63" s="169" t="s">
        <v>1374</v>
      </c>
      <c r="F63" s="169" t="s">
        <v>3069</v>
      </c>
      <c r="G63" s="169">
        <v>1500</v>
      </c>
      <c r="H63" s="169" t="s">
        <v>3064</v>
      </c>
      <c r="I63" s="169" t="s">
        <v>3065</v>
      </c>
      <c r="J63" s="197">
        <v>40500000</v>
      </c>
      <c r="K63" s="169" t="s">
        <v>62</v>
      </c>
    </row>
    <row r="64" spans="1:11" s="46" customFormat="1" ht="45" hidden="1" x14ac:dyDescent="0.2">
      <c r="A64" s="47" t="s">
        <v>3667</v>
      </c>
      <c r="B64" s="47" t="s">
        <v>1124</v>
      </c>
      <c r="C64" s="169" t="s">
        <v>1161</v>
      </c>
      <c r="D64" s="169" t="s">
        <v>2413</v>
      </c>
      <c r="E64" s="169" t="s">
        <v>2080</v>
      </c>
      <c r="F64" s="169" t="s">
        <v>3069</v>
      </c>
      <c r="G64" s="169">
        <v>300</v>
      </c>
      <c r="H64" s="169" t="s">
        <v>3070</v>
      </c>
      <c r="I64" s="169" t="s">
        <v>3065</v>
      </c>
      <c r="J64" s="197">
        <v>27000000</v>
      </c>
      <c r="K64" s="169" t="s">
        <v>62</v>
      </c>
    </row>
    <row r="65" spans="1:11" s="46" customFormat="1" ht="45" hidden="1" x14ac:dyDescent="0.2">
      <c r="A65" s="47" t="s">
        <v>3668</v>
      </c>
      <c r="B65" s="47" t="s">
        <v>1124</v>
      </c>
      <c r="C65" s="169" t="s">
        <v>1161</v>
      </c>
      <c r="D65" s="169" t="s">
        <v>2382</v>
      </c>
      <c r="E65" s="169" t="s">
        <v>3075</v>
      </c>
      <c r="F65" s="169" t="s">
        <v>3069</v>
      </c>
      <c r="G65" s="169">
        <v>1500</v>
      </c>
      <c r="H65" s="169" t="s">
        <v>3070</v>
      </c>
      <c r="I65" s="169" t="s">
        <v>3065</v>
      </c>
      <c r="J65" s="197">
        <v>40500000</v>
      </c>
      <c r="K65" s="169" t="s">
        <v>62</v>
      </c>
    </row>
    <row r="66" spans="1:11" s="46" customFormat="1" ht="45" hidden="1" x14ac:dyDescent="0.2">
      <c r="A66" s="47" t="s">
        <v>3669</v>
      </c>
      <c r="B66" s="47" t="s">
        <v>1124</v>
      </c>
      <c r="C66" s="169" t="s">
        <v>1161</v>
      </c>
      <c r="D66" s="169" t="s">
        <v>3076</v>
      </c>
      <c r="E66" s="169" t="s">
        <v>3066</v>
      </c>
      <c r="F66" s="169" t="s">
        <v>3069</v>
      </c>
      <c r="G66" s="169">
        <v>1000</v>
      </c>
      <c r="H66" s="169" t="s">
        <v>3077</v>
      </c>
      <c r="I66" s="169" t="s">
        <v>3078</v>
      </c>
      <c r="J66" s="197">
        <v>517000000</v>
      </c>
      <c r="K66" s="169" t="s">
        <v>62</v>
      </c>
    </row>
    <row r="67" spans="1:11" s="46" customFormat="1" ht="78.75" hidden="1" x14ac:dyDescent="0.2">
      <c r="A67" s="47" t="s">
        <v>3670</v>
      </c>
      <c r="B67" s="47" t="s">
        <v>162</v>
      </c>
      <c r="C67" s="169" t="s">
        <v>162</v>
      </c>
      <c r="D67" s="169" t="s">
        <v>3084</v>
      </c>
      <c r="E67" s="169" t="s">
        <v>162</v>
      </c>
      <c r="F67" s="169" t="s">
        <v>2971</v>
      </c>
      <c r="G67" s="169">
        <v>7114</v>
      </c>
      <c r="H67" s="169" t="s">
        <v>3079</v>
      </c>
      <c r="I67" s="169" t="s">
        <v>3080</v>
      </c>
      <c r="J67" s="197">
        <v>2000000000</v>
      </c>
      <c r="K67" s="169" t="s">
        <v>62</v>
      </c>
    </row>
    <row r="68" spans="1:11" s="46" customFormat="1" ht="56.25" hidden="1" x14ac:dyDescent="0.2">
      <c r="A68" s="47" t="s">
        <v>3671</v>
      </c>
      <c r="B68" s="47" t="s">
        <v>162</v>
      </c>
      <c r="C68" s="169" t="s">
        <v>162</v>
      </c>
      <c r="D68" s="169" t="s">
        <v>3085</v>
      </c>
      <c r="E68" s="169" t="s">
        <v>208</v>
      </c>
      <c r="F68" s="169" t="s">
        <v>3081</v>
      </c>
      <c r="G68" s="169">
        <v>3000</v>
      </c>
      <c r="H68" s="169" t="s">
        <v>3082</v>
      </c>
      <c r="I68" s="169" t="s">
        <v>3083</v>
      </c>
      <c r="J68" s="197">
        <v>500000000</v>
      </c>
      <c r="K68" s="169" t="s">
        <v>62</v>
      </c>
    </row>
    <row r="69" spans="1:11" s="46" customFormat="1" ht="56.25" hidden="1" x14ac:dyDescent="0.2">
      <c r="A69" s="47" t="s">
        <v>3672</v>
      </c>
      <c r="B69" s="47" t="s">
        <v>1205</v>
      </c>
      <c r="C69" s="169" t="s">
        <v>1363</v>
      </c>
      <c r="D69" s="169" t="s">
        <v>3086</v>
      </c>
      <c r="E69" s="169" t="s">
        <v>3087</v>
      </c>
      <c r="F69" s="169" t="s">
        <v>3088</v>
      </c>
      <c r="G69" s="169">
        <v>600</v>
      </c>
      <c r="H69" s="169" t="s">
        <v>3089</v>
      </c>
      <c r="I69" s="169" t="s">
        <v>3090</v>
      </c>
      <c r="J69" s="197">
        <v>387900000</v>
      </c>
      <c r="K69" s="169" t="s">
        <v>62</v>
      </c>
    </row>
    <row r="70" spans="1:11" s="46" customFormat="1" ht="56.25" hidden="1" x14ac:dyDescent="0.2">
      <c r="A70" s="47" t="s">
        <v>3673</v>
      </c>
      <c r="B70" s="47" t="s">
        <v>1205</v>
      </c>
      <c r="C70" s="169" t="s">
        <v>1363</v>
      </c>
      <c r="D70" s="169" t="s">
        <v>3091</v>
      </c>
      <c r="E70" s="169" t="s">
        <v>3087</v>
      </c>
      <c r="F70" s="169" t="s">
        <v>3088</v>
      </c>
      <c r="G70" s="169">
        <v>1400</v>
      </c>
      <c r="H70" s="169" t="s">
        <v>3092</v>
      </c>
      <c r="I70" s="169" t="s">
        <v>3093</v>
      </c>
      <c r="J70" s="197">
        <v>905100000</v>
      </c>
      <c r="K70" s="169" t="s">
        <v>62</v>
      </c>
    </row>
    <row r="71" spans="1:11" s="46" customFormat="1" ht="56.25" hidden="1" x14ac:dyDescent="0.2">
      <c r="A71" s="47" t="s">
        <v>3674</v>
      </c>
      <c r="B71" s="47" t="s">
        <v>1205</v>
      </c>
      <c r="C71" s="169" t="s">
        <v>1363</v>
      </c>
      <c r="D71" s="169" t="s">
        <v>432</v>
      </c>
      <c r="E71" s="169" t="s">
        <v>3094</v>
      </c>
      <c r="F71" s="169" t="s">
        <v>3088</v>
      </c>
      <c r="G71" s="169">
        <v>600</v>
      </c>
      <c r="H71" s="169" t="s">
        <v>3092</v>
      </c>
      <c r="I71" s="169" t="s">
        <v>3095</v>
      </c>
      <c r="J71" s="197">
        <v>639900000</v>
      </c>
      <c r="K71" s="169" t="s">
        <v>62</v>
      </c>
    </row>
    <row r="72" spans="1:11" s="46" customFormat="1" ht="56.25" hidden="1" x14ac:dyDescent="0.2">
      <c r="A72" s="47" t="s">
        <v>3675</v>
      </c>
      <c r="B72" s="47" t="s">
        <v>1205</v>
      </c>
      <c r="C72" s="169" t="s">
        <v>1363</v>
      </c>
      <c r="D72" s="169" t="s">
        <v>3096</v>
      </c>
      <c r="E72" s="169" t="s">
        <v>3097</v>
      </c>
      <c r="F72" s="169" t="s">
        <v>3098</v>
      </c>
      <c r="G72" s="169">
        <v>3950</v>
      </c>
      <c r="H72" s="169" t="s">
        <v>3092</v>
      </c>
      <c r="I72" s="169" t="s">
        <v>3095</v>
      </c>
      <c r="J72" s="197">
        <v>6819675000</v>
      </c>
      <c r="K72" s="169" t="s">
        <v>62</v>
      </c>
    </row>
    <row r="73" spans="1:11" s="46" customFormat="1" ht="56.25" hidden="1" x14ac:dyDescent="0.2">
      <c r="A73" s="47" t="s">
        <v>3676</v>
      </c>
      <c r="B73" s="47" t="s">
        <v>1205</v>
      </c>
      <c r="C73" s="169" t="s">
        <v>1363</v>
      </c>
      <c r="D73" s="169" t="s">
        <v>3099</v>
      </c>
      <c r="E73" s="169" t="s">
        <v>3100</v>
      </c>
      <c r="F73" s="169" t="s">
        <v>3098</v>
      </c>
      <c r="G73" s="169">
        <v>2000</v>
      </c>
      <c r="H73" s="169" t="s">
        <v>3089</v>
      </c>
      <c r="I73" s="169" t="s">
        <v>3095</v>
      </c>
      <c r="J73" s="197">
        <v>3453000000</v>
      </c>
      <c r="K73" s="169" t="s">
        <v>62</v>
      </c>
    </row>
    <row r="74" spans="1:11" s="46" customFormat="1" ht="56.25" hidden="1" x14ac:dyDescent="0.2">
      <c r="A74" s="47" t="s">
        <v>3677</v>
      </c>
      <c r="B74" s="47" t="s">
        <v>1205</v>
      </c>
      <c r="C74" s="169" t="s">
        <v>1363</v>
      </c>
      <c r="D74" s="169" t="s">
        <v>3101</v>
      </c>
      <c r="E74" s="169" t="s">
        <v>3102</v>
      </c>
      <c r="F74" s="169" t="s">
        <v>3103</v>
      </c>
      <c r="G74" s="169">
        <v>600</v>
      </c>
      <c r="H74" s="169" t="s">
        <v>3089</v>
      </c>
      <c r="I74" s="169" t="s">
        <v>3093</v>
      </c>
      <c r="J74" s="197">
        <v>387900000</v>
      </c>
      <c r="K74" s="169" t="s">
        <v>62</v>
      </c>
    </row>
    <row r="75" spans="1:11" s="46" customFormat="1" ht="56.25" hidden="1" x14ac:dyDescent="0.2">
      <c r="A75" s="47" t="s">
        <v>3678</v>
      </c>
      <c r="B75" s="47" t="s">
        <v>1205</v>
      </c>
      <c r="C75" s="169" t="s">
        <v>1363</v>
      </c>
      <c r="D75" s="169" t="s">
        <v>3104</v>
      </c>
      <c r="E75" s="169" t="s">
        <v>3105</v>
      </c>
      <c r="F75" s="169" t="s">
        <v>3106</v>
      </c>
      <c r="G75" s="169">
        <v>400</v>
      </c>
      <c r="H75" s="169" t="s">
        <v>3089</v>
      </c>
      <c r="I75" s="169" t="s">
        <v>3093</v>
      </c>
      <c r="J75" s="197">
        <v>258600000</v>
      </c>
      <c r="K75" s="169" t="s">
        <v>62</v>
      </c>
    </row>
    <row r="76" spans="1:11" s="46" customFormat="1" ht="56.25" hidden="1" x14ac:dyDescent="0.2">
      <c r="A76" s="47" t="s">
        <v>3679</v>
      </c>
      <c r="B76" s="47" t="s">
        <v>1205</v>
      </c>
      <c r="C76" s="169" t="s">
        <v>1363</v>
      </c>
      <c r="D76" s="169" t="s">
        <v>3107</v>
      </c>
      <c r="E76" s="169" t="s">
        <v>3105</v>
      </c>
      <c r="F76" s="169" t="s">
        <v>3108</v>
      </c>
      <c r="G76" s="169">
        <v>1800</v>
      </c>
      <c r="H76" s="169" t="s">
        <v>3089</v>
      </c>
      <c r="I76" s="169" t="s">
        <v>3093</v>
      </c>
      <c r="J76" s="197">
        <v>1163700000</v>
      </c>
      <c r="K76" s="169" t="s">
        <v>62</v>
      </c>
    </row>
    <row r="77" spans="1:11" s="46" customFormat="1" ht="56.25" hidden="1" x14ac:dyDescent="0.2">
      <c r="A77" s="47" t="s">
        <v>3680</v>
      </c>
      <c r="B77" s="47" t="s">
        <v>1205</v>
      </c>
      <c r="C77" s="169" t="s">
        <v>1363</v>
      </c>
      <c r="D77" s="169" t="s">
        <v>3109</v>
      </c>
      <c r="E77" s="169" t="s">
        <v>3105</v>
      </c>
      <c r="F77" s="169" t="s">
        <v>3108</v>
      </c>
      <c r="G77" s="169">
        <v>2400</v>
      </c>
      <c r="H77" s="169" t="s">
        <v>3089</v>
      </c>
      <c r="I77" s="169" t="s">
        <v>3093</v>
      </c>
      <c r="J77" s="197">
        <v>1551600000</v>
      </c>
      <c r="K77" s="169" t="s">
        <v>62</v>
      </c>
    </row>
    <row r="78" spans="1:11" s="46" customFormat="1" ht="45" hidden="1" x14ac:dyDescent="0.2">
      <c r="A78" s="47" t="s">
        <v>3681</v>
      </c>
      <c r="B78" s="47" t="s">
        <v>1205</v>
      </c>
      <c r="C78" s="169" t="s">
        <v>1363</v>
      </c>
      <c r="D78" s="169" t="s">
        <v>3110</v>
      </c>
      <c r="E78" s="169" t="s">
        <v>3087</v>
      </c>
      <c r="F78" s="169" t="s">
        <v>3106</v>
      </c>
      <c r="G78" s="169">
        <v>1000</v>
      </c>
      <c r="H78" s="169" t="s">
        <v>3111</v>
      </c>
      <c r="I78" s="169" t="s">
        <v>3112</v>
      </c>
      <c r="J78" s="197">
        <v>406500000</v>
      </c>
      <c r="K78" s="169" t="s">
        <v>62</v>
      </c>
    </row>
    <row r="79" spans="1:11" s="46" customFormat="1" ht="45" hidden="1" x14ac:dyDescent="0.2">
      <c r="A79" s="47" t="s">
        <v>3682</v>
      </c>
      <c r="B79" s="47" t="s">
        <v>1205</v>
      </c>
      <c r="C79" s="169" t="s">
        <v>1363</v>
      </c>
      <c r="D79" s="169" t="s">
        <v>3113</v>
      </c>
      <c r="E79" s="169" t="s">
        <v>3087</v>
      </c>
      <c r="F79" s="169" t="s">
        <v>3106</v>
      </c>
      <c r="G79" s="169">
        <v>1200</v>
      </c>
      <c r="H79" s="169" t="s">
        <v>3114</v>
      </c>
      <c r="I79" s="169" t="s">
        <v>3112</v>
      </c>
      <c r="J79" s="197">
        <v>487800000</v>
      </c>
      <c r="K79" s="169" t="s">
        <v>62</v>
      </c>
    </row>
    <row r="80" spans="1:11" s="46" customFormat="1" ht="45" hidden="1" x14ac:dyDescent="0.2">
      <c r="A80" s="47" t="s">
        <v>3683</v>
      </c>
      <c r="B80" s="47" t="s">
        <v>1205</v>
      </c>
      <c r="C80" s="169" t="s">
        <v>1363</v>
      </c>
      <c r="D80" s="169" t="s">
        <v>3115</v>
      </c>
      <c r="E80" s="169" t="s">
        <v>3116</v>
      </c>
      <c r="F80" s="169" t="s">
        <v>3106</v>
      </c>
      <c r="G80" s="169">
        <v>1000</v>
      </c>
      <c r="H80" s="169" t="s">
        <v>3111</v>
      </c>
      <c r="I80" s="169" t="s">
        <v>3112</v>
      </c>
      <c r="J80" s="197">
        <v>406500000</v>
      </c>
      <c r="K80" s="169" t="s">
        <v>62</v>
      </c>
    </row>
    <row r="81" spans="1:11" s="46" customFormat="1" ht="56.25" hidden="1" x14ac:dyDescent="0.2">
      <c r="A81" s="47" t="s">
        <v>3684</v>
      </c>
      <c r="B81" s="47" t="s">
        <v>1205</v>
      </c>
      <c r="C81" s="169" t="s">
        <v>1363</v>
      </c>
      <c r="D81" s="169" t="s">
        <v>3117</v>
      </c>
      <c r="E81" s="169" t="s">
        <v>3116</v>
      </c>
      <c r="F81" s="169" t="s">
        <v>3118</v>
      </c>
      <c r="G81" s="169">
        <v>3200</v>
      </c>
      <c r="H81" s="169" t="s">
        <v>3111</v>
      </c>
      <c r="I81" s="169" t="s">
        <v>3093</v>
      </c>
      <c r="J81" s="197">
        <v>2068800000</v>
      </c>
      <c r="K81" s="169" t="s">
        <v>62</v>
      </c>
    </row>
    <row r="82" spans="1:11" s="46" customFormat="1" ht="45" hidden="1" x14ac:dyDescent="0.2">
      <c r="A82" s="47" t="s">
        <v>3685</v>
      </c>
      <c r="B82" s="47" t="s">
        <v>1205</v>
      </c>
      <c r="C82" s="169" t="s">
        <v>1363</v>
      </c>
      <c r="D82" s="169" t="s">
        <v>3119</v>
      </c>
      <c r="E82" s="169" t="s">
        <v>3120</v>
      </c>
      <c r="F82" s="169" t="s">
        <v>3088</v>
      </c>
      <c r="G82" s="169">
        <v>5500</v>
      </c>
      <c r="H82" s="169" t="s">
        <v>3111</v>
      </c>
      <c r="I82" s="169" t="s">
        <v>3112</v>
      </c>
      <c r="J82" s="197">
        <v>2235750000</v>
      </c>
      <c r="K82" s="169" t="s">
        <v>62</v>
      </c>
    </row>
    <row r="83" spans="1:11" s="46" customFormat="1" ht="45" hidden="1" x14ac:dyDescent="0.2">
      <c r="A83" s="47" t="s">
        <v>3686</v>
      </c>
      <c r="B83" s="47" t="s">
        <v>1205</v>
      </c>
      <c r="C83" s="169" t="s">
        <v>1363</v>
      </c>
      <c r="D83" s="169" t="s">
        <v>3119</v>
      </c>
      <c r="E83" s="169" t="s">
        <v>3121</v>
      </c>
      <c r="F83" s="169" t="s">
        <v>3122</v>
      </c>
      <c r="G83" s="169">
        <v>500</v>
      </c>
      <c r="H83" s="169" t="s">
        <v>3111</v>
      </c>
      <c r="I83" s="169" t="s">
        <v>3112</v>
      </c>
      <c r="J83" s="197">
        <v>203250000</v>
      </c>
      <c r="K83" s="169" t="s">
        <v>62</v>
      </c>
    </row>
    <row r="84" spans="1:11" s="46" customFormat="1" ht="45" hidden="1" x14ac:dyDescent="0.2">
      <c r="A84" s="47" t="s">
        <v>3628</v>
      </c>
      <c r="B84" s="47" t="s">
        <v>1205</v>
      </c>
      <c r="C84" s="169" t="s">
        <v>1363</v>
      </c>
      <c r="D84" s="169" t="s">
        <v>3119</v>
      </c>
      <c r="E84" s="169" t="s">
        <v>3123</v>
      </c>
      <c r="F84" s="169" t="s">
        <v>3124</v>
      </c>
      <c r="G84" s="169">
        <v>800</v>
      </c>
      <c r="H84" s="169" t="s">
        <v>3111</v>
      </c>
      <c r="I84" s="169" t="s">
        <v>3112</v>
      </c>
      <c r="J84" s="197">
        <v>325200000</v>
      </c>
      <c r="K84" s="169" t="s">
        <v>62</v>
      </c>
    </row>
    <row r="85" spans="1:11" s="46" customFormat="1" ht="45" hidden="1" x14ac:dyDescent="0.2">
      <c r="A85" s="47" t="s">
        <v>3687</v>
      </c>
      <c r="B85" s="47" t="s">
        <v>1205</v>
      </c>
      <c r="C85" s="169" t="s">
        <v>1363</v>
      </c>
      <c r="D85" s="169" t="s">
        <v>3125</v>
      </c>
      <c r="E85" s="169" t="s">
        <v>3126</v>
      </c>
      <c r="F85" s="169" t="s">
        <v>3124</v>
      </c>
      <c r="G85" s="169">
        <v>2290</v>
      </c>
      <c r="H85" s="169" t="s">
        <v>3127</v>
      </c>
      <c r="I85" s="169" t="s">
        <v>3112</v>
      </c>
      <c r="J85" s="197">
        <v>930885000</v>
      </c>
      <c r="K85" s="169" t="s">
        <v>62</v>
      </c>
    </row>
    <row r="86" spans="1:11" s="46" customFormat="1" ht="56.25" hidden="1" x14ac:dyDescent="0.2">
      <c r="A86" s="47" t="s">
        <v>3688</v>
      </c>
      <c r="B86" s="47" t="s">
        <v>1205</v>
      </c>
      <c r="C86" s="169" t="s">
        <v>1363</v>
      </c>
      <c r="D86" s="169" t="s">
        <v>2190</v>
      </c>
      <c r="E86" s="169" t="s">
        <v>2030</v>
      </c>
      <c r="F86" s="169" t="s">
        <v>3128</v>
      </c>
      <c r="G86" s="169">
        <v>2100</v>
      </c>
      <c r="H86" s="169" t="s">
        <v>3111</v>
      </c>
      <c r="I86" s="169" t="s">
        <v>3093</v>
      </c>
      <c r="J86" s="197">
        <v>1357650000</v>
      </c>
      <c r="K86" s="169" t="s">
        <v>62</v>
      </c>
    </row>
    <row r="87" spans="1:11" s="46" customFormat="1" ht="45" hidden="1" x14ac:dyDescent="0.2">
      <c r="A87" s="47" t="s">
        <v>3689</v>
      </c>
      <c r="B87" s="47" t="s">
        <v>1205</v>
      </c>
      <c r="C87" s="169" t="s">
        <v>1343</v>
      </c>
      <c r="D87" s="169" t="s">
        <v>3129</v>
      </c>
      <c r="E87" s="169" t="s">
        <v>3130</v>
      </c>
      <c r="F87" s="169" t="s">
        <v>3124</v>
      </c>
      <c r="G87" s="169">
        <v>1600</v>
      </c>
      <c r="H87" s="169" t="s">
        <v>3111</v>
      </c>
      <c r="I87" s="169" t="s">
        <v>3112</v>
      </c>
      <c r="J87" s="197">
        <v>650400000</v>
      </c>
      <c r="K87" s="169" t="s">
        <v>62</v>
      </c>
    </row>
    <row r="88" spans="1:11" s="46" customFormat="1" ht="56.25" hidden="1" x14ac:dyDescent="0.2">
      <c r="A88" s="47" t="s">
        <v>3690</v>
      </c>
      <c r="B88" s="47" t="s">
        <v>1205</v>
      </c>
      <c r="C88" s="169" t="s">
        <v>1343</v>
      </c>
      <c r="D88" s="169" t="s">
        <v>3131</v>
      </c>
      <c r="E88" s="169" t="s">
        <v>3130</v>
      </c>
      <c r="F88" s="169" t="s">
        <v>3106</v>
      </c>
      <c r="G88" s="169">
        <v>6600</v>
      </c>
      <c r="H88" s="169" t="s">
        <v>3111</v>
      </c>
      <c r="I88" s="169" t="s">
        <v>3093</v>
      </c>
      <c r="J88" s="197">
        <v>4266900000</v>
      </c>
      <c r="K88" s="169" t="s">
        <v>62</v>
      </c>
    </row>
    <row r="89" spans="1:11" s="46" customFormat="1" ht="63.75" hidden="1" x14ac:dyDescent="0.2">
      <c r="A89" s="47" t="s">
        <v>3691</v>
      </c>
      <c r="B89" s="47" t="s">
        <v>922</v>
      </c>
      <c r="C89" s="74" t="s">
        <v>964</v>
      </c>
      <c r="D89" s="74" t="s">
        <v>3132</v>
      </c>
      <c r="E89" s="74" t="s">
        <v>3133</v>
      </c>
      <c r="F89" s="74" t="s">
        <v>3134</v>
      </c>
      <c r="G89" s="74">
        <v>1000</v>
      </c>
      <c r="H89" s="74" t="s">
        <v>3135</v>
      </c>
      <c r="I89" s="74" t="s">
        <v>3136</v>
      </c>
      <c r="J89" s="196">
        <v>18500000</v>
      </c>
      <c r="K89" s="74" t="s">
        <v>62</v>
      </c>
    </row>
    <row r="90" spans="1:11" s="46" customFormat="1" ht="63.75" hidden="1" x14ac:dyDescent="0.2">
      <c r="A90" s="47" t="s">
        <v>3692</v>
      </c>
      <c r="B90" s="47" t="s">
        <v>922</v>
      </c>
      <c r="C90" s="74" t="s">
        <v>964</v>
      </c>
      <c r="D90" s="74" t="s">
        <v>3137</v>
      </c>
      <c r="E90" s="74" t="s">
        <v>3138</v>
      </c>
      <c r="F90" s="74" t="s">
        <v>3139</v>
      </c>
      <c r="G90" s="74">
        <v>1000</v>
      </c>
      <c r="H90" s="74" t="s">
        <v>3140</v>
      </c>
      <c r="I90" s="74" t="s">
        <v>3141</v>
      </c>
      <c r="J90" s="196">
        <v>178500000</v>
      </c>
      <c r="K90" s="74" t="s">
        <v>62</v>
      </c>
    </row>
    <row r="91" spans="1:11" s="46" customFormat="1" ht="76.5" hidden="1" x14ac:dyDescent="0.2">
      <c r="A91" s="47" t="s">
        <v>3693</v>
      </c>
      <c r="B91" s="47" t="s">
        <v>922</v>
      </c>
      <c r="C91" s="74" t="s">
        <v>3142</v>
      </c>
      <c r="D91" s="74" t="s">
        <v>970</v>
      </c>
      <c r="E91" s="74" t="s">
        <v>981</v>
      </c>
      <c r="F91" s="74" t="s">
        <v>3143</v>
      </c>
      <c r="G91" s="74">
        <v>3000</v>
      </c>
      <c r="H91" s="74" t="s">
        <v>3144</v>
      </c>
      <c r="I91" s="74" t="s">
        <v>3145</v>
      </c>
      <c r="J91" s="196">
        <v>26250000</v>
      </c>
      <c r="K91" s="74" t="s">
        <v>62</v>
      </c>
    </row>
    <row r="92" spans="1:11" s="46" customFormat="1" ht="63.75" hidden="1" x14ac:dyDescent="0.2">
      <c r="A92" s="47" t="s">
        <v>3694</v>
      </c>
      <c r="B92" s="47" t="s">
        <v>922</v>
      </c>
      <c r="C92" s="74" t="s">
        <v>3142</v>
      </c>
      <c r="D92" s="74" t="s">
        <v>402</v>
      </c>
      <c r="E92" s="74" t="s">
        <v>3146</v>
      </c>
      <c r="F92" s="74" t="s">
        <v>3147</v>
      </c>
      <c r="G92" s="74">
        <v>3600</v>
      </c>
      <c r="H92" s="74" t="s">
        <v>3148</v>
      </c>
      <c r="I92" s="74" t="s">
        <v>3149</v>
      </c>
      <c r="J92" s="196">
        <v>26250000</v>
      </c>
      <c r="K92" s="74" t="s">
        <v>62</v>
      </c>
    </row>
    <row r="93" spans="1:11" s="46" customFormat="1" ht="63.75" hidden="1" x14ac:dyDescent="0.2">
      <c r="A93" s="47" t="s">
        <v>3695</v>
      </c>
      <c r="B93" s="47" t="s">
        <v>922</v>
      </c>
      <c r="C93" s="74" t="s">
        <v>3142</v>
      </c>
      <c r="D93" s="74" t="s">
        <v>970</v>
      </c>
      <c r="E93" s="74" t="s">
        <v>14</v>
      </c>
      <c r="F93" s="74" t="s">
        <v>3147</v>
      </c>
      <c r="G93" s="74">
        <v>4300</v>
      </c>
      <c r="H93" s="74" t="s">
        <v>3150</v>
      </c>
      <c r="I93" s="74" t="s">
        <v>3151</v>
      </c>
      <c r="J93" s="196">
        <v>35000000</v>
      </c>
      <c r="K93" s="74" t="s">
        <v>62</v>
      </c>
    </row>
    <row r="94" spans="1:11" s="46" customFormat="1" ht="51" hidden="1" x14ac:dyDescent="0.2">
      <c r="A94" s="47" t="s">
        <v>3696</v>
      </c>
      <c r="B94" s="47" t="s">
        <v>922</v>
      </c>
      <c r="C94" s="74" t="s">
        <v>3142</v>
      </c>
      <c r="D94" s="74" t="s">
        <v>970</v>
      </c>
      <c r="E94" s="74" t="s">
        <v>3152</v>
      </c>
      <c r="F94" s="74" t="s">
        <v>3147</v>
      </c>
      <c r="G94" s="74">
        <v>2500</v>
      </c>
      <c r="H94" s="74" t="s">
        <v>3153</v>
      </c>
      <c r="I94" s="74" t="s">
        <v>3154</v>
      </c>
      <c r="J94" s="196">
        <v>243750000</v>
      </c>
      <c r="K94" s="74" t="s">
        <v>62</v>
      </c>
    </row>
    <row r="95" spans="1:11" s="46" customFormat="1" ht="38.25" hidden="1" x14ac:dyDescent="0.2">
      <c r="A95" s="47" t="s">
        <v>3697</v>
      </c>
      <c r="B95" s="47" t="s">
        <v>922</v>
      </c>
      <c r="C95" s="74" t="s">
        <v>3142</v>
      </c>
      <c r="D95" s="74" t="s">
        <v>970</v>
      </c>
      <c r="E95" s="74" t="s">
        <v>3155</v>
      </c>
      <c r="F95" s="74" t="s">
        <v>3147</v>
      </c>
      <c r="G95" s="74">
        <v>2000</v>
      </c>
      <c r="H95" s="74" t="s">
        <v>3156</v>
      </c>
      <c r="I95" s="74" t="s">
        <v>3157</v>
      </c>
      <c r="J95" s="196">
        <v>3500000</v>
      </c>
      <c r="K95" s="74" t="s">
        <v>62</v>
      </c>
    </row>
    <row r="96" spans="1:11" s="46" customFormat="1" ht="38.25" hidden="1" x14ac:dyDescent="0.2">
      <c r="A96" s="47" t="s">
        <v>3698</v>
      </c>
      <c r="B96" s="47" t="s">
        <v>922</v>
      </c>
      <c r="C96" s="74" t="s">
        <v>3142</v>
      </c>
      <c r="D96" s="74" t="s">
        <v>970</v>
      </c>
      <c r="E96" s="74" t="s">
        <v>987</v>
      </c>
      <c r="F96" s="74" t="s">
        <v>3147</v>
      </c>
      <c r="G96" s="74">
        <v>3000</v>
      </c>
      <c r="H96" s="74" t="s">
        <v>3158</v>
      </c>
      <c r="I96" s="74" t="s">
        <v>3159</v>
      </c>
      <c r="J96" s="196">
        <v>7000000</v>
      </c>
      <c r="K96" s="74" t="s">
        <v>62</v>
      </c>
    </row>
    <row r="97" spans="1:11" s="46" customFormat="1" ht="38.25" hidden="1" x14ac:dyDescent="0.2">
      <c r="A97" s="47" t="s">
        <v>3699</v>
      </c>
      <c r="B97" s="47" t="s">
        <v>922</v>
      </c>
      <c r="C97" s="74" t="s">
        <v>3142</v>
      </c>
      <c r="D97" s="74" t="s">
        <v>959</v>
      </c>
      <c r="E97" s="74" t="s">
        <v>199</v>
      </c>
      <c r="F97" s="74" t="s">
        <v>3147</v>
      </c>
      <c r="G97" s="74">
        <v>1750</v>
      </c>
      <c r="H97" s="74" t="s">
        <v>3160</v>
      </c>
      <c r="I97" s="74" t="s">
        <v>3161</v>
      </c>
      <c r="J97" s="196">
        <v>17500000</v>
      </c>
      <c r="K97" s="74" t="s">
        <v>62</v>
      </c>
    </row>
    <row r="98" spans="1:11" s="46" customFormat="1" ht="38.25" hidden="1" x14ac:dyDescent="0.2">
      <c r="A98" s="47" t="s">
        <v>3700</v>
      </c>
      <c r="B98" s="47" t="s">
        <v>922</v>
      </c>
      <c r="C98" s="74" t="s">
        <v>3142</v>
      </c>
      <c r="D98" s="74" t="s">
        <v>3162</v>
      </c>
      <c r="E98" s="74" t="s">
        <v>3163</v>
      </c>
      <c r="F98" s="74" t="s">
        <v>3147</v>
      </c>
      <c r="G98" s="74">
        <v>750</v>
      </c>
      <c r="H98" s="74" t="s">
        <v>3160</v>
      </c>
      <c r="I98" s="74" t="s">
        <v>3161</v>
      </c>
      <c r="J98" s="196">
        <v>7000000</v>
      </c>
      <c r="K98" s="74" t="s">
        <v>62</v>
      </c>
    </row>
    <row r="99" spans="1:11" s="46" customFormat="1" ht="38.25" hidden="1" x14ac:dyDescent="0.2">
      <c r="A99" s="47" t="s">
        <v>3701</v>
      </c>
      <c r="B99" s="47" t="s">
        <v>922</v>
      </c>
      <c r="C99" s="74" t="s">
        <v>3142</v>
      </c>
      <c r="D99" s="74" t="s">
        <v>970</v>
      </c>
      <c r="E99" s="74" t="s">
        <v>3164</v>
      </c>
      <c r="F99" s="74" t="s">
        <v>3147</v>
      </c>
      <c r="G99" s="74">
        <v>2000</v>
      </c>
      <c r="H99" s="74" t="s">
        <v>3165</v>
      </c>
      <c r="I99" s="74" t="s">
        <v>3157</v>
      </c>
      <c r="J99" s="196">
        <v>10500000</v>
      </c>
      <c r="K99" s="74" t="s">
        <v>62</v>
      </c>
    </row>
    <row r="100" spans="1:11" s="46" customFormat="1" ht="38.25" hidden="1" x14ac:dyDescent="0.2">
      <c r="A100" s="47" t="s">
        <v>3702</v>
      </c>
      <c r="B100" s="47" t="s">
        <v>922</v>
      </c>
      <c r="C100" s="74" t="s">
        <v>3142</v>
      </c>
      <c r="D100" s="74" t="s">
        <v>959</v>
      </c>
      <c r="E100" s="74" t="s">
        <v>959</v>
      </c>
      <c r="F100" s="74" t="s">
        <v>3147</v>
      </c>
      <c r="G100" s="74">
        <v>4000</v>
      </c>
      <c r="H100" s="74" t="s">
        <v>3165</v>
      </c>
      <c r="I100" s="74" t="s">
        <v>3157</v>
      </c>
      <c r="J100" s="196">
        <v>8750000</v>
      </c>
      <c r="K100" s="74" t="s">
        <v>62</v>
      </c>
    </row>
    <row r="101" spans="1:11" s="46" customFormat="1" ht="63.75" hidden="1" x14ac:dyDescent="0.2">
      <c r="A101" s="47" t="s">
        <v>3703</v>
      </c>
      <c r="B101" s="47" t="s">
        <v>922</v>
      </c>
      <c r="C101" s="74" t="s">
        <v>3142</v>
      </c>
      <c r="D101" s="74" t="s">
        <v>970</v>
      </c>
      <c r="E101" s="74" t="s">
        <v>3166</v>
      </c>
      <c r="F101" s="74" t="s">
        <v>3147</v>
      </c>
      <c r="G101" s="74">
        <v>2600</v>
      </c>
      <c r="H101" s="74" t="s">
        <v>3165</v>
      </c>
      <c r="I101" s="74" t="s">
        <v>3167</v>
      </c>
      <c r="J101" s="196">
        <v>52500000</v>
      </c>
      <c r="K101" s="74" t="s">
        <v>62</v>
      </c>
    </row>
    <row r="102" spans="1:11" s="46" customFormat="1" ht="51" hidden="1" x14ac:dyDescent="0.2">
      <c r="A102" s="47" t="s">
        <v>3704</v>
      </c>
      <c r="B102" s="47" t="s">
        <v>922</v>
      </c>
      <c r="C102" s="74" t="s">
        <v>3142</v>
      </c>
      <c r="D102" s="74" t="s">
        <v>970</v>
      </c>
      <c r="E102" s="74" t="s">
        <v>3196</v>
      </c>
      <c r="F102" s="74" t="s">
        <v>3147</v>
      </c>
      <c r="G102" s="74">
        <v>1500</v>
      </c>
      <c r="H102" s="74" t="s">
        <v>3165</v>
      </c>
      <c r="I102" s="74" t="s">
        <v>3157</v>
      </c>
      <c r="J102" s="196">
        <v>3500000</v>
      </c>
      <c r="K102" s="74" t="s">
        <v>62</v>
      </c>
    </row>
    <row r="103" spans="1:11" s="46" customFormat="1" ht="51" hidden="1" x14ac:dyDescent="0.2">
      <c r="A103" s="47" t="s">
        <v>3705</v>
      </c>
      <c r="B103" s="47" t="s">
        <v>922</v>
      </c>
      <c r="C103" s="74" t="s">
        <v>3142</v>
      </c>
      <c r="D103" s="74" t="s">
        <v>3168</v>
      </c>
      <c r="E103" s="74" t="s">
        <v>3169</v>
      </c>
      <c r="F103" s="74" t="s">
        <v>3147</v>
      </c>
      <c r="G103" s="74">
        <v>2000</v>
      </c>
      <c r="H103" s="74" t="s">
        <v>3170</v>
      </c>
      <c r="I103" s="74" t="s">
        <v>3171</v>
      </c>
      <c r="J103" s="196">
        <v>52500000</v>
      </c>
      <c r="K103" s="74" t="s">
        <v>62</v>
      </c>
    </row>
    <row r="104" spans="1:11" s="46" customFormat="1" ht="63.75" hidden="1" x14ac:dyDescent="0.2">
      <c r="A104" s="47" t="s">
        <v>3706</v>
      </c>
      <c r="B104" s="47" t="s">
        <v>922</v>
      </c>
      <c r="C104" s="74" t="s">
        <v>3142</v>
      </c>
      <c r="D104" s="74" t="s">
        <v>970</v>
      </c>
      <c r="E104" s="74" t="s">
        <v>3197</v>
      </c>
      <c r="F104" s="74" t="s">
        <v>3147</v>
      </c>
      <c r="G104" s="74">
        <v>1600</v>
      </c>
      <c r="H104" s="74" t="s">
        <v>3170</v>
      </c>
      <c r="I104" s="74" t="s">
        <v>3172</v>
      </c>
      <c r="J104" s="196">
        <v>80250000</v>
      </c>
      <c r="K104" s="74" t="s">
        <v>62</v>
      </c>
    </row>
    <row r="105" spans="1:11" s="46" customFormat="1" ht="63.75" hidden="1" x14ac:dyDescent="0.2">
      <c r="A105" s="47" t="s">
        <v>3707</v>
      </c>
      <c r="B105" s="47" t="s">
        <v>922</v>
      </c>
      <c r="C105" s="74" t="s">
        <v>3142</v>
      </c>
      <c r="D105" s="74" t="s">
        <v>970</v>
      </c>
      <c r="E105" s="74" t="s">
        <v>3198</v>
      </c>
      <c r="F105" s="74" t="s">
        <v>3147</v>
      </c>
      <c r="G105" s="74">
        <v>1000</v>
      </c>
      <c r="H105" s="74" t="s">
        <v>3170</v>
      </c>
      <c r="I105" s="74" t="s">
        <v>3173</v>
      </c>
      <c r="J105" s="196">
        <v>64000000</v>
      </c>
      <c r="K105" s="74" t="s">
        <v>62</v>
      </c>
    </row>
    <row r="106" spans="1:11" s="46" customFormat="1" ht="38.25" hidden="1" x14ac:dyDescent="0.2">
      <c r="A106" s="47" t="s">
        <v>3708</v>
      </c>
      <c r="B106" s="47" t="s">
        <v>922</v>
      </c>
      <c r="C106" s="74" t="s">
        <v>3142</v>
      </c>
      <c r="D106" s="74" t="s">
        <v>402</v>
      </c>
      <c r="E106" s="74" t="s">
        <v>3174</v>
      </c>
      <c r="F106" s="74" t="s">
        <v>3147</v>
      </c>
      <c r="G106" s="74">
        <v>1400</v>
      </c>
      <c r="H106" s="74" t="s">
        <v>3165</v>
      </c>
      <c r="I106" s="74" t="s">
        <v>3157</v>
      </c>
      <c r="J106" s="196">
        <v>5250000</v>
      </c>
      <c r="K106" s="74" t="s">
        <v>62</v>
      </c>
    </row>
    <row r="107" spans="1:11" s="46" customFormat="1" ht="38.25" hidden="1" x14ac:dyDescent="0.2">
      <c r="A107" s="47" t="s">
        <v>3709</v>
      </c>
      <c r="B107" s="47" t="s">
        <v>922</v>
      </c>
      <c r="C107" s="74" t="s">
        <v>3142</v>
      </c>
      <c r="D107" s="74" t="s">
        <v>402</v>
      </c>
      <c r="E107" s="74" t="s">
        <v>3175</v>
      </c>
      <c r="F107" s="74" t="s">
        <v>3147</v>
      </c>
      <c r="G107" s="74">
        <v>2000</v>
      </c>
      <c r="H107" s="74" t="s">
        <v>3165</v>
      </c>
      <c r="I107" s="74" t="s">
        <v>3157</v>
      </c>
      <c r="J107" s="196">
        <v>10500000</v>
      </c>
      <c r="K107" s="74" t="s">
        <v>62</v>
      </c>
    </row>
    <row r="108" spans="1:11" s="46" customFormat="1" ht="38.25" hidden="1" x14ac:dyDescent="0.2">
      <c r="A108" s="47" t="s">
        <v>3710</v>
      </c>
      <c r="B108" s="47" t="s">
        <v>922</v>
      </c>
      <c r="C108" s="74" t="s">
        <v>3142</v>
      </c>
      <c r="D108" s="74" t="s">
        <v>402</v>
      </c>
      <c r="E108" s="74" t="s">
        <v>3199</v>
      </c>
      <c r="F108" s="74" t="s">
        <v>3147</v>
      </c>
      <c r="G108" s="74">
        <v>1500</v>
      </c>
      <c r="H108" s="74" t="s">
        <v>3165</v>
      </c>
      <c r="I108" s="74" t="s">
        <v>3157</v>
      </c>
      <c r="J108" s="196">
        <v>3500000</v>
      </c>
      <c r="K108" s="74" t="s">
        <v>62</v>
      </c>
    </row>
    <row r="109" spans="1:11" s="46" customFormat="1" ht="76.5" hidden="1" x14ac:dyDescent="0.2">
      <c r="A109" s="47" t="s">
        <v>3711</v>
      </c>
      <c r="B109" s="47" t="s">
        <v>922</v>
      </c>
      <c r="C109" s="74" t="s">
        <v>3142</v>
      </c>
      <c r="D109" s="74" t="s">
        <v>402</v>
      </c>
      <c r="E109" s="74" t="s">
        <v>3176</v>
      </c>
      <c r="F109" s="74" t="s">
        <v>3147</v>
      </c>
      <c r="G109" s="74">
        <v>3000</v>
      </c>
      <c r="H109" s="74" t="s">
        <v>3170</v>
      </c>
      <c r="I109" s="74" t="s">
        <v>3177</v>
      </c>
      <c r="J109" s="196">
        <v>18500000</v>
      </c>
      <c r="K109" s="74" t="s">
        <v>62</v>
      </c>
    </row>
    <row r="110" spans="1:11" s="46" customFormat="1" ht="63.75" hidden="1" x14ac:dyDescent="0.2">
      <c r="A110" s="47" t="s">
        <v>3712</v>
      </c>
      <c r="B110" s="47" t="s">
        <v>922</v>
      </c>
      <c r="C110" s="74" t="s">
        <v>3142</v>
      </c>
      <c r="D110" s="74" t="s">
        <v>3178</v>
      </c>
      <c r="E110" s="74" t="s">
        <v>3200</v>
      </c>
      <c r="F110" s="74" t="s">
        <v>3179</v>
      </c>
      <c r="G110" s="74">
        <v>1000</v>
      </c>
      <c r="H110" s="74" t="s">
        <v>3180</v>
      </c>
      <c r="I110" s="74" t="s">
        <v>3181</v>
      </c>
      <c r="J110" s="196">
        <v>5250000</v>
      </c>
      <c r="K110" s="74" t="s">
        <v>62</v>
      </c>
    </row>
    <row r="111" spans="1:11" s="46" customFormat="1" ht="63.75" hidden="1" x14ac:dyDescent="0.2">
      <c r="A111" s="47" t="s">
        <v>3713</v>
      </c>
      <c r="B111" s="47" t="s">
        <v>922</v>
      </c>
      <c r="C111" s="74" t="s">
        <v>3142</v>
      </c>
      <c r="D111" s="74" t="s">
        <v>3182</v>
      </c>
      <c r="E111" s="74" t="s">
        <v>3201</v>
      </c>
      <c r="F111" s="74" t="s">
        <v>3179</v>
      </c>
      <c r="G111" s="74">
        <v>1500</v>
      </c>
      <c r="H111" s="74" t="s">
        <v>3180</v>
      </c>
      <c r="I111" s="74" t="s">
        <v>3181</v>
      </c>
      <c r="J111" s="196">
        <v>7000000</v>
      </c>
      <c r="K111" s="74" t="s">
        <v>62</v>
      </c>
    </row>
    <row r="112" spans="1:11" s="46" customFormat="1" ht="38.25" hidden="1" x14ac:dyDescent="0.2">
      <c r="A112" s="47" t="s">
        <v>3714</v>
      </c>
      <c r="B112" s="47" t="s">
        <v>922</v>
      </c>
      <c r="C112" s="74" t="s">
        <v>964</v>
      </c>
      <c r="D112" s="74" t="s">
        <v>965</v>
      </c>
      <c r="E112" s="74" t="s">
        <v>3183</v>
      </c>
      <c r="F112" s="74" t="s">
        <v>3147</v>
      </c>
      <c r="G112" s="74">
        <v>2000</v>
      </c>
      <c r="H112" s="74" t="s">
        <v>3165</v>
      </c>
      <c r="I112" s="74" t="s">
        <v>3157</v>
      </c>
      <c r="J112" s="196">
        <v>3500000</v>
      </c>
      <c r="K112" s="74" t="s">
        <v>62</v>
      </c>
    </row>
    <row r="113" spans="1:11" s="46" customFormat="1" ht="38.25" hidden="1" x14ac:dyDescent="0.2">
      <c r="A113" s="47" t="s">
        <v>3715</v>
      </c>
      <c r="B113" s="47" t="s">
        <v>922</v>
      </c>
      <c r="C113" s="74" t="s">
        <v>964</v>
      </c>
      <c r="D113" s="74" t="s">
        <v>965</v>
      </c>
      <c r="E113" s="74" t="s">
        <v>3184</v>
      </c>
      <c r="F113" s="74" t="s">
        <v>3147</v>
      </c>
      <c r="G113" s="74">
        <v>2500</v>
      </c>
      <c r="H113" s="74" t="s">
        <v>3165</v>
      </c>
      <c r="I113" s="74" t="s">
        <v>3157</v>
      </c>
      <c r="J113" s="196">
        <v>3500000</v>
      </c>
      <c r="K113" s="74" t="s">
        <v>62</v>
      </c>
    </row>
    <row r="114" spans="1:11" s="46" customFormat="1" ht="38.25" hidden="1" x14ac:dyDescent="0.2">
      <c r="A114" s="47" t="s">
        <v>3716</v>
      </c>
      <c r="B114" s="47" t="s">
        <v>922</v>
      </c>
      <c r="C114" s="74" t="s">
        <v>964</v>
      </c>
      <c r="D114" s="74" t="s">
        <v>3185</v>
      </c>
      <c r="E114" s="74" t="s">
        <v>988</v>
      </c>
      <c r="F114" s="74" t="s">
        <v>3147</v>
      </c>
      <c r="G114" s="74">
        <v>1500</v>
      </c>
      <c r="H114" s="74" t="s">
        <v>3165</v>
      </c>
      <c r="I114" s="74" t="s">
        <v>3157</v>
      </c>
      <c r="J114" s="196">
        <v>8750000</v>
      </c>
      <c r="K114" s="74" t="s">
        <v>62</v>
      </c>
    </row>
    <row r="115" spans="1:11" s="46" customFormat="1" ht="38.25" hidden="1" x14ac:dyDescent="0.2">
      <c r="A115" s="47" t="s">
        <v>3717</v>
      </c>
      <c r="B115" s="47" t="s">
        <v>922</v>
      </c>
      <c r="C115" s="74" t="s">
        <v>964</v>
      </c>
      <c r="D115" s="74" t="s">
        <v>3186</v>
      </c>
      <c r="E115" s="74" t="s">
        <v>3187</v>
      </c>
      <c r="F115" s="74" t="s">
        <v>3147</v>
      </c>
      <c r="G115" s="74">
        <v>3000</v>
      </c>
      <c r="H115" s="74" t="s">
        <v>3165</v>
      </c>
      <c r="I115" s="74" t="s">
        <v>3159</v>
      </c>
      <c r="J115" s="196">
        <v>35000000</v>
      </c>
      <c r="K115" s="74" t="s">
        <v>62</v>
      </c>
    </row>
    <row r="116" spans="1:11" s="46" customFormat="1" ht="38.25" hidden="1" x14ac:dyDescent="0.2">
      <c r="A116" s="47" t="s">
        <v>3718</v>
      </c>
      <c r="B116" s="47" t="s">
        <v>922</v>
      </c>
      <c r="C116" s="74" t="s">
        <v>964</v>
      </c>
      <c r="D116" s="74" t="s">
        <v>3188</v>
      </c>
      <c r="E116" s="74" t="s">
        <v>3189</v>
      </c>
      <c r="F116" s="74" t="s">
        <v>3147</v>
      </c>
      <c r="G116" s="74">
        <v>3000</v>
      </c>
      <c r="H116" s="74" t="s">
        <v>3165</v>
      </c>
      <c r="I116" s="74" t="s">
        <v>3157</v>
      </c>
      <c r="J116" s="196">
        <v>7000000</v>
      </c>
      <c r="K116" s="74" t="s">
        <v>62</v>
      </c>
    </row>
    <row r="117" spans="1:11" s="46" customFormat="1" ht="38.25" hidden="1" x14ac:dyDescent="0.2">
      <c r="A117" s="47" t="s">
        <v>3719</v>
      </c>
      <c r="B117" s="47" t="s">
        <v>922</v>
      </c>
      <c r="C117" s="74" t="s">
        <v>964</v>
      </c>
      <c r="D117" s="74" t="s">
        <v>3190</v>
      </c>
      <c r="E117" s="74" t="s">
        <v>3191</v>
      </c>
      <c r="F117" s="74" t="s">
        <v>3147</v>
      </c>
      <c r="G117" s="74">
        <v>2500</v>
      </c>
      <c r="H117" s="74" t="s">
        <v>3165</v>
      </c>
      <c r="I117" s="74" t="s">
        <v>3157</v>
      </c>
      <c r="J117" s="196">
        <v>8750000</v>
      </c>
      <c r="K117" s="74" t="s">
        <v>62</v>
      </c>
    </row>
    <row r="118" spans="1:11" s="46" customFormat="1" ht="38.25" hidden="1" x14ac:dyDescent="0.2">
      <c r="A118" s="47" t="s">
        <v>3720</v>
      </c>
      <c r="B118" s="47" t="s">
        <v>922</v>
      </c>
      <c r="C118" s="74" t="s">
        <v>964</v>
      </c>
      <c r="D118" s="74" t="s">
        <v>3192</v>
      </c>
      <c r="E118" s="74" t="s">
        <v>3137</v>
      </c>
      <c r="F118" s="74" t="s">
        <v>3147</v>
      </c>
      <c r="G118" s="74">
        <v>500</v>
      </c>
      <c r="H118" s="74" t="s">
        <v>3165</v>
      </c>
      <c r="I118" s="74" t="s">
        <v>3157</v>
      </c>
      <c r="J118" s="196">
        <v>2500000</v>
      </c>
      <c r="K118" s="74" t="s">
        <v>62</v>
      </c>
    </row>
    <row r="119" spans="1:11" s="46" customFormat="1" ht="38.25" hidden="1" x14ac:dyDescent="0.2">
      <c r="A119" s="47" t="s">
        <v>3721</v>
      </c>
      <c r="B119" s="47" t="s">
        <v>922</v>
      </c>
      <c r="C119" s="74" t="s">
        <v>964</v>
      </c>
      <c r="D119" s="74" t="s">
        <v>3193</v>
      </c>
      <c r="E119" s="74" t="s">
        <v>3194</v>
      </c>
      <c r="F119" s="74" t="s">
        <v>3147</v>
      </c>
      <c r="G119" s="74">
        <v>800</v>
      </c>
      <c r="H119" s="74" t="s">
        <v>3165</v>
      </c>
      <c r="I119" s="74" t="s">
        <v>3157</v>
      </c>
      <c r="J119" s="196">
        <v>3500000</v>
      </c>
      <c r="K119" s="74" t="s">
        <v>62</v>
      </c>
    </row>
    <row r="120" spans="1:11" s="46" customFormat="1" ht="51" hidden="1" x14ac:dyDescent="0.2">
      <c r="A120" s="47" t="s">
        <v>3722</v>
      </c>
      <c r="B120" s="47" t="s">
        <v>128</v>
      </c>
      <c r="C120" s="74" t="s">
        <v>3202</v>
      </c>
      <c r="D120" s="74" t="s">
        <v>3203</v>
      </c>
      <c r="E120" s="74" t="s">
        <v>3204</v>
      </c>
      <c r="F120" s="74" t="s">
        <v>3205</v>
      </c>
      <c r="G120" s="74" t="s">
        <v>3206</v>
      </c>
      <c r="H120" s="74" t="s">
        <v>3207</v>
      </c>
      <c r="I120" s="74" t="s">
        <v>3208</v>
      </c>
      <c r="J120" s="196">
        <v>36614281.249999993</v>
      </c>
      <c r="K120" s="74" t="s">
        <v>62</v>
      </c>
    </row>
    <row r="121" spans="1:11" s="46" customFormat="1" ht="38.25" hidden="1" x14ac:dyDescent="0.2">
      <c r="A121" s="47" t="s">
        <v>3723</v>
      </c>
      <c r="B121" s="47" t="s">
        <v>128</v>
      </c>
      <c r="C121" s="74" t="s">
        <v>3202</v>
      </c>
      <c r="D121" s="74" t="s">
        <v>3209</v>
      </c>
      <c r="E121" s="74" t="s">
        <v>3204</v>
      </c>
      <c r="F121" s="74" t="s">
        <v>3205</v>
      </c>
      <c r="G121" s="74" t="s">
        <v>3210</v>
      </c>
      <c r="H121" s="74" t="s">
        <v>3211</v>
      </c>
      <c r="I121" s="74" t="s">
        <v>3212</v>
      </c>
      <c r="J121" s="196">
        <v>27999156.249999996</v>
      </c>
      <c r="K121" s="74" t="s">
        <v>62</v>
      </c>
    </row>
    <row r="122" spans="1:11" s="46" customFormat="1" ht="63.75" hidden="1" x14ac:dyDescent="0.2">
      <c r="A122" s="47" t="s">
        <v>3724</v>
      </c>
      <c r="B122" s="47" t="s">
        <v>128</v>
      </c>
      <c r="C122" s="74" t="s">
        <v>3213</v>
      </c>
      <c r="D122" s="74" t="s">
        <v>3214</v>
      </c>
      <c r="E122" s="74" t="s">
        <v>3204</v>
      </c>
      <c r="F122" s="74" t="s">
        <v>3205</v>
      </c>
      <c r="G122" s="74" t="s">
        <v>3210</v>
      </c>
      <c r="H122" s="74" t="s">
        <v>3215</v>
      </c>
      <c r="I122" s="74" t="s">
        <v>3216</v>
      </c>
      <c r="J122" s="196">
        <v>27999156.249999996</v>
      </c>
      <c r="K122" s="74" t="s">
        <v>62</v>
      </c>
    </row>
    <row r="123" spans="1:11" s="46" customFormat="1" ht="63.75" hidden="1" x14ac:dyDescent="0.2">
      <c r="A123" s="47" t="s">
        <v>3725</v>
      </c>
      <c r="B123" s="47" t="s">
        <v>128</v>
      </c>
      <c r="C123" s="74" t="s">
        <v>3213</v>
      </c>
      <c r="D123" s="74" t="s">
        <v>3217</v>
      </c>
      <c r="E123" s="74" t="s">
        <v>3204</v>
      </c>
      <c r="F123" s="74" t="s">
        <v>3218</v>
      </c>
      <c r="G123" s="74" t="s">
        <v>3219</v>
      </c>
      <c r="H123" s="74" t="s">
        <v>3220</v>
      </c>
      <c r="I123" s="74" t="s">
        <v>3221</v>
      </c>
      <c r="J123" s="196">
        <v>17230249.999999996</v>
      </c>
      <c r="K123" s="74" t="s">
        <v>62</v>
      </c>
    </row>
    <row r="124" spans="1:11" s="46" customFormat="1" ht="63.75" hidden="1" x14ac:dyDescent="0.2">
      <c r="A124" s="47" t="s">
        <v>3726</v>
      </c>
      <c r="B124" s="47" t="s">
        <v>128</v>
      </c>
      <c r="C124" s="74" t="s">
        <v>3213</v>
      </c>
      <c r="D124" s="74" t="s">
        <v>3217</v>
      </c>
      <c r="E124" s="74" t="s">
        <v>3204</v>
      </c>
      <c r="F124" s="74" t="s">
        <v>3222</v>
      </c>
      <c r="G124" s="74" t="s">
        <v>3223</v>
      </c>
      <c r="H124" s="74" t="s">
        <v>3224</v>
      </c>
      <c r="I124" s="74" t="s">
        <v>3225</v>
      </c>
      <c r="J124" s="196">
        <v>20460921.874999996</v>
      </c>
      <c r="K124" s="74" t="s">
        <v>62</v>
      </c>
    </row>
    <row r="125" spans="1:11" s="46" customFormat="1" ht="63.75" hidden="1" x14ac:dyDescent="0.2">
      <c r="A125" s="47" t="s">
        <v>3727</v>
      </c>
      <c r="B125" s="47" t="s">
        <v>128</v>
      </c>
      <c r="C125" s="74" t="s">
        <v>3202</v>
      </c>
      <c r="D125" s="74" t="s">
        <v>3226</v>
      </c>
      <c r="E125" s="74" t="s">
        <v>3204</v>
      </c>
      <c r="F125" s="74" t="s">
        <v>3218</v>
      </c>
      <c r="G125" s="74" t="s">
        <v>3227</v>
      </c>
      <c r="H125" s="74" t="s">
        <v>3228</v>
      </c>
      <c r="I125" s="74" t="s">
        <v>3229</v>
      </c>
      <c r="J125" s="196">
        <v>46306296.874999993</v>
      </c>
      <c r="K125" s="74" t="s">
        <v>62</v>
      </c>
    </row>
    <row r="126" spans="1:11" s="46" customFormat="1" ht="76.5" hidden="1" x14ac:dyDescent="0.2">
      <c r="A126" s="47" t="s">
        <v>3728</v>
      </c>
      <c r="B126" s="47" t="s">
        <v>128</v>
      </c>
      <c r="C126" s="74" t="s">
        <v>3213</v>
      </c>
      <c r="D126" s="74" t="s">
        <v>3230</v>
      </c>
      <c r="E126" s="74" t="s">
        <v>3204</v>
      </c>
      <c r="F126" s="74" t="s">
        <v>3218</v>
      </c>
      <c r="G126" s="74" t="s">
        <v>3227</v>
      </c>
      <c r="H126" s="74" t="s">
        <v>3231</v>
      </c>
      <c r="I126" s="74" t="s">
        <v>3232</v>
      </c>
      <c r="J126" s="196">
        <v>83997468.749999985</v>
      </c>
      <c r="K126" s="74" t="s">
        <v>62</v>
      </c>
    </row>
    <row r="127" spans="1:11" s="46" customFormat="1" ht="76.5" hidden="1" x14ac:dyDescent="0.2">
      <c r="A127" s="47" t="s">
        <v>3729</v>
      </c>
      <c r="B127" s="47" t="s">
        <v>128</v>
      </c>
      <c r="C127" s="74" t="s">
        <v>3213</v>
      </c>
      <c r="D127" s="74" t="s">
        <v>3233</v>
      </c>
      <c r="E127" s="74" t="s">
        <v>3204</v>
      </c>
      <c r="F127" s="74" t="s">
        <v>3218</v>
      </c>
      <c r="G127" s="74" t="s">
        <v>3227</v>
      </c>
      <c r="H127" s="74" t="s">
        <v>3234</v>
      </c>
      <c r="I127" s="74" t="s">
        <v>3232</v>
      </c>
      <c r="J127" s="196">
        <v>83997468.749999985</v>
      </c>
      <c r="K127" s="74" t="s">
        <v>62</v>
      </c>
    </row>
    <row r="128" spans="1:11" s="46" customFormat="1" ht="38.25" hidden="1" x14ac:dyDescent="0.2">
      <c r="A128" s="47" t="s">
        <v>3730</v>
      </c>
      <c r="B128" s="47" t="s">
        <v>128</v>
      </c>
      <c r="C128" s="74" t="s">
        <v>3235</v>
      </c>
      <c r="D128" s="74" t="s">
        <v>3236</v>
      </c>
      <c r="E128" s="74" t="s">
        <v>3204</v>
      </c>
      <c r="F128" s="74" t="s">
        <v>3237</v>
      </c>
      <c r="G128" s="74" t="s">
        <v>3238</v>
      </c>
      <c r="H128" s="74" t="s">
        <v>3239</v>
      </c>
      <c r="I128" s="74" t="s">
        <v>3240</v>
      </c>
      <c r="J128" s="196">
        <v>85074359.374999985</v>
      </c>
      <c r="K128" s="74" t="s">
        <v>62</v>
      </c>
    </row>
    <row r="129" spans="1:11" s="46" customFormat="1" ht="38.25" hidden="1" x14ac:dyDescent="0.2">
      <c r="A129" s="47" t="s">
        <v>3731</v>
      </c>
      <c r="B129" s="47" t="s">
        <v>128</v>
      </c>
      <c r="C129" s="74" t="s">
        <v>3235</v>
      </c>
      <c r="D129" s="74" t="s">
        <v>3241</v>
      </c>
      <c r="E129" s="74" t="s">
        <v>3204</v>
      </c>
      <c r="F129" s="74" t="s">
        <v>3242</v>
      </c>
      <c r="G129" s="74"/>
      <c r="H129" s="74" t="s">
        <v>3239</v>
      </c>
      <c r="I129" s="74" t="s">
        <v>3243</v>
      </c>
      <c r="J129" s="196">
        <v>83997468.749999985</v>
      </c>
      <c r="K129" s="74" t="s">
        <v>62</v>
      </c>
    </row>
    <row r="130" spans="1:11" s="46" customFormat="1" ht="38.25" hidden="1" x14ac:dyDescent="0.2">
      <c r="A130" s="47" t="s">
        <v>3732</v>
      </c>
      <c r="B130" s="47" t="s">
        <v>128</v>
      </c>
      <c r="C130" s="74" t="s">
        <v>3235</v>
      </c>
      <c r="D130" s="74" t="s">
        <v>3244</v>
      </c>
      <c r="E130" s="74" t="s">
        <v>3204</v>
      </c>
      <c r="F130" s="74" t="s">
        <v>3237</v>
      </c>
      <c r="G130" s="74" t="s">
        <v>3210</v>
      </c>
      <c r="H130" s="74" t="s">
        <v>3239</v>
      </c>
      <c r="I130" s="74" t="s">
        <v>3245</v>
      </c>
      <c r="J130" s="196">
        <v>21537812.499999996</v>
      </c>
      <c r="K130" s="74" t="s">
        <v>62</v>
      </c>
    </row>
    <row r="131" spans="1:11" s="46" customFormat="1" ht="38.25" hidden="1" x14ac:dyDescent="0.2">
      <c r="A131" s="47" t="s">
        <v>3733</v>
      </c>
      <c r="B131" s="47" t="s">
        <v>128</v>
      </c>
      <c r="C131" s="74" t="s">
        <v>3202</v>
      </c>
      <c r="D131" s="74" t="s">
        <v>3246</v>
      </c>
      <c r="E131" s="74" t="s">
        <v>3204</v>
      </c>
      <c r="F131" s="74" t="s">
        <v>3247</v>
      </c>
      <c r="G131" s="74" t="s">
        <v>3248</v>
      </c>
      <c r="H131" s="74" t="s">
        <v>3249</v>
      </c>
      <c r="I131" s="74" t="s">
        <v>3250</v>
      </c>
      <c r="J131" s="196">
        <v>277837781.24999994</v>
      </c>
      <c r="K131" s="74" t="s">
        <v>62</v>
      </c>
    </row>
    <row r="132" spans="1:11" s="46" customFormat="1" ht="38.25" hidden="1" x14ac:dyDescent="0.2">
      <c r="A132" s="47" t="s">
        <v>3734</v>
      </c>
      <c r="B132" s="47" t="s">
        <v>128</v>
      </c>
      <c r="C132" s="74" t="s">
        <v>3202</v>
      </c>
      <c r="D132" s="74" t="s">
        <v>3251</v>
      </c>
      <c r="E132" s="74" t="s">
        <v>3204</v>
      </c>
      <c r="F132" s="74" t="s">
        <v>3247</v>
      </c>
      <c r="G132" s="74" t="s">
        <v>3252</v>
      </c>
      <c r="H132" s="74" t="s">
        <v>3249</v>
      </c>
      <c r="I132" s="74" t="s">
        <v>3253</v>
      </c>
      <c r="J132" s="196">
        <v>386603734.37499994</v>
      </c>
      <c r="K132" s="74" t="s">
        <v>62</v>
      </c>
    </row>
    <row r="133" spans="1:11" s="46" customFormat="1" ht="51" hidden="1" x14ac:dyDescent="0.2">
      <c r="A133" s="47" t="s">
        <v>3735</v>
      </c>
      <c r="B133" s="47" t="s">
        <v>128</v>
      </c>
      <c r="C133" s="74" t="s">
        <v>3235</v>
      </c>
      <c r="D133" s="74" t="s">
        <v>3254</v>
      </c>
      <c r="E133" s="74" t="s">
        <v>3204</v>
      </c>
      <c r="F133" s="74" t="s">
        <v>3255</v>
      </c>
      <c r="G133" s="74" t="s">
        <v>3256</v>
      </c>
      <c r="H133" s="74" t="s">
        <v>3257</v>
      </c>
      <c r="I133" s="74" t="s">
        <v>3258</v>
      </c>
      <c r="J133" s="196">
        <v>48460078.124999993</v>
      </c>
      <c r="K133" s="74" t="s">
        <v>62</v>
      </c>
    </row>
    <row r="134" spans="1:11" s="46" customFormat="1" ht="63.75" hidden="1" x14ac:dyDescent="0.2">
      <c r="A134" s="47" t="s">
        <v>3736</v>
      </c>
      <c r="B134" s="47" t="s">
        <v>128</v>
      </c>
      <c r="C134" s="74" t="s">
        <v>3235</v>
      </c>
      <c r="D134" s="74" t="s">
        <v>3259</v>
      </c>
      <c r="E134" s="74" t="s">
        <v>3204</v>
      </c>
      <c r="F134" s="74" t="s">
        <v>3260</v>
      </c>
      <c r="G134" s="74" t="s">
        <v>3261</v>
      </c>
      <c r="H134" s="74" t="s">
        <v>3262</v>
      </c>
      <c r="I134" s="74" t="s">
        <v>3263</v>
      </c>
      <c r="J134" s="196">
        <v>16153359.374999998</v>
      </c>
      <c r="K134" s="74" t="s">
        <v>62</v>
      </c>
    </row>
    <row r="135" spans="1:11" s="46" customFormat="1" ht="38.25" hidden="1" x14ac:dyDescent="0.2">
      <c r="A135" s="47" t="s">
        <v>3737</v>
      </c>
      <c r="B135" s="47" t="s">
        <v>128</v>
      </c>
      <c r="C135" s="74" t="s">
        <v>3235</v>
      </c>
      <c r="D135" s="74" t="s">
        <v>3264</v>
      </c>
      <c r="E135" s="74" t="s">
        <v>3204</v>
      </c>
      <c r="F135" s="74" t="s">
        <v>3255</v>
      </c>
      <c r="G135" s="74" t="s">
        <v>3265</v>
      </c>
      <c r="H135" s="74" t="s">
        <v>3266</v>
      </c>
      <c r="I135" s="74" t="s">
        <v>3258</v>
      </c>
      <c r="J135" s="196">
        <v>149687796.87499997</v>
      </c>
      <c r="K135" s="74" t="s">
        <v>62</v>
      </c>
    </row>
    <row r="136" spans="1:11" s="46" customFormat="1" ht="51" hidden="1" x14ac:dyDescent="0.2">
      <c r="A136" s="47" t="s">
        <v>3738</v>
      </c>
      <c r="B136" s="47" t="s">
        <v>128</v>
      </c>
      <c r="C136" s="74" t="s">
        <v>3235</v>
      </c>
      <c r="D136" s="74" t="s">
        <v>3267</v>
      </c>
      <c r="E136" s="74" t="s">
        <v>3204</v>
      </c>
      <c r="F136" s="74" t="s">
        <v>3268</v>
      </c>
      <c r="G136" s="74" t="s">
        <v>3269</v>
      </c>
      <c r="H136" s="74" t="s">
        <v>3270</v>
      </c>
      <c r="I136" s="74" t="s">
        <v>3271</v>
      </c>
      <c r="J136" s="196">
        <v>81843687.499999985</v>
      </c>
      <c r="K136" s="74" t="s">
        <v>62</v>
      </c>
    </row>
    <row r="137" spans="1:11" s="46" customFormat="1" ht="38.25" hidden="1" x14ac:dyDescent="0.2">
      <c r="A137" s="47" t="s">
        <v>3739</v>
      </c>
      <c r="B137" s="47" t="s">
        <v>128</v>
      </c>
      <c r="C137" s="74" t="s">
        <v>3235</v>
      </c>
      <c r="D137" s="74" t="s">
        <v>3272</v>
      </c>
      <c r="E137" s="74" t="s">
        <v>3204</v>
      </c>
      <c r="F137" s="74" t="s">
        <v>3273</v>
      </c>
      <c r="G137" s="74" t="s">
        <v>3274</v>
      </c>
      <c r="H137" s="74" t="s">
        <v>3275</v>
      </c>
      <c r="I137" s="74" t="s">
        <v>3276</v>
      </c>
      <c r="J137" s="196">
        <v>178763843.74999997</v>
      </c>
      <c r="K137" s="74" t="s">
        <v>62</v>
      </c>
    </row>
    <row r="138" spans="1:11" s="46" customFormat="1" ht="51" hidden="1" x14ac:dyDescent="0.2">
      <c r="A138" s="47" t="s">
        <v>3740</v>
      </c>
      <c r="B138" s="47" t="s">
        <v>128</v>
      </c>
      <c r="C138" s="74" t="s">
        <v>3235</v>
      </c>
      <c r="D138" s="74" t="s">
        <v>3277</v>
      </c>
      <c r="E138" s="74" t="s">
        <v>3278</v>
      </c>
      <c r="F138" s="74" t="s">
        <v>3255</v>
      </c>
      <c r="G138" s="74" t="s">
        <v>3210</v>
      </c>
      <c r="H138" s="74" t="s">
        <v>3266</v>
      </c>
      <c r="I138" s="74" t="s">
        <v>3216</v>
      </c>
      <c r="J138" s="196">
        <v>27999156.249999996</v>
      </c>
      <c r="K138" s="74" t="s">
        <v>62</v>
      </c>
    </row>
    <row r="139" spans="1:11" s="46" customFormat="1" ht="38.25" hidden="1" x14ac:dyDescent="0.2">
      <c r="A139" s="47" t="s">
        <v>3741</v>
      </c>
      <c r="B139" s="47" t="s">
        <v>128</v>
      </c>
      <c r="C139" s="74" t="s">
        <v>3279</v>
      </c>
      <c r="D139" s="74" t="s">
        <v>3280</v>
      </c>
      <c r="E139" s="74" t="s">
        <v>3278</v>
      </c>
      <c r="F139" s="74" t="s">
        <v>3281</v>
      </c>
      <c r="G139" s="74" t="s">
        <v>3282</v>
      </c>
      <c r="H139" s="74" t="s">
        <v>3283</v>
      </c>
      <c r="I139" s="74" t="s">
        <v>3284</v>
      </c>
      <c r="J139" s="196">
        <v>20460921.874999996</v>
      </c>
      <c r="K139" s="74" t="s">
        <v>62</v>
      </c>
    </row>
    <row r="140" spans="1:11" s="46" customFormat="1" ht="140.25" hidden="1" x14ac:dyDescent="0.2">
      <c r="A140" s="47" t="s">
        <v>3742</v>
      </c>
      <c r="B140" s="47" t="s">
        <v>128</v>
      </c>
      <c r="C140" s="74" t="s">
        <v>3285</v>
      </c>
      <c r="D140" s="74" t="s">
        <v>3286</v>
      </c>
      <c r="E140" s="74" t="s">
        <v>3278</v>
      </c>
      <c r="F140" s="74" t="s">
        <v>3287</v>
      </c>
      <c r="G140" s="74" t="s">
        <v>3288</v>
      </c>
      <c r="H140" s="74" t="s">
        <v>3289</v>
      </c>
      <c r="I140" s="74" t="s">
        <v>3290</v>
      </c>
      <c r="J140" s="196">
        <v>150000000</v>
      </c>
      <c r="K140" s="74" t="s">
        <v>62</v>
      </c>
    </row>
    <row r="141" spans="1:11" s="46" customFormat="1" ht="51" hidden="1" x14ac:dyDescent="0.2">
      <c r="A141" s="47" t="s">
        <v>3743</v>
      </c>
      <c r="B141" s="47" t="s">
        <v>128</v>
      </c>
      <c r="C141" s="74" t="s">
        <v>3285</v>
      </c>
      <c r="D141" s="74" t="s">
        <v>3291</v>
      </c>
      <c r="E141" s="74" t="s">
        <v>3292</v>
      </c>
      <c r="F141" s="74" t="s">
        <v>3293</v>
      </c>
      <c r="G141" s="74" t="s">
        <v>3294</v>
      </c>
      <c r="H141" s="74" t="s">
        <v>3295</v>
      </c>
      <c r="I141" s="74" t="s">
        <v>3296</v>
      </c>
      <c r="J141" s="196">
        <v>68920999.999999985</v>
      </c>
      <c r="K141" s="74" t="s">
        <v>62</v>
      </c>
    </row>
    <row r="142" spans="1:11" s="46" customFormat="1" ht="38.25" hidden="1" x14ac:dyDescent="0.2">
      <c r="A142" s="47" t="s">
        <v>3744</v>
      </c>
      <c r="B142" s="47" t="s">
        <v>128</v>
      </c>
      <c r="C142" s="74" t="s">
        <v>40</v>
      </c>
      <c r="D142" s="74" t="s">
        <v>3297</v>
      </c>
      <c r="E142" s="74" t="s">
        <v>3292</v>
      </c>
      <c r="F142" s="74" t="s">
        <v>3298</v>
      </c>
      <c r="G142" s="74" t="s">
        <v>3210</v>
      </c>
      <c r="H142" s="74" t="s">
        <v>3299</v>
      </c>
      <c r="I142" s="74" t="s">
        <v>3300</v>
      </c>
      <c r="J142" s="196">
        <v>20460921.874999996</v>
      </c>
      <c r="K142" s="74" t="s">
        <v>62</v>
      </c>
    </row>
    <row r="143" spans="1:11" s="46" customFormat="1" ht="51" hidden="1" x14ac:dyDescent="0.2">
      <c r="A143" s="47" t="s">
        <v>3745</v>
      </c>
      <c r="B143" s="47" t="s">
        <v>128</v>
      </c>
      <c r="C143" s="74" t="s">
        <v>3301</v>
      </c>
      <c r="D143" s="74" t="s">
        <v>3302</v>
      </c>
      <c r="E143" s="74" t="s">
        <v>3303</v>
      </c>
      <c r="F143" s="74" t="s">
        <v>3304</v>
      </c>
      <c r="G143" s="74" t="s">
        <v>3294</v>
      </c>
      <c r="H143" s="74" t="s">
        <v>3305</v>
      </c>
      <c r="I143" s="74" t="s">
        <v>3306</v>
      </c>
      <c r="J143" s="196">
        <v>67844109.374999985</v>
      </c>
      <c r="K143" s="74" t="s">
        <v>62</v>
      </c>
    </row>
    <row r="144" spans="1:11" s="46" customFormat="1" ht="38.25" hidden="1" x14ac:dyDescent="0.2">
      <c r="A144" s="47" t="s">
        <v>3746</v>
      </c>
      <c r="B144" s="47" t="s">
        <v>128</v>
      </c>
      <c r="C144" s="74" t="s">
        <v>3301</v>
      </c>
      <c r="D144" s="74" t="s">
        <v>3307</v>
      </c>
      <c r="E144" s="74" t="s">
        <v>3303</v>
      </c>
      <c r="F144" s="74" t="s">
        <v>3298</v>
      </c>
      <c r="G144" s="74" t="s">
        <v>3210</v>
      </c>
      <c r="H144" s="74" t="s">
        <v>3299</v>
      </c>
      <c r="I144" s="74" t="s">
        <v>3308</v>
      </c>
      <c r="J144" s="196">
        <v>62459656.249999993</v>
      </c>
      <c r="K144" s="74" t="s">
        <v>62</v>
      </c>
    </row>
    <row r="145" spans="1:11" s="46" customFormat="1" ht="63.75" hidden="1" x14ac:dyDescent="0.2">
      <c r="A145" s="47" t="s">
        <v>3747</v>
      </c>
      <c r="B145" s="47" t="s">
        <v>128</v>
      </c>
      <c r="C145" s="74" t="s">
        <v>3301</v>
      </c>
      <c r="D145" s="74" t="s">
        <v>3309</v>
      </c>
      <c r="E145" s="74" t="s">
        <v>3303</v>
      </c>
      <c r="F145" s="74" t="s">
        <v>3310</v>
      </c>
      <c r="G145" s="74" t="s">
        <v>3252</v>
      </c>
      <c r="H145" s="74" t="s">
        <v>3311</v>
      </c>
      <c r="I145" s="74" t="s">
        <v>3312</v>
      </c>
      <c r="J145" s="196">
        <v>201378546.87499997</v>
      </c>
      <c r="K145" s="74" t="s">
        <v>62</v>
      </c>
    </row>
    <row r="146" spans="1:11" s="46" customFormat="1" ht="38.25" hidden="1" x14ac:dyDescent="0.2">
      <c r="A146" s="47" t="s">
        <v>3748</v>
      </c>
      <c r="B146" s="47" t="s">
        <v>128</v>
      </c>
      <c r="C146" s="74" t="s">
        <v>3301</v>
      </c>
      <c r="D146" s="74" t="s">
        <v>3313</v>
      </c>
      <c r="E146" s="74" t="s">
        <v>3303</v>
      </c>
      <c r="F146" s="74" t="s">
        <v>3298</v>
      </c>
      <c r="G146" s="74" t="s">
        <v>3314</v>
      </c>
      <c r="H146" s="74" t="s">
        <v>3315</v>
      </c>
      <c r="I146" s="74" t="s">
        <v>3316</v>
      </c>
      <c r="J146" s="196">
        <v>107689062.49999999</v>
      </c>
      <c r="K146" s="74" t="s">
        <v>62</v>
      </c>
    </row>
    <row r="147" spans="1:11" s="46" customFormat="1" ht="51" hidden="1" x14ac:dyDescent="0.2">
      <c r="A147" s="47" t="s">
        <v>3749</v>
      </c>
      <c r="B147" s="47" t="s">
        <v>128</v>
      </c>
      <c r="C147" s="74" t="s">
        <v>3301</v>
      </c>
      <c r="D147" s="74" t="s">
        <v>3317</v>
      </c>
      <c r="E147" s="74" t="s">
        <v>3303</v>
      </c>
      <c r="F147" s="74" t="s">
        <v>3304</v>
      </c>
      <c r="G147" s="74" t="s">
        <v>3294</v>
      </c>
      <c r="H147" s="74" t="s">
        <v>3318</v>
      </c>
      <c r="I147" s="74" t="s">
        <v>3306</v>
      </c>
      <c r="J147" s="196">
        <v>68920999.999999985</v>
      </c>
      <c r="K147" s="74" t="s">
        <v>62</v>
      </c>
    </row>
    <row r="148" spans="1:11" s="46" customFormat="1" ht="63.75" hidden="1" x14ac:dyDescent="0.2">
      <c r="A148" s="47" t="s">
        <v>3750</v>
      </c>
      <c r="B148" s="47" t="s">
        <v>128</v>
      </c>
      <c r="C148" s="74" t="s">
        <v>3319</v>
      </c>
      <c r="D148" s="74" t="s">
        <v>3320</v>
      </c>
      <c r="E148" s="74" t="s">
        <v>3321</v>
      </c>
      <c r="F148" s="74" t="s">
        <v>3322</v>
      </c>
      <c r="G148" s="74" t="s">
        <v>3323</v>
      </c>
      <c r="H148" s="74" t="s">
        <v>3324</v>
      </c>
      <c r="I148" s="74" t="s">
        <v>3325</v>
      </c>
      <c r="J148" s="196">
        <v>202455437.49999997</v>
      </c>
      <c r="K148" s="74" t="s">
        <v>62</v>
      </c>
    </row>
    <row r="149" spans="1:11" s="46" customFormat="1" ht="63.75" hidden="1" x14ac:dyDescent="0.2">
      <c r="A149" s="47" t="s">
        <v>5710</v>
      </c>
      <c r="B149" s="194" t="s">
        <v>5083</v>
      </c>
      <c r="C149" s="78" t="s">
        <v>5083</v>
      </c>
      <c r="D149" s="78" t="s">
        <v>5588</v>
      </c>
      <c r="E149" s="78" t="s">
        <v>5589</v>
      </c>
      <c r="F149" s="78" t="s">
        <v>5590</v>
      </c>
      <c r="G149" s="78">
        <v>600</v>
      </c>
      <c r="H149" s="184" t="s">
        <v>5591</v>
      </c>
      <c r="I149" s="184" t="s">
        <v>5592</v>
      </c>
      <c r="J149" s="185">
        <v>48000000</v>
      </c>
      <c r="K149" s="186" t="s">
        <v>62</v>
      </c>
    </row>
    <row r="150" spans="1:11" s="46" customFormat="1" ht="63.75" hidden="1" x14ac:dyDescent="0.2">
      <c r="A150" s="47" t="s">
        <v>5711</v>
      </c>
      <c r="B150" s="194" t="s">
        <v>5083</v>
      </c>
      <c r="C150" s="78" t="s">
        <v>245</v>
      </c>
      <c r="D150" s="78" t="s">
        <v>5593</v>
      </c>
      <c r="E150" s="78" t="s">
        <v>5593</v>
      </c>
      <c r="F150" s="78" t="s">
        <v>5590</v>
      </c>
      <c r="G150" s="78">
        <v>1073</v>
      </c>
      <c r="H150" s="184" t="s">
        <v>5594</v>
      </c>
      <c r="I150" s="184" t="s">
        <v>5592</v>
      </c>
      <c r="J150" s="185">
        <v>85840000</v>
      </c>
      <c r="K150" s="186" t="s">
        <v>62</v>
      </c>
    </row>
    <row r="151" spans="1:11" s="46" customFormat="1" ht="63.75" hidden="1" x14ac:dyDescent="0.2">
      <c r="A151" s="47" t="s">
        <v>5712</v>
      </c>
      <c r="B151" s="194" t="s">
        <v>5083</v>
      </c>
      <c r="C151" s="78" t="s">
        <v>5083</v>
      </c>
      <c r="D151" s="78" t="s">
        <v>5089</v>
      </c>
      <c r="E151" s="78" t="s">
        <v>5595</v>
      </c>
      <c r="F151" s="78" t="s">
        <v>5590</v>
      </c>
      <c r="G151" s="78">
        <v>3000</v>
      </c>
      <c r="H151" s="184" t="s">
        <v>5596</v>
      </c>
      <c r="I151" s="184" t="s">
        <v>5592</v>
      </c>
      <c r="J151" s="185">
        <v>240000000</v>
      </c>
      <c r="K151" s="186" t="s">
        <v>5597</v>
      </c>
    </row>
    <row r="152" spans="1:11" s="46" customFormat="1" ht="63.75" hidden="1" x14ac:dyDescent="0.2">
      <c r="A152" s="47" t="s">
        <v>5713</v>
      </c>
      <c r="B152" s="194" t="s">
        <v>5083</v>
      </c>
      <c r="C152" s="78" t="s">
        <v>245</v>
      </c>
      <c r="D152" s="78" t="s">
        <v>5593</v>
      </c>
      <c r="E152" s="78" t="s">
        <v>5598</v>
      </c>
      <c r="F152" s="78" t="s">
        <v>5590</v>
      </c>
      <c r="G152" s="78">
        <v>1652</v>
      </c>
      <c r="H152" s="184" t="s">
        <v>5596</v>
      </c>
      <c r="I152" s="184" t="s">
        <v>5592</v>
      </c>
      <c r="J152" s="185">
        <v>132160000</v>
      </c>
      <c r="K152" s="186" t="s">
        <v>5597</v>
      </c>
    </row>
    <row r="153" spans="1:11" s="46" customFormat="1" ht="63.75" hidden="1" x14ac:dyDescent="0.2">
      <c r="A153" s="47" t="s">
        <v>5714</v>
      </c>
      <c r="B153" s="194" t="s">
        <v>5177</v>
      </c>
      <c r="C153" s="78" t="s">
        <v>5178</v>
      </c>
      <c r="D153" s="78" t="s">
        <v>210</v>
      </c>
      <c r="E153" s="78" t="s">
        <v>852</v>
      </c>
      <c r="F153" s="184" t="s">
        <v>5599</v>
      </c>
      <c r="G153" s="78">
        <v>2000</v>
      </c>
      <c r="H153" s="184" t="s">
        <v>5600</v>
      </c>
      <c r="I153" s="184" t="s">
        <v>5601</v>
      </c>
      <c r="J153" s="167">
        <f>G153*24000</f>
        <v>48000000</v>
      </c>
      <c r="K153" s="186" t="s">
        <v>62</v>
      </c>
    </row>
    <row r="154" spans="1:11" s="46" customFormat="1" ht="63.75" hidden="1" x14ac:dyDescent="0.2">
      <c r="A154" s="47" t="s">
        <v>5715</v>
      </c>
      <c r="B154" s="194" t="s">
        <v>5177</v>
      </c>
      <c r="C154" s="78" t="s">
        <v>5178</v>
      </c>
      <c r="D154" s="78" t="s">
        <v>5602</v>
      </c>
      <c r="E154" s="78" t="s">
        <v>5603</v>
      </c>
      <c r="F154" s="184" t="s">
        <v>5599</v>
      </c>
      <c r="G154" s="78">
        <v>3000</v>
      </c>
      <c r="H154" s="184" t="s">
        <v>5600</v>
      </c>
      <c r="I154" s="184" t="s">
        <v>5601</v>
      </c>
      <c r="J154" s="167">
        <f>G154*24000</f>
        <v>72000000</v>
      </c>
      <c r="K154" s="186" t="s">
        <v>62</v>
      </c>
    </row>
    <row r="155" spans="1:11" s="46" customFormat="1" ht="63.75" hidden="1" x14ac:dyDescent="0.2">
      <c r="A155" s="47" t="s">
        <v>5716</v>
      </c>
      <c r="B155" s="194" t="s">
        <v>5177</v>
      </c>
      <c r="C155" s="78" t="s">
        <v>5178</v>
      </c>
      <c r="D155" s="78" t="s">
        <v>5490</v>
      </c>
      <c r="E155" s="78" t="s">
        <v>199</v>
      </c>
      <c r="F155" s="184" t="s">
        <v>5599</v>
      </c>
      <c r="G155" s="78">
        <v>2000</v>
      </c>
      <c r="H155" s="184" t="s">
        <v>5600</v>
      </c>
      <c r="I155" s="184" t="s">
        <v>5601</v>
      </c>
      <c r="J155" s="167">
        <f>G155*24000</f>
        <v>48000000</v>
      </c>
      <c r="K155" s="186" t="s">
        <v>62</v>
      </c>
    </row>
    <row r="156" spans="1:11" s="46" customFormat="1" ht="49.5" customHeight="1" x14ac:dyDescent="0.2">
      <c r="A156" s="187" t="s">
        <v>5604</v>
      </c>
      <c r="B156" s="194" t="s">
        <v>259</v>
      </c>
      <c r="C156" s="188" t="s">
        <v>259</v>
      </c>
      <c r="D156" s="192" t="s">
        <v>5605</v>
      </c>
      <c r="E156" s="188" t="s">
        <v>5606</v>
      </c>
      <c r="F156" s="189" t="s">
        <v>5607</v>
      </c>
      <c r="G156" s="188">
        <v>3800</v>
      </c>
      <c r="H156" s="189" t="s">
        <v>5608</v>
      </c>
      <c r="I156" s="190" t="s">
        <v>5609</v>
      </c>
      <c r="J156" s="191">
        <v>700000000</v>
      </c>
      <c r="K156" s="199" t="s">
        <v>62</v>
      </c>
    </row>
    <row r="157" spans="1:11" s="46" customFormat="1" ht="49.5" customHeight="1" x14ac:dyDescent="0.2">
      <c r="A157" s="187" t="s">
        <v>5610</v>
      </c>
      <c r="B157" s="194" t="s">
        <v>259</v>
      </c>
      <c r="C157" s="188" t="s">
        <v>259</v>
      </c>
      <c r="D157" s="188" t="s">
        <v>5611</v>
      </c>
      <c r="E157" s="188" t="s">
        <v>5606</v>
      </c>
      <c r="F157" s="189" t="s">
        <v>5612</v>
      </c>
      <c r="G157" s="188">
        <v>1100</v>
      </c>
      <c r="H157" s="189" t="s">
        <v>5608</v>
      </c>
      <c r="I157" s="190" t="s">
        <v>5609</v>
      </c>
      <c r="J157" s="191">
        <v>280000000</v>
      </c>
      <c r="K157" s="199" t="s">
        <v>62</v>
      </c>
    </row>
    <row r="158" spans="1:11" s="46" customFormat="1" ht="49.5" customHeight="1" x14ac:dyDescent="0.2">
      <c r="A158" s="187" t="s">
        <v>5613</v>
      </c>
      <c r="B158" s="194" t="s">
        <v>259</v>
      </c>
      <c r="C158" s="188" t="s">
        <v>259</v>
      </c>
      <c r="D158" s="192" t="s">
        <v>5614</v>
      </c>
      <c r="E158" s="188" t="s">
        <v>5615</v>
      </c>
      <c r="F158" s="189" t="s">
        <v>5607</v>
      </c>
      <c r="G158" s="188">
        <v>5000</v>
      </c>
      <c r="H158" s="189" t="s">
        <v>5608</v>
      </c>
      <c r="I158" s="193" t="s">
        <v>5616</v>
      </c>
      <c r="J158" s="191">
        <v>525000000</v>
      </c>
      <c r="K158" s="199" t="s">
        <v>62</v>
      </c>
    </row>
    <row r="159" spans="1:11" s="46" customFormat="1" ht="49.5" customHeight="1" x14ac:dyDescent="0.2">
      <c r="A159" s="194" t="s">
        <v>5617</v>
      </c>
      <c r="B159" s="194" t="s">
        <v>259</v>
      </c>
      <c r="C159" s="78" t="s">
        <v>259</v>
      </c>
      <c r="D159" s="163" t="s">
        <v>5618</v>
      </c>
      <c r="E159" s="78" t="s">
        <v>5619</v>
      </c>
      <c r="F159" s="184" t="s">
        <v>5607</v>
      </c>
      <c r="G159" s="78">
        <v>2000</v>
      </c>
      <c r="H159" s="184" t="s">
        <v>5608</v>
      </c>
      <c r="I159" s="195" t="s">
        <v>5609</v>
      </c>
      <c r="J159" s="167">
        <v>450000000</v>
      </c>
      <c r="K159" s="186" t="s">
        <v>62</v>
      </c>
    </row>
    <row r="160" spans="1:11" s="46" customFormat="1" ht="49.5" customHeight="1" x14ac:dyDescent="0.2">
      <c r="A160" s="187" t="s">
        <v>5620</v>
      </c>
      <c r="B160" s="194" t="s">
        <v>259</v>
      </c>
      <c r="C160" s="188" t="s">
        <v>259</v>
      </c>
      <c r="D160" s="192" t="s">
        <v>5621</v>
      </c>
      <c r="E160" s="188" t="s">
        <v>5615</v>
      </c>
      <c r="F160" s="189" t="s">
        <v>5622</v>
      </c>
      <c r="G160" s="188">
        <v>16000</v>
      </c>
      <c r="H160" s="189" t="s">
        <v>5623</v>
      </c>
      <c r="I160" s="190" t="s">
        <v>5609</v>
      </c>
      <c r="J160" s="191">
        <v>1075000000</v>
      </c>
      <c r="K160" s="199" t="s">
        <v>62</v>
      </c>
    </row>
    <row r="161" spans="1:11" s="46" customFormat="1" ht="49.5" customHeight="1" x14ac:dyDescent="0.2">
      <c r="A161" s="194" t="s">
        <v>5624</v>
      </c>
      <c r="B161" s="194" t="s">
        <v>259</v>
      </c>
      <c r="C161" s="78" t="s">
        <v>259</v>
      </c>
      <c r="D161" s="78" t="s">
        <v>5625</v>
      </c>
      <c r="E161" s="78" t="s">
        <v>813</v>
      </c>
      <c r="F161" s="184" t="s">
        <v>5626</v>
      </c>
      <c r="G161" s="78">
        <v>2300</v>
      </c>
      <c r="H161" s="184" t="s">
        <v>5627</v>
      </c>
      <c r="I161" s="195" t="s">
        <v>5609</v>
      </c>
      <c r="J161" s="167">
        <v>625000000</v>
      </c>
      <c r="K161" s="186" t="s">
        <v>62</v>
      </c>
    </row>
    <row r="162" spans="1:11" s="46" customFormat="1" ht="49.5" customHeight="1" x14ac:dyDescent="0.2">
      <c r="A162" s="194" t="s">
        <v>5628</v>
      </c>
      <c r="B162" s="194" t="s">
        <v>259</v>
      </c>
      <c r="C162" s="78" t="s">
        <v>259</v>
      </c>
      <c r="D162" s="78" t="s">
        <v>5629</v>
      </c>
      <c r="E162" s="78" t="s">
        <v>5630</v>
      </c>
      <c r="F162" s="184" t="s">
        <v>5631</v>
      </c>
      <c r="G162" s="78">
        <v>250</v>
      </c>
      <c r="H162" s="184" t="s">
        <v>5632</v>
      </c>
      <c r="I162" s="195" t="s">
        <v>5633</v>
      </c>
      <c r="J162" s="167">
        <v>185000000</v>
      </c>
      <c r="K162" s="186" t="s">
        <v>62</v>
      </c>
    </row>
    <row r="163" spans="1:11" s="46" customFormat="1" ht="49.5" customHeight="1" x14ac:dyDescent="0.2">
      <c r="A163" s="194" t="s">
        <v>5634</v>
      </c>
      <c r="B163" s="194" t="s">
        <v>259</v>
      </c>
      <c r="C163" s="78" t="s">
        <v>5635</v>
      </c>
      <c r="D163" s="78" t="s">
        <v>5636</v>
      </c>
      <c r="E163" s="78" t="s">
        <v>813</v>
      </c>
      <c r="F163" s="78" t="s">
        <v>5637</v>
      </c>
      <c r="G163" s="78">
        <v>4000</v>
      </c>
      <c r="H163" s="184" t="s">
        <v>5638</v>
      </c>
      <c r="I163" s="163" t="s">
        <v>5639</v>
      </c>
      <c r="J163" s="167">
        <v>375000000</v>
      </c>
      <c r="K163" s="186" t="s">
        <v>62</v>
      </c>
    </row>
    <row r="164" spans="1:11" s="46" customFormat="1" ht="49.5" customHeight="1" x14ac:dyDescent="0.2">
      <c r="A164" s="194" t="s">
        <v>5640</v>
      </c>
      <c r="B164" s="194" t="s">
        <v>259</v>
      </c>
      <c r="C164" s="78" t="s">
        <v>5635</v>
      </c>
      <c r="D164" s="78" t="s">
        <v>5635</v>
      </c>
      <c r="E164" s="78" t="s">
        <v>5641</v>
      </c>
      <c r="F164" s="78" t="s">
        <v>5626</v>
      </c>
      <c r="G164" s="78">
        <v>4000</v>
      </c>
      <c r="H164" s="184" t="s">
        <v>5627</v>
      </c>
      <c r="I164" s="163" t="s">
        <v>5642</v>
      </c>
      <c r="J164" s="167">
        <v>375000000</v>
      </c>
      <c r="K164" s="186" t="s">
        <v>62</v>
      </c>
    </row>
    <row r="165" spans="1:11" s="46" customFormat="1" ht="49.5" customHeight="1" x14ac:dyDescent="0.2">
      <c r="A165" s="194" t="s">
        <v>5643</v>
      </c>
      <c r="B165" s="194" t="s">
        <v>259</v>
      </c>
      <c r="C165" s="78" t="s">
        <v>5644</v>
      </c>
      <c r="D165" s="78" t="s">
        <v>5645</v>
      </c>
      <c r="E165" s="78" t="s">
        <v>5646</v>
      </c>
      <c r="F165" s="78" t="s">
        <v>5626</v>
      </c>
      <c r="G165" s="78">
        <v>16000</v>
      </c>
      <c r="H165" s="184" t="s">
        <v>5627</v>
      </c>
      <c r="I165" s="195" t="s">
        <v>5647</v>
      </c>
      <c r="J165" s="167">
        <v>600000000</v>
      </c>
      <c r="K165" s="186" t="s">
        <v>62</v>
      </c>
    </row>
    <row r="166" spans="1:11" s="46" customFormat="1" ht="49.5" customHeight="1" x14ac:dyDescent="0.2">
      <c r="A166" s="194" t="s">
        <v>5648</v>
      </c>
      <c r="B166" s="194" t="s">
        <v>259</v>
      </c>
      <c r="C166" s="78" t="s">
        <v>5644</v>
      </c>
      <c r="D166" s="78" t="s">
        <v>553</v>
      </c>
      <c r="E166" s="78" t="s">
        <v>5649</v>
      </c>
      <c r="F166" s="78" t="s">
        <v>5626</v>
      </c>
      <c r="G166" s="78">
        <v>6000</v>
      </c>
      <c r="H166" s="184" t="s">
        <v>5627</v>
      </c>
      <c r="I166" s="195" t="s">
        <v>5650</v>
      </c>
      <c r="J166" s="167">
        <v>450000000</v>
      </c>
      <c r="K166" s="186" t="s">
        <v>62</v>
      </c>
    </row>
    <row r="167" spans="1:11" s="46" customFormat="1" ht="49.5" customHeight="1" x14ac:dyDescent="0.2">
      <c r="A167" s="194" t="s">
        <v>5651</v>
      </c>
      <c r="B167" s="194" t="s">
        <v>259</v>
      </c>
      <c r="C167" s="78" t="s">
        <v>5644</v>
      </c>
      <c r="D167" s="78" t="s">
        <v>5652</v>
      </c>
      <c r="E167" s="78" t="s">
        <v>5653</v>
      </c>
      <c r="F167" s="78" t="s">
        <v>5654</v>
      </c>
      <c r="G167" s="78">
        <v>7000</v>
      </c>
      <c r="H167" s="184" t="s">
        <v>5655</v>
      </c>
      <c r="I167" s="195" t="s">
        <v>5656</v>
      </c>
      <c r="J167" s="167">
        <v>1400000000</v>
      </c>
      <c r="K167" s="186" t="s">
        <v>62</v>
      </c>
    </row>
    <row r="168" spans="1:11" s="46" customFormat="1" ht="49.5" customHeight="1" x14ac:dyDescent="0.2">
      <c r="A168" s="194" t="s">
        <v>5657</v>
      </c>
      <c r="B168" s="194" t="s">
        <v>259</v>
      </c>
      <c r="C168" s="78" t="s">
        <v>5644</v>
      </c>
      <c r="D168" s="78" t="s">
        <v>5658</v>
      </c>
      <c r="E168" s="78" t="s">
        <v>5658</v>
      </c>
      <c r="F168" s="78" t="s">
        <v>5654</v>
      </c>
      <c r="G168" s="78">
        <v>4000</v>
      </c>
      <c r="H168" s="184" t="s">
        <v>5655</v>
      </c>
      <c r="I168" s="195" t="s">
        <v>5647</v>
      </c>
      <c r="J168" s="167">
        <v>400000000</v>
      </c>
      <c r="K168" s="186" t="s">
        <v>62</v>
      </c>
    </row>
    <row r="169" spans="1:11" s="46" customFormat="1" ht="49.5" customHeight="1" x14ac:dyDescent="0.2">
      <c r="A169" s="194" t="s">
        <v>5659</v>
      </c>
      <c r="B169" s="194" t="s">
        <v>259</v>
      </c>
      <c r="C169" s="78" t="s">
        <v>5644</v>
      </c>
      <c r="D169" s="78" t="s">
        <v>5658</v>
      </c>
      <c r="E169" s="78" t="s">
        <v>5660</v>
      </c>
      <c r="F169" s="78" t="s">
        <v>5661</v>
      </c>
      <c r="G169" s="78">
        <v>1000</v>
      </c>
      <c r="H169" s="184" t="s">
        <v>5662</v>
      </c>
      <c r="I169" s="195" t="s">
        <v>5647</v>
      </c>
      <c r="J169" s="167">
        <v>75000000</v>
      </c>
      <c r="K169" s="186" t="s">
        <v>62</v>
      </c>
    </row>
    <row r="170" spans="1:11" s="46" customFormat="1" ht="49.5" customHeight="1" x14ac:dyDescent="0.2">
      <c r="A170" s="194" t="s">
        <v>5717</v>
      </c>
      <c r="B170" s="194" t="s">
        <v>259</v>
      </c>
      <c r="C170" s="78" t="s">
        <v>5644</v>
      </c>
      <c r="D170" s="78" t="s">
        <v>1050</v>
      </c>
      <c r="E170" s="78" t="s">
        <v>5663</v>
      </c>
      <c r="F170" s="78" t="s">
        <v>5664</v>
      </c>
      <c r="G170" s="78">
        <v>3600</v>
      </c>
      <c r="H170" s="184" t="s">
        <v>5655</v>
      </c>
      <c r="I170" s="195" t="s">
        <v>5650</v>
      </c>
      <c r="J170" s="167">
        <v>625000000</v>
      </c>
      <c r="K170" s="186" t="s">
        <v>62</v>
      </c>
    </row>
    <row r="171" spans="1:11" s="46" customFormat="1" ht="49.5" customHeight="1" x14ac:dyDescent="0.2">
      <c r="A171" s="194" t="s">
        <v>5718</v>
      </c>
      <c r="B171" s="194" t="s">
        <v>259</v>
      </c>
      <c r="C171" s="78" t="s">
        <v>5665</v>
      </c>
      <c r="D171" s="78" t="s">
        <v>5666</v>
      </c>
      <c r="E171" s="78" t="s">
        <v>5667</v>
      </c>
      <c r="F171" s="78" t="s">
        <v>5668</v>
      </c>
      <c r="G171" s="78">
        <v>4100</v>
      </c>
      <c r="H171" s="78" t="s">
        <v>5669</v>
      </c>
      <c r="I171" s="195" t="s">
        <v>5670</v>
      </c>
      <c r="J171" s="167">
        <v>350000000</v>
      </c>
      <c r="K171" s="186" t="s">
        <v>62</v>
      </c>
    </row>
    <row r="172" spans="1:11" s="46" customFormat="1" ht="49.5" customHeight="1" x14ac:dyDescent="0.2">
      <c r="A172" s="194" t="s">
        <v>5719</v>
      </c>
      <c r="B172" s="194" t="s">
        <v>259</v>
      </c>
      <c r="C172" s="78" t="s">
        <v>5671</v>
      </c>
      <c r="D172" s="78" t="s">
        <v>5672</v>
      </c>
      <c r="E172" s="78" t="s">
        <v>5673</v>
      </c>
      <c r="F172" s="78" t="s">
        <v>5668</v>
      </c>
      <c r="G172" s="78">
        <v>4000</v>
      </c>
      <c r="H172" s="78" t="s">
        <v>5669</v>
      </c>
      <c r="I172" s="195" t="s">
        <v>5674</v>
      </c>
      <c r="J172" s="167">
        <v>150000000</v>
      </c>
      <c r="K172" s="186" t="s">
        <v>62</v>
      </c>
    </row>
    <row r="173" spans="1:11" s="46" customFormat="1" ht="49.5" customHeight="1" x14ac:dyDescent="0.2">
      <c r="A173" s="194" t="s">
        <v>5720</v>
      </c>
      <c r="B173" s="194" t="s">
        <v>259</v>
      </c>
      <c r="C173" s="78" t="s">
        <v>5671</v>
      </c>
      <c r="D173" s="78" t="s">
        <v>5675</v>
      </c>
      <c r="E173" s="78" t="s">
        <v>1190</v>
      </c>
      <c r="F173" s="78" t="s">
        <v>5668</v>
      </c>
      <c r="G173" s="78">
        <v>4000</v>
      </c>
      <c r="H173" s="78" t="s">
        <v>5669</v>
      </c>
      <c r="I173" s="195" t="s">
        <v>5676</v>
      </c>
      <c r="J173" s="167">
        <v>150000000</v>
      </c>
      <c r="K173" s="186" t="s">
        <v>62</v>
      </c>
    </row>
    <row r="174" spans="1:11" s="46" customFormat="1" ht="49.5" customHeight="1" x14ac:dyDescent="0.2">
      <c r="A174" s="194" t="s">
        <v>5721</v>
      </c>
      <c r="B174" s="194" t="s">
        <v>259</v>
      </c>
      <c r="C174" s="78" t="s">
        <v>5671</v>
      </c>
      <c r="D174" s="78" t="s">
        <v>5677</v>
      </c>
      <c r="E174" s="78" t="s">
        <v>5678</v>
      </c>
      <c r="F174" s="78" t="s">
        <v>5668</v>
      </c>
      <c r="G174" s="78">
        <v>4000</v>
      </c>
      <c r="H174" s="78" t="s">
        <v>5669</v>
      </c>
      <c r="I174" s="195" t="s">
        <v>5679</v>
      </c>
      <c r="J174" s="167">
        <v>250000000</v>
      </c>
      <c r="K174" s="186" t="s">
        <v>62</v>
      </c>
    </row>
    <row r="175" spans="1:11" s="46" customFormat="1" ht="49.5" customHeight="1" x14ac:dyDescent="0.2">
      <c r="A175" s="194" t="s">
        <v>5722</v>
      </c>
      <c r="B175" s="194" t="s">
        <v>259</v>
      </c>
      <c r="C175" s="78" t="s">
        <v>5680</v>
      </c>
      <c r="D175" s="78" t="s">
        <v>5680</v>
      </c>
      <c r="E175" s="78" t="s">
        <v>5681</v>
      </c>
      <c r="F175" s="184" t="s">
        <v>5631</v>
      </c>
      <c r="G175" s="78">
        <v>4000</v>
      </c>
      <c r="H175" s="184" t="s">
        <v>5682</v>
      </c>
      <c r="I175" s="195" t="s">
        <v>5683</v>
      </c>
      <c r="J175" s="167">
        <v>250000000</v>
      </c>
      <c r="K175" s="186" t="s">
        <v>62</v>
      </c>
    </row>
    <row r="176" spans="1:11" s="46" customFormat="1" ht="49.5" customHeight="1" x14ac:dyDescent="0.2">
      <c r="A176" s="194" t="s">
        <v>5723</v>
      </c>
      <c r="B176" s="194" t="s">
        <v>259</v>
      </c>
      <c r="C176" s="78" t="s">
        <v>5680</v>
      </c>
      <c r="D176" s="78" t="s">
        <v>5680</v>
      </c>
      <c r="E176" s="78" t="s">
        <v>5684</v>
      </c>
      <c r="F176" s="184" t="s">
        <v>5631</v>
      </c>
      <c r="G176" s="78">
        <v>2100</v>
      </c>
      <c r="H176" s="184" t="s">
        <v>5682</v>
      </c>
      <c r="I176" s="195" t="s">
        <v>5685</v>
      </c>
      <c r="J176" s="167">
        <v>235000000</v>
      </c>
      <c r="K176" s="186" t="s">
        <v>62</v>
      </c>
    </row>
    <row r="177" spans="1:11" s="46" customFormat="1" ht="49.5" customHeight="1" x14ac:dyDescent="0.2">
      <c r="A177" s="194" t="s">
        <v>5724</v>
      </c>
      <c r="B177" s="194" t="s">
        <v>259</v>
      </c>
      <c r="C177" s="78" t="s">
        <v>5680</v>
      </c>
      <c r="D177" s="78" t="s">
        <v>5686</v>
      </c>
      <c r="E177" s="78" t="s">
        <v>5687</v>
      </c>
      <c r="F177" s="78" t="s">
        <v>5668</v>
      </c>
      <c r="G177" s="78">
        <v>4000</v>
      </c>
      <c r="H177" s="78" t="s">
        <v>5669</v>
      </c>
      <c r="I177" s="195" t="s">
        <v>5674</v>
      </c>
      <c r="J177" s="167">
        <v>250000000</v>
      </c>
      <c r="K177" s="186" t="s">
        <v>62</v>
      </c>
    </row>
    <row r="178" spans="1:11" s="46" customFormat="1" ht="49.5" customHeight="1" x14ac:dyDescent="0.2">
      <c r="A178" s="194" t="s">
        <v>5725</v>
      </c>
      <c r="B178" s="194" t="s">
        <v>259</v>
      </c>
      <c r="C178" s="78" t="s">
        <v>5593</v>
      </c>
      <c r="D178" s="78" t="s">
        <v>5593</v>
      </c>
      <c r="E178" s="78" t="s">
        <v>5688</v>
      </c>
      <c r="F178" s="78" t="s">
        <v>5668</v>
      </c>
      <c r="G178" s="78">
        <v>2000</v>
      </c>
      <c r="H178" s="78" t="s">
        <v>5669</v>
      </c>
      <c r="I178" s="195" t="s">
        <v>5674</v>
      </c>
      <c r="J178" s="167">
        <v>135000000</v>
      </c>
      <c r="K178" s="186" t="s">
        <v>62</v>
      </c>
    </row>
    <row r="179" spans="1:11" s="46" customFormat="1" ht="49.5" customHeight="1" x14ac:dyDescent="0.2">
      <c r="A179" s="194" t="s">
        <v>5726</v>
      </c>
      <c r="B179" s="194" t="s">
        <v>259</v>
      </c>
      <c r="C179" s="78" t="s">
        <v>5593</v>
      </c>
      <c r="D179" s="78" t="s">
        <v>5689</v>
      </c>
      <c r="E179" s="78" t="s">
        <v>5690</v>
      </c>
      <c r="F179" s="78" t="s">
        <v>5668</v>
      </c>
      <c r="G179" s="78">
        <v>4000</v>
      </c>
      <c r="H179" s="78" t="s">
        <v>5669</v>
      </c>
      <c r="I179" s="195" t="s">
        <v>5691</v>
      </c>
      <c r="J179" s="167">
        <v>350000000</v>
      </c>
      <c r="K179" s="186" t="s">
        <v>62</v>
      </c>
    </row>
    <row r="180" spans="1:11" s="46" customFormat="1" ht="49.5" customHeight="1" x14ac:dyDescent="0.2">
      <c r="A180" s="194" t="s">
        <v>5727</v>
      </c>
      <c r="B180" s="194" t="s">
        <v>259</v>
      </c>
      <c r="C180" s="78" t="s">
        <v>5593</v>
      </c>
      <c r="D180" s="78" t="s">
        <v>2552</v>
      </c>
      <c r="E180" s="78" t="s">
        <v>2552</v>
      </c>
      <c r="F180" s="78" t="s">
        <v>5692</v>
      </c>
      <c r="G180" s="78">
        <v>3500</v>
      </c>
      <c r="H180" s="78" t="s">
        <v>5669</v>
      </c>
      <c r="I180" s="195" t="s">
        <v>5693</v>
      </c>
      <c r="J180" s="167">
        <v>875000000</v>
      </c>
      <c r="K180" s="186" t="s">
        <v>62</v>
      </c>
    </row>
    <row r="181" spans="1:11" s="46" customFormat="1" ht="49.5" customHeight="1" x14ac:dyDescent="0.2">
      <c r="A181" s="194" t="s">
        <v>5728</v>
      </c>
      <c r="B181" s="194" t="s">
        <v>259</v>
      </c>
      <c r="C181" s="78" t="s">
        <v>5694</v>
      </c>
      <c r="D181" s="78" t="s">
        <v>5695</v>
      </c>
      <c r="E181" s="78" t="s">
        <v>5696</v>
      </c>
      <c r="F181" s="184" t="s">
        <v>5631</v>
      </c>
      <c r="G181" s="78">
        <v>6200</v>
      </c>
      <c r="H181" s="184" t="s">
        <v>5697</v>
      </c>
      <c r="I181" s="195" t="s">
        <v>5609</v>
      </c>
      <c r="J181" s="167">
        <v>700000000</v>
      </c>
      <c r="K181" s="186" t="s">
        <v>62</v>
      </c>
    </row>
    <row r="182" spans="1:11" s="46" customFormat="1" ht="49.5" customHeight="1" x14ac:dyDescent="0.2">
      <c r="A182" s="194" t="s">
        <v>5729</v>
      </c>
      <c r="B182" s="194" t="s">
        <v>259</v>
      </c>
      <c r="C182" s="78" t="s">
        <v>5694</v>
      </c>
      <c r="D182" s="78" t="s">
        <v>5698</v>
      </c>
      <c r="E182" s="78" t="s">
        <v>5699</v>
      </c>
      <c r="F182" s="78" t="s">
        <v>5668</v>
      </c>
      <c r="G182" s="78">
        <v>4000</v>
      </c>
      <c r="H182" s="78" t="s">
        <v>5669</v>
      </c>
      <c r="I182" s="195" t="s">
        <v>5674</v>
      </c>
      <c r="J182" s="167">
        <v>250000000</v>
      </c>
      <c r="K182" s="186" t="s">
        <v>62</v>
      </c>
    </row>
    <row r="183" spans="1:11" s="46" customFormat="1" ht="49.5" customHeight="1" x14ac:dyDescent="0.2">
      <c r="A183" s="194" t="s">
        <v>5730</v>
      </c>
      <c r="B183" s="194" t="s">
        <v>259</v>
      </c>
      <c r="C183" s="78" t="s">
        <v>1545</v>
      </c>
      <c r="D183" s="78" t="s">
        <v>5700</v>
      </c>
      <c r="E183" s="78" t="s">
        <v>5701</v>
      </c>
      <c r="F183" s="78" t="s">
        <v>5702</v>
      </c>
      <c r="G183" s="78">
        <v>4000</v>
      </c>
      <c r="H183" s="78" t="s">
        <v>5703</v>
      </c>
      <c r="I183" s="195" t="s">
        <v>5704</v>
      </c>
      <c r="J183" s="167">
        <v>250000000</v>
      </c>
      <c r="K183" s="186" t="s">
        <v>62</v>
      </c>
    </row>
    <row r="184" spans="1:11" s="46" customFormat="1" ht="49.5" customHeight="1" x14ac:dyDescent="0.2">
      <c r="A184" s="194" t="s">
        <v>5731</v>
      </c>
      <c r="B184" s="194" t="s">
        <v>259</v>
      </c>
      <c r="C184" s="78" t="s">
        <v>1545</v>
      </c>
      <c r="D184" s="78" t="s">
        <v>5705</v>
      </c>
      <c r="E184" s="78" t="s">
        <v>5706</v>
      </c>
      <c r="F184" s="78" t="s">
        <v>5702</v>
      </c>
      <c r="G184" s="78">
        <v>8000</v>
      </c>
      <c r="H184" s="78" t="s">
        <v>5703</v>
      </c>
      <c r="I184" s="195" t="s">
        <v>5707</v>
      </c>
      <c r="J184" s="167">
        <v>475000000</v>
      </c>
      <c r="K184" s="186" t="s">
        <v>62</v>
      </c>
    </row>
    <row r="185" spans="1:11" s="46" customFormat="1" ht="49.5" customHeight="1" x14ac:dyDescent="0.2">
      <c r="A185" s="194" t="s">
        <v>5732</v>
      </c>
      <c r="B185" s="194" t="s">
        <v>259</v>
      </c>
      <c r="C185" s="78" t="s">
        <v>1545</v>
      </c>
      <c r="D185" s="78" t="s">
        <v>5708</v>
      </c>
      <c r="E185" s="78" t="s">
        <v>5709</v>
      </c>
      <c r="F185" s="78" t="s">
        <v>5702</v>
      </c>
      <c r="G185" s="78">
        <v>8000</v>
      </c>
      <c r="H185" s="78" t="s">
        <v>5703</v>
      </c>
      <c r="I185" s="195" t="s">
        <v>5647</v>
      </c>
      <c r="J185" s="167">
        <v>475000000</v>
      </c>
      <c r="K185" s="186" t="s">
        <v>62</v>
      </c>
    </row>
    <row r="186" spans="1:11" s="46" customFormat="1" x14ac:dyDescent="0.2"/>
    <row r="187" spans="1:11" s="46" customFormat="1" x14ac:dyDescent="0.2"/>
    <row r="188" spans="1:11" s="46" customFormat="1" x14ac:dyDescent="0.2"/>
    <row r="189" spans="1:11" s="46" customFormat="1" x14ac:dyDescent="0.2"/>
    <row r="190" spans="1:11" s="46" customFormat="1" x14ac:dyDescent="0.2"/>
    <row r="191" spans="1:11" s="46" customFormat="1" x14ac:dyDescent="0.2"/>
    <row r="192" spans="1:11" s="46" customFormat="1" x14ac:dyDescent="0.2"/>
    <row r="193" s="46" customFormat="1" x14ac:dyDescent="0.2"/>
    <row r="194" s="46" customFormat="1" x14ac:dyDescent="0.2"/>
    <row r="195" s="46" customFormat="1" x14ac:dyDescent="0.2"/>
    <row r="196" s="46" customFormat="1" x14ac:dyDescent="0.2"/>
    <row r="197" s="46" customFormat="1" x14ac:dyDescent="0.2"/>
    <row r="198" s="46" customFormat="1" x14ac:dyDescent="0.2"/>
    <row r="199" s="46" customFormat="1" x14ac:dyDescent="0.2"/>
    <row r="200" s="46" customFormat="1" x14ac:dyDescent="0.2"/>
    <row r="201" s="46" customFormat="1" x14ac:dyDescent="0.2"/>
    <row r="202" s="46" customFormat="1" x14ac:dyDescent="0.2"/>
    <row r="203" s="46" customFormat="1" x14ac:dyDescent="0.2"/>
    <row r="204" s="46" customFormat="1" x14ac:dyDescent="0.2"/>
    <row r="205" s="46" customFormat="1" x14ac:dyDescent="0.2"/>
    <row r="206" s="46" customFormat="1" x14ac:dyDescent="0.2"/>
    <row r="207" s="46" customFormat="1" x14ac:dyDescent="0.2"/>
    <row r="208" s="46" customFormat="1" x14ac:dyDescent="0.2"/>
    <row r="209" s="46" customFormat="1" x14ac:dyDescent="0.2"/>
    <row r="210" s="46" customFormat="1" x14ac:dyDescent="0.2"/>
    <row r="211" s="46" customFormat="1" x14ac:dyDescent="0.2"/>
    <row r="212" s="46" customFormat="1" x14ac:dyDescent="0.2"/>
    <row r="213" s="46" customFormat="1" x14ac:dyDescent="0.2"/>
    <row r="214" s="46" customFormat="1" x14ac:dyDescent="0.2"/>
    <row r="215" s="46" customFormat="1" x14ac:dyDescent="0.2"/>
    <row r="216" s="46" customFormat="1" x14ac:dyDescent="0.2"/>
    <row r="217" s="46" customFormat="1" x14ac:dyDescent="0.2"/>
    <row r="218" s="46" customFormat="1" x14ac:dyDescent="0.2"/>
    <row r="219" s="46" customFormat="1" x14ac:dyDescent="0.2"/>
    <row r="220" s="46" customFormat="1" x14ac:dyDescent="0.2"/>
    <row r="221" s="46" customFormat="1" x14ac:dyDescent="0.2"/>
    <row r="222" s="46" customFormat="1" x14ac:dyDescent="0.2"/>
    <row r="223" s="46" customFormat="1" x14ac:dyDescent="0.2"/>
    <row r="224" s="46" customFormat="1" x14ac:dyDescent="0.2"/>
    <row r="225" s="46" customFormat="1" x14ac:dyDescent="0.2"/>
    <row r="226" s="46" customFormat="1" x14ac:dyDescent="0.2"/>
    <row r="227" s="46" customFormat="1" x14ac:dyDescent="0.2"/>
    <row r="228" s="46" customFormat="1" x14ac:dyDescent="0.2"/>
    <row r="229" s="46" customFormat="1" x14ac:dyDescent="0.2"/>
    <row r="230" s="46" customFormat="1" x14ac:dyDescent="0.2"/>
    <row r="231" s="46" customFormat="1" x14ac:dyDescent="0.2"/>
    <row r="232" s="46" customFormat="1" x14ac:dyDescent="0.2"/>
    <row r="233" s="46" customFormat="1" x14ac:dyDescent="0.2"/>
    <row r="234" s="46" customFormat="1" x14ac:dyDescent="0.2"/>
    <row r="235" s="46" customFormat="1" x14ac:dyDescent="0.2"/>
    <row r="236" s="46" customFormat="1" x14ac:dyDescent="0.2"/>
    <row r="237" s="46" customFormat="1" x14ac:dyDescent="0.2"/>
    <row r="238" s="46" customFormat="1" x14ac:dyDescent="0.2"/>
    <row r="239" s="46" customFormat="1" x14ac:dyDescent="0.2"/>
    <row r="240" s="46" customFormat="1" x14ac:dyDescent="0.2"/>
    <row r="241" s="46" customFormat="1" x14ac:dyDescent="0.2"/>
    <row r="242" s="46" customFormat="1" x14ac:dyDescent="0.2"/>
    <row r="243" s="46" customFormat="1" x14ac:dyDescent="0.2"/>
    <row r="244" s="46" customFormat="1" x14ac:dyDescent="0.2"/>
    <row r="245" s="46" customFormat="1" x14ac:dyDescent="0.2"/>
    <row r="246" s="46" customFormat="1" x14ac:dyDescent="0.2"/>
    <row r="247" s="46" customFormat="1" x14ac:dyDescent="0.2"/>
    <row r="248" s="46" customFormat="1" x14ac:dyDescent="0.2"/>
    <row r="249" s="46" customFormat="1" x14ac:dyDescent="0.2"/>
    <row r="250" s="46" customFormat="1" x14ac:dyDescent="0.2"/>
    <row r="251" s="46" customFormat="1" x14ac:dyDescent="0.2"/>
    <row r="252" s="46" customFormat="1" x14ac:dyDescent="0.2"/>
    <row r="253" s="46" customFormat="1" x14ac:dyDescent="0.2"/>
    <row r="254" s="46" customFormat="1" x14ac:dyDescent="0.2"/>
    <row r="255" s="46" customFormat="1" x14ac:dyDescent="0.2"/>
    <row r="256" s="46" customFormat="1" x14ac:dyDescent="0.2"/>
    <row r="257" s="46" customFormat="1" x14ac:dyDescent="0.2"/>
    <row r="258" s="46" customFormat="1" x14ac:dyDescent="0.2"/>
    <row r="259" s="46" customFormat="1" x14ac:dyDescent="0.2"/>
    <row r="260" s="46" customFormat="1" x14ac:dyDescent="0.2"/>
    <row r="261" s="46" customFormat="1" x14ac:dyDescent="0.2"/>
    <row r="262" s="46" customFormat="1" x14ac:dyDescent="0.2"/>
    <row r="263" s="46" customFormat="1" x14ac:dyDescent="0.2"/>
    <row r="264" s="46" customFormat="1" x14ac:dyDescent="0.2"/>
    <row r="265" s="46" customFormat="1" x14ac:dyDescent="0.2"/>
    <row r="266" s="46" customFormat="1" x14ac:dyDescent="0.2"/>
    <row r="267" s="46" customFormat="1" x14ac:dyDescent="0.2"/>
    <row r="268" s="46" customFormat="1" x14ac:dyDescent="0.2"/>
    <row r="269" s="46" customFormat="1" x14ac:dyDescent="0.2"/>
    <row r="270" s="46" customFormat="1" x14ac:dyDescent="0.2"/>
    <row r="271" s="46" customFormat="1" x14ac:dyDescent="0.2"/>
    <row r="272" s="46" customFormat="1" x14ac:dyDescent="0.2"/>
    <row r="273" s="46" customFormat="1" x14ac:dyDescent="0.2"/>
    <row r="274" s="46" customFormat="1" x14ac:dyDescent="0.2"/>
    <row r="275" s="46" customFormat="1" x14ac:dyDescent="0.2"/>
    <row r="276" s="46" customFormat="1" x14ac:dyDescent="0.2"/>
    <row r="277" s="46" customFormat="1" x14ac:dyDescent="0.2"/>
    <row r="278" s="46" customFormat="1" x14ac:dyDescent="0.2"/>
    <row r="279" s="46" customFormat="1" x14ac:dyDescent="0.2"/>
    <row r="280" s="46" customFormat="1" x14ac:dyDescent="0.2"/>
    <row r="281" s="46" customFormat="1" x14ac:dyDescent="0.2"/>
    <row r="282" s="46" customFormat="1" x14ac:dyDescent="0.2"/>
    <row r="283" s="46" customFormat="1" x14ac:dyDescent="0.2"/>
    <row r="284" s="46" customFormat="1" x14ac:dyDescent="0.2"/>
    <row r="285" s="46" customFormat="1" x14ac:dyDescent="0.2"/>
    <row r="286" s="46" customFormat="1" x14ac:dyDescent="0.2"/>
    <row r="287" s="46" customFormat="1" x14ac:dyDescent="0.2"/>
    <row r="288" s="46" customFormat="1" x14ac:dyDescent="0.2"/>
    <row r="289" s="46" customFormat="1" x14ac:dyDescent="0.2"/>
    <row r="290" s="46" customFormat="1" x14ac:dyDescent="0.2"/>
    <row r="291" s="46" customFormat="1" x14ac:dyDescent="0.2"/>
    <row r="292" s="46" customFormat="1" x14ac:dyDescent="0.2"/>
    <row r="293" s="46" customFormat="1" x14ac:dyDescent="0.2"/>
    <row r="294" s="46" customFormat="1" x14ac:dyDescent="0.2"/>
    <row r="295" s="46" customFormat="1" x14ac:dyDescent="0.2"/>
    <row r="296" s="46" customFormat="1" x14ac:dyDescent="0.2"/>
    <row r="297" s="46" customFormat="1" x14ac:dyDescent="0.2"/>
    <row r="298" s="46" customFormat="1" x14ac:dyDescent="0.2"/>
    <row r="299" s="46" customFormat="1" x14ac:dyDescent="0.2"/>
    <row r="300" s="46" customFormat="1" x14ac:dyDescent="0.2"/>
    <row r="301" s="46" customFormat="1" x14ac:dyDescent="0.2"/>
    <row r="302" s="46" customFormat="1" x14ac:dyDescent="0.2"/>
    <row r="303" s="46" customFormat="1" x14ac:dyDescent="0.2"/>
    <row r="304" s="46" customFormat="1" x14ac:dyDescent="0.2"/>
    <row r="305" s="46" customFormat="1" x14ac:dyDescent="0.2"/>
    <row r="306" s="46" customFormat="1" x14ac:dyDescent="0.2"/>
    <row r="307" s="46" customFormat="1" x14ac:dyDescent="0.2"/>
    <row r="308" s="46" customFormat="1" x14ac:dyDescent="0.2"/>
    <row r="309" s="46" customFormat="1" x14ac:dyDescent="0.2"/>
    <row r="310" s="46" customFormat="1" x14ac:dyDescent="0.2"/>
    <row r="311" s="46" customFormat="1" x14ac:dyDescent="0.2"/>
    <row r="312" s="46" customFormat="1" x14ac:dyDescent="0.2"/>
    <row r="313" s="46" customFormat="1" x14ac:dyDescent="0.2"/>
    <row r="314" s="46" customFormat="1" x14ac:dyDescent="0.2"/>
    <row r="315" s="46" customFormat="1" x14ac:dyDescent="0.2"/>
    <row r="316" s="46" customFormat="1" x14ac:dyDescent="0.2"/>
    <row r="317" s="46" customFormat="1" x14ac:dyDescent="0.2"/>
    <row r="318" s="46" customFormat="1" x14ac:dyDescent="0.2"/>
    <row r="319" s="46" customFormat="1" x14ac:dyDescent="0.2"/>
    <row r="320" s="46" customFormat="1" x14ac:dyDescent="0.2"/>
  </sheetData>
  <autoFilter ref="A4:K185" xr:uid="{00000000-0001-0000-0400-000000000000}">
    <filterColumn colId="1">
      <filters>
        <filter val="Santa Cruz"/>
      </filters>
    </filterColumn>
  </autoFilter>
  <mergeCells count="3">
    <mergeCell ref="A1:K1"/>
    <mergeCell ref="A2:K2"/>
    <mergeCell ref="A3:K3"/>
  </mergeCells>
  <phoneticPr fontId="19"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K50"/>
  <sheetViews>
    <sheetView zoomScale="87" zoomScaleNormal="87" workbookViewId="0">
      <selection activeCell="I6" sqref="I6"/>
    </sheetView>
  </sheetViews>
  <sheetFormatPr baseColWidth="10" defaultRowHeight="16.5" x14ac:dyDescent="0.3"/>
  <cols>
    <col min="1" max="2" width="17" style="21" customWidth="1"/>
    <col min="3" max="3" width="13.7109375" style="21" customWidth="1"/>
    <col min="4" max="4" width="21.28515625" style="21" customWidth="1"/>
    <col min="5" max="5" width="14.28515625" style="21" customWidth="1"/>
    <col min="6" max="6" width="11.42578125" style="21"/>
    <col min="7" max="7" width="24.42578125" style="21" customWidth="1"/>
    <col min="8" max="8" width="22.7109375" style="21" customWidth="1"/>
    <col min="9" max="9" width="21.5703125" style="158" customWidth="1"/>
    <col min="10" max="10" width="12.7109375" style="21" customWidth="1"/>
    <col min="11" max="16384" width="11.42578125" style="21"/>
  </cols>
  <sheetData>
    <row r="1" spans="1:10" ht="20.25" x14ac:dyDescent="0.3">
      <c r="C1" s="282" t="s">
        <v>1119</v>
      </c>
      <c r="D1" s="282"/>
      <c r="E1" s="282"/>
      <c r="F1" s="282"/>
      <c r="G1" s="282"/>
      <c r="H1" s="282"/>
      <c r="I1" s="282"/>
      <c r="J1" s="282"/>
    </row>
    <row r="2" spans="1:10" ht="20.25" x14ac:dyDescent="0.3">
      <c r="C2" s="282" t="s">
        <v>5</v>
      </c>
      <c r="D2" s="282"/>
      <c r="E2" s="282"/>
      <c r="F2" s="282"/>
      <c r="G2" s="282"/>
      <c r="H2" s="282"/>
      <c r="I2" s="282"/>
      <c r="J2" s="282"/>
    </row>
    <row r="3" spans="1:10" ht="21" customHeight="1" x14ac:dyDescent="0.3">
      <c r="C3" s="283" t="s">
        <v>1123</v>
      </c>
      <c r="D3" s="283"/>
      <c r="E3" s="283"/>
      <c r="F3" s="283"/>
      <c r="G3" s="283"/>
      <c r="H3" s="283"/>
      <c r="I3" s="283"/>
      <c r="J3" s="283"/>
    </row>
    <row r="4" spans="1:10" ht="82.5" x14ac:dyDescent="0.3">
      <c r="A4" s="159" t="s">
        <v>5917</v>
      </c>
      <c r="B4" s="159" t="s">
        <v>4042</v>
      </c>
      <c r="C4" s="180" t="s">
        <v>0</v>
      </c>
      <c r="D4" s="180" t="s">
        <v>1120</v>
      </c>
      <c r="E4" s="180" t="s">
        <v>1121</v>
      </c>
      <c r="F4" s="180" t="s">
        <v>1122</v>
      </c>
      <c r="G4" s="180" t="s">
        <v>2</v>
      </c>
      <c r="H4" s="180" t="s">
        <v>3</v>
      </c>
      <c r="I4" s="183" t="s">
        <v>4</v>
      </c>
      <c r="J4" s="245" t="s">
        <v>9</v>
      </c>
    </row>
    <row r="5" spans="1:10" ht="42.75" hidden="1" x14ac:dyDescent="0.3">
      <c r="A5" s="47" t="s">
        <v>5043</v>
      </c>
      <c r="B5" s="80" t="s">
        <v>504</v>
      </c>
      <c r="C5" s="79" t="s">
        <v>2241</v>
      </c>
      <c r="D5" s="79" t="s">
        <v>2242</v>
      </c>
      <c r="E5" s="79"/>
      <c r="F5" s="79" t="s">
        <v>2135</v>
      </c>
      <c r="G5" s="79" t="s">
        <v>2240</v>
      </c>
      <c r="H5" s="79"/>
      <c r="I5" s="156">
        <v>0</v>
      </c>
      <c r="J5" s="86"/>
    </row>
    <row r="6" spans="1:10" ht="57" hidden="1" x14ac:dyDescent="0.3">
      <c r="A6" s="47" t="s">
        <v>5044</v>
      </c>
      <c r="B6" s="47" t="s">
        <v>504</v>
      </c>
      <c r="C6" s="87" t="s">
        <v>1049</v>
      </c>
      <c r="D6" s="87" t="s">
        <v>1053</v>
      </c>
      <c r="E6" s="79" t="s">
        <v>2183</v>
      </c>
      <c r="F6" s="79" t="s">
        <v>2135</v>
      </c>
      <c r="G6" s="79" t="s">
        <v>2141</v>
      </c>
      <c r="H6" s="79" t="s">
        <v>2244</v>
      </c>
      <c r="I6" s="157">
        <v>200000000</v>
      </c>
      <c r="J6" s="79" t="s">
        <v>1779</v>
      </c>
    </row>
    <row r="7" spans="1:10" ht="57" hidden="1" x14ac:dyDescent="0.3">
      <c r="A7" s="47" t="s">
        <v>5045</v>
      </c>
      <c r="B7" s="47" t="s">
        <v>504</v>
      </c>
      <c r="C7" s="79" t="s">
        <v>1083</v>
      </c>
      <c r="D7" s="79" t="s">
        <v>2243</v>
      </c>
      <c r="E7" s="79" t="s">
        <v>2199</v>
      </c>
      <c r="F7" s="79" t="s">
        <v>2199</v>
      </c>
      <c r="G7" s="79" t="s">
        <v>2200</v>
      </c>
      <c r="H7" s="79" t="s">
        <v>2201</v>
      </c>
      <c r="I7" s="156">
        <v>0</v>
      </c>
      <c r="J7" s="81"/>
    </row>
    <row r="8" spans="1:10" ht="42.75" hidden="1" x14ac:dyDescent="0.3">
      <c r="A8" s="47" t="s">
        <v>5046</v>
      </c>
      <c r="B8" s="47" t="s">
        <v>1370</v>
      </c>
      <c r="C8" s="79" t="s">
        <v>1378</v>
      </c>
      <c r="D8" s="79" t="s">
        <v>2134</v>
      </c>
      <c r="E8" s="79"/>
      <c r="F8" s="79" t="s">
        <v>2135</v>
      </c>
      <c r="G8" s="79" t="s">
        <v>2136</v>
      </c>
      <c r="H8" s="79"/>
      <c r="I8" s="156">
        <v>0</v>
      </c>
      <c r="J8" s="88"/>
    </row>
    <row r="9" spans="1:10" ht="85.5" hidden="1" x14ac:dyDescent="0.3">
      <c r="A9" s="47" t="s">
        <v>5047</v>
      </c>
      <c r="B9" s="47" t="s">
        <v>1370</v>
      </c>
      <c r="C9" s="79" t="s">
        <v>1378</v>
      </c>
      <c r="D9" s="79" t="s">
        <v>2137</v>
      </c>
      <c r="E9" s="79" t="s">
        <v>2138</v>
      </c>
      <c r="F9" s="79" t="s">
        <v>2138</v>
      </c>
      <c r="G9" s="79" t="s">
        <v>2139</v>
      </c>
      <c r="H9" s="79" t="s">
        <v>2140</v>
      </c>
      <c r="I9" s="156">
        <v>0</v>
      </c>
      <c r="J9" s="88"/>
    </row>
    <row r="10" spans="1:10" ht="85.5" hidden="1" x14ac:dyDescent="0.3">
      <c r="A10" s="47" t="s">
        <v>5048</v>
      </c>
      <c r="B10" s="47" t="s">
        <v>1370</v>
      </c>
      <c r="C10" s="79" t="s">
        <v>1378</v>
      </c>
      <c r="D10" s="79" t="s">
        <v>588</v>
      </c>
      <c r="E10" s="79" t="s">
        <v>2138</v>
      </c>
      <c r="F10" s="79" t="s">
        <v>2138</v>
      </c>
      <c r="G10" s="79" t="s">
        <v>2141</v>
      </c>
      <c r="H10" s="79" t="s">
        <v>2142</v>
      </c>
      <c r="I10" s="156">
        <v>0</v>
      </c>
      <c r="J10" s="88"/>
    </row>
    <row r="11" spans="1:10" ht="71.25" hidden="1" x14ac:dyDescent="0.3">
      <c r="A11" s="47" t="s">
        <v>5049</v>
      </c>
      <c r="B11" s="47" t="s">
        <v>1368</v>
      </c>
      <c r="C11" s="79" t="s">
        <v>2143</v>
      </c>
      <c r="D11" s="79" t="s">
        <v>2144</v>
      </c>
      <c r="E11" s="79" t="s">
        <v>2145</v>
      </c>
      <c r="F11" s="79" t="s">
        <v>2145</v>
      </c>
      <c r="G11" s="79" t="s">
        <v>2146</v>
      </c>
      <c r="H11" s="79"/>
      <c r="I11" s="156">
        <v>0</v>
      </c>
      <c r="J11" s="88"/>
    </row>
    <row r="12" spans="1:10" ht="71.25" hidden="1" x14ac:dyDescent="0.3">
      <c r="A12" s="47" t="s">
        <v>5050</v>
      </c>
      <c r="B12" s="47" t="s">
        <v>1368</v>
      </c>
      <c r="C12" s="79" t="s">
        <v>2143</v>
      </c>
      <c r="D12" s="79" t="s">
        <v>2147</v>
      </c>
      <c r="E12" s="79"/>
      <c r="F12" s="79" t="s">
        <v>2135</v>
      </c>
      <c r="G12" s="79" t="s">
        <v>2148</v>
      </c>
      <c r="H12" s="79" t="s">
        <v>2149</v>
      </c>
      <c r="I12" s="156">
        <v>0</v>
      </c>
      <c r="J12" s="88"/>
    </row>
    <row r="13" spans="1:10" ht="42.75" hidden="1" x14ac:dyDescent="0.3">
      <c r="A13" s="47" t="s">
        <v>5051</v>
      </c>
      <c r="B13" s="47" t="s">
        <v>1368</v>
      </c>
      <c r="C13" s="79" t="s">
        <v>2055</v>
      </c>
      <c r="D13" s="79" t="s">
        <v>2150</v>
      </c>
      <c r="E13" s="79" t="s">
        <v>2151</v>
      </c>
      <c r="F13" s="79" t="s">
        <v>2151</v>
      </c>
      <c r="G13" s="79" t="s">
        <v>2152</v>
      </c>
      <c r="H13" s="79" t="s">
        <v>2153</v>
      </c>
      <c r="I13" s="156">
        <v>0</v>
      </c>
      <c r="J13" s="88"/>
    </row>
    <row r="14" spans="1:10" ht="85.5" hidden="1" x14ac:dyDescent="0.3">
      <c r="A14" s="47" t="s">
        <v>5052</v>
      </c>
      <c r="B14" s="47" t="s">
        <v>1368</v>
      </c>
      <c r="C14" s="79" t="s">
        <v>2055</v>
      </c>
      <c r="D14" s="79" t="s">
        <v>2154</v>
      </c>
      <c r="E14" s="79" t="s">
        <v>2155</v>
      </c>
      <c r="F14" s="79" t="s">
        <v>2156</v>
      </c>
      <c r="G14" s="79" t="s">
        <v>2157</v>
      </c>
      <c r="H14" s="79" t="s">
        <v>2153</v>
      </c>
      <c r="I14" s="156">
        <v>0</v>
      </c>
      <c r="J14" s="88"/>
    </row>
    <row r="15" spans="1:10" ht="42.75" hidden="1" x14ac:dyDescent="0.3">
      <c r="A15" s="47" t="s">
        <v>5053</v>
      </c>
      <c r="B15" s="47" t="s">
        <v>1368</v>
      </c>
      <c r="C15" s="79" t="s">
        <v>2158</v>
      </c>
      <c r="D15" s="79" t="s">
        <v>1691</v>
      </c>
      <c r="E15" s="79"/>
      <c r="F15" s="79" t="s">
        <v>2135</v>
      </c>
      <c r="G15" s="79" t="s">
        <v>2141</v>
      </c>
      <c r="H15" s="79"/>
      <c r="I15" s="156">
        <v>0</v>
      </c>
      <c r="J15" s="88"/>
    </row>
    <row r="16" spans="1:10" ht="57" hidden="1" x14ac:dyDescent="0.3">
      <c r="A16" s="47" t="s">
        <v>5054</v>
      </c>
      <c r="B16" s="47" t="s">
        <v>1368</v>
      </c>
      <c r="C16" s="79" t="s">
        <v>2158</v>
      </c>
      <c r="D16" s="79" t="s">
        <v>2159</v>
      </c>
      <c r="E16" s="79" t="s">
        <v>2145</v>
      </c>
      <c r="F16" s="79" t="s">
        <v>2145</v>
      </c>
      <c r="G16" s="79" t="s">
        <v>2160</v>
      </c>
      <c r="H16" s="79"/>
      <c r="I16" s="156">
        <v>0</v>
      </c>
      <c r="J16" s="88"/>
    </row>
    <row r="17" spans="1:11" ht="42.75" hidden="1" x14ac:dyDescent="0.3">
      <c r="A17" s="47" t="s">
        <v>5055</v>
      </c>
      <c r="B17" s="47" t="s">
        <v>1368</v>
      </c>
      <c r="C17" s="79" t="s">
        <v>2158</v>
      </c>
      <c r="D17" s="79" t="s">
        <v>14</v>
      </c>
      <c r="E17" s="79" t="s">
        <v>2151</v>
      </c>
      <c r="F17" s="79" t="s">
        <v>2151</v>
      </c>
      <c r="G17" s="79" t="s">
        <v>2161</v>
      </c>
      <c r="H17" s="79" t="s">
        <v>2162</v>
      </c>
      <c r="I17" s="156">
        <v>0</v>
      </c>
      <c r="J17" s="88"/>
    </row>
    <row r="18" spans="1:11" ht="71.25" hidden="1" x14ac:dyDescent="0.3">
      <c r="A18" s="47" t="s">
        <v>5056</v>
      </c>
      <c r="B18" s="47" t="s">
        <v>1368</v>
      </c>
      <c r="C18" s="79" t="s">
        <v>2158</v>
      </c>
      <c r="D18" s="79" t="s">
        <v>245</v>
      </c>
      <c r="E18" s="79" t="s">
        <v>2151</v>
      </c>
      <c r="F18" s="79" t="s">
        <v>2151</v>
      </c>
      <c r="G18" s="79" t="s">
        <v>2163</v>
      </c>
      <c r="H18" s="79" t="s">
        <v>2153</v>
      </c>
      <c r="I18" s="156">
        <v>0</v>
      </c>
      <c r="J18" s="88"/>
    </row>
    <row r="19" spans="1:11" ht="42.75" hidden="1" x14ac:dyDescent="0.3">
      <c r="A19" s="47" t="s">
        <v>5057</v>
      </c>
      <c r="B19" s="47" t="s">
        <v>1371</v>
      </c>
      <c r="C19" s="79" t="s">
        <v>2164</v>
      </c>
      <c r="D19" s="79" t="s">
        <v>2165</v>
      </c>
      <c r="E19" s="79"/>
      <c r="F19" s="79" t="s">
        <v>2135</v>
      </c>
      <c r="G19" s="79" t="s">
        <v>2141</v>
      </c>
      <c r="H19" s="79" t="s">
        <v>2166</v>
      </c>
      <c r="I19" s="156">
        <v>0</v>
      </c>
      <c r="J19" s="88"/>
    </row>
    <row r="20" spans="1:11" ht="42.75" hidden="1" x14ac:dyDescent="0.3">
      <c r="A20" s="47" t="s">
        <v>5058</v>
      </c>
      <c r="B20" s="47" t="s">
        <v>1371</v>
      </c>
      <c r="C20" s="79" t="s">
        <v>2167</v>
      </c>
      <c r="D20" s="79" t="s">
        <v>2167</v>
      </c>
      <c r="E20" s="79"/>
      <c r="F20" s="79" t="s">
        <v>2135</v>
      </c>
      <c r="G20" s="79" t="s">
        <v>2141</v>
      </c>
      <c r="H20" s="79" t="s">
        <v>2166</v>
      </c>
      <c r="I20" s="156">
        <v>0</v>
      </c>
      <c r="J20" s="88"/>
    </row>
    <row r="21" spans="1:11" ht="42.75" hidden="1" x14ac:dyDescent="0.3">
      <c r="A21" s="47" t="s">
        <v>5059</v>
      </c>
      <c r="B21" s="47" t="s">
        <v>746</v>
      </c>
      <c r="C21" s="79" t="s">
        <v>746</v>
      </c>
      <c r="D21" s="79" t="s">
        <v>2168</v>
      </c>
      <c r="E21" s="79" t="s">
        <v>2151</v>
      </c>
      <c r="F21" s="79" t="s">
        <v>2135</v>
      </c>
      <c r="G21" s="79" t="s">
        <v>2141</v>
      </c>
      <c r="H21" s="79" t="s">
        <v>2169</v>
      </c>
      <c r="I21" s="156">
        <v>0</v>
      </c>
      <c r="J21" s="88"/>
    </row>
    <row r="22" spans="1:11" ht="57" hidden="1" x14ac:dyDescent="0.3">
      <c r="A22" s="47" t="s">
        <v>5060</v>
      </c>
      <c r="B22" s="47" t="s">
        <v>746</v>
      </c>
      <c r="C22" s="79" t="s">
        <v>825</v>
      </c>
      <c r="D22" s="79" t="s">
        <v>2170</v>
      </c>
      <c r="E22" s="79" t="s">
        <v>2151</v>
      </c>
      <c r="F22" s="79" t="s">
        <v>2135</v>
      </c>
      <c r="G22" s="79" t="s">
        <v>2141</v>
      </c>
      <c r="H22" s="79" t="s">
        <v>2169</v>
      </c>
      <c r="I22" s="157">
        <v>38562775.5</v>
      </c>
      <c r="J22" s="79" t="s">
        <v>1779</v>
      </c>
    </row>
    <row r="23" spans="1:11" ht="42.75" hidden="1" x14ac:dyDescent="0.3">
      <c r="A23" s="47" t="s">
        <v>5061</v>
      </c>
      <c r="B23" s="47" t="s">
        <v>1124</v>
      </c>
      <c r="C23" s="79" t="s">
        <v>2171</v>
      </c>
      <c r="D23" s="79" t="s">
        <v>2171</v>
      </c>
      <c r="E23" s="79"/>
      <c r="F23" s="79" t="s">
        <v>2135</v>
      </c>
      <c r="G23" s="79" t="s">
        <v>2141</v>
      </c>
      <c r="H23" s="79" t="s">
        <v>2172</v>
      </c>
      <c r="I23" s="156">
        <v>0</v>
      </c>
      <c r="J23" s="88"/>
    </row>
    <row r="24" spans="1:11" ht="71.25" hidden="1" x14ac:dyDescent="0.3">
      <c r="A24" s="47" t="s">
        <v>5062</v>
      </c>
      <c r="B24" s="47" t="s">
        <v>1124</v>
      </c>
      <c r="C24" s="79" t="s">
        <v>2173</v>
      </c>
      <c r="D24" s="79" t="s">
        <v>2174</v>
      </c>
      <c r="E24" s="79"/>
      <c r="F24" s="79" t="s">
        <v>2135</v>
      </c>
      <c r="G24" s="79" t="s">
        <v>2141</v>
      </c>
      <c r="H24" s="79" t="s">
        <v>2175</v>
      </c>
      <c r="I24" s="156">
        <v>0</v>
      </c>
      <c r="J24" s="88"/>
    </row>
    <row r="25" spans="1:11" ht="42.75" hidden="1" x14ac:dyDescent="0.3">
      <c r="A25" s="47" t="s">
        <v>5063</v>
      </c>
      <c r="B25" s="47" t="s">
        <v>1124</v>
      </c>
      <c r="C25" s="79" t="s">
        <v>1161</v>
      </c>
      <c r="D25" s="79" t="s">
        <v>2176</v>
      </c>
      <c r="E25" s="79"/>
      <c r="F25" s="79" t="s">
        <v>2135</v>
      </c>
      <c r="G25" s="79" t="s">
        <v>2141</v>
      </c>
      <c r="H25" s="79" t="s">
        <v>2177</v>
      </c>
      <c r="I25" s="156">
        <v>0</v>
      </c>
      <c r="J25" s="88"/>
    </row>
    <row r="26" spans="1:11" ht="42.75" hidden="1" x14ac:dyDescent="0.3">
      <c r="A26" s="47" t="s">
        <v>5064</v>
      </c>
      <c r="B26" s="47" t="s">
        <v>1124</v>
      </c>
      <c r="C26" s="79" t="s">
        <v>1161</v>
      </c>
      <c r="D26" s="79" t="s">
        <v>2178</v>
      </c>
      <c r="E26" s="79"/>
      <c r="F26" s="79" t="s">
        <v>2135</v>
      </c>
      <c r="G26" s="79" t="s">
        <v>2141</v>
      </c>
      <c r="H26" s="79"/>
      <c r="I26" s="156">
        <v>0</v>
      </c>
      <c r="J26" s="88"/>
    </row>
    <row r="27" spans="1:11" ht="42.75" hidden="1" x14ac:dyDescent="0.3">
      <c r="A27" s="47" t="s">
        <v>5065</v>
      </c>
      <c r="B27" s="47" t="s">
        <v>85</v>
      </c>
      <c r="C27" s="79" t="s">
        <v>36</v>
      </c>
      <c r="D27" s="79" t="s">
        <v>2179</v>
      </c>
      <c r="E27" s="79"/>
      <c r="F27" s="79" t="s">
        <v>2135</v>
      </c>
      <c r="G27" s="79" t="s">
        <v>2141</v>
      </c>
      <c r="H27" s="79" t="s">
        <v>2166</v>
      </c>
      <c r="I27" s="156">
        <v>0</v>
      </c>
      <c r="J27" s="88"/>
    </row>
    <row r="28" spans="1:11" ht="42.75" hidden="1" x14ac:dyDescent="0.3">
      <c r="A28" s="47" t="s">
        <v>5066</v>
      </c>
      <c r="B28" s="47" t="s">
        <v>85</v>
      </c>
      <c r="C28" s="79" t="s">
        <v>36</v>
      </c>
      <c r="D28" s="79" t="s">
        <v>2180</v>
      </c>
      <c r="E28" s="79"/>
      <c r="F28" s="79" t="s">
        <v>2135</v>
      </c>
      <c r="G28" s="79" t="s">
        <v>2181</v>
      </c>
      <c r="H28" s="79"/>
      <c r="I28" s="156">
        <v>0</v>
      </c>
      <c r="J28" s="88"/>
    </row>
    <row r="29" spans="1:11" ht="185.25" hidden="1" x14ac:dyDescent="0.3">
      <c r="A29" s="47" t="s">
        <v>5067</v>
      </c>
      <c r="B29" s="47" t="s">
        <v>85</v>
      </c>
      <c r="C29" s="79" t="s">
        <v>11</v>
      </c>
      <c r="D29" s="79" t="s">
        <v>2182</v>
      </c>
      <c r="E29" s="79" t="s">
        <v>2183</v>
      </c>
      <c r="F29" s="79" t="s">
        <v>2135</v>
      </c>
      <c r="G29" s="79" t="s">
        <v>2141</v>
      </c>
      <c r="H29" s="79" t="s">
        <v>2184</v>
      </c>
      <c r="I29" s="157">
        <v>20053859940.799999</v>
      </c>
      <c r="J29" s="79" t="s">
        <v>1779</v>
      </c>
      <c r="K29" s="226"/>
    </row>
    <row r="30" spans="1:11" ht="114" hidden="1" x14ac:dyDescent="0.3">
      <c r="A30" s="47" t="s">
        <v>5068</v>
      </c>
      <c r="B30" s="47" t="s">
        <v>85</v>
      </c>
      <c r="C30" s="79" t="s">
        <v>28</v>
      </c>
      <c r="D30" s="79" t="s">
        <v>2185</v>
      </c>
      <c r="E30" s="79"/>
      <c r="F30" s="79" t="s">
        <v>2135</v>
      </c>
      <c r="G30" s="79" t="s">
        <v>2141</v>
      </c>
      <c r="H30" s="79" t="s">
        <v>2186</v>
      </c>
      <c r="I30" s="156">
        <v>0</v>
      </c>
      <c r="J30" s="88"/>
    </row>
    <row r="31" spans="1:11" ht="57" x14ac:dyDescent="0.3">
      <c r="A31" s="47" t="s">
        <v>5069</v>
      </c>
      <c r="B31" s="47" t="s">
        <v>1205</v>
      </c>
      <c r="C31" s="70" t="s">
        <v>2187</v>
      </c>
      <c r="D31" s="79" t="s">
        <v>2188</v>
      </c>
      <c r="E31" s="79" t="s">
        <v>2183</v>
      </c>
      <c r="F31" s="79" t="s">
        <v>2135</v>
      </c>
      <c r="G31" s="79" t="s">
        <v>2141</v>
      </c>
      <c r="H31" s="79" t="s">
        <v>2189</v>
      </c>
      <c r="I31" s="157">
        <v>96526011.909999996</v>
      </c>
      <c r="J31" s="79" t="s">
        <v>1779</v>
      </c>
    </row>
    <row r="32" spans="1:11" ht="42.75" x14ac:dyDescent="0.3">
      <c r="A32" s="47" t="s">
        <v>5070</v>
      </c>
      <c r="B32" s="47" t="s">
        <v>1205</v>
      </c>
      <c r="C32" s="70" t="s">
        <v>2187</v>
      </c>
      <c r="D32" s="79" t="s">
        <v>2190</v>
      </c>
      <c r="E32" s="79"/>
      <c r="F32" s="79" t="s">
        <v>2135</v>
      </c>
      <c r="G32" s="79" t="s">
        <v>2141</v>
      </c>
      <c r="H32" s="79"/>
      <c r="I32" s="156">
        <v>0</v>
      </c>
      <c r="J32" s="88"/>
    </row>
    <row r="33" spans="1:10" ht="42.75" x14ac:dyDescent="0.3">
      <c r="A33" s="47" t="s">
        <v>5071</v>
      </c>
      <c r="B33" s="47" t="s">
        <v>1205</v>
      </c>
      <c r="C33" s="70" t="s">
        <v>1343</v>
      </c>
      <c r="D33" s="79" t="s">
        <v>2191</v>
      </c>
      <c r="E33" s="79"/>
      <c r="F33" s="79" t="s">
        <v>2135</v>
      </c>
      <c r="G33" s="79" t="s">
        <v>2192</v>
      </c>
      <c r="H33" s="79"/>
      <c r="I33" s="156">
        <v>0</v>
      </c>
      <c r="J33" s="88"/>
    </row>
    <row r="34" spans="1:10" ht="85.5" hidden="1" x14ac:dyDescent="0.3">
      <c r="A34" s="47" t="s">
        <v>4240</v>
      </c>
      <c r="B34" s="47" t="s">
        <v>128</v>
      </c>
      <c r="C34" s="79" t="s">
        <v>128</v>
      </c>
      <c r="D34" s="79" t="s">
        <v>2193</v>
      </c>
      <c r="E34" s="79" t="s">
        <v>2194</v>
      </c>
      <c r="F34" s="79" t="s">
        <v>2195</v>
      </c>
      <c r="G34" s="79" t="s">
        <v>2196</v>
      </c>
      <c r="H34" s="79" t="s">
        <v>2197</v>
      </c>
      <c r="I34" s="157">
        <v>30000000</v>
      </c>
      <c r="J34" s="79" t="s">
        <v>1779</v>
      </c>
    </row>
    <row r="35" spans="1:10" ht="42.75" hidden="1" x14ac:dyDescent="0.3">
      <c r="A35" s="47" t="s">
        <v>5072</v>
      </c>
      <c r="B35" s="47" t="s">
        <v>128</v>
      </c>
      <c r="C35" s="79" t="s">
        <v>40</v>
      </c>
      <c r="D35" s="79" t="s">
        <v>2198</v>
      </c>
      <c r="E35" s="79" t="s">
        <v>2199</v>
      </c>
      <c r="F35" s="79" t="s">
        <v>2199</v>
      </c>
      <c r="G35" s="79" t="s">
        <v>2200</v>
      </c>
      <c r="H35" s="79" t="s">
        <v>2201</v>
      </c>
      <c r="I35" s="156">
        <v>0</v>
      </c>
      <c r="J35" s="89"/>
    </row>
    <row r="36" spans="1:10" ht="42.75" hidden="1" x14ac:dyDescent="0.3">
      <c r="A36" s="47" t="s">
        <v>5073</v>
      </c>
      <c r="B36" s="47" t="s">
        <v>128</v>
      </c>
      <c r="C36" s="79" t="s">
        <v>40</v>
      </c>
      <c r="D36" s="79" t="s">
        <v>2202</v>
      </c>
      <c r="E36" s="79" t="s">
        <v>2199</v>
      </c>
      <c r="F36" s="79" t="s">
        <v>2199</v>
      </c>
      <c r="G36" s="79" t="s">
        <v>2200</v>
      </c>
      <c r="H36" s="79" t="s">
        <v>2201</v>
      </c>
      <c r="I36" s="156">
        <v>0</v>
      </c>
      <c r="J36" s="89"/>
    </row>
    <row r="37" spans="1:10" ht="228" hidden="1" x14ac:dyDescent="0.3">
      <c r="A37" s="47" t="s">
        <v>5074</v>
      </c>
      <c r="B37" s="47" t="s">
        <v>128</v>
      </c>
      <c r="C37" s="79" t="s">
        <v>40</v>
      </c>
      <c r="D37" s="79" t="s">
        <v>40</v>
      </c>
      <c r="E37" s="79" t="s">
        <v>2203</v>
      </c>
      <c r="F37" s="79" t="s">
        <v>2204</v>
      </c>
      <c r="G37" s="79" t="s">
        <v>2205</v>
      </c>
      <c r="H37" s="79" t="s">
        <v>2206</v>
      </c>
      <c r="I37" s="156">
        <v>0</v>
      </c>
      <c r="J37" s="89"/>
    </row>
    <row r="38" spans="1:10" ht="99.75" hidden="1" x14ac:dyDescent="0.3">
      <c r="A38" s="47" t="s">
        <v>5075</v>
      </c>
      <c r="B38" s="47" t="s">
        <v>128</v>
      </c>
      <c r="C38" s="79" t="s">
        <v>2207</v>
      </c>
      <c r="D38" s="79" t="s">
        <v>2208</v>
      </c>
      <c r="E38" s="79" t="s">
        <v>2199</v>
      </c>
      <c r="F38" s="79" t="s">
        <v>2199</v>
      </c>
      <c r="G38" s="79" t="s">
        <v>2200</v>
      </c>
      <c r="H38" s="79" t="s">
        <v>2209</v>
      </c>
      <c r="I38" s="156">
        <v>0</v>
      </c>
      <c r="J38" s="89"/>
    </row>
    <row r="39" spans="1:10" ht="128.25" hidden="1" x14ac:dyDescent="0.3">
      <c r="A39" s="47" t="s">
        <v>4241</v>
      </c>
      <c r="B39" s="47" t="s">
        <v>989</v>
      </c>
      <c r="C39" s="79" t="s">
        <v>485</v>
      </c>
      <c r="D39" s="79" t="s">
        <v>2210</v>
      </c>
      <c r="E39" s="79" t="s">
        <v>2183</v>
      </c>
      <c r="F39" s="79" t="s">
        <v>2211</v>
      </c>
      <c r="G39" s="79" t="s">
        <v>2212</v>
      </c>
      <c r="H39" s="79" t="s">
        <v>2169</v>
      </c>
      <c r="I39" s="157">
        <v>75000000</v>
      </c>
      <c r="J39" s="79" t="s">
        <v>1779</v>
      </c>
    </row>
    <row r="40" spans="1:10" ht="57" hidden="1" x14ac:dyDescent="0.3">
      <c r="A40" s="47" t="s">
        <v>4242</v>
      </c>
      <c r="B40" s="47" t="s">
        <v>989</v>
      </c>
      <c r="C40" s="79" t="s">
        <v>485</v>
      </c>
      <c r="D40" s="79" t="s">
        <v>2213</v>
      </c>
      <c r="E40" s="79" t="s">
        <v>2183</v>
      </c>
      <c r="F40" s="79" t="s">
        <v>2135</v>
      </c>
      <c r="G40" s="79" t="s">
        <v>2141</v>
      </c>
      <c r="H40" s="79" t="s">
        <v>2169</v>
      </c>
      <c r="I40" s="156">
        <v>0</v>
      </c>
      <c r="J40" s="79" t="s">
        <v>1779</v>
      </c>
    </row>
    <row r="41" spans="1:10" ht="85.5" hidden="1" x14ac:dyDescent="0.3">
      <c r="A41" s="47" t="s">
        <v>4243</v>
      </c>
      <c r="B41" s="47" t="s">
        <v>989</v>
      </c>
      <c r="C41" s="79" t="s">
        <v>994</v>
      </c>
      <c r="D41" s="79" t="s">
        <v>2214</v>
      </c>
      <c r="E41" s="79" t="s">
        <v>2183</v>
      </c>
      <c r="F41" s="79" t="s">
        <v>2215</v>
      </c>
      <c r="G41" s="79" t="s">
        <v>2216</v>
      </c>
      <c r="H41" s="79" t="s">
        <v>2169</v>
      </c>
      <c r="I41" s="157">
        <v>35000000</v>
      </c>
      <c r="J41" s="79" t="s">
        <v>1779</v>
      </c>
    </row>
    <row r="42" spans="1:10" ht="128.25" hidden="1" x14ac:dyDescent="0.3">
      <c r="A42" s="47" t="s">
        <v>4244</v>
      </c>
      <c r="B42" s="47" t="s">
        <v>989</v>
      </c>
      <c r="C42" s="79" t="s">
        <v>2217</v>
      </c>
      <c r="D42" s="79" t="s">
        <v>2218</v>
      </c>
      <c r="E42" s="79" t="s">
        <v>2183</v>
      </c>
      <c r="F42" s="79" t="s">
        <v>2219</v>
      </c>
      <c r="G42" s="79" t="s">
        <v>2220</v>
      </c>
      <c r="H42" s="79" t="s">
        <v>2221</v>
      </c>
      <c r="I42" s="157">
        <v>195000000</v>
      </c>
      <c r="J42" s="79" t="s">
        <v>1779</v>
      </c>
    </row>
    <row r="43" spans="1:10" ht="142.5" hidden="1" x14ac:dyDescent="0.3">
      <c r="A43" s="47" t="s">
        <v>4245</v>
      </c>
      <c r="B43" s="47" t="s">
        <v>989</v>
      </c>
      <c r="C43" s="79" t="s">
        <v>2222</v>
      </c>
      <c r="D43" s="79" t="s">
        <v>2223</v>
      </c>
      <c r="E43" s="79" t="s">
        <v>2224</v>
      </c>
      <c r="F43" s="79" t="s">
        <v>2225</v>
      </c>
      <c r="G43" s="79" t="s">
        <v>2226</v>
      </c>
      <c r="H43" s="79" t="s">
        <v>2169</v>
      </c>
      <c r="I43" s="157">
        <v>45000000</v>
      </c>
      <c r="J43" s="79" t="s">
        <v>1779</v>
      </c>
    </row>
    <row r="44" spans="1:10" ht="128.25" hidden="1" x14ac:dyDescent="0.3">
      <c r="A44" s="47" t="s">
        <v>5076</v>
      </c>
      <c r="B44" s="47" t="s">
        <v>209</v>
      </c>
      <c r="C44" s="79" t="s">
        <v>1964</v>
      </c>
      <c r="D44" s="79" t="s">
        <v>2227</v>
      </c>
      <c r="E44" s="79" t="s">
        <v>2199</v>
      </c>
      <c r="F44" s="79" t="s">
        <v>2199</v>
      </c>
      <c r="G44" s="79" t="s">
        <v>2200</v>
      </c>
      <c r="H44" s="79" t="s">
        <v>2228</v>
      </c>
      <c r="I44" s="156">
        <v>0</v>
      </c>
      <c r="J44" s="89"/>
    </row>
    <row r="45" spans="1:10" ht="114" hidden="1" x14ac:dyDescent="0.3">
      <c r="A45" s="47" t="s">
        <v>5077</v>
      </c>
      <c r="B45" s="47" t="s">
        <v>209</v>
      </c>
      <c r="C45" s="79" t="s">
        <v>1964</v>
      </c>
      <c r="D45" s="79" t="s">
        <v>1037</v>
      </c>
      <c r="E45" s="79" t="s">
        <v>2199</v>
      </c>
      <c r="F45" s="79" t="s">
        <v>2199</v>
      </c>
      <c r="G45" s="79" t="s">
        <v>2229</v>
      </c>
      <c r="H45" s="79" t="s">
        <v>2230</v>
      </c>
      <c r="I45" s="157">
        <v>421236449.81999999</v>
      </c>
      <c r="J45" s="79" t="s">
        <v>1779</v>
      </c>
    </row>
    <row r="46" spans="1:10" ht="42.75" hidden="1" x14ac:dyDescent="0.3">
      <c r="A46" s="47" t="s">
        <v>5078</v>
      </c>
      <c r="B46" s="47" t="s">
        <v>209</v>
      </c>
      <c r="C46" s="79" t="s">
        <v>1964</v>
      </c>
      <c r="D46" s="79" t="s">
        <v>2231</v>
      </c>
      <c r="E46" s="79"/>
      <c r="F46" s="79" t="s">
        <v>2135</v>
      </c>
      <c r="G46" s="79" t="s">
        <v>2141</v>
      </c>
      <c r="H46" s="79" t="s">
        <v>2166</v>
      </c>
      <c r="I46" s="156">
        <v>0</v>
      </c>
      <c r="J46" s="89"/>
    </row>
    <row r="47" spans="1:10" ht="42.75" hidden="1" x14ac:dyDescent="0.3">
      <c r="A47" s="47" t="s">
        <v>5079</v>
      </c>
      <c r="B47" s="47" t="s">
        <v>209</v>
      </c>
      <c r="C47" s="79" t="s">
        <v>2232</v>
      </c>
      <c r="D47" s="79" t="s">
        <v>2233</v>
      </c>
      <c r="E47" s="79"/>
      <c r="F47" s="79" t="s">
        <v>2135</v>
      </c>
      <c r="G47" s="79" t="s">
        <v>2141</v>
      </c>
      <c r="H47" s="79" t="s">
        <v>2234</v>
      </c>
      <c r="I47" s="156">
        <v>0</v>
      </c>
      <c r="J47" s="89"/>
    </row>
    <row r="48" spans="1:10" ht="142.5" hidden="1" x14ac:dyDescent="0.3">
      <c r="A48" s="47" t="s">
        <v>5080</v>
      </c>
      <c r="B48" s="47" t="s">
        <v>209</v>
      </c>
      <c r="C48" s="79" t="s">
        <v>2089</v>
      </c>
      <c r="D48" s="79" t="s">
        <v>2235</v>
      </c>
      <c r="E48" s="79"/>
      <c r="F48" s="79" t="s">
        <v>2135</v>
      </c>
      <c r="G48" s="79" t="s">
        <v>2141</v>
      </c>
      <c r="H48" s="79" t="s">
        <v>2236</v>
      </c>
      <c r="I48" s="156">
        <v>0</v>
      </c>
      <c r="J48" s="89"/>
    </row>
    <row r="49" spans="1:10" ht="85.5" hidden="1" x14ac:dyDescent="0.3">
      <c r="A49" s="47" t="s">
        <v>5081</v>
      </c>
      <c r="B49" s="47" t="s">
        <v>209</v>
      </c>
      <c r="C49" s="79" t="s">
        <v>413</v>
      </c>
      <c r="D49" s="79" t="s">
        <v>2237</v>
      </c>
      <c r="E49" s="79" t="s">
        <v>2199</v>
      </c>
      <c r="F49" s="79" t="s">
        <v>2199</v>
      </c>
      <c r="G49" s="79" t="s">
        <v>2141</v>
      </c>
      <c r="H49" s="79" t="s">
        <v>2238</v>
      </c>
      <c r="I49" s="156">
        <v>0</v>
      </c>
      <c r="J49" s="89"/>
    </row>
    <row r="50" spans="1:10" ht="42.75" hidden="1" x14ac:dyDescent="0.3">
      <c r="A50" s="47" t="s">
        <v>5082</v>
      </c>
      <c r="B50" s="47" t="s">
        <v>209</v>
      </c>
      <c r="C50" s="79" t="s">
        <v>577</v>
      </c>
      <c r="D50" s="79" t="s">
        <v>2239</v>
      </c>
      <c r="E50" s="79"/>
      <c r="F50" s="79" t="s">
        <v>2135</v>
      </c>
      <c r="G50" s="79" t="s">
        <v>2240</v>
      </c>
      <c r="H50" s="79" t="s">
        <v>2240</v>
      </c>
      <c r="I50" s="156">
        <v>0</v>
      </c>
      <c r="J50" s="89"/>
    </row>
  </sheetData>
  <autoFilter ref="A4:J50" xr:uid="{00000000-0001-0000-0300-000000000000}">
    <filterColumn colId="1">
      <filters>
        <filter val="Corredores"/>
      </filters>
    </filterColumn>
  </autoFilter>
  <mergeCells count="3">
    <mergeCell ref="C1:J1"/>
    <mergeCell ref="C2:J2"/>
    <mergeCell ref="C3:J3"/>
  </mergeCells>
  <phoneticPr fontId="19"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J82"/>
  <sheetViews>
    <sheetView topLeftCell="B1" zoomScale="80" zoomScaleNormal="80" workbookViewId="0">
      <selection activeCell="I80" sqref="I80:I82"/>
    </sheetView>
  </sheetViews>
  <sheetFormatPr baseColWidth="10" defaultRowHeight="16.5" x14ac:dyDescent="0.3"/>
  <cols>
    <col min="1" max="2" width="19.7109375" style="22" customWidth="1"/>
    <col min="3" max="3" width="14.7109375" style="22" customWidth="1"/>
    <col min="4" max="4" width="13.85546875" style="22" customWidth="1"/>
    <col min="5" max="5" width="50.28515625" style="22" customWidth="1"/>
    <col min="6" max="6" width="14.28515625" style="22" customWidth="1"/>
    <col min="7" max="7" width="52.140625" style="22" customWidth="1"/>
    <col min="8" max="8" width="19.85546875" style="22" customWidth="1"/>
    <col min="9" max="9" width="33.7109375" style="22" customWidth="1"/>
    <col min="10" max="10" width="16.140625" style="23" customWidth="1"/>
    <col min="11" max="11" width="21.85546875" style="22" customWidth="1"/>
    <col min="12" max="12" width="11.28515625" style="22" customWidth="1"/>
    <col min="13" max="13" width="14" style="22" customWidth="1"/>
    <col min="14" max="14" width="15.42578125" style="22" customWidth="1"/>
    <col min="15" max="15" width="17" style="22" customWidth="1"/>
    <col min="16" max="16" width="13.42578125" style="22" customWidth="1"/>
    <col min="17" max="258" width="11.42578125" style="22"/>
    <col min="259" max="259" width="14.7109375" style="22" customWidth="1"/>
    <col min="260" max="260" width="13.85546875" style="22" customWidth="1"/>
    <col min="261" max="261" width="32" style="22" customWidth="1"/>
    <col min="262" max="262" width="12.42578125" style="22" customWidth="1"/>
    <col min="263" max="263" width="52.140625" style="22" customWidth="1"/>
    <col min="264" max="264" width="19.85546875" style="22" customWidth="1"/>
    <col min="265" max="265" width="33.7109375" style="22" customWidth="1"/>
    <col min="266" max="266" width="30.42578125" style="22" customWidth="1"/>
    <col min="267" max="267" width="21.85546875" style="22" customWidth="1"/>
    <col min="268" max="268" width="11.28515625" style="22" customWidth="1"/>
    <col min="269" max="269" width="14" style="22" customWidth="1"/>
    <col min="270" max="270" width="15.42578125" style="22" customWidth="1"/>
    <col min="271" max="271" width="17" style="22" customWidth="1"/>
    <col min="272" max="272" width="13.42578125" style="22" customWidth="1"/>
    <col min="273" max="514" width="11.42578125" style="22"/>
    <col min="515" max="515" width="14.7109375" style="22" customWidth="1"/>
    <col min="516" max="516" width="13.85546875" style="22" customWidth="1"/>
    <col min="517" max="517" width="32" style="22" customWidth="1"/>
    <col min="518" max="518" width="12.42578125" style="22" customWidth="1"/>
    <col min="519" max="519" width="52.140625" style="22" customWidth="1"/>
    <col min="520" max="520" width="19.85546875" style="22" customWidth="1"/>
    <col min="521" max="521" width="33.7109375" style="22" customWidth="1"/>
    <col min="522" max="522" width="30.42578125" style="22" customWidth="1"/>
    <col min="523" max="523" width="21.85546875" style="22" customWidth="1"/>
    <col min="524" max="524" width="11.28515625" style="22" customWidth="1"/>
    <col min="525" max="525" width="14" style="22" customWidth="1"/>
    <col min="526" max="526" width="15.42578125" style="22" customWidth="1"/>
    <col min="527" max="527" width="17" style="22" customWidth="1"/>
    <col min="528" max="528" width="13.42578125" style="22" customWidth="1"/>
    <col min="529" max="770" width="11.42578125" style="22"/>
    <col min="771" max="771" width="14.7109375" style="22" customWidth="1"/>
    <col min="772" max="772" width="13.85546875" style="22" customWidth="1"/>
    <col min="773" max="773" width="32" style="22" customWidth="1"/>
    <col min="774" max="774" width="12.42578125" style="22" customWidth="1"/>
    <col min="775" max="775" width="52.140625" style="22" customWidth="1"/>
    <col min="776" max="776" width="19.85546875" style="22" customWidth="1"/>
    <col min="777" max="777" width="33.7109375" style="22" customWidth="1"/>
    <col min="778" max="778" width="30.42578125" style="22" customWidth="1"/>
    <col min="779" max="779" width="21.85546875" style="22" customWidth="1"/>
    <col min="780" max="780" width="11.28515625" style="22" customWidth="1"/>
    <col min="781" max="781" width="14" style="22" customWidth="1"/>
    <col min="782" max="782" width="15.42578125" style="22" customWidth="1"/>
    <col min="783" max="783" width="17" style="22" customWidth="1"/>
    <col min="784" max="784" width="13.42578125" style="22" customWidth="1"/>
    <col min="785" max="1026" width="11.42578125" style="22"/>
    <col min="1027" max="1027" width="14.7109375" style="22" customWidth="1"/>
    <col min="1028" max="1028" width="13.85546875" style="22" customWidth="1"/>
    <col min="1029" max="1029" width="32" style="22" customWidth="1"/>
    <col min="1030" max="1030" width="12.42578125" style="22" customWidth="1"/>
    <col min="1031" max="1031" width="52.140625" style="22" customWidth="1"/>
    <col min="1032" max="1032" width="19.85546875" style="22" customWidth="1"/>
    <col min="1033" max="1033" width="33.7109375" style="22" customWidth="1"/>
    <col min="1034" max="1034" width="30.42578125" style="22" customWidth="1"/>
    <col min="1035" max="1035" width="21.85546875" style="22" customWidth="1"/>
    <col min="1036" max="1036" width="11.28515625" style="22" customWidth="1"/>
    <col min="1037" max="1037" width="14" style="22" customWidth="1"/>
    <col min="1038" max="1038" width="15.42578125" style="22" customWidth="1"/>
    <col min="1039" max="1039" width="17" style="22" customWidth="1"/>
    <col min="1040" max="1040" width="13.42578125" style="22" customWidth="1"/>
    <col min="1041" max="1282" width="11.42578125" style="22"/>
    <col min="1283" max="1283" width="14.7109375" style="22" customWidth="1"/>
    <col min="1284" max="1284" width="13.85546875" style="22" customWidth="1"/>
    <col min="1285" max="1285" width="32" style="22" customWidth="1"/>
    <col min="1286" max="1286" width="12.42578125" style="22" customWidth="1"/>
    <col min="1287" max="1287" width="52.140625" style="22" customWidth="1"/>
    <col min="1288" max="1288" width="19.85546875" style="22" customWidth="1"/>
    <col min="1289" max="1289" width="33.7109375" style="22" customWidth="1"/>
    <col min="1290" max="1290" width="30.42578125" style="22" customWidth="1"/>
    <col min="1291" max="1291" width="21.85546875" style="22" customWidth="1"/>
    <col min="1292" max="1292" width="11.28515625" style="22" customWidth="1"/>
    <col min="1293" max="1293" width="14" style="22" customWidth="1"/>
    <col min="1294" max="1294" width="15.42578125" style="22" customWidth="1"/>
    <col min="1295" max="1295" width="17" style="22" customWidth="1"/>
    <col min="1296" max="1296" width="13.42578125" style="22" customWidth="1"/>
    <col min="1297" max="1538" width="11.42578125" style="22"/>
    <col min="1539" max="1539" width="14.7109375" style="22" customWidth="1"/>
    <col min="1540" max="1540" width="13.85546875" style="22" customWidth="1"/>
    <col min="1541" max="1541" width="32" style="22" customWidth="1"/>
    <col min="1542" max="1542" width="12.42578125" style="22" customWidth="1"/>
    <col min="1543" max="1543" width="52.140625" style="22" customWidth="1"/>
    <col min="1544" max="1544" width="19.85546875" style="22" customWidth="1"/>
    <col min="1545" max="1545" width="33.7109375" style="22" customWidth="1"/>
    <col min="1546" max="1546" width="30.42578125" style="22" customWidth="1"/>
    <col min="1547" max="1547" width="21.85546875" style="22" customWidth="1"/>
    <col min="1548" max="1548" width="11.28515625" style="22" customWidth="1"/>
    <col min="1549" max="1549" width="14" style="22" customWidth="1"/>
    <col min="1550" max="1550" width="15.42578125" style="22" customWidth="1"/>
    <col min="1551" max="1551" width="17" style="22" customWidth="1"/>
    <col min="1552" max="1552" width="13.42578125" style="22" customWidth="1"/>
    <col min="1553" max="1794" width="11.42578125" style="22"/>
    <col min="1795" max="1795" width="14.7109375" style="22" customWidth="1"/>
    <col min="1796" max="1796" width="13.85546875" style="22" customWidth="1"/>
    <col min="1797" max="1797" width="32" style="22" customWidth="1"/>
    <col min="1798" max="1798" width="12.42578125" style="22" customWidth="1"/>
    <col min="1799" max="1799" width="52.140625" style="22" customWidth="1"/>
    <col min="1800" max="1800" width="19.85546875" style="22" customWidth="1"/>
    <col min="1801" max="1801" width="33.7109375" style="22" customWidth="1"/>
    <col min="1802" max="1802" width="30.42578125" style="22" customWidth="1"/>
    <col min="1803" max="1803" width="21.85546875" style="22" customWidth="1"/>
    <col min="1804" max="1804" width="11.28515625" style="22" customWidth="1"/>
    <col min="1805" max="1805" width="14" style="22" customWidth="1"/>
    <col min="1806" max="1806" width="15.42578125" style="22" customWidth="1"/>
    <col min="1807" max="1807" width="17" style="22" customWidth="1"/>
    <col min="1808" max="1808" width="13.42578125" style="22" customWidth="1"/>
    <col min="1809" max="2050" width="11.42578125" style="22"/>
    <col min="2051" max="2051" width="14.7109375" style="22" customWidth="1"/>
    <col min="2052" max="2052" width="13.85546875" style="22" customWidth="1"/>
    <col min="2053" max="2053" width="32" style="22" customWidth="1"/>
    <col min="2054" max="2054" width="12.42578125" style="22" customWidth="1"/>
    <col min="2055" max="2055" width="52.140625" style="22" customWidth="1"/>
    <col min="2056" max="2056" width="19.85546875" style="22" customWidth="1"/>
    <col min="2057" max="2057" width="33.7109375" style="22" customWidth="1"/>
    <col min="2058" max="2058" width="30.42578125" style="22" customWidth="1"/>
    <col min="2059" max="2059" width="21.85546875" style="22" customWidth="1"/>
    <col min="2060" max="2060" width="11.28515625" style="22" customWidth="1"/>
    <col min="2061" max="2061" width="14" style="22" customWidth="1"/>
    <col min="2062" max="2062" width="15.42578125" style="22" customWidth="1"/>
    <col min="2063" max="2063" width="17" style="22" customWidth="1"/>
    <col min="2064" max="2064" width="13.42578125" style="22" customWidth="1"/>
    <col min="2065" max="2306" width="11.42578125" style="22"/>
    <col min="2307" max="2307" width="14.7109375" style="22" customWidth="1"/>
    <col min="2308" max="2308" width="13.85546875" style="22" customWidth="1"/>
    <col min="2309" max="2309" width="32" style="22" customWidth="1"/>
    <col min="2310" max="2310" width="12.42578125" style="22" customWidth="1"/>
    <col min="2311" max="2311" width="52.140625" style="22" customWidth="1"/>
    <col min="2312" max="2312" width="19.85546875" style="22" customWidth="1"/>
    <col min="2313" max="2313" width="33.7109375" style="22" customWidth="1"/>
    <col min="2314" max="2314" width="30.42578125" style="22" customWidth="1"/>
    <col min="2315" max="2315" width="21.85546875" style="22" customWidth="1"/>
    <col min="2316" max="2316" width="11.28515625" style="22" customWidth="1"/>
    <col min="2317" max="2317" width="14" style="22" customWidth="1"/>
    <col min="2318" max="2318" width="15.42578125" style="22" customWidth="1"/>
    <col min="2319" max="2319" width="17" style="22" customWidth="1"/>
    <col min="2320" max="2320" width="13.42578125" style="22" customWidth="1"/>
    <col min="2321" max="2562" width="11.42578125" style="22"/>
    <col min="2563" max="2563" width="14.7109375" style="22" customWidth="1"/>
    <col min="2564" max="2564" width="13.85546875" style="22" customWidth="1"/>
    <col min="2565" max="2565" width="32" style="22" customWidth="1"/>
    <col min="2566" max="2566" width="12.42578125" style="22" customWidth="1"/>
    <col min="2567" max="2567" width="52.140625" style="22" customWidth="1"/>
    <col min="2568" max="2568" width="19.85546875" style="22" customWidth="1"/>
    <col min="2569" max="2569" width="33.7109375" style="22" customWidth="1"/>
    <col min="2570" max="2570" width="30.42578125" style="22" customWidth="1"/>
    <col min="2571" max="2571" width="21.85546875" style="22" customWidth="1"/>
    <col min="2572" max="2572" width="11.28515625" style="22" customWidth="1"/>
    <col min="2573" max="2573" width="14" style="22" customWidth="1"/>
    <col min="2574" max="2574" width="15.42578125" style="22" customWidth="1"/>
    <col min="2575" max="2575" width="17" style="22" customWidth="1"/>
    <col min="2576" max="2576" width="13.42578125" style="22" customWidth="1"/>
    <col min="2577" max="2818" width="11.42578125" style="22"/>
    <col min="2819" max="2819" width="14.7109375" style="22" customWidth="1"/>
    <col min="2820" max="2820" width="13.85546875" style="22" customWidth="1"/>
    <col min="2821" max="2821" width="32" style="22" customWidth="1"/>
    <col min="2822" max="2822" width="12.42578125" style="22" customWidth="1"/>
    <col min="2823" max="2823" width="52.140625" style="22" customWidth="1"/>
    <col min="2824" max="2824" width="19.85546875" style="22" customWidth="1"/>
    <col min="2825" max="2825" width="33.7109375" style="22" customWidth="1"/>
    <col min="2826" max="2826" width="30.42578125" style="22" customWidth="1"/>
    <col min="2827" max="2827" width="21.85546875" style="22" customWidth="1"/>
    <col min="2828" max="2828" width="11.28515625" style="22" customWidth="1"/>
    <col min="2829" max="2829" width="14" style="22" customWidth="1"/>
    <col min="2830" max="2830" width="15.42578125" style="22" customWidth="1"/>
    <col min="2831" max="2831" width="17" style="22" customWidth="1"/>
    <col min="2832" max="2832" width="13.42578125" style="22" customWidth="1"/>
    <col min="2833" max="3074" width="11.42578125" style="22"/>
    <col min="3075" max="3075" width="14.7109375" style="22" customWidth="1"/>
    <col min="3076" max="3076" width="13.85546875" style="22" customWidth="1"/>
    <col min="3077" max="3077" width="32" style="22" customWidth="1"/>
    <col min="3078" max="3078" width="12.42578125" style="22" customWidth="1"/>
    <col min="3079" max="3079" width="52.140625" style="22" customWidth="1"/>
    <col min="3080" max="3080" width="19.85546875" style="22" customWidth="1"/>
    <col min="3081" max="3081" width="33.7109375" style="22" customWidth="1"/>
    <col min="3082" max="3082" width="30.42578125" style="22" customWidth="1"/>
    <col min="3083" max="3083" width="21.85546875" style="22" customWidth="1"/>
    <col min="3084" max="3084" width="11.28515625" style="22" customWidth="1"/>
    <col min="3085" max="3085" width="14" style="22" customWidth="1"/>
    <col min="3086" max="3086" width="15.42578125" style="22" customWidth="1"/>
    <col min="3087" max="3087" width="17" style="22" customWidth="1"/>
    <col min="3088" max="3088" width="13.42578125" style="22" customWidth="1"/>
    <col min="3089" max="3330" width="11.42578125" style="22"/>
    <col min="3331" max="3331" width="14.7109375" style="22" customWidth="1"/>
    <col min="3332" max="3332" width="13.85546875" style="22" customWidth="1"/>
    <col min="3333" max="3333" width="32" style="22" customWidth="1"/>
    <col min="3334" max="3334" width="12.42578125" style="22" customWidth="1"/>
    <col min="3335" max="3335" width="52.140625" style="22" customWidth="1"/>
    <col min="3336" max="3336" width="19.85546875" style="22" customWidth="1"/>
    <col min="3337" max="3337" width="33.7109375" style="22" customWidth="1"/>
    <col min="3338" max="3338" width="30.42578125" style="22" customWidth="1"/>
    <col min="3339" max="3339" width="21.85546875" style="22" customWidth="1"/>
    <col min="3340" max="3340" width="11.28515625" style="22" customWidth="1"/>
    <col min="3341" max="3341" width="14" style="22" customWidth="1"/>
    <col min="3342" max="3342" width="15.42578125" style="22" customWidth="1"/>
    <col min="3343" max="3343" width="17" style="22" customWidth="1"/>
    <col min="3344" max="3344" width="13.42578125" style="22" customWidth="1"/>
    <col min="3345" max="3586" width="11.42578125" style="22"/>
    <col min="3587" max="3587" width="14.7109375" style="22" customWidth="1"/>
    <col min="3588" max="3588" width="13.85546875" style="22" customWidth="1"/>
    <col min="3589" max="3589" width="32" style="22" customWidth="1"/>
    <col min="3590" max="3590" width="12.42578125" style="22" customWidth="1"/>
    <col min="3591" max="3591" width="52.140625" style="22" customWidth="1"/>
    <col min="3592" max="3592" width="19.85546875" style="22" customWidth="1"/>
    <col min="3593" max="3593" width="33.7109375" style="22" customWidth="1"/>
    <col min="3594" max="3594" width="30.42578125" style="22" customWidth="1"/>
    <col min="3595" max="3595" width="21.85546875" style="22" customWidth="1"/>
    <col min="3596" max="3596" width="11.28515625" style="22" customWidth="1"/>
    <col min="3597" max="3597" width="14" style="22" customWidth="1"/>
    <col min="3598" max="3598" width="15.42578125" style="22" customWidth="1"/>
    <col min="3599" max="3599" width="17" style="22" customWidth="1"/>
    <col min="3600" max="3600" width="13.42578125" style="22" customWidth="1"/>
    <col min="3601" max="3842" width="11.42578125" style="22"/>
    <col min="3843" max="3843" width="14.7109375" style="22" customWidth="1"/>
    <col min="3844" max="3844" width="13.85546875" style="22" customWidth="1"/>
    <col min="3845" max="3845" width="32" style="22" customWidth="1"/>
    <col min="3846" max="3846" width="12.42578125" style="22" customWidth="1"/>
    <col min="3847" max="3847" width="52.140625" style="22" customWidth="1"/>
    <col min="3848" max="3848" width="19.85546875" style="22" customWidth="1"/>
    <col min="3849" max="3849" width="33.7109375" style="22" customWidth="1"/>
    <col min="3850" max="3850" width="30.42578125" style="22" customWidth="1"/>
    <col min="3851" max="3851" width="21.85546875" style="22" customWidth="1"/>
    <col min="3852" max="3852" width="11.28515625" style="22" customWidth="1"/>
    <col min="3853" max="3853" width="14" style="22" customWidth="1"/>
    <col min="3854" max="3854" width="15.42578125" style="22" customWidth="1"/>
    <col min="3855" max="3855" width="17" style="22" customWidth="1"/>
    <col min="3856" max="3856" width="13.42578125" style="22" customWidth="1"/>
    <col min="3857" max="4098" width="11.42578125" style="22"/>
    <col min="4099" max="4099" width="14.7109375" style="22" customWidth="1"/>
    <col min="4100" max="4100" width="13.85546875" style="22" customWidth="1"/>
    <col min="4101" max="4101" width="32" style="22" customWidth="1"/>
    <col min="4102" max="4102" width="12.42578125" style="22" customWidth="1"/>
    <col min="4103" max="4103" width="52.140625" style="22" customWidth="1"/>
    <col min="4104" max="4104" width="19.85546875" style="22" customWidth="1"/>
    <col min="4105" max="4105" width="33.7109375" style="22" customWidth="1"/>
    <col min="4106" max="4106" width="30.42578125" style="22" customWidth="1"/>
    <col min="4107" max="4107" width="21.85546875" style="22" customWidth="1"/>
    <col min="4108" max="4108" width="11.28515625" style="22" customWidth="1"/>
    <col min="4109" max="4109" width="14" style="22" customWidth="1"/>
    <col min="4110" max="4110" width="15.42578125" style="22" customWidth="1"/>
    <col min="4111" max="4111" width="17" style="22" customWidth="1"/>
    <col min="4112" max="4112" width="13.42578125" style="22" customWidth="1"/>
    <col min="4113" max="4354" width="11.42578125" style="22"/>
    <col min="4355" max="4355" width="14.7109375" style="22" customWidth="1"/>
    <col min="4356" max="4356" width="13.85546875" style="22" customWidth="1"/>
    <col min="4357" max="4357" width="32" style="22" customWidth="1"/>
    <col min="4358" max="4358" width="12.42578125" style="22" customWidth="1"/>
    <col min="4359" max="4359" width="52.140625" style="22" customWidth="1"/>
    <col min="4360" max="4360" width="19.85546875" style="22" customWidth="1"/>
    <col min="4361" max="4361" width="33.7109375" style="22" customWidth="1"/>
    <col min="4362" max="4362" width="30.42578125" style="22" customWidth="1"/>
    <col min="4363" max="4363" width="21.85546875" style="22" customWidth="1"/>
    <col min="4364" max="4364" width="11.28515625" style="22" customWidth="1"/>
    <col min="4365" max="4365" width="14" style="22" customWidth="1"/>
    <col min="4366" max="4366" width="15.42578125" style="22" customWidth="1"/>
    <col min="4367" max="4367" width="17" style="22" customWidth="1"/>
    <col min="4368" max="4368" width="13.42578125" style="22" customWidth="1"/>
    <col min="4369" max="4610" width="11.42578125" style="22"/>
    <col min="4611" max="4611" width="14.7109375" style="22" customWidth="1"/>
    <col min="4612" max="4612" width="13.85546875" style="22" customWidth="1"/>
    <col min="4613" max="4613" width="32" style="22" customWidth="1"/>
    <col min="4614" max="4614" width="12.42578125" style="22" customWidth="1"/>
    <col min="4615" max="4615" width="52.140625" style="22" customWidth="1"/>
    <col min="4616" max="4616" width="19.85546875" style="22" customWidth="1"/>
    <col min="4617" max="4617" width="33.7109375" style="22" customWidth="1"/>
    <col min="4618" max="4618" width="30.42578125" style="22" customWidth="1"/>
    <col min="4619" max="4619" width="21.85546875" style="22" customWidth="1"/>
    <col min="4620" max="4620" width="11.28515625" style="22" customWidth="1"/>
    <col min="4621" max="4621" width="14" style="22" customWidth="1"/>
    <col min="4622" max="4622" width="15.42578125" style="22" customWidth="1"/>
    <col min="4623" max="4623" width="17" style="22" customWidth="1"/>
    <col min="4624" max="4624" width="13.42578125" style="22" customWidth="1"/>
    <col min="4625" max="4866" width="11.42578125" style="22"/>
    <col min="4867" max="4867" width="14.7109375" style="22" customWidth="1"/>
    <col min="4868" max="4868" width="13.85546875" style="22" customWidth="1"/>
    <col min="4869" max="4869" width="32" style="22" customWidth="1"/>
    <col min="4870" max="4870" width="12.42578125" style="22" customWidth="1"/>
    <col min="4871" max="4871" width="52.140625" style="22" customWidth="1"/>
    <col min="4872" max="4872" width="19.85546875" style="22" customWidth="1"/>
    <col min="4873" max="4873" width="33.7109375" style="22" customWidth="1"/>
    <col min="4874" max="4874" width="30.42578125" style="22" customWidth="1"/>
    <col min="4875" max="4875" width="21.85546875" style="22" customWidth="1"/>
    <col min="4876" max="4876" width="11.28515625" style="22" customWidth="1"/>
    <col min="4877" max="4877" width="14" style="22" customWidth="1"/>
    <col min="4878" max="4878" width="15.42578125" style="22" customWidth="1"/>
    <col min="4879" max="4879" width="17" style="22" customWidth="1"/>
    <col min="4880" max="4880" width="13.42578125" style="22" customWidth="1"/>
    <col min="4881" max="5122" width="11.42578125" style="22"/>
    <col min="5123" max="5123" width="14.7109375" style="22" customWidth="1"/>
    <col min="5124" max="5124" width="13.85546875" style="22" customWidth="1"/>
    <col min="5125" max="5125" width="32" style="22" customWidth="1"/>
    <col min="5126" max="5126" width="12.42578125" style="22" customWidth="1"/>
    <col min="5127" max="5127" width="52.140625" style="22" customWidth="1"/>
    <col min="5128" max="5128" width="19.85546875" style="22" customWidth="1"/>
    <col min="5129" max="5129" width="33.7109375" style="22" customWidth="1"/>
    <col min="5130" max="5130" width="30.42578125" style="22" customWidth="1"/>
    <col min="5131" max="5131" width="21.85546875" style="22" customWidth="1"/>
    <col min="5132" max="5132" width="11.28515625" style="22" customWidth="1"/>
    <col min="5133" max="5133" width="14" style="22" customWidth="1"/>
    <col min="5134" max="5134" width="15.42578125" style="22" customWidth="1"/>
    <col min="5135" max="5135" width="17" style="22" customWidth="1"/>
    <col min="5136" max="5136" width="13.42578125" style="22" customWidth="1"/>
    <col min="5137" max="5378" width="11.42578125" style="22"/>
    <col min="5379" max="5379" width="14.7109375" style="22" customWidth="1"/>
    <col min="5380" max="5380" width="13.85546875" style="22" customWidth="1"/>
    <col min="5381" max="5381" width="32" style="22" customWidth="1"/>
    <col min="5382" max="5382" width="12.42578125" style="22" customWidth="1"/>
    <col min="5383" max="5383" width="52.140625" style="22" customWidth="1"/>
    <col min="5384" max="5384" width="19.85546875" style="22" customWidth="1"/>
    <col min="5385" max="5385" width="33.7109375" style="22" customWidth="1"/>
    <col min="5386" max="5386" width="30.42578125" style="22" customWidth="1"/>
    <col min="5387" max="5387" width="21.85546875" style="22" customWidth="1"/>
    <col min="5388" max="5388" width="11.28515625" style="22" customWidth="1"/>
    <col min="5389" max="5389" width="14" style="22" customWidth="1"/>
    <col min="5390" max="5390" width="15.42578125" style="22" customWidth="1"/>
    <col min="5391" max="5391" width="17" style="22" customWidth="1"/>
    <col min="5392" max="5392" width="13.42578125" style="22" customWidth="1"/>
    <col min="5393" max="5634" width="11.42578125" style="22"/>
    <col min="5635" max="5635" width="14.7109375" style="22" customWidth="1"/>
    <col min="5636" max="5636" width="13.85546875" style="22" customWidth="1"/>
    <col min="5637" max="5637" width="32" style="22" customWidth="1"/>
    <col min="5638" max="5638" width="12.42578125" style="22" customWidth="1"/>
    <col min="5639" max="5639" width="52.140625" style="22" customWidth="1"/>
    <col min="5640" max="5640" width="19.85546875" style="22" customWidth="1"/>
    <col min="5641" max="5641" width="33.7109375" style="22" customWidth="1"/>
    <col min="5642" max="5642" width="30.42578125" style="22" customWidth="1"/>
    <col min="5643" max="5643" width="21.85546875" style="22" customWidth="1"/>
    <col min="5644" max="5644" width="11.28515625" style="22" customWidth="1"/>
    <col min="5645" max="5645" width="14" style="22" customWidth="1"/>
    <col min="5646" max="5646" width="15.42578125" style="22" customWidth="1"/>
    <col min="5647" max="5647" width="17" style="22" customWidth="1"/>
    <col min="5648" max="5648" width="13.42578125" style="22" customWidth="1"/>
    <col min="5649" max="5890" width="11.42578125" style="22"/>
    <col min="5891" max="5891" width="14.7109375" style="22" customWidth="1"/>
    <col min="5892" max="5892" width="13.85546875" style="22" customWidth="1"/>
    <col min="5893" max="5893" width="32" style="22" customWidth="1"/>
    <col min="5894" max="5894" width="12.42578125" style="22" customWidth="1"/>
    <col min="5895" max="5895" width="52.140625" style="22" customWidth="1"/>
    <col min="5896" max="5896" width="19.85546875" style="22" customWidth="1"/>
    <col min="5897" max="5897" width="33.7109375" style="22" customWidth="1"/>
    <col min="5898" max="5898" width="30.42578125" style="22" customWidth="1"/>
    <col min="5899" max="5899" width="21.85546875" style="22" customWidth="1"/>
    <col min="5900" max="5900" width="11.28515625" style="22" customWidth="1"/>
    <col min="5901" max="5901" width="14" style="22" customWidth="1"/>
    <col min="5902" max="5902" width="15.42578125" style="22" customWidth="1"/>
    <col min="5903" max="5903" width="17" style="22" customWidth="1"/>
    <col min="5904" max="5904" width="13.42578125" style="22" customWidth="1"/>
    <col min="5905" max="6146" width="11.42578125" style="22"/>
    <col min="6147" max="6147" width="14.7109375" style="22" customWidth="1"/>
    <col min="6148" max="6148" width="13.85546875" style="22" customWidth="1"/>
    <col min="6149" max="6149" width="32" style="22" customWidth="1"/>
    <col min="6150" max="6150" width="12.42578125" style="22" customWidth="1"/>
    <col min="6151" max="6151" width="52.140625" style="22" customWidth="1"/>
    <col min="6152" max="6152" width="19.85546875" style="22" customWidth="1"/>
    <col min="6153" max="6153" width="33.7109375" style="22" customWidth="1"/>
    <col min="6154" max="6154" width="30.42578125" style="22" customWidth="1"/>
    <col min="6155" max="6155" width="21.85546875" style="22" customWidth="1"/>
    <col min="6156" max="6156" width="11.28515625" style="22" customWidth="1"/>
    <col min="6157" max="6157" width="14" style="22" customWidth="1"/>
    <col min="6158" max="6158" width="15.42578125" style="22" customWidth="1"/>
    <col min="6159" max="6159" width="17" style="22" customWidth="1"/>
    <col min="6160" max="6160" width="13.42578125" style="22" customWidth="1"/>
    <col min="6161" max="6402" width="11.42578125" style="22"/>
    <col min="6403" max="6403" width="14.7109375" style="22" customWidth="1"/>
    <col min="6404" max="6404" width="13.85546875" style="22" customWidth="1"/>
    <col min="6405" max="6405" width="32" style="22" customWidth="1"/>
    <col min="6406" max="6406" width="12.42578125" style="22" customWidth="1"/>
    <col min="6407" max="6407" width="52.140625" style="22" customWidth="1"/>
    <col min="6408" max="6408" width="19.85546875" style="22" customWidth="1"/>
    <col min="6409" max="6409" width="33.7109375" style="22" customWidth="1"/>
    <col min="6410" max="6410" width="30.42578125" style="22" customWidth="1"/>
    <col min="6411" max="6411" width="21.85546875" style="22" customWidth="1"/>
    <col min="6412" max="6412" width="11.28515625" style="22" customWidth="1"/>
    <col min="6413" max="6413" width="14" style="22" customWidth="1"/>
    <col min="6414" max="6414" width="15.42578125" style="22" customWidth="1"/>
    <col min="6415" max="6415" width="17" style="22" customWidth="1"/>
    <col min="6416" max="6416" width="13.42578125" style="22" customWidth="1"/>
    <col min="6417" max="6658" width="11.42578125" style="22"/>
    <col min="6659" max="6659" width="14.7109375" style="22" customWidth="1"/>
    <col min="6660" max="6660" width="13.85546875" style="22" customWidth="1"/>
    <col min="6661" max="6661" width="32" style="22" customWidth="1"/>
    <col min="6662" max="6662" width="12.42578125" style="22" customWidth="1"/>
    <col min="6663" max="6663" width="52.140625" style="22" customWidth="1"/>
    <col min="6664" max="6664" width="19.85546875" style="22" customWidth="1"/>
    <col min="6665" max="6665" width="33.7109375" style="22" customWidth="1"/>
    <col min="6666" max="6666" width="30.42578125" style="22" customWidth="1"/>
    <col min="6667" max="6667" width="21.85546875" style="22" customWidth="1"/>
    <col min="6668" max="6668" width="11.28515625" style="22" customWidth="1"/>
    <col min="6669" max="6669" width="14" style="22" customWidth="1"/>
    <col min="6670" max="6670" width="15.42578125" style="22" customWidth="1"/>
    <col min="6671" max="6671" width="17" style="22" customWidth="1"/>
    <col min="6672" max="6672" width="13.42578125" style="22" customWidth="1"/>
    <col min="6673" max="6914" width="11.42578125" style="22"/>
    <col min="6915" max="6915" width="14.7109375" style="22" customWidth="1"/>
    <col min="6916" max="6916" width="13.85546875" style="22" customWidth="1"/>
    <col min="6917" max="6917" width="32" style="22" customWidth="1"/>
    <col min="6918" max="6918" width="12.42578125" style="22" customWidth="1"/>
    <col min="6919" max="6919" width="52.140625" style="22" customWidth="1"/>
    <col min="6920" max="6920" width="19.85546875" style="22" customWidth="1"/>
    <col min="6921" max="6921" width="33.7109375" style="22" customWidth="1"/>
    <col min="6922" max="6922" width="30.42578125" style="22" customWidth="1"/>
    <col min="6923" max="6923" width="21.85546875" style="22" customWidth="1"/>
    <col min="6924" max="6924" width="11.28515625" style="22" customWidth="1"/>
    <col min="6925" max="6925" width="14" style="22" customWidth="1"/>
    <col min="6926" max="6926" width="15.42578125" style="22" customWidth="1"/>
    <col min="6927" max="6927" width="17" style="22" customWidth="1"/>
    <col min="6928" max="6928" width="13.42578125" style="22" customWidth="1"/>
    <col min="6929" max="7170" width="11.42578125" style="22"/>
    <col min="7171" max="7171" width="14.7109375" style="22" customWidth="1"/>
    <col min="7172" max="7172" width="13.85546875" style="22" customWidth="1"/>
    <col min="7173" max="7173" width="32" style="22" customWidth="1"/>
    <col min="7174" max="7174" width="12.42578125" style="22" customWidth="1"/>
    <col min="7175" max="7175" width="52.140625" style="22" customWidth="1"/>
    <col min="7176" max="7176" width="19.85546875" style="22" customWidth="1"/>
    <col min="7177" max="7177" width="33.7109375" style="22" customWidth="1"/>
    <col min="7178" max="7178" width="30.42578125" style="22" customWidth="1"/>
    <col min="7179" max="7179" width="21.85546875" style="22" customWidth="1"/>
    <col min="7180" max="7180" width="11.28515625" style="22" customWidth="1"/>
    <col min="7181" max="7181" width="14" style="22" customWidth="1"/>
    <col min="7182" max="7182" width="15.42578125" style="22" customWidth="1"/>
    <col min="7183" max="7183" width="17" style="22" customWidth="1"/>
    <col min="7184" max="7184" width="13.42578125" style="22" customWidth="1"/>
    <col min="7185" max="7426" width="11.42578125" style="22"/>
    <col min="7427" max="7427" width="14.7109375" style="22" customWidth="1"/>
    <col min="7428" max="7428" width="13.85546875" style="22" customWidth="1"/>
    <col min="7429" max="7429" width="32" style="22" customWidth="1"/>
    <col min="7430" max="7430" width="12.42578125" style="22" customWidth="1"/>
    <col min="7431" max="7431" width="52.140625" style="22" customWidth="1"/>
    <col min="7432" max="7432" width="19.85546875" style="22" customWidth="1"/>
    <col min="7433" max="7433" width="33.7109375" style="22" customWidth="1"/>
    <col min="7434" max="7434" width="30.42578125" style="22" customWidth="1"/>
    <col min="7435" max="7435" width="21.85546875" style="22" customWidth="1"/>
    <col min="7436" max="7436" width="11.28515625" style="22" customWidth="1"/>
    <col min="7437" max="7437" width="14" style="22" customWidth="1"/>
    <col min="7438" max="7438" width="15.42578125" style="22" customWidth="1"/>
    <col min="7439" max="7439" width="17" style="22" customWidth="1"/>
    <col min="7440" max="7440" width="13.42578125" style="22" customWidth="1"/>
    <col min="7441" max="7682" width="11.42578125" style="22"/>
    <col min="7683" max="7683" width="14.7109375" style="22" customWidth="1"/>
    <col min="7684" max="7684" width="13.85546875" style="22" customWidth="1"/>
    <col min="7685" max="7685" width="32" style="22" customWidth="1"/>
    <col min="7686" max="7686" width="12.42578125" style="22" customWidth="1"/>
    <col min="7687" max="7687" width="52.140625" style="22" customWidth="1"/>
    <col min="7688" max="7688" width="19.85546875" style="22" customWidth="1"/>
    <col min="7689" max="7689" width="33.7109375" style="22" customWidth="1"/>
    <col min="7690" max="7690" width="30.42578125" style="22" customWidth="1"/>
    <col min="7691" max="7691" width="21.85546875" style="22" customWidth="1"/>
    <col min="7692" max="7692" width="11.28515625" style="22" customWidth="1"/>
    <col min="7693" max="7693" width="14" style="22" customWidth="1"/>
    <col min="7694" max="7694" width="15.42578125" style="22" customWidth="1"/>
    <col min="7695" max="7695" width="17" style="22" customWidth="1"/>
    <col min="7696" max="7696" width="13.42578125" style="22" customWidth="1"/>
    <col min="7697" max="7938" width="11.42578125" style="22"/>
    <col min="7939" max="7939" width="14.7109375" style="22" customWidth="1"/>
    <col min="7940" max="7940" width="13.85546875" style="22" customWidth="1"/>
    <col min="7941" max="7941" width="32" style="22" customWidth="1"/>
    <col min="7942" max="7942" width="12.42578125" style="22" customWidth="1"/>
    <col min="7943" max="7943" width="52.140625" style="22" customWidth="1"/>
    <col min="7944" max="7944" width="19.85546875" style="22" customWidth="1"/>
    <col min="7945" max="7945" width="33.7109375" style="22" customWidth="1"/>
    <col min="7946" max="7946" width="30.42578125" style="22" customWidth="1"/>
    <col min="7947" max="7947" width="21.85546875" style="22" customWidth="1"/>
    <col min="7948" max="7948" width="11.28515625" style="22" customWidth="1"/>
    <col min="7949" max="7949" width="14" style="22" customWidth="1"/>
    <col min="7950" max="7950" width="15.42578125" style="22" customWidth="1"/>
    <col min="7951" max="7951" width="17" style="22" customWidth="1"/>
    <col min="7952" max="7952" width="13.42578125" style="22" customWidth="1"/>
    <col min="7953" max="8194" width="11.42578125" style="22"/>
    <col min="8195" max="8195" width="14.7109375" style="22" customWidth="1"/>
    <col min="8196" max="8196" width="13.85546875" style="22" customWidth="1"/>
    <col min="8197" max="8197" width="32" style="22" customWidth="1"/>
    <col min="8198" max="8198" width="12.42578125" style="22" customWidth="1"/>
    <col min="8199" max="8199" width="52.140625" style="22" customWidth="1"/>
    <col min="8200" max="8200" width="19.85546875" style="22" customWidth="1"/>
    <col min="8201" max="8201" width="33.7109375" style="22" customWidth="1"/>
    <col min="8202" max="8202" width="30.42578125" style="22" customWidth="1"/>
    <col min="8203" max="8203" width="21.85546875" style="22" customWidth="1"/>
    <col min="8204" max="8204" width="11.28515625" style="22" customWidth="1"/>
    <col min="8205" max="8205" width="14" style="22" customWidth="1"/>
    <col min="8206" max="8206" width="15.42578125" style="22" customWidth="1"/>
    <col min="8207" max="8207" width="17" style="22" customWidth="1"/>
    <col min="8208" max="8208" width="13.42578125" style="22" customWidth="1"/>
    <col min="8209" max="8450" width="11.42578125" style="22"/>
    <col min="8451" max="8451" width="14.7109375" style="22" customWidth="1"/>
    <col min="8452" max="8452" width="13.85546875" style="22" customWidth="1"/>
    <col min="8453" max="8453" width="32" style="22" customWidth="1"/>
    <col min="8454" max="8454" width="12.42578125" style="22" customWidth="1"/>
    <col min="8455" max="8455" width="52.140625" style="22" customWidth="1"/>
    <col min="8456" max="8456" width="19.85546875" style="22" customWidth="1"/>
    <col min="8457" max="8457" width="33.7109375" style="22" customWidth="1"/>
    <col min="8458" max="8458" width="30.42578125" style="22" customWidth="1"/>
    <col min="8459" max="8459" width="21.85546875" style="22" customWidth="1"/>
    <col min="8460" max="8460" width="11.28515625" style="22" customWidth="1"/>
    <col min="8461" max="8461" width="14" style="22" customWidth="1"/>
    <col min="8462" max="8462" width="15.42578125" style="22" customWidth="1"/>
    <col min="8463" max="8463" width="17" style="22" customWidth="1"/>
    <col min="8464" max="8464" width="13.42578125" style="22" customWidth="1"/>
    <col min="8465" max="8706" width="11.42578125" style="22"/>
    <col min="8707" max="8707" width="14.7109375" style="22" customWidth="1"/>
    <col min="8708" max="8708" width="13.85546875" style="22" customWidth="1"/>
    <col min="8709" max="8709" width="32" style="22" customWidth="1"/>
    <col min="8710" max="8710" width="12.42578125" style="22" customWidth="1"/>
    <col min="8711" max="8711" width="52.140625" style="22" customWidth="1"/>
    <col min="8712" max="8712" width="19.85546875" style="22" customWidth="1"/>
    <col min="8713" max="8713" width="33.7109375" style="22" customWidth="1"/>
    <col min="8714" max="8714" width="30.42578125" style="22" customWidth="1"/>
    <col min="8715" max="8715" width="21.85546875" style="22" customWidth="1"/>
    <col min="8716" max="8716" width="11.28515625" style="22" customWidth="1"/>
    <col min="8717" max="8717" width="14" style="22" customWidth="1"/>
    <col min="8718" max="8718" width="15.42578125" style="22" customWidth="1"/>
    <col min="8719" max="8719" width="17" style="22" customWidth="1"/>
    <col min="8720" max="8720" width="13.42578125" style="22" customWidth="1"/>
    <col min="8721" max="8962" width="11.42578125" style="22"/>
    <col min="8963" max="8963" width="14.7109375" style="22" customWidth="1"/>
    <col min="8964" max="8964" width="13.85546875" style="22" customWidth="1"/>
    <col min="8965" max="8965" width="32" style="22" customWidth="1"/>
    <col min="8966" max="8966" width="12.42578125" style="22" customWidth="1"/>
    <col min="8967" max="8967" width="52.140625" style="22" customWidth="1"/>
    <col min="8968" max="8968" width="19.85546875" style="22" customWidth="1"/>
    <col min="8969" max="8969" width="33.7109375" style="22" customWidth="1"/>
    <col min="8970" max="8970" width="30.42578125" style="22" customWidth="1"/>
    <col min="8971" max="8971" width="21.85546875" style="22" customWidth="1"/>
    <col min="8972" max="8972" width="11.28515625" style="22" customWidth="1"/>
    <col min="8973" max="8973" width="14" style="22" customWidth="1"/>
    <col min="8974" max="8974" width="15.42578125" style="22" customWidth="1"/>
    <col min="8975" max="8975" width="17" style="22" customWidth="1"/>
    <col min="8976" max="8976" width="13.42578125" style="22" customWidth="1"/>
    <col min="8977" max="9218" width="11.42578125" style="22"/>
    <col min="9219" max="9219" width="14.7109375" style="22" customWidth="1"/>
    <col min="9220" max="9220" width="13.85546875" style="22" customWidth="1"/>
    <col min="9221" max="9221" width="32" style="22" customWidth="1"/>
    <col min="9222" max="9222" width="12.42578125" style="22" customWidth="1"/>
    <col min="9223" max="9223" width="52.140625" style="22" customWidth="1"/>
    <col min="9224" max="9224" width="19.85546875" style="22" customWidth="1"/>
    <col min="9225" max="9225" width="33.7109375" style="22" customWidth="1"/>
    <col min="9226" max="9226" width="30.42578125" style="22" customWidth="1"/>
    <col min="9227" max="9227" width="21.85546875" style="22" customWidth="1"/>
    <col min="9228" max="9228" width="11.28515625" style="22" customWidth="1"/>
    <col min="9229" max="9229" width="14" style="22" customWidth="1"/>
    <col min="9230" max="9230" width="15.42578125" style="22" customWidth="1"/>
    <col min="9231" max="9231" width="17" style="22" customWidth="1"/>
    <col min="9232" max="9232" width="13.42578125" style="22" customWidth="1"/>
    <col min="9233" max="9474" width="11.42578125" style="22"/>
    <col min="9475" max="9475" width="14.7109375" style="22" customWidth="1"/>
    <col min="9476" max="9476" width="13.85546875" style="22" customWidth="1"/>
    <col min="9477" max="9477" width="32" style="22" customWidth="1"/>
    <col min="9478" max="9478" width="12.42578125" style="22" customWidth="1"/>
    <col min="9479" max="9479" width="52.140625" style="22" customWidth="1"/>
    <col min="9480" max="9480" width="19.85546875" style="22" customWidth="1"/>
    <col min="9481" max="9481" width="33.7109375" style="22" customWidth="1"/>
    <col min="9482" max="9482" width="30.42578125" style="22" customWidth="1"/>
    <col min="9483" max="9483" width="21.85546875" style="22" customWidth="1"/>
    <col min="9484" max="9484" width="11.28515625" style="22" customWidth="1"/>
    <col min="9485" max="9485" width="14" style="22" customWidth="1"/>
    <col min="9486" max="9486" width="15.42578125" style="22" customWidth="1"/>
    <col min="9487" max="9487" width="17" style="22" customWidth="1"/>
    <col min="9488" max="9488" width="13.42578125" style="22" customWidth="1"/>
    <col min="9489" max="9730" width="11.42578125" style="22"/>
    <col min="9731" max="9731" width="14.7109375" style="22" customWidth="1"/>
    <col min="9732" max="9732" width="13.85546875" style="22" customWidth="1"/>
    <col min="9733" max="9733" width="32" style="22" customWidth="1"/>
    <col min="9734" max="9734" width="12.42578125" style="22" customWidth="1"/>
    <col min="9735" max="9735" width="52.140625" style="22" customWidth="1"/>
    <col min="9736" max="9736" width="19.85546875" style="22" customWidth="1"/>
    <col min="9737" max="9737" width="33.7109375" style="22" customWidth="1"/>
    <col min="9738" max="9738" width="30.42578125" style="22" customWidth="1"/>
    <col min="9739" max="9739" width="21.85546875" style="22" customWidth="1"/>
    <col min="9740" max="9740" width="11.28515625" style="22" customWidth="1"/>
    <col min="9741" max="9741" width="14" style="22" customWidth="1"/>
    <col min="9742" max="9742" width="15.42578125" style="22" customWidth="1"/>
    <col min="9743" max="9743" width="17" style="22" customWidth="1"/>
    <col min="9744" max="9744" width="13.42578125" style="22" customWidth="1"/>
    <col min="9745" max="9986" width="11.42578125" style="22"/>
    <col min="9987" max="9987" width="14.7109375" style="22" customWidth="1"/>
    <col min="9988" max="9988" width="13.85546875" style="22" customWidth="1"/>
    <col min="9989" max="9989" width="32" style="22" customWidth="1"/>
    <col min="9990" max="9990" width="12.42578125" style="22" customWidth="1"/>
    <col min="9991" max="9991" width="52.140625" style="22" customWidth="1"/>
    <col min="9992" max="9992" width="19.85546875" style="22" customWidth="1"/>
    <col min="9993" max="9993" width="33.7109375" style="22" customWidth="1"/>
    <col min="9994" max="9994" width="30.42578125" style="22" customWidth="1"/>
    <col min="9995" max="9995" width="21.85546875" style="22" customWidth="1"/>
    <col min="9996" max="9996" width="11.28515625" style="22" customWidth="1"/>
    <col min="9997" max="9997" width="14" style="22" customWidth="1"/>
    <col min="9998" max="9998" width="15.42578125" style="22" customWidth="1"/>
    <col min="9999" max="9999" width="17" style="22" customWidth="1"/>
    <col min="10000" max="10000" width="13.42578125" style="22" customWidth="1"/>
    <col min="10001" max="10242" width="11.42578125" style="22"/>
    <col min="10243" max="10243" width="14.7109375" style="22" customWidth="1"/>
    <col min="10244" max="10244" width="13.85546875" style="22" customWidth="1"/>
    <col min="10245" max="10245" width="32" style="22" customWidth="1"/>
    <col min="10246" max="10246" width="12.42578125" style="22" customWidth="1"/>
    <col min="10247" max="10247" width="52.140625" style="22" customWidth="1"/>
    <col min="10248" max="10248" width="19.85546875" style="22" customWidth="1"/>
    <col min="10249" max="10249" width="33.7109375" style="22" customWidth="1"/>
    <col min="10250" max="10250" width="30.42578125" style="22" customWidth="1"/>
    <col min="10251" max="10251" width="21.85546875" style="22" customWidth="1"/>
    <col min="10252" max="10252" width="11.28515625" style="22" customWidth="1"/>
    <col min="10253" max="10253" width="14" style="22" customWidth="1"/>
    <col min="10254" max="10254" width="15.42578125" style="22" customWidth="1"/>
    <col min="10255" max="10255" width="17" style="22" customWidth="1"/>
    <col min="10256" max="10256" width="13.42578125" style="22" customWidth="1"/>
    <col min="10257" max="10498" width="11.42578125" style="22"/>
    <col min="10499" max="10499" width="14.7109375" style="22" customWidth="1"/>
    <col min="10500" max="10500" width="13.85546875" style="22" customWidth="1"/>
    <col min="10501" max="10501" width="32" style="22" customWidth="1"/>
    <col min="10502" max="10502" width="12.42578125" style="22" customWidth="1"/>
    <col min="10503" max="10503" width="52.140625" style="22" customWidth="1"/>
    <col min="10504" max="10504" width="19.85546875" style="22" customWidth="1"/>
    <col min="10505" max="10505" width="33.7109375" style="22" customWidth="1"/>
    <col min="10506" max="10506" width="30.42578125" style="22" customWidth="1"/>
    <col min="10507" max="10507" width="21.85546875" style="22" customWidth="1"/>
    <col min="10508" max="10508" width="11.28515625" style="22" customWidth="1"/>
    <col min="10509" max="10509" width="14" style="22" customWidth="1"/>
    <col min="10510" max="10510" width="15.42578125" style="22" customWidth="1"/>
    <col min="10511" max="10511" width="17" style="22" customWidth="1"/>
    <col min="10512" max="10512" width="13.42578125" style="22" customWidth="1"/>
    <col min="10513" max="10754" width="11.42578125" style="22"/>
    <col min="10755" max="10755" width="14.7109375" style="22" customWidth="1"/>
    <col min="10756" max="10756" width="13.85546875" style="22" customWidth="1"/>
    <col min="10757" max="10757" width="32" style="22" customWidth="1"/>
    <col min="10758" max="10758" width="12.42578125" style="22" customWidth="1"/>
    <col min="10759" max="10759" width="52.140625" style="22" customWidth="1"/>
    <col min="10760" max="10760" width="19.85546875" style="22" customWidth="1"/>
    <col min="10761" max="10761" width="33.7109375" style="22" customWidth="1"/>
    <col min="10762" max="10762" width="30.42578125" style="22" customWidth="1"/>
    <col min="10763" max="10763" width="21.85546875" style="22" customWidth="1"/>
    <col min="10764" max="10764" width="11.28515625" style="22" customWidth="1"/>
    <col min="10765" max="10765" width="14" style="22" customWidth="1"/>
    <col min="10766" max="10766" width="15.42578125" style="22" customWidth="1"/>
    <col min="10767" max="10767" width="17" style="22" customWidth="1"/>
    <col min="10768" max="10768" width="13.42578125" style="22" customWidth="1"/>
    <col min="10769" max="11010" width="11.42578125" style="22"/>
    <col min="11011" max="11011" width="14.7109375" style="22" customWidth="1"/>
    <col min="11012" max="11012" width="13.85546875" style="22" customWidth="1"/>
    <col min="11013" max="11013" width="32" style="22" customWidth="1"/>
    <col min="11014" max="11014" width="12.42578125" style="22" customWidth="1"/>
    <col min="11015" max="11015" width="52.140625" style="22" customWidth="1"/>
    <col min="11016" max="11016" width="19.85546875" style="22" customWidth="1"/>
    <col min="11017" max="11017" width="33.7109375" style="22" customWidth="1"/>
    <col min="11018" max="11018" width="30.42578125" style="22" customWidth="1"/>
    <col min="11019" max="11019" width="21.85546875" style="22" customWidth="1"/>
    <col min="11020" max="11020" width="11.28515625" style="22" customWidth="1"/>
    <col min="11021" max="11021" width="14" style="22" customWidth="1"/>
    <col min="11022" max="11022" width="15.42578125" style="22" customWidth="1"/>
    <col min="11023" max="11023" width="17" style="22" customWidth="1"/>
    <col min="11024" max="11024" width="13.42578125" style="22" customWidth="1"/>
    <col min="11025" max="11266" width="11.42578125" style="22"/>
    <col min="11267" max="11267" width="14.7109375" style="22" customWidth="1"/>
    <col min="11268" max="11268" width="13.85546875" style="22" customWidth="1"/>
    <col min="11269" max="11269" width="32" style="22" customWidth="1"/>
    <col min="11270" max="11270" width="12.42578125" style="22" customWidth="1"/>
    <col min="11271" max="11271" width="52.140625" style="22" customWidth="1"/>
    <col min="11272" max="11272" width="19.85546875" style="22" customWidth="1"/>
    <col min="11273" max="11273" width="33.7109375" style="22" customWidth="1"/>
    <col min="11274" max="11274" width="30.42578125" style="22" customWidth="1"/>
    <col min="11275" max="11275" width="21.85546875" style="22" customWidth="1"/>
    <col min="11276" max="11276" width="11.28515625" style="22" customWidth="1"/>
    <col min="11277" max="11277" width="14" style="22" customWidth="1"/>
    <col min="11278" max="11278" width="15.42578125" style="22" customWidth="1"/>
    <col min="11279" max="11279" width="17" style="22" customWidth="1"/>
    <col min="11280" max="11280" width="13.42578125" style="22" customWidth="1"/>
    <col min="11281" max="11522" width="11.42578125" style="22"/>
    <col min="11523" max="11523" width="14.7109375" style="22" customWidth="1"/>
    <col min="11524" max="11524" width="13.85546875" style="22" customWidth="1"/>
    <col min="11525" max="11525" width="32" style="22" customWidth="1"/>
    <col min="11526" max="11526" width="12.42578125" style="22" customWidth="1"/>
    <col min="11527" max="11527" width="52.140625" style="22" customWidth="1"/>
    <col min="11528" max="11528" width="19.85546875" style="22" customWidth="1"/>
    <col min="11529" max="11529" width="33.7109375" style="22" customWidth="1"/>
    <col min="11530" max="11530" width="30.42578125" style="22" customWidth="1"/>
    <col min="11531" max="11531" width="21.85546875" style="22" customWidth="1"/>
    <col min="11532" max="11532" width="11.28515625" style="22" customWidth="1"/>
    <col min="11533" max="11533" width="14" style="22" customWidth="1"/>
    <col min="11534" max="11534" width="15.42578125" style="22" customWidth="1"/>
    <col min="11535" max="11535" width="17" style="22" customWidth="1"/>
    <col min="11536" max="11536" width="13.42578125" style="22" customWidth="1"/>
    <col min="11537" max="11778" width="11.42578125" style="22"/>
    <col min="11779" max="11779" width="14.7109375" style="22" customWidth="1"/>
    <col min="11780" max="11780" width="13.85546875" style="22" customWidth="1"/>
    <col min="11781" max="11781" width="32" style="22" customWidth="1"/>
    <col min="11782" max="11782" width="12.42578125" style="22" customWidth="1"/>
    <col min="11783" max="11783" width="52.140625" style="22" customWidth="1"/>
    <col min="11784" max="11784" width="19.85546875" style="22" customWidth="1"/>
    <col min="11785" max="11785" width="33.7109375" style="22" customWidth="1"/>
    <col min="11786" max="11786" width="30.42578125" style="22" customWidth="1"/>
    <col min="11787" max="11787" width="21.85546875" style="22" customWidth="1"/>
    <col min="11788" max="11788" width="11.28515625" style="22" customWidth="1"/>
    <col min="11789" max="11789" width="14" style="22" customWidth="1"/>
    <col min="11790" max="11790" width="15.42578125" style="22" customWidth="1"/>
    <col min="11791" max="11791" width="17" style="22" customWidth="1"/>
    <col min="11792" max="11792" width="13.42578125" style="22" customWidth="1"/>
    <col min="11793" max="12034" width="11.42578125" style="22"/>
    <col min="12035" max="12035" width="14.7109375" style="22" customWidth="1"/>
    <col min="12036" max="12036" width="13.85546875" style="22" customWidth="1"/>
    <col min="12037" max="12037" width="32" style="22" customWidth="1"/>
    <col min="12038" max="12038" width="12.42578125" style="22" customWidth="1"/>
    <col min="12039" max="12039" width="52.140625" style="22" customWidth="1"/>
    <col min="12040" max="12040" width="19.85546875" style="22" customWidth="1"/>
    <col min="12041" max="12041" width="33.7109375" style="22" customWidth="1"/>
    <col min="12042" max="12042" width="30.42578125" style="22" customWidth="1"/>
    <col min="12043" max="12043" width="21.85546875" style="22" customWidth="1"/>
    <col min="12044" max="12044" width="11.28515625" style="22" customWidth="1"/>
    <col min="12045" max="12045" width="14" style="22" customWidth="1"/>
    <col min="12046" max="12046" width="15.42578125" style="22" customWidth="1"/>
    <col min="12047" max="12047" width="17" style="22" customWidth="1"/>
    <col min="12048" max="12048" width="13.42578125" style="22" customWidth="1"/>
    <col min="12049" max="12290" width="11.42578125" style="22"/>
    <col min="12291" max="12291" width="14.7109375" style="22" customWidth="1"/>
    <col min="12292" max="12292" width="13.85546875" style="22" customWidth="1"/>
    <col min="12293" max="12293" width="32" style="22" customWidth="1"/>
    <col min="12294" max="12294" width="12.42578125" style="22" customWidth="1"/>
    <col min="12295" max="12295" width="52.140625" style="22" customWidth="1"/>
    <col min="12296" max="12296" width="19.85546875" style="22" customWidth="1"/>
    <col min="12297" max="12297" width="33.7109375" style="22" customWidth="1"/>
    <col min="12298" max="12298" width="30.42578125" style="22" customWidth="1"/>
    <col min="12299" max="12299" width="21.85546875" style="22" customWidth="1"/>
    <col min="12300" max="12300" width="11.28515625" style="22" customWidth="1"/>
    <col min="12301" max="12301" width="14" style="22" customWidth="1"/>
    <col min="12302" max="12302" width="15.42578125" style="22" customWidth="1"/>
    <col min="12303" max="12303" width="17" style="22" customWidth="1"/>
    <col min="12304" max="12304" width="13.42578125" style="22" customWidth="1"/>
    <col min="12305" max="12546" width="11.42578125" style="22"/>
    <col min="12547" max="12547" width="14.7109375" style="22" customWidth="1"/>
    <col min="12548" max="12548" width="13.85546875" style="22" customWidth="1"/>
    <col min="12549" max="12549" width="32" style="22" customWidth="1"/>
    <col min="12550" max="12550" width="12.42578125" style="22" customWidth="1"/>
    <col min="12551" max="12551" width="52.140625" style="22" customWidth="1"/>
    <col min="12552" max="12552" width="19.85546875" style="22" customWidth="1"/>
    <col min="12553" max="12553" width="33.7109375" style="22" customWidth="1"/>
    <col min="12554" max="12554" width="30.42578125" style="22" customWidth="1"/>
    <col min="12555" max="12555" width="21.85546875" style="22" customWidth="1"/>
    <col min="12556" max="12556" width="11.28515625" style="22" customWidth="1"/>
    <col min="12557" max="12557" width="14" style="22" customWidth="1"/>
    <col min="12558" max="12558" width="15.42578125" style="22" customWidth="1"/>
    <col min="12559" max="12559" width="17" style="22" customWidth="1"/>
    <col min="12560" max="12560" width="13.42578125" style="22" customWidth="1"/>
    <col min="12561" max="12802" width="11.42578125" style="22"/>
    <col min="12803" max="12803" width="14.7109375" style="22" customWidth="1"/>
    <col min="12804" max="12804" width="13.85546875" style="22" customWidth="1"/>
    <col min="12805" max="12805" width="32" style="22" customWidth="1"/>
    <col min="12806" max="12806" width="12.42578125" style="22" customWidth="1"/>
    <col min="12807" max="12807" width="52.140625" style="22" customWidth="1"/>
    <col min="12808" max="12808" width="19.85546875" style="22" customWidth="1"/>
    <col min="12809" max="12809" width="33.7109375" style="22" customWidth="1"/>
    <col min="12810" max="12810" width="30.42578125" style="22" customWidth="1"/>
    <col min="12811" max="12811" width="21.85546875" style="22" customWidth="1"/>
    <col min="12812" max="12812" width="11.28515625" style="22" customWidth="1"/>
    <col min="12813" max="12813" width="14" style="22" customWidth="1"/>
    <col min="12814" max="12814" width="15.42578125" style="22" customWidth="1"/>
    <col min="12815" max="12815" width="17" style="22" customWidth="1"/>
    <col min="12816" max="12816" width="13.42578125" style="22" customWidth="1"/>
    <col min="12817" max="13058" width="11.42578125" style="22"/>
    <col min="13059" max="13059" width="14.7109375" style="22" customWidth="1"/>
    <col min="13060" max="13060" width="13.85546875" style="22" customWidth="1"/>
    <col min="13061" max="13061" width="32" style="22" customWidth="1"/>
    <col min="13062" max="13062" width="12.42578125" style="22" customWidth="1"/>
    <col min="13063" max="13063" width="52.140625" style="22" customWidth="1"/>
    <col min="13064" max="13064" width="19.85546875" style="22" customWidth="1"/>
    <col min="13065" max="13065" width="33.7109375" style="22" customWidth="1"/>
    <col min="13066" max="13066" width="30.42578125" style="22" customWidth="1"/>
    <col min="13067" max="13067" width="21.85546875" style="22" customWidth="1"/>
    <col min="13068" max="13068" width="11.28515625" style="22" customWidth="1"/>
    <col min="13069" max="13069" width="14" style="22" customWidth="1"/>
    <col min="13070" max="13070" width="15.42578125" style="22" customWidth="1"/>
    <col min="13071" max="13071" width="17" style="22" customWidth="1"/>
    <col min="13072" max="13072" width="13.42578125" style="22" customWidth="1"/>
    <col min="13073" max="13314" width="11.42578125" style="22"/>
    <col min="13315" max="13315" width="14.7109375" style="22" customWidth="1"/>
    <col min="13316" max="13316" width="13.85546875" style="22" customWidth="1"/>
    <col min="13317" max="13317" width="32" style="22" customWidth="1"/>
    <col min="13318" max="13318" width="12.42578125" style="22" customWidth="1"/>
    <col min="13319" max="13319" width="52.140625" style="22" customWidth="1"/>
    <col min="13320" max="13320" width="19.85546875" style="22" customWidth="1"/>
    <col min="13321" max="13321" width="33.7109375" style="22" customWidth="1"/>
    <col min="13322" max="13322" width="30.42578125" style="22" customWidth="1"/>
    <col min="13323" max="13323" width="21.85546875" style="22" customWidth="1"/>
    <col min="13324" max="13324" width="11.28515625" style="22" customWidth="1"/>
    <col min="13325" max="13325" width="14" style="22" customWidth="1"/>
    <col min="13326" max="13326" width="15.42578125" style="22" customWidth="1"/>
    <col min="13327" max="13327" width="17" style="22" customWidth="1"/>
    <col min="13328" max="13328" width="13.42578125" style="22" customWidth="1"/>
    <col min="13329" max="13570" width="11.42578125" style="22"/>
    <col min="13571" max="13571" width="14.7109375" style="22" customWidth="1"/>
    <col min="13572" max="13572" width="13.85546875" style="22" customWidth="1"/>
    <col min="13573" max="13573" width="32" style="22" customWidth="1"/>
    <col min="13574" max="13574" width="12.42578125" style="22" customWidth="1"/>
    <col min="13575" max="13575" width="52.140625" style="22" customWidth="1"/>
    <col min="13576" max="13576" width="19.85546875" style="22" customWidth="1"/>
    <col min="13577" max="13577" width="33.7109375" style="22" customWidth="1"/>
    <col min="13578" max="13578" width="30.42578125" style="22" customWidth="1"/>
    <col min="13579" max="13579" width="21.85546875" style="22" customWidth="1"/>
    <col min="13580" max="13580" width="11.28515625" style="22" customWidth="1"/>
    <col min="13581" max="13581" width="14" style="22" customWidth="1"/>
    <col min="13582" max="13582" width="15.42578125" style="22" customWidth="1"/>
    <col min="13583" max="13583" width="17" style="22" customWidth="1"/>
    <col min="13584" max="13584" width="13.42578125" style="22" customWidth="1"/>
    <col min="13585" max="13826" width="11.42578125" style="22"/>
    <col min="13827" max="13827" width="14.7109375" style="22" customWidth="1"/>
    <col min="13828" max="13828" width="13.85546875" style="22" customWidth="1"/>
    <col min="13829" max="13829" width="32" style="22" customWidth="1"/>
    <col min="13830" max="13830" width="12.42578125" style="22" customWidth="1"/>
    <col min="13831" max="13831" width="52.140625" style="22" customWidth="1"/>
    <col min="13832" max="13832" width="19.85546875" style="22" customWidth="1"/>
    <col min="13833" max="13833" width="33.7109375" style="22" customWidth="1"/>
    <col min="13834" max="13834" width="30.42578125" style="22" customWidth="1"/>
    <col min="13835" max="13835" width="21.85546875" style="22" customWidth="1"/>
    <col min="13836" max="13836" width="11.28515625" style="22" customWidth="1"/>
    <col min="13837" max="13837" width="14" style="22" customWidth="1"/>
    <col min="13838" max="13838" width="15.42578125" style="22" customWidth="1"/>
    <col min="13839" max="13839" width="17" style="22" customWidth="1"/>
    <col min="13840" max="13840" width="13.42578125" style="22" customWidth="1"/>
    <col min="13841" max="14082" width="11.42578125" style="22"/>
    <col min="14083" max="14083" width="14.7109375" style="22" customWidth="1"/>
    <col min="14084" max="14084" width="13.85546875" style="22" customWidth="1"/>
    <col min="14085" max="14085" width="32" style="22" customWidth="1"/>
    <col min="14086" max="14086" width="12.42578125" style="22" customWidth="1"/>
    <col min="14087" max="14087" width="52.140625" style="22" customWidth="1"/>
    <col min="14088" max="14088" width="19.85546875" style="22" customWidth="1"/>
    <col min="14089" max="14089" width="33.7109375" style="22" customWidth="1"/>
    <col min="14090" max="14090" width="30.42578125" style="22" customWidth="1"/>
    <col min="14091" max="14091" width="21.85546875" style="22" customWidth="1"/>
    <col min="14092" max="14092" width="11.28515625" style="22" customWidth="1"/>
    <col min="14093" max="14093" width="14" style="22" customWidth="1"/>
    <col min="14094" max="14094" width="15.42578125" style="22" customWidth="1"/>
    <col min="14095" max="14095" width="17" style="22" customWidth="1"/>
    <col min="14096" max="14096" width="13.42578125" style="22" customWidth="1"/>
    <col min="14097" max="14338" width="11.42578125" style="22"/>
    <col min="14339" max="14339" width="14.7109375" style="22" customWidth="1"/>
    <col min="14340" max="14340" width="13.85546875" style="22" customWidth="1"/>
    <col min="14341" max="14341" width="32" style="22" customWidth="1"/>
    <col min="14342" max="14342" width="12.42578125" style="22" customWidth="1"/>
    <col min="14343" max="14343" width="52.140625" style="22" customWidth="1"/>
    <col min="14344" max="14344" width="19.85546875" style="22" customWidth="1"/>
    <col min="14345" max="14345" width="33.7109375" style="22" customWidth="1"/>
    <col min="14346" max="14346" width="30.42578125" style="22" customWidth="1"/>
    <col min="14347" max="14347" width="21.85546875" style="22" customWidth="1"/>
    <col min="14348" max="14348" width="11.28515625" style="22" customWidth="1"/>
    <col min="14349" max="14349" width="14" style="22" customWidth="1"/>
    <col min="14350" max="14350" width="15.42578125" style="22" customWidth="1"/>
    <col min="14351" max="14351" width="17" style="22" customWidth="1"/>
    <col min="14352" max="14352" width="13.42578125" style="22" customWidth="1"/>
    <col min="14353" max="14594" width="11.42578125" style="22"/>
    <col min="14595" max="14595" width="14.7109375" style="22" customWidth="1"/>
    <col min="14596" max="14596" width="13.85546875" style="22" customWidth="1"/>
    <col min="14597" max="14597" width="32" style="22" customWidth="1"/>
    <col min="14598" max="14598" width="12.42578125" style="22" customWidth="1"/>
    <col min="14599" max="14599" width="52.140625" style="22" customWidth="1"/>
    <col min="14600" max="14600" width="19.85546875" style="22" customWidth="1"/>
    <col min="14601" max="14601" width="33.7109375" style="22" customWidth="1"/>
    <col min="14602" max="14602" width="30.42578125" style="22" customWidth="1"/>
    <col min="14603" max="14603" width="21.85546875" style="22" customWidth="1"/>
    <col min="14604" max="14604" width="11.28515625" style="22" customWidth="1"/>
    <col min="14605" max="14605" width="14" style="22" customWidth="1"/>
    <col min="14606" max="14606" width="15.42578125" style="22" customWidth="1"/>
    <col min="14607" max="14607" width="17" style="22" customWidth="1"/>
    <col min="14608" max="14608" width="13.42578125" style="22" customWidth="1"/>
    <col min="14609" max="14850" width="11.42578125" style="22"/>
    <col min="14851" max="14851" width="14.7109375" style="22" customWidth="1"/>
    <col min="14852" max="14852" width="13.85546875" style="22" customWidth="1"/>
    <col min="14853" max="14853" width="32" style="22" customWidth="1"/>
    <col min="14854" max="14854" width="12.42578125" style="22" customWidth="1"/>
    <col min="14855" max="14855" width="52.140625" style="22" customWidth="1"/>
    <col min="14856" max="14856" width="19.85546875" style="22" customWidth="1"/>
    <col min="14857" max="14857" width="33.7109375" style="22" customWidth="1"/>
    <col min="14858" max="14858" width="30.42578125" style="22" customWidth="1"/>
    <col min="14859" max="14859" width="21.85546875" style="22" customWidth="1"/>
    <col min="14860" max="14860" width="11.28515625" style="22" customWidth="1"/>
    <col min="14861" max="14861" width="14" style="22" customWidth="1"/>
    <col min="14862" max="14862" width="15.42578125" style="22" customWidth="1"/>
    <col min="14863" max="14863" width="17" style="22" customWidth="1"/>
    <col min="14864" max="14864" width="13.42578125" style="22" customWidth="1"/>
    <col min="14865" max="15106" width="11.42578125" style="22"/>
    <col min="15107" max="15107" width="14.7109375" style="22" customWidth="1"/>
    <col min="15108" max="15108" width="13.85546875" style="22" customWidth="1"/>
    <col min="15109" max="15109" width="32" style="22" customWidth="1"/>
    <col min="15110" max="15110" width="12.42578125" style="22" customWidth="1"/>
    <col min="15111" max="15111" width="52.140625" style="22" customWidth="1"/>
    <col min="15112" max="15112" width="19.85546875" style="22" customWidth="1"/>
    <col min="15113" max="15113" width="33.7109375" style="22" customWidth="1"/>
    <col min="15114" max="15114" width="30.42578125" style="22" customWidth="1"/>
    <col min="15115" max="15115" width="21.85546875" style="22" customWidth="1"/>
    <col min="15116" max="15116" width="11.28515625" style="22" customWidth="1"/>
    <col min="15117" max="15117" width="14" style="22" customWidth="1"/>
    <col min="15118" max="15118" width="15.42578125" style="22" customWidth="1"/>
    <col min="15119" max="15119" width="17" style="22" customWidth="1"/>
    <col min="15120" max="15120" width="13.42578125" style="22" customWidth="1"/>
    <col min="15121" max="15362" width="11.42578125" style="22"/>
    <col min="15363" max="15363" width="14.7109375" style="22" customWidth="1"/>
    <col min="15364" max="15364" width="13.85546875" style="22" customWidth="1"/>
    <col min="15365" max="15365" width="32" style="22" customWidth="1"/>
    <col min="15366" max="15366" width="12.42578125" style="22" customWidth="1"/>
    <col min="15367" max="15367" width="52.140625" style="22" customWidth="1"/>
    <col min="15368" max="15368" width="19.85546875" style="22" customWidth="1"/>
    <col min="15369" max="15369" width="33.7109375" style="22" customWidth="1"/>
    <col min="15370" max="15370" width="30.42578125" style="22" customWidth="1"/>
    <col min="15371" max="15371" width="21.85546875" style="22" customWidth="1"/>
    <col min="15372" max="15372" width="11.28515625" style="22" customWidth="1"/>
    <col min="15373" max="15373" width="14" style="22" customWidth="1"/>
    <col min="15374" max="15374" width="15.42578125" style="22" customWidth="1"/>
    <col min="15375" max="15375" width="17" style="22" customWidth="1"/>
    <col min="15376" max="15376" width="13.42578125" style="22" customWidth="1"/>
    <col min="15377" max="15618" width="11.42578125" style="22"/>
    <col min="15619" max="15619" width="14.7109375" style="22" customWidth="1"/>
    <col min="15620" max="15620" width="13.85546875" style="22" customWidth="1"/>
    <col min="15621" max="15621" width="32" style="22" customWidth="1"/>
    <col min="15622" max="15622" width="12.42578125" style="22" customWidth="1"/>
    <col min="15623" max="15623" width="52.140625" style="22" customWidth="1"/>
    <col min="15624" max="15624" width="19.85546875" style="22" customWidth="1"/>
    <col min="15625" max="15625" width="33.7109375" style="22" customWidth="1"/>
    <col min="15626" max="15626" width="30.42578125" style="22" customWidth="1"/>
    <col min="15627" max="15627" width="21.85546875" style="22" customWidth="1"/>
    <col min="15628" max="15628" width="11.28515625" style="22" customWidth="1"/>
    <col min="15629" max="15629" width="14" style="22" customWidth="1"/>
    <col min="15630" max="15630" width="15.42578125" style="22" customWidth="1"/>
    <col min="15631" max="15631" width="17" style="22" customWidth="1"/>
    <col min="15632" max="15632" width="13.42578125" style="22" customWidth="1"/>
    <col min="15633" max="15874" width="11.42578125" style="22"/>
    <col min="15875" max="15875" width="14.7109375" style="22" customWidth="1"/>
    <col min="15876" max="15876" width="13.85546875" style="22" customWidth="1"/>
    <col min="15877" max="15877" width="32" style="22" customWidth="1"/>
    <col min="15878" max="15878" width="12.42578125" style="22" customWidth="1"/>
    <col min="15879" max="15879" width="52.140625" style="22" customWidth="1"/>
    <col min="15880" max="15880" width="19.85546875" style="22" customWidth="1"/>
    <col min="15881" max="15881" width="33.7109375" style="22" customWidth="1"/>
    <col min="15882" max="15882" width="30.42578125" style="22" customWidth="1"/>
    <col min="15883" max="15883" width="21.85546875" style="22" customWidth="1"/>
    <col min="15884" max="15884" width="11.28515625" style="22" customWidth="1"/>
    <col min="15885" max="15885" width="14" style="22" customWidth="1"/>
    <col min="15886" max="15886" width="15.42578125" style="22" customWidth="1"/>
    <col min="15887" max="15887" width="17" style="22" customWidth="1"/>
    <col min="15888" max="15888" width="13.42578125" style="22" customWidth="1"/>
    <col min="15889" max="16130" width="11.42578125" style="22"/>
    <col min="16131" max="16131" width="14.7109375" style="22" customWidth="1"/>
    <col min="16132" max="16132" width="13.85546875" style="22" customWidth="1"/>
    <col min="16133" max="16133" width="32" style="22" customWidth="1"/>
    <col min="16134" max="16134" width="12.42578125" style="22" customWidth="1"/>
    <col min="16135" max="16135" width="52.140625" style="22" customWidth="1"/>
    <col min="16136" max="16136" width="19.85546875" style="22" customWidth="1"/>
    <col min="16137" max="16137" width="33.7109375" style="22" customWidth="1"/>
    <col min="16138" max="16138" width="30.42578125" style="22" customWidth="1"/>
    <col min="16139" max="16139" width="21.85546875" style="22" customWidth="1"/>
    <col min="16140" max="16140" width="11.28515625" style="22" customWidth="1"/>
    <col min="16141" max="16141" width="14" style="22" customWidth="1"/>
    <col min="16142" max="16142" width="15.42578125" style="22" customWidth="1"/>
    <col min="16143" max="16143" width="17" style="22" customWidth="1"/>
    <col min="16144" max="16144" width="13.42578125" style="22" customWidth="1"/>
    <col min="16145" max="16384" width="11.42578125" style="22"/>
  </cols>
  <sheetData>
    <row r="1" spans="1:10" ht="19.5" customHeight="1" x14ac:dyDescent="0.3">
      <c r="A1" s="299" t="s">
        <v>2245</v>
      </c>
      <c r="B1" s="299"/>
      <c r="C1" s="299"/>
      <c r="D1" s="299"/>
      <c r="E1" s="299"/>
      <c r="F1" s="299"/>
      <c r="G1" s="299"/>
      <c r="H1" s="299"/>
      <c r="I1" s="299"/>
      <c r="J1" s="299"/>
    </row>
    <row r="2" spans="1:10" ht="19.5" customHeight="1" x14ac:dyDescent="0.3">
      <c r="A2" s="282" t="s">
        <v>5</v>
      </c>
      <c r="B2" s="282"/>
      <c r="C2" s="282"/>
      <c r="D2" s="282"/>
      <c r="E2" s="282"/>
      <c r="F2" s="282"/>
      <c r="G2" s="282"/>
      <c r="H2" s="282"/>
      <c r="I2" s="282"/>
      <c r="J2" s="282"/>
    </row>
    <row r="3" spans="1:10" ht="19.5" customHeight="1" x14ac:dyDescent="0.3">
      <c r="A3" s="282" t="s">
        <v>63</v>
      </c>
      <c r="B3" s="282"/>
      <c r="C3" s="282"/>
      <c r="D3" s="282"/>
      <c r="E3" s="282"/>
      <c r="F3" s="282"/>
      <c r="G3" s="282"/>
      <c r="H3" s="282"/>
      <c r="I3" s="282"/>
      <c r="J3" s="282"/>
    </row>
    <row r="4" spans="1:10" ht="82.5" customHeight="1" x14ac:dyDescent="0.3">
      <c r="A4" s="202" t="s">
        <v>5917</v>
      </c>
      <c r="B4" s="202" t="s">
        <v>4042</v>
      </c>
      <c r="C4" s="202" t="s">
        <v>0</v>
      </c>
      <c r="D4" s="202" t="s">
        <v>1120</v>
      </c>
      <c r="E4" s="202" t="s">
        <v>5918</v>
      </c>
      <c r="F4" s="202" t="s">
        <v>2246</v>
      </c>
      <c r="G4" s="202" t="s">
        <v>2247</v>
      </c>
      <c r="H4" s="202" t="s">
        <v>2248</v>
      </c>
      <c r="I4" s="202" t="s">
        <v>2249</v>
      </c>
      <c r="J4" s="202" t="s">
        <v>9</v>
      </c>
    </row>
    <row r="5" spans="1:10" ht="16.5" hidden="1" customHeight="1" x14ac:dyDescent="0.3">
      <c r="A5" s="47" t="s">
        <v>3751</v>
      </c>
      <c r="B5" s="47" t="s">
        <v>1368</v>
      </c>
      <c r="C5" s="90" t="s">
        <v>1835</v>
      </c>
      <c r="D5" s="91" t="s">
        <v>367</v>
      </c>
      <c r="E5" s="90" t="s">
        <v>367</v>
      </c>
      <c r="F5" s="90">
        <v>3</v>
      </c>
      <c r="G5" s="90" t="s">
        <v>2250</v>
      </c>
      <c r="H5" s="90" t="s">
        <v>2251</v>
      </c>
      <c r="I5" s="206">
        <v>12000000</v>
      </c>
      <c r="J5" s="91" t="s">
        <v>62</v>
      </c>
    </row>
    <row r="6" spans="1:10" ht="16.5" hidden="1" customHeight="1" x14ac:dyDescent="0.3">
      <c r="A6" s="47" t="s">
        <v>3752</v>
      </c>
      <c r="B6" s="47" t="s">
        <v>1368</v>
      </c>
      <c r="C6" s="90" t="s">
        <v>1835</v>
      </c>
      <c r="D6" s="91" t="s">
        <v>367</v>
      </c>
      <c r="E6" s="90" t="s">
        <v>367</v>
      </c>
      <c r="F6" s="90">
        <v>2</v>
      </c>
      <c r="G6" s="90" t="s">
        <v>2252</v>
      </c>
      <c r="H6" s="90" t="s">
        <v>2253</v>
      </c>
      <c r="I6" s="206">
        <v>20000000</v>
      </c>
      <c r="J6" s="91" t="s">
        <v>62</v>
      </c>
    </row>
    <row r="7" spans="1:10" ht="16.5" hidden="1" customHeight="1" x14ac:dyDescent="0.3">
      <c r="A7" s="47" t="s">
        <v>3753</v>
      </c>
      <c r="B7" s="47" t="s">
        <v>1368</v>
      </c>
      <c r="C7" s="90" t="s">
        <v>1835</v>
      </c>
      <c r="D7" s="91" t="s">
        <v>367</v>
      </c>
      <c r="E7" s="90" t="s">
        <v>367</v>
      </c>
      <c r="F7" s="90">
        <v>2</v>
      </c>
      <c r="G7" s="90" t="s">
        <v>2254</v>
      </c>
      <c r="H7" s="90" t="s">
        <v>2255</v>
      </c>
      <c r="I7" s="206">
        <v>40000000</v>
      </c>
      <c r="J7" s="91" t="s">
        <v>62</v>
      </c>
    </row>
    <row r="8" spans="1:10" ht="12.75" hidden="1" customHeight="1" x14ac:dyDescent="0.3">
      <c r="A8" s="47" t="s">
        <v>3754</v>
      </c>
      <c r="B8" s="47" t="s">
        <v>1368</v>
      </c>
      <c r="C8" s="90" t="s">
        <v>2256</v>
      </c>
      <c r="D8" s="90" t="s">
        <v>2256</v>
      </c>
      <c r="E8" s="91" t="s">
        <v>2256</v>
      </c>
      <c r="F8" s="90">
        <v>2</v>
      </c>
      <c r="G8" s="90" t="s">
        <v>2257</v>
      </c>
      <c r="H8" s="90" t="s">
        <v>2251</v>
      </c>
      <c r="I8" s="206">
        <v>8000000</v>
      </c>
      <c r="J8" s="91" t="s">
        <v>62</v>
      </c>
    </row>
    <row r="9" spans="1:10" hidden="1" x14ac:dyDescent="0.3">
      <c r="A9" s="47" t="s">
        <v>3755</v>
      </c>
      <c r="B9" s="47" t="s">
        <v>1370</v>
      </c>
      <c r="C9" s="90" t="s">
        <v>1370</v>
      </c>
      <c r="D9" s="91" t="s">
        <v>1370</v>
      </c>
      <c r="E9" s="90" t="s">
        <v>1370</v>
      </c>
      <c r="F9" s="90">
        <v>1</v>
      </c>
      <c r="G9" s="90" t="s">
        <v>2258</v>
      </c>
      <c r="H9" s="90" t="s">
        <v>2255</v>
      </c>
      <c r="I9" s="206">
        <v>20000000</v>
      </c>
      <c r="J9" s="91" t="s">
        <v>62</v>
      </c>
    </row>
    <row r="10" spans="1:10" hidden="1" x14ac:dyDescent="0.3">
      <c r="A10" s="47" t="s">
        <v>3756</v>
      </c>
      <c r="B10" s="47" t="s">
        <v>1370</v>
      </c>
      <c r="C10" s="90" t="s">
        <v>1378</v>
      </c>
      <c r="D10" s="91" t="s">
        <v>2259</v>
      </c>
      <c r="E10" s="90" t="s">
        <v>2260</v>
      </c>
      <c r="F10" s="90">
        <v>1</v>
      </c>
      <c r="G10" s="90"/>
      <c r="H10" s="90" t="s">
        <v>2251</v>
      </c>
      <c r="I10" s="206">
        <v>4000000</v>
      </c>
      <c r="J10" s="91" t="s">
        <v>62</v>
      </c>
    </row>
    <row r="11" spans="1:10" hidden="1" x14ac:dyDescent="0.3">
      <c r="A11" s="47" t="s">
        <v>3757</v>
      </c>
      <c r="B11" s="47" t="s">
        <v>1370</v>
      </c>
      <c r="C11" s="90" t="s">
        <v>1378</v>
      </c>
      <c r="D11" s="91" t="s">
        <v>2259</v>
      </c>
      <c r="E11" s="90" t="s">
        <v>2260</v>
      </c>
      <c r="F11" s="90">
        <v>1</v>
      </c>
      <c r="G11" s="90" t="s">
        <v>2258</v>
      </c>
      <c r="H11" s="90" t="s">
        <v>2255</v>
      </c>
      <c r="I11" s="206">
        <v>20000000</v>
      </c>
      <c r="J11" s="91" t="s">
        <v>62</v>
      </c>
    </row>
    <row r="12" spans="1:10" ht="23.25" hidden="1" customHeight="1" x14ac:dyDescent="0.3">
      <c r="A12" s="47" t="s">
        <v>3758</v>
      </c>
      <c r="B12" s="47" t="s">
        <v>1369</v>
      </c>
      <c r="C12" s="90" t="s">
        <v>457</v>
      </c>
      <c r="D12" s="91" t="s">
        <v>2259</v>
      </c>
      <c r="E12" s="90" t="s">
        <v>2261</v>
      </c>
      <c r="F12" s="90">
        <v>8</v>
      </c>
      <c r="G12" s="90" t="s">
        <v>2262</v>
      </c>
      <c r="H12" s="90" t="s">
        <v>2255</v>
      </c>
      <c r="I12" s="206">
        <v>160000000</v>
      </c>
      <c r="J12" s="91" t="s">
        <v>62</v>
      </c>
    </row>
    <row r="13" spans="1:10" hidden="1" x14ac:dyDescent="0.3">
      <c r="A13" s="47" t="s">
        <v>3759</v>
      </c>
      <c r="B13" s="47" t="s">
        <v>1369</v>
      </c>
      <c r="C13" s="90" t="s">
        <v>1674</v>
      </c>
      <c r="D13" s="91" t="s">
        <v>2259</v>
      </c>
      <c r="E13" s="90" t="s">
        <v>2263</v>
      </c>
      <c r="F13" s="90">
        <v>3</v>
      </c>
      <c r="G13" s="90" t="s">
        <v>2262</v>
      </c>
      <c r="H13" s="90" t="s">
        <v>2255</v>
      </c>
      <c r="I13" s="206">
        <v>60000000</v>
      </c>
      <c r="J13" s="91" t="s">
        <v>62</v>
      </c>
    </row>
    <row r="14" spans="1:10" ht="28.5" hidden="1" x14ac:dyDescent="0.3">
      <c r="A14" s="47" t="s">
        <v>3760</v>
      </c>
      <c r="B14" s="47" t="s">
        <v>1205</v>
      </c>
      <c r="C14" s="27" t="s">
        <v>1363</v>
      </c>
      <c r="D14" s="91" t="s">
        <v>2264</v>
      </c>
      <c r="E14" s="90" t="s">
        <v>2264</v>
      </c>
      <c r="F14" s="90">
        <v>1</v>
      </c>
      <c r="G14" s="90" t="s">
        <v>2265</v>
      </c>
      <c r="H14" s="90" t="s">
        <v>2251</v>
      </c>
      <c r="I14" s="206">
        <v>4000000</v>
      </c>
      <c r="J14" s="91" t="s">
        <v>62</v>
      </c>
    </row>
    <row r="15" spans="1:10" ht="28.5" hidden="1" x14ac:dyDescent="0.3">
      <c r="A15" s="47" t="s">
        <v>3761</v>
      </c>
      <c r="B15" s="47" t="s">
        <v>1205</v>
      </c>
      <c r="C15" s="27" t="s">
        <v>1363</v>
      </c>
      <c r="D15" s="91" t="s">
        <v>2264</v>
      </c>
      <c r="E15" s="90" t="s">
        <v>2264</v>
      </c>
      <c r="F15" s="90">
        <v>3</v>
      </c>
      <c r="G15" s="90" t="s">
        <v>2266</v>
      </c>
      <c r="H15" s="90" t="s">
        <v>2253</v>
      </c>
      <c r="I15" s="206">
        <v>30000000</v>
      </c>
      <c r="J15" s="91" t="s">
        <v>62</v>
      </c>
    </row>
    <row r="16" spans="1:10" ht="28.5" hidden="1" x14ac:dyDescent="0.3">
      <c r="A16" s="47" t="s">
        <v>3762</v>
      </c>
      <c r="B16" s="47" t="s">
        <v>1205</v>
      </c>
      <c r="C16" s="27" t="s">
        <v>1363</v>
      </c>
      <c r="D16" s="91" t="s">
        <v>2264</v>
      </c>
      <c r="E16" s="90" t="s">
        <v>2264</v>
      </c>
      <c r="F16" s="90">
        <v>3</v>
      </c>
      <c r="G16" s="90" t="s">
        <v>2267</v>
      </c>
      <c r="H16" s="90" t="s">
        <v>2255</v>
      </c>
      <c r="I16" s="206">
        <v>60000000</v>
      </c>
      <c r="J16" s="91" t="s">
        <v>62</v>
      </c>
    </row>
    <row r="17" spans="1:10" ht="28.5" hidden="1" x14ac:dyDescent="0.3">
      <c r="A17" s="47" t="s">
        <v>3763</v>
      </c>
      <c r="B17" s="47" t="s">
        <v>85</v>
      </c>
      <c r="C17" s="90" t="s">
        <v>1687</v>
      </c>
      <c r="D17" s="91" t="s">
        <v>2259</v>
      </c>
      <c r="E17" s="91" t="s">
        <v>2268</v>
      </c>
      <c r="F17" s="90">
        <v>10</v>
      </c>
      <c r="G17" s="90" t="s">
        <v>2269</v>
      </c>
      <c r="H17" s="90" t="s">
        <v>2251</v>
      </c>
      <c r="I17" s="206">
        <v>40000000</v>
      </c>
      <c r="J17" s="2" t="s">
        <v>62</v>
      </c>
    </row>
    <row r="18" spans="1:10" ht="28.5" hidden="1" x14ac:dyDescent="0.3">
      <c r="A18" s="47" t="s">
        <v>3764</v>
      </c>
      <c r="B18" s="47" t="s">
        <v>85</v>
      </c>
      <c r="C18" s="90" t="s">
        <v>1687</v>
      </c>
      <c r="D18" s="91" t="s">
        <v>2259</v>
      </c>
      <c r="E18" s="91" t="s">
        <v>2268</v>
      </c>
      <c r="F18" s="90">
        <v>3</v>
      </c>
      <c r="G18" s="90" t="s">
        <v>2270</v>
      </c>
      <c r="H18" s="90" t="s">
        <v>2255</v>
      </c>
      <c r="I18" s="206">
        <v>60000000</v>
      </c>
      <c r="J18" s="2" t="s">
        <v>62</v>
      </c>
    </row>
    <row r="19" spans="1:10" ht="42.75" hidden="1" x14ac:dyDescent="0.3">
      <c r="A19" s="47" t="s">
        <v>3765</v>
      </c>
      <c r="B19" s="47" t="s">
        <v>85</v>
      </c>
      <c r="C19" s="90" t="s">
        <v>35</v>
      </c>
      <c r="D19" s="91" t="s">
        <v>2259</v>
      </c>
      <c r="E19" s="91" t="s">
        <v>2271</v>
      </c>
      <c r="F19" s="90">
        <v>12</v>
      </c>
      <c r="G19" s="90" t="s">
        <v>2269</v>
      </c>
      <c r="H19" s="90" t="s">
        <v>2251</v>
      </c>
      <c r="I19" s="206">
        <v>48000000</v>
      </c>
      <c r="J19" s="2" t="s">
        <v>62</v>
      </c>
    </row>
    <row r="20" spans="1:10" ht="42.75" hidden="1" x14ac:dyDescent="0.3">
      <c r="A20" s="47" t="s">
        <v>3766</v>
      </c>
      <c r="B20" s="47" t="s">
        <v>85</v>
      </c>
      <c r="C20" s="90" t="s">
        <v>35</v>
      </c>
      <c r="D20" s="91" t="s">
        <v>2259</v>
      </c>
      <c r="E20" s="91" t="s">
        <v>2271</v>
      </c>
      <c r="F20" s="90">
        <v>17</v>
      </c>
      <c r="G20" s="90" t="s">
        <v>2270</v>
      </c>
      <c r="H20" s="90" t="s">
        <v>2255</v>
      </c>
      <c r="I20" s="206">
        <v>340000000</v>
      </c>
      <c r="J20" s="2" t="s">
        <v>62</v>
      </c>
    </row>
    <row r="21" spans="1:10" ht="42.75" hidden="1" x14ac:dyDescent="0.3">
      <c r="A21" s="47" t="s">
        <v>3767</v>
      </c>
      <c r="B21" s="47" t="s">
        <v>85</v>
      </c>
      <c r="C21" s="90" t="s">
        <v>2272</v>
      </c>
      <c r="D21" s="91" t="s">
        <v>2259</v>
      </c>
      <c r="E21" s="91" t="s">
        <v>2273</v>
      </c>
      <c r="F21" s="90">
        <v>11</v>
      </c>
      <c r="G21" s="90" t="s">
        <v>2269</v>
      </c>
      <c r="H21" s="90" t="s">
        <v>2251</v>
      </c>
      <c r="I21" s="206">
        <v>44000000</v>
      </c>
      <c r="J21" s="2" t="s">
        <v>62</v>
      </c>
    </row>
    <row r="22" spans="1:10" ht="42.75" hidden="1" x14ac:dyDescent="0.3">
      <c r="A22" s="47" t="s">
        <v>3768</v>
      </c>
      <c r="B22" s="47" t="s">
        <v>85</v>
      </c>
      <c r="C22" s="90" t="s">
        <v>2272</v>
      </c>
      <c r="D22" s="91" t="s">
        <v>2259</v>
      </c>
      <c r="E22" s="91" t="s">
        <v>2273</v>
      </c>
      <c r="F22" s="90">
        <v>6</v>
      </c>
      <c r="G22" s="90" t="s">
        <v>2270</v>
      </c>
      <c r="H22" s="90" t="s">
        <v>2255</v>
      </c>
      <c r="I22" s="206">
        <v>120000000</v>
      </c>
      <c r="J22" s="2" t="s">
        <v>62</v>
      </c>
    </row>
    <row r="23" spans="1:10" s="24" customFormat="1" hidden="1" x14ac:dyDescent="0.3">
      <c r="A23" s="47" t="s">
        <v>3769</v>
      </c>
      <c r="B23" s="47" t="s">
        <v>1124</v>
      </c>
      <c r="C23" s="27" t="s">
        <v>1124</v>
      </c>
      <c r="D23" s="91" t="s">
        <v>2274</v>
      </c>
      <c r="E23" s="91" t="s">
        <v>2274</v>
      </c>
      <c r="F23" s="90">
        <v>1</v>
      </c>
      <c r="G23" s="90" t="s">
        <v>2275</v>
      </c>
      <c r="H23" s="90" t="s">
        <v>2251</v>
      </c>
      <c r="I23" s="206">
        <v>4000000</v>
      </c>
      <c r="J23" s="91" t="s">
        <v>62</v>
      </c>
    </row>
    <row r="24" spans="1:10" s="24" customFormat="1" hidden="1" x14ac:dyDescent="0.3">
      <c r="A24" s="47" t="s">
        <v>3770</v>
      </c>
      <c r="B24" s="47" t="s">
        <v>1124</v>
      </c>
      <c r="C24" s="27" t="s">
        <v>2276</v>
      </c>
      <c r="D24" s="91" t="s">
        <v>2259</v>
      </c>
      <c r="E24" s="91" t="s">
        <v>2277</v>
      </c>
      <c r="F24" s="90">
        <v>17</v>
      </c>
      <c r="G24" s="90" t="s">
        <v>2275</v>
      </c>
      <c r="H24" s="90" t="s">
        <v>2251</v>
      </c>
      <c r="I24" s="206">
        <v>68000000</v>
      </c>
      <c r="J24" s="91" t="s">
        <v>62</v>
      </c>
    </row>
    <row r="25" spans="1:10" s="24" customFormat="1" hidden="1" x14ac:dyDescent="0.3">
      <c r="A25" s="47" t="s">
        <v>3771</v>
      </c>
      <c r="B25" s="47" t="s">
        <v>1124</v>
      </c>
      <c r="C25" s="27" t="s">
        <v>2079</v>
      </c>
      <c r="D25" s="91" t="s">
        <v>2259</v>
      </c>
      <c r="E25" s="91" t="s">
        <v>2278</v>
      </c>
      <c r="F25" s="90">
        <v>5</v>
      </c>
      <c r="G25" s="90" t="s">
        <v>2279</v>
      </c>
      <c r="H25" s="90" t="s">
        <v>2255</v>
      </c>
      <c r="I25" s="206">
        <v>100000000</v>
      </c>
      <c r="J25" s="91" t="s">
        <v>62</v>
      </c>
    </row>
    <row r="26" spans="1:10" ht="28.5" hidden="1" x14ac:dyDescent="0.3">
      <c r="A26" s="47" t="s">
        <v>3772</v>
      </c>
      <c r="B26" s="47" t="s">
        <v>1371</v>
      </c>
      <c r="C26" s="90" t="s">
        <v>1594</v>
      </c>
      <c r="D26" s="91" t="s">
        <v>2259</v>
      </c>
      <c r="E26" s="91" t="s">
        <v>2280</v>
      </c>
      <c r="F26" s="90">
        <v>237</v>
      </c>
      <c r="G26" s="90" t="s">
        <v>2279</v>
      </c>
      <c r="H26" s="90" t="s">
        <v>2255</v>
      </c>
      <c r="I26" s="206">
        <v>4740000000</v>
      </c>
      <c r="J26" s="2" t="s">
        <v>62</v>
      </c>
    </row>
    <row r="27" spans="1:10" hidden="1" x14ac:dyDescent="0.3">
      <c r="A27" s="47" t="s">
        <v>3773</v>
      </c>
      <c r="B27" s="47" t="s">
        <v>1371</v>
      </c>
      <c r="C27" s="90" t="s">
        <v>1605</v>
      </c>
      <c r="D27" s="91" t="s">
        <v>2259</v>
      </c>
      <c r="E27" s="91" t="s">
        <v>2281</v>
      </c>
      <c r="F27" s="90">
        <v>145</v>
      </c>
      <c r="G27" s="90" t="s">
        <v>2282</v>
      </c>
      <c r="H27" s="90" t="s">
        <v>2251</v>
      </c>
      <c r="I27" s="206">
        <v>580000000</v>
      </c>
      <c r="J27" s="2" t="s">
        <v>62</v>
      </c>
    </row>
    <row r="28" spans="1:10" hidden="1" x14ac:dyDescent="0.3">
      <c r="A28" s="47" t="s">
        <v>3774</v>
      </c>
      <c r="B28" s="47" t="s">
        <v>1371</v>
      </c>
      <c r="C28" s="90" t="s">
        <v>1605</v>
      </c>
      <c r="D28" s="91" t="s">
        <v>2259</v>
      </c>
      <c r="E28" s="91" t="s">
        <v>2281</v>
      </c>
      <c r="F28" s="90">
        <v>1</v>
      </c>
      <c r="G28" s="90" t="s">
        <v>2270</v>
      </c>
      <c r="H28" s="90" t="s">
        <v>2255</v>
      </c>
      <c r="I28" s="206">
        <v>20000000</v>
      </c>
      <c r="J28" s="2" t="s">
        <v>62</v>
      </c>
    </row>
    <row r="29" spans="1:10" hidden="1" x14ac:dyDescent="0.3">
      <c r="A29" s="47" t="s">
        <v>3775</v>
      </c>
      <c r="B29" s="47" t="s">
        <v>1371</v>
      </c>
      <c r="C29" s="90" t="s">
        <v>1600</v>
      </c>
      <c r="D29" s="91" t="s">
        <v>2283</v>
      </c>
      <c r="E29" s="91" t="s">
        <v>2283</v>
      </c>
      <c r="F29" s="90">
        <v>1</v>
      </c>
      <c r="G29" s="90" t="s">
        <v>2284</v>
      </c>
      <c r="H29" s="90" t="s">
        <v>2255</v>
      </c>
      <c r="I29" s="206">
        <v>20000000</v>
      </c>
      <c r="J29" s="2" t="s">
        <v>62</v>
      </c>
    </row>
    <row r="30" spans="1:10" hidden="1" x14ac:dyDescent="0.3">
      <c r="A30" s="47" t="s">
        <v>3776</v>
      </c>
      <c r="B30" s="47" t="s">
        <v>162</v>
      </c>
      <c r="C30" s="90" t="s">
        <v>162</v>
      </c>
      <c r="D30" s="91" t="s">
        <v>2259</v>
      </c>
      <c r="E30" s="90" t="s">
        <v>2285</v>
      </c>
      <c r="F30" s="90">
        <v>2</v>
      </c>
      <c r="G30" s="90" t="s">
        <v>2279</v>
      </c>
      <c r="H30" s="90" t="s">
        <v>2255</v>
      </c>
      <c r="I30" s="206">
        <v>40000000</v>
      </c>
      <c r="J30" s="91" t="s">
        <v>62</v>
      </c>
    </row>
    <row r="31" spans="1:10" ht="22.5" hidden="1" customHeight="1" x14ac:dyDescent="0.3">
      <c r="A31" s="47" t="s">
        <v>3777</v>
      </c>
      <c r="B31" s="47" t="s">
        <v>746</v>
      </c>
      <c r="C31" s="90" t="s">
        <v>746</v>
      </c>
      <c r="D31" s="91" t="s">
        <v>2259</v>
      </c>
      <c r="E31" s="90" t="s">
        <v>2286</v>
      </c>
      <c r="F31" s="90">
        <v>8</v>
      </c>
      <c r="G31" s="90"/>
      <c r="H31" s="90" t="s">
        <v>2251</v>
      </c>
      <c r="I31" s="206">
        <v>32000000</v>
      </c>
      <c r="J31" s="91" t="s">
        <v>62</v>
      </c>
    </row>
    <row r="32" spans="1:10" ht="24" hidden="1" customHeight="1" x14ac:dyDescent="0.3">
      <c r="A32" s="47" t="s">
        <v>3778</v>
      </c>
      <c r="B32" s="47" t="s">
        <v>746</v>
      </c>
      <c r="C32" s="90" t="s">
        <v>746</v>
      </c>
      <c r="D32" s="91" t="s">
        <v>2259</v>
      </c>
      <c r="E32" s="90" t="s">
        <v>2286</v>
      </c>
      <c r="F32" s="90">
        <v>63</v>
      </c>
      <c r="G32" s="90"/>
      <c r="H32" s="90" t="s">
        <v>2255</v>
      </c>
      <c r="I32" s="206">
        <v>1260000000</v>
      </c>
      <c r="J32" s="91" t="s">
        <v>62</v>
      </c>
    </row>
    <row r="33" spans="1:10" hidden="1" x14ac:dyDescent="0.3">
      <c r="A33" s="47" t="s">
        <v>3779</v>
      </c>
      <c r="B33" s="47" t="s">
        <v>128</v>
      </c>
      <c r="C33" s="90" t="s">
        <v>40</v>
      </c>
      <c r="D33" s="91" t="s">
        <v>2259</v>
      </c>
      <c r="E33" s="90" t="s">
        <v>2287</v>
      </c>
      <c r="F33" s="90">
        <v>8</v>
      </c>
      <c r="G33" s="90" t="s">
        <v>2270</v>
      </c>
      <c r="H33" s="90" t="s">
        <v>2255</v>
      </c>
      <c r="I33" s="206">
        <v>160000000</v>
      </c>
      <c r="J33" s="91" t="s">
        <v>62</v>
      </c>
    </row>
    <row r="34" spans="1:10" ht="28.5" hidden="1" x14ac:dyDescent="0.3">
      <c r="A34" s="47" t="s">
        <v>3780</v>
      </c>
      <c r="B34" s="47" t="s">
        <v>128</v>
      </c>
      <c r="C34" s="91" t="s">
        <v>2288</v>
      </c>
      <c r="D34" s="91" t="s">
        <v>2289</v>
      </c>
      <c r="E34" s="90" t="s">
        <v>2289</v>
      </c>
      <c r="F34" s="90">
        <v>2</v>
      </c>
      <c r="G34" s="90" t="s">
        <v>2269</v>
      </c>
      <c r="H34" s="90" t="s">
        <v>2251</v>
      </c>
      <c r="I34" s="206">
        <v>8000000</v>
      </c>
      <c r="J34" s="91" t="s">
        <v>62</v>
      </c>
    </row>
    <row r="35" spans="1:10" hidden="1" x14ac:dyDescent="0.3">
      <c r="A35" s="47" t="s">
        <v>3781</v>
      </c>
      <c r="B35" s="47" t="s">
        <v>128</v>
      </c>
      <c r="C35" s="90" t="s">
        <v>2290</v>
      </c>
      <c r="D35" s="91" t="s">
        <v>2259</v>
      </c>
      <c r="E35" s="90" t="s">
        <v>2291</v>
      </c>
      <c r="F35" s="90">
        <v>36</v>
      </c>
      <c r="G35" s="90" t="s">
        <v>2270</v>
      </c>
      <c r="H35" s="90" t="s">
        <v>2255</v>
      </c>
      <c r="I35" s="206">
        <v>720000000</v>
      </c>
      <c r="J35" s="91" t="s">
        <v>62</v>
      </c>
    </row>
    <row r="36" spans="1:10" hidden="1" x14ac:dyDescent="0.3">
      <c r="A36" s="47" t="s">
        <v>3782</v>
      </c>
      <c r="B36" s="47" t="s">
        <v>128</v>
      </c>
      <c r="C36" s="90" t="s">
        <v>141</v>
      </c>
      <c r="D36" s="91" t="s">
        <v>2259</v>
      </c>
      <c r="E36" s="90" t="s">
        <v>2292</v>
      </c>
      <c r="F36" s="90">
        <v>5</v>
      </c>
      <c r="G36" s="90" t="s">
        <v>2269</v>
      </c>
      <c r="H36" s="90" t="s">
        <v>2251</v>
      </c>
      <c r="I36" s="206">
        <v>20000000</v>
      </c>
      <c r="J36" s="91" t="s">
        <v>62</v>
      </c>
    </row>
    <row r="37" spans="1:10" ht="28.5" hidden="1" x14ac:dyDescent="0.3">
      <c r="A37" s="47" t="s">
        <v>3783</v>
      </c>
      <c r="B37" s="47" t="s">
        <v>128</v>
      </c>
      <c r="C37" s="90" t="s">
        <v>2293</v>
      </c>
      <c r="D37" s="91" t="s">
        <v>136</v>
      </c>
      <c r="E37" s="90" t="s">
        <v>136</v>
      </c>
      <c r="F37" s="90">
        <v>4</v>
      </c>
      <c r="G37" s="90" t="s">
        <v>2269</v>
      </c>
      <c r="H37" s="90" t="s">
        <v>2251</v>
      </c>
      <c r="I37" s="206">
        <v>16000000</v>
      </c>
      <c r="J37" s="91" t="s">
        <v>62</v>
      </c>
    </row>
    <row r="38" spans="1:10" ht="28.5" hidden="1" x14ac:dyDescent="0.3">
      <c r="A38" s="47" t="s">
        <v>3784</v>
      </c>
      <c r="B38" s="47" t="s">
        <v>128</v>
      </c>
      <c r="C38" s="90" t="s">
        <v>145</v>
      </c>
      <c r="D38" s="91" t="s">
        <v>2294</v>
      </c>
      <c r="E38" s="90" t="s">
        <v>2294</v>
      </c>
      <c r="F38" s="90">
        <v>1</v>
      </c>
      <c r="G38" s="90" t="s">
        <v>2269</v>
      </c>
      <c r="H38" s="90" t="s">
        <v>2251</v>
      </c>
      <c r="I38" s="206">
        <v>4000000</v>
      </c>
      <c r="J38" s="91" t="s">
        <v>62</v>
      </c>
    </row>
    <row r="39" spans="1:10" hidden="1" x14ac:dyDescent="0.3">
      <c r="A39" s="47" t="s">
        <v>3785</v>
      </c>
      <c r="B39" s="47" t="s">
        <v>128</v>
      </c>
      <c r="C39" s="90" t="s">
        <v>129</v>
      </c>
      <c r="D39" s="91" t="s">
        <v>138</v>
      </c>
      <c r="E39" s="90" t="s">
        <v>138</v>
      </c>
      <c r="F39" s="90">
        <v>1</v>
      </c>
      <c r="G39" s="90" t="s">
        <v>2269</v>
      </c>
      <c r="H39" s="90" t="s">
        <v>2251</v>
      </c>
      <c r="I39" s="206">
        <v>4000000</v>
      </c>
      <c r="J39" s="91" t="s">
        <v>62</v>
      </c>
    </row>
    <row r="40" spans="1:10" hidden="1" x14ac:dyDescent="0.3">
      <c r="A40" s="47" t="s">
        <v>3786</v>
      </c>
      <c r="B40" s="47" t="s">
        <v>989</v>
      </c>
      <c r="C40" s="27" t="s">
        <v>485</v>
      </c>
      <c r="D40" s="2" t="s">
        <v>2259</v>
      </c>
      <c r="E40" s="27" t="s">
        <v>2295</v>
      </c>
      <c r="F40" s="27">
        <v>10</v>
      </c>
      <c r="G40" s="27" t="s">
        <v>2269</v>
      </c>
      <c r="H40" s="27" t="s">
        <v>2251</v>
      </c>
      <c r="I40" s="121">
        <v>40000000</v>
      </c>
      <c r="J40" s="2" t="s">
        <v>62</v>
      </c>
    </row>
    <row r="41" spans="1:10" hidden="1" x14ac:dyDescent="0.3">
      <c r="A41" s="47" t="s">
        <v>3787</v>
      </c>
      <c r="B41" s="47" t="s">
        <v>989</v>
      </c>
      <c r="C41" s="27" t="s">
        <v>485</v>
      </c>
      <c r="D41" s="2" t="s">
        <v>2259</v>
      </c>
      <c r="E41" s="27" t="s">
        <v>2295</v>
      </c>
      <c r="F41" s="27">
        <v>13</v>
      </c>
      <c r="G41" s="27" t="s">
        <v>2270</v>
      </c>
      <c r="H41" s="27" t="s">
        <v>2255</v>
      </c>
      <c r="I41" s="121">
        <v>260000000</v>
      </c>
      <c r="J41" s="2" t="s">
        <v>62</v>
      </c>
    </row>
    <row r="42" spans="1:10" hidden="1" x14ac:dyDescent="0.3">
      <c r="A42" s="47" t="s">
        <v>3788</v>
      </c>
      <c r="B42" s="47" t="s">
        <v>989</v>
      </c>
      <c r="C42" s="27" t="s">
        <v>994</v>
      </c>
      <c r="D42" s="2" t="s">
        <v>2259</v>
      </c>
      <c r="E42" s="27" t="s">
        <v>2296</v>
      </c>
      <c r="F42" s="27">
        <v>8</v>
      </c>
      <c r="G42" s="27" t="s">
        <v>2270</v>
      </c>
      <c r="H42" s="27" t="s">
        <v>2255</v>
      </c>
      <c r="I42" s="121">
        <v>160000000</v>
      </c>
      <c r="J42" s="2" t="s">
        <v>62</v>
      </c>
    </row>
    <row r="43" spans="1:10" hidden="1" x14ac:dyDescent="0.3">
      <c r="A43" s="47" t="s">
        <v>3789</v>
      </c>
      <c r="B43" s="47" t="s">
        <v>989</v>
      </c>
      <c r="C43" s="27" t="s">
        <v>1021</v>
      </c>
      <c r="D43" s="2" t="s">
        <v>2259</v>
      </c>
      <c r="E43" s="27" t="s">
        <v>2297</v>
      </c>
      <c r="F43" s="27">
        <v>4</v>
      </c>
      <c r="G43" s="27" t="s">
        <v>2269</v>
      </c>
      <c r="H43" s="27" t="s">
        <v>2251</v>
      </c>
      <c r="I43" s="121">
        <v>16000000</v>
      </c>
      <c r="J43" s="2" t="s">
        <v>62</v>
      </c>
    </row>
    <row r="44" spans="1:10" hidden="1" x14ac:dyDescent="0.3">
      <c r="A44" s="47" t="s">
        <v>3790</v>
      </c>
      <c r="B44" s="47" t="s">
        <v>989</v>
      </c>
      <c r="C44" s="27" t="s">
        <v>1009</v>
      </c>
      <c r="D44" s="2" t="s">
        <v>2259</v>
      </c>
      <c r="E44" s="27" t="s">
        <v>2298</v>
      </c>
      <c r="F44" s="27">
        <v>2</v>
      </c>
      <c r="G44" s="27" t="s">
        <v>2269</v>
      </c>
      <c r="H44" s="27" t="s">
        <v>2251</v>
      </c>
      <c r="I44" s="121">
        <v>8000000</v>
      </c>
      <c r="J44" s="2" t="s">
        <v>62</v>
      </c>
    </row>
    <row r="45" spans="1:10" hidden="1" x14ac:dyDescent="0.3">
      <c r="A45" s="47" t="s">
        <v>3791</v>
      </c>
      <c r="B45" s="47" t="s">
        <v>989</v>
      </c>
      <c r="C45" s="27" t="s">
        <v>1009</v>
      </c>
      <c r="D45" s="2" t="s">
        <v>2259</v>
      </c>
      <c r="E45" s="27" t="s">
        <v>2298</v>
      </c>
      <c r="F45" s="27">
        <v>1</v>
      </c>
      <c r="G45" s="27" t="s">
        <v>2270</v>
      </c>
      <c r="H45" s="27" t="s">
        <v>2255</v>
      </c>
      <c r="I45" s="121">
        <v>20000000</v>
      </c>
      <c r="J45" s="2" t="s">
        <v>62</v>
      </c>
    </row>
    <row r="46" spans="1:10" ht="33" hidden="1" x14ac:dyDescent="0.3">
      <c r="A46" s="47" t="s">
        <v>3792</v>
      </c>
      <c r="B46" s="47" t="s">
        <v>989</v>
      </c>
      <c r="C46" s="27" t="s">
        <v>2048</v>
      </c>
      <c r="D46" s="2" t="s">
        <v>2048</v>
      </c>
      <c r="E46" s="27" t="s">
        <v>2048</v>
      </c>
      <c r="F46" s="27">
        <v>1</v>
      </c>
      <c r="G46" s="27" t="s">
        <v>2299</v>
      </c>
      <c r="H46" s="27" t="s">
        <v>2253</v>
      </c>
      <c r="I46" s="121">
        <v>10000000</v>
      </c>
      <c r="J46" s="2" t="s">
        <v>62</v>
      </c>
    </row>
    <row r="47" spans="1:10" ht="20.25" hidden="1" customHeight="1" x14ac:dyDescent="0.3">
      <c r="A47" s="47" t="s">
        <v>3793</v>
      </c>
      <c r="B47" s="47" t="s">
        <v>989</v>
      </c>
      <c r="C47" s="27" t="s">
        <v>43</v>
      </c>
      <c r="D47" s="2" t="s">
        <v>2259</v>
      </c>
      <c r="E47" s="27" t="s">
        <v>2300</v>
      </c>
      <c r="F47" s="27">
        <v>7</v>
      </c>
      <c r="G47" s="27" t="s">
        <v>2270</v>
      </c>
      <c r="H47" s="27" t="s">
        <v>2255</v>
      </c>
      <c r="I47" s="121">
        <v>140000000</v>
      </c>
      <c r="J47" s="2" t="s">
        <v>62</v>
      </c>
    </row>
    <row r="48" spans="1:10" hidden="1" x14ac:dyDescent="0.3">
      <c r="A48" s="47" t="s">
        <v>3794</v>
      </c>
      <c r="B48" s="47" t="s">
        <v>989</v>
      </c>
      <c r="C48" s="27" t="s">
        <v>203</v>
      </c>
      <c r="D48" s="2" t="s">
        <v>2259</v>
      </c>
      <c r="E48" s="27" t="s">
        <v>2301</v>
      </c>
      <c r="F48" s="27">
        <v>2</v>
      </c>
      <c r="G48" s="27" t="s">
        <v>2269</v>
      </c>
      <c r="H48" s="27" t="s">
        <v>2251</v>
      </c>
      <c r="I48" s="121">
        <v>8000000</v>
      </c>
      <c r="J48" s="2" t="s">
        <v>62</v>
      </c>
    </row>
    <row r="49" spans="1:10" hidden="1" x14ac:dyDescent="0.3">
      <c r="A49" s="47" t="s">
        <v>3795</v>
      </c>
      <c r="B49" s="47" t="s">
        <v>989</v>
      </c>
      <c r="C49" s="27" t="s">
        <v>203</v>
      </c>
      <c r="D49" s="2" t="s">
        <v>2259</v>
      </c>
      <c r="E49" s="27" t="s">
        <v>2301</v>
      </c>
      <c r="F49" s="27">
        <v>3</v>
      </c>
      <c r="G49" s="27" t="s">
        <v>2270</v>
      </c>
      <c r="H49" s="27" t="s">
        <v>2255</v>
      </c>
      <c r="I49" s="121">
        <v>60000000</v>
      </c>
      <c r="J49" s="2" t="s">
        <v>62</v>
      </c>
    </row>
    <row r="50" spans="1:10" ht="44.25" hidden="1" customHeight="1" x14ac:dyDescent="0.3">
      <c r="A50" s="47" t="s">
        <v>3796</v>
      </c>
      <c r="B50" s="47" t="s">
        <v>898</v>
      </c>
      <c r="C50" s="27" t="s">
        <v>909</v>
      </c>
      <c r="D50" s="2" t="s">
        <v>2259</v>
      </c>
      <c r="E50" s="27" t="s">
        <v>2302</v>
      </c>
      <c r="F50" s="27">
        <v>5</v>
      </c>
      <c r="G50" s="27" t="s">
        <v>2269</v>
      </c>
      <c r="H50" s="27" t="s">
        <v>2251</v>
      </c>
      <c r="I50" s="121">
        <v>20000000</v>
      </c>
      <c r="J50" s="2" t="s">
        <v>62</v>
      </c>
    </row>
    <row r="51" spans="1:10" hidden="1" x14ac:dyDescent="0.3">
      <c r="A51" s="47" t="s">
        <v>3797</v>
      </c>
      <c r="B51" s="47" t="s">
        <v>898</v>
      </c>
      <c r="C51" s="27" t="s">
        <v>909</v>
      </c>
      <c r="D51" s="2" t="s">
        <v>2259</v>
      </c>
      <c r="E51" s="27" t="s">
        <v>2302</v>
      </c>
      <c r="F51" s="27">
        <v>2</v>
      </c>
      <c r="G51" s="27"/>
      <c r="H51" s="27" t="s">
        <v>2255</v>
      </c>
      <c r="I51" s="121">
        <v>40000000</v>
      </c>
      <c r="J51" s="2" t="s">
        <v>62</v>
      </c>
    </row>
    <row r="52" spans="1:10" ht="33.75" hidden="1" customHeight="1" x14ac:dyDescent="0.3">
      <c r="A52" s="47" t="s">
        <v>3798</v>
      </c>
      <c r="B52" s="47" t="s">
        <v>898</v>
      </c>
      <c r="C52" s="27" t="s">
        <v>2303</v>
      </c>
      <c r="D52" s="2" t="s">
        <v>2259</v>
      </c>
      <c r="E52" s="27" t="s">
        <v>2304</v>
      </c>
      <c r="F52" s="27">
        <v>3</v>
      </c>
      <c r="G52" s="27" t="s">
        <v>2269</v>
      </c>
      <c r="H52" s="27" t="s">
        <v>2251</v>
      </c>
      <c r="I52" s="121">
        <v>12000000</v>
      </c>
      <c r="J52" s="2" t="s">
        <v>62</v>
      </c>
    </row>
    <row r="53" spans="1:10" hidden="1" x14ac:dyDescent="0.3">
      <c r="A53" s="47" t="s">
        <v>3799</v>
      </c>
      <c r="B53" s="47" t="s">
        <v>898</v>
      </c>
      <c r="C53" s="27" t="s">
        <v>2303</v>
      </c>
      <c r="D53" s="2" t="s">
        <v>2259</v>
      </c>
      <c r="E53" s="27" t="s">
        <v>2304</v>
      </c>
      <c r="F53" s="27">
        <v>2</v>
      </c>
      <c r="G53" s="27"/>
      <c r="H53" s="27" t="s">
        <v>2255</v>
      </c>
      <c r="I53" s="121">
        <v>40000000</v>
      </c>
      <c r="J53" s="2" t="s">
        <v>62</v>
      </c>
    </row>
    <row r="54" spans="1:10" hidden="1" x14ac:dyDescent="0.3">
      <c r="A54" s="47" t="s">
        <v>3800</v>
      </c>
      <c r="B54" s="47" t="s">
        <v>898</v>
      </c>
      <c r="C54" s="27" t="s">
        <v>727</v>
      </c>
      <c r="D54" s="2" t="s">
        <v>2259</v>
      </c>
      <c r="E54" s="27" t="s">
        <v>2305</v>
      </c>
      <c r="F54" s="27">
        <v>2</v>
      </c>
      <c r="G54" s="27" t="s">
        <v>2269</v>
      </c>
      <c r="H54" s="27" t="s">
        <v>2251</v>
      </c>
      <c r="I54" s="121">
        <v>8000000</v>
      </c>
      <c r="J54" s="2" t="s">
        <v>62</v>
      </c>
    </row>
    <row r="55" spans="1:10" hidden="1" x14ac:dyDescent="0.3">
      <c r="A55" s="47" t="s">
        <v>3801</v>
      </c>
      <c r="B55" s="47" t="s">
        <v>898</v>
      </c>
      <c r="C55" s="27" t="s">
        <v>727</v>
      </c>
      <c r="D55" s="2" t="s">
        <v>2259</v>
      </c>
      <c r="E55" s="27" t="s">
        <v>2305</v>
      </c>
      <c r="F55" s="27">
        <v>1</v>
      </c>
      <c r="G55" s="27" t="s">
        <v>2270</v>
      </c>
      <c r="H55" s="27" t="s">
        <v>2255</v>
      </c>
      <c r="I55" s="121">
        <v>20000000</v>
      </c>
      <c r="J55" s="2" t="s">
        <v>62</v>
      </c>
    </row>
    <row r="56" spans="1:10" ht="42" hidden="1" customHeight="1" x14ac:dyDescent="0.3">
      <c r="A56" s="47" t="s">
        <v>3802</v>
      </c>
      <c r="B56" s="47" t="s">
        <v>1956</v>
      </c>
      <c r="C56" s="27" t="s">
        <v>1071</v>
      </c>
      <c r="D56" s="2" t="s">
        <v>2259</v>
      </c>
      <c r="E56" s="2" t="s">
        <v>2306</v>
      </c>
      <c r="F56" s="27">
        <v>3</v>
      </c>
      <c r="G56" s="27"/>
      <c r="H56" s="27" t="s">
        <v>2251</v>
      </c>
      <c r="I56" s="121">
        <v>12000000</v>
      </c>
      <c r="J56" s="2" t="s">
        <v>62</v>
      </c>
    </row>
    <row r="57" spans="1:10" s="24" customFormat="1" hidden="1" x14ac:dyDescent="0.3">
      <c r="A57" s="47" t="s">
        <v>3803</v>
      </c>
      <c r="B57" s="47" t="s">
        <v>916</v>
      </c>
      <c r="C57" s="27" t="s">
        <v>511</v>
      </c>
      <c r="D57" s="2" t="s">
        <v>2259</v>
      </c>
      <c r="E57" s="27" t="s">
        <v>2307</v>
      </c>
      <c r="F57" s="27">
        <v>4</v>
      </c>
      <c r="G57" s="27" t="s">
        <v>2308</v>
      </c>
      <c r="H57" s="27" t="s">
        <v>2255</v>
      </c>
      <c r="I57" s="121">
        <v>80000000</v>
      </c>
      <c r="J57" s="2" t="s">
        <v>62</v>
      </c>
    </row>
    <row r="58" spans="1:10" s="24" customFormat="1" hidden="1" x14ac:dyDescent="0.3">
      <c r="A58" s="47" t="s">
        <v>3804</v>
      </c>
      <c r="B58" s="47" t="s">
        <v>916</v>
      </c>
      <c r="C58" s="27" t="s">
        <v>1039</v>
      </c>
      <c r="D58" s="2" t="s">
        <v>2259</v>
      </c>
      <c r="E58" s="27" t="s">
        <v>2309</v>
      </c>
      <c r="F58" s="27">
        <v>3</v>
      </c>
      <c r="G58" s="27" t="s">
        <v>2269</v>
      </c>
      <c r="H58" s="27" t="s">
        <v>2251</v>
      </c>
      <c r="I58" s="121">
        <v>12000000</v>
      </c>
      <c r="J58" s="2" t="s">
        <v>62</v>
      </c>
    </row>
    <row r="59" spans="1:10" s="24" customFormat="1" hidden="1" x14ac:dyDescent="0.3">
      <c r="A59" s="47" t="s">
        <v>3805</v>
      </c>
      <c r="B59" s="47" t="s">
        <v>916</v>
      </c>
      <c r="C59" s="27" t="s">
        <v>1039</v>
      </c>
      <c r="D59" s="2" t="s">
        <v>2259</v>
      </c>
      <c r="E59" s="27" t="s">
        <v>2309</v>
      </c>
      <c r="F59" s="27">
        <v>1</v>
      </c>
      <c r="G59" s="27" t="s">
        <v>2310</v>
      </c>
      <c r="H59" s="27" t="s">
        <v>2255</v>
      </c>
      <c r="I59" s="121">
        <v>20000000</v>
      </c>
      <c r="J59" s="2" t="s">
        <v>62</v>
      </c>
    </row>
    <row r="60" spans="1:10" s="24" customFormat="1" hidden="1" x14ac:dyDescent="0.3">
      <c r="A60" s="47" t="s">
        <v>3806</v>
      </c>
      <c r="B60" s="47" t="s">
        <v>916</v>
      </c>
      <c r="C60" s="27" t="s">
        <v>130</v>
      </c>
      <c r="D60" s="2" t="s">
        <v>2259</v>
      </c>
      <c r="E60" s="27" t="s">
        <v>2311</v>
      </c>
      <c r="F60" s="27">
        <v>2</v>
      </c>
      <c r="G60" s="27" t="s">
        <v>2269</v>
      </c>
      <c r="H60" s="27" t="s">
        <v>2251</v>
      </c>
      <c r="I60" s="121">
        <v>8000000</v>
      </c>
      <c r="J60" s="2" t="s">
        <v>62</v>
      </c>
    </row>
    <row r="61" spans="1:10" s="24" customFormat="1" hidden="1" x14ac:dyDescent="0.3">
      <c r="A61" s="47" t="s">
        <v>3807</v>
      </c>
      <c r="B61" s="47" t="s">
        <v>916</v>
      </c>
      <c r="C61" s="27" t="s">
        <v>210</v>
      </c>
      <c r="D61" s="2" t="s">
        <v>2312</v>
      </c>
      <c r="E61" s="27" t="s">
        <v>2312</v>
      </c>
      <c r="F61" s="27">
        <v>2</v>
      </c>
      <c r="G61" s="27" t="s">
        <v>2313</v>
      </c>
      <c r="H61" s="27" t="s">
        <v>2251</v>
      </c>
      <c r="I61" s="121">
        <v>8000000</v>
      </c>
      <c r="J61" s="2" t="s">
        <v>62</v>
      </c>
    </row>
    <row r="62" spans="1:10" s="24" customFormat="1" hidden="1" x14ac:dyDescent="0.3">
      <c r="A62" s="47" t="s">
        <v>3808</v>
      </c>
      <c r="B62" s="47" t="s">
        <v>916</v>
      </c>
      <c r="C62" s="27" t="s">
        <v>210</v>
      </c>
      <c r="D62" s="2" t="s">
        <v>2312</v>
      </c>
      <c r="E62" s="27" t="s">
        <v>2312</v>
      </c>
      <c r="F62" s="27">
        <v>4</v>
      </c>
      <c r="G62" s="27" t="s">
        <v>2279</v>
      </c>
      <c r="H62" s="27" t="s">
        <v>2255</v>
      </c>
      <c r="I62" s="121">
        <v>80000000</v>
      </c>
      <c r="J62" s="2" t="s">
        <v>62</v>
      </c>
    </row>
    <row r="63" spans="1:10" ht="12.75" hidden="1" customHeight="1" x14ac:dyDescent="0.3">
      <c r="A63" s="47" t="s">
        <v>3809</v>
      </c>
      <c r="B63" s="47" t="s">
        <v>209</v>
      </c>
      <c r="C63" s="27" t="s">
        <v>1964</v>
      </c>
      <c r="D63" s="2" t="s">
        <v>2259</v>
      </c>
      <c r="E63" s="27" t="s">
        <v>2314</v>
      </c>
      <c r="F63" s="27">
        <v>9</v>
      </c>
      <c r="G63" s="27" t="s">
        <v>2269</v>
      </c>
      <c r="H63" s="27" t="s">
        <v>2251</v>
      </c>
      <c r="I63" s="121">
        <v>36000000</v>
      </c>
      <c r="J63" s="2" t="s">
        <v>62</v>
      </c>
    </row>
    <row r="64" spans="1:10" hidden="1" x14ac:dyDescent="0.3">
      <c r="A64" s="47" t="s">
        <v>3810</v>
      </c>
      <c r="B64" s="47" t="s">
        <v>209</v>
      </c>
      <c r="C64" s="27" t="s">
        <v>1964</v>
      </c>
      <c r="D64" s="2" t="s">
        <v>2259</v>
      </c>
      <c r="E64" s="27" t="s">
        <v>2314</v>
      </c>
      <c r="F64" s="27">
        <v>25</v>
      </c>
      <c r="G64" s="27" t="s">
        <v>2270</v>
      </c>
      <c r="H64" s="27" t="s">
        <v>2255</v>
      </c>
      <c r="I64" s="121">
        <v>500000000</v>
      </c>
      <c r="J64" s="2" t="s">
        <v>62</v>
      </c>
    </row>
    <row r="65" spans="1:10" hidden="1" x14ac:dyDescent="0.3">
      <c r="A65" s="47" t="s">
        <v>3811</v>
      </c>
      <c r="B65" s="47" t="s">
        <v>209</v>
      </c>
      <c r="C65" s="27" t="s">
        <v>240</v>
      </c>
      <c r="D65" s="27" t="s">
        <v>257</v>
      </c>
      <c r="E65" s="27" t="s">
        <v>257</v>
      </c>
      <c r="F65" s="27">
        <v>5</v>
      </c>
      <c r="G65" s="27" t="s">
        <v>2279</v>
      </c>
      <c r="H65" s="27" t="s">
        <v>2255</v>
      </c>
      <c r="I65" s="121">
        <v>100000000</v>
      </c>
      <c r="J65" s="2" t="s">
        <v>62</v>
      </c>
    </row>
    <row r="66" spans="1:10" hidden="1" x14ac:dyDescent="0.3">
      <c r="A66" s="47" t="s">
        <v>3812</v>
      </c>
      <c r="B66" s="47" t="s">
        <v>209</v>
      </c>
      <c r="C66" s="27" t="s">
        <v>262</v>
      </c>
      <c r="D66" s="27" t="s">
        <v>2259</v>
      </c>
      <c r="E66" s="2" t="s">
        <v>2315</v>
      </c>
      <c r="F66" s="27">
        <v>62</v>
      </c>
      <c r="G66" s="27" t="s">
        <v>2279</v>
      </c>
      <c r="H66" s="27" t="s">
        <v>2255</v>
      </c>
      <c r="I66" s="121">
        <v>1240000000</v>
      </c>
      <c r="J66" s="2" t="s">
        <v>62</v>
      </c>
    </row>
    <row r="67" spans="1:10" hidden="1" x14ac:dyDescent="0.3">
      <c r="A67" s="47" t="s">
        <v>3813</v>
      </c>
      <c r="B67" s="47" t="s">
        <v>209</v>
      </c>
      <c r="C67" s="27" t="s">
        <v>359</v>
      </c>
      <c r="D67" s="27" t="s">
        <v>390</v>
      </c>
      <c r="E67" s="27" t="s">
        <v>390</v>
      </c>
      <c r="F67" s="27">
        <v>4</v>
      </c>
      <c r="G67" s="27" t="s">
        <v>2269</v>
      </c>
      <c r="H67" s="27" t="s">
        <v>2251</v>
      </c>
      <c r="I67" s="121">
        <v>16000000</v>
      </c>
      <c r="J67" s="2" t="s">
        <v>62</v>
      </c>
    </row>
    <row r="68" spans="1:10" hidden="1" x14ac:dyDescent="0.3">
      <c r="A68" s="47" t="s">
        <v>3814</v>
      </c>
      <c r="B68" s="47" t="s">
        <v>209</v>
      </c>
      <c r="C68" s="27" t="s">
        <v>413</v>
      </c>
      <c r="D68" s="27" t="s">
        <v>2259</v>
      </c>
      <c r="E68" s="2" t="s">
        <v>2316</v>
      </c>
      <c r="F68" s="27">
        <v>3</v>
      </c>
      <c r="G68" s="27" t="s">
        <v>2269</v>
      </c>
      <c r="H68" s="27" t="s">
        <v>2251</v>
      </c>
      <c r="I68" s="121">
        <v>12000000</v>
      </c>
      <c r="J68" s="2" t="s">
        <v>62</v>
      </c>
    </row>
    <row r="69" spans="1:10" hidden="1" x14ac:dyDescent="0.3">
      <c r="A69" s="47" t="s">
        <v>3815</v>
      </c>
      <c r="B69" s="47" t="s">
        <v>209</v>
      </c>
      <c r="C69" s="27" t="s">
        <v>413</v>
      </c>
      <c r="D69" s="27" t="s">
        <v>2259</v>
      </c>
      <c r="E69" s="2" t="s">
        <v>2316</v>
      </c>
      <c r="F69" s="27">
        <v>4</v>
      </c>
      <c r="G69" s="27" t="s">
        <v>2279</v>
      </c>
      <c r="H69" s="27" t="s">
        <v>2255</v>
      </c>
      <c r="I69" s="121">
        <v>80000000</v>
      </c>
      <c r="J69" s="2" t="s">
        <v>62</v>
      </c>
    </row>
    <row r="70" spans="1:10" hidden="1" x14ac:dyDescent="0.3">
      <c r="A70" s="47" t="s">
        <v>3816</v>
      </c>
      <c r="B70" s="47" t="s">
        <v>209</v>
      </c>
      <c r="C70" s="27" t="s">
        <v>625</v>
      </c>
      <c r="D70" s="27" t="s">
        <v>2259</v>
      </c>
      <c r="E70" s="2" t="s">
        <v>2317</v>
      </c>
      <c r="F70" s="27">
        <v>8</v>
      </c>
      <c r="G70" s="27" t="s">
        <v>2269</v>
      </c>
      <c r="H70" s="27" t="s">
        <v>2251</v>
      </c>
      <c r="I70" s="121">
        <v>32000000</v>
      </c>
      <c r="J70" s="2" t="s">
        <v>62</v>
      </c>
    </row>
    <row r="71" spans="1:10" ht="22.5" hidden="1" x14ac:dyDescent="0.3">
      <c r="A71" s="47" t="s">
        <v>5755</v>
      </c>
      <c r="B71" s="27" t="s">
        <v>5083</v>
      </c>
      <c r="C71" s="204" t="s">
        <v>5083</v>
      </c>
      <c r="D71" s="169" t="s">
        <v>5733</v>
      </c>
      <c r="E71" s="169" t="s">
        <v>5733</v>
      </c>
      <c r="F71" s="204">
        <v>4</v>
      </c>
      <c r="G71" s="204" t="s">
        <v>5734</v>
      </c>
      <c r="H71" s="204" t="s">
        <v>2255</v>
      </c>
      <c r="I71" s="205">
        <v>80000000</v>
      </c>
      <c r="J71" s="2" t="s">
        <v>62</v>
      </c>
    </row>
    <row r="72" spans="1:10" ht="33.75" hidden="1" x14ac:dyDescent="0.3">
      <c r="A72" s="47" t="s">
        <v>5756</v>
      </c>
      <c r="B72" s="27" t="s">
        <v>5083</v>
      </c>
      <c r="C72" s="204" t="s">
        <v>245</v>
      </c>
      <c r="D72" s="169" t="s">
        <v>5735</v>
      </c>
      <c r="E72" s="169" t="s">
        <v>5736</v>
      </c>
      <c r="F72" s="204">
        <v>5</v>
      </c>
      <c r="G72" s="204" t="s">
        <v>5734</v>
      </c>
      <c r="H72" s="204" t="s">
        <v>2255</v>
      </c>
      <c r="I72" s="205">
        <v>100000000</v>
      </c>
      <c r="J72" s="2" t="s">
        <v>62</v>
      </c>
    </row>
    <row r="73" spans="1:10" x14ac:dyDescent="0.3">
      <c r="A73" s="47" t="s">
        <v>5757</v>
      </c>
      <c r="B73" s="27" t="s">
        <v>5177</v>
      </c>
      <c r="C73" s="169" t="s">
        <v>5737</v>
      </c>
      <c r="D73" s="204" t="s">
        <v>5463</v>
      </c>
      <c r="E73" s="204" t="s">
        <v>5463</v>
      </c>
      <c r="F73" s="204">
        <v>20</v>
      </c>
      <c r="G73" s="204"/>
      <c r="H73" s="204" t="s">
        <v>2251</v>
      </c>
      <c r="I73" s="205">
        <v>80000000</v>
      </c>
      <c r="J73" s="2" t="s">
        <v>62</v>
      </c>
    </row>
    <row r="74" spans="1:10" hidden="1" x14ac:dyDescent="0.3">
      <c r="A74" s="47" t="s">
        <v>5758</v>
      </c>
      <c r="B74" s="27" t="s">
        <v>5754</v>
      </c>
      <c r="C74" s="169" t="s">
        <v>5738</v>
      </c>
      <c r="D74" s="204" t="s">
        <v>2259</v>
      </c>
      <c r="E74" s="169" t="s">
        <v>5739</v>
      </c>
      <c r="F74" s="204">
        <v>1</v>
      </c>
      <c r="G74" s="204" t="s">
        <v>2269</v>
      </c>
      <c r="H74" s="204" t="s">
        <v>2251</v>
      </c>
      <c r="I74" s="205">
        <v>4000000</v>
      </c>
      <c r="J74" s="2" t="s">
        <v>62</v>
      </c>
    </row>
    <row r="75" spans="1:10" hidden="1" x14ac:dyDescent="0.3">
      <c r="A75" s="47" t="s">
        <v>5759</v>
      </c>
      <c r="B75" s="27" t="s">
        <v>5754</v>
      </c>
      <c r="C75" s="169" t="s">
        <v>5738</v>
      </c>
      <c r="D75" s="204" t="s">
        <v>2259</v>
      </c>
      <c r="E75" s="169" t="s">
        <v>5739</v>
      </c>
      <c r="F75" s="204">
        <v>1</v>
      </c>
      <c r="G75" s="204" t="s">
        <v>5740</v>
      </c>
      <c r="H75" s="204" t="s">
        <v>2255</v>
      </c>
      <c r="I75" s="205">
        <v>20000000</v>
      </c>
      <c r="J75" s="2" t="s">
        <v>62</v>
      </c>
    </row>
    <row r="76" spans="1:10" hidden="1" x14ac:dyDescent="0.3">
      <c r="A76" s="47" t="s">
        <v>5760</v>
      </c>
      <c r="B76" s="27" t="s">
        <v>5754</v>
      </c>
      <c r="C76" s="169" t="s">
        <v>86</v>
      </c>
      <c r="D76" s="204" t="s">
        <v>2259</v>
      </c>
      <c r="E76" s="169" t="s">
        <v>5741</v>
      </c>
      <c r="F76" s="204">
        <v>4</v>
      </c>
      <c r="G76" s="204" t="s">
        <v>2269</v>
      </c>
      <c r="H76" s="204" t="s">
        <v>2251</v>
      </c>
      <c r="I76" s="205">
        <v>16000000</v>
      </c>
      <c r="J76" s="2" t="s">
        <v>62</v>
      </c>
    </row>
    <row r="77" spans="1:10" hidden="1" x14ac:dyDescent="0.3">
      <c r="A77" s="47" t="s">
        <v>5761</v>
      </c>
      <c r="B77" s="27" t="s">
        <v>5754</v>
      </c>
      <c r="C77" s="169" t="s">
        <v>5742</v>
      </c>
      <c r="D77" s="204" t="s">
        <v>2259</v>
      </c>
      <c r="E77" s="169" t="s">
        <v>5743</v>
      </c>
      <c r="F77" s="204">
        <v>6</v>
      </c>
      <c r="G77" s="204" t="s">
        <v>2269</v>
      </c>
      <c r="H77" s="204" t="s">
        <v>2251</v>
      </c>
      <c r="I77" s="205">
        <v>24000000</v>
      </c>
      <c r="J77" s="2" t="s">
        <v>62</v>
      </c>
    </row>
    <row r="78" spans="1:10" hidden="1" x14ac:dyDescent="0.3">
      <c r="A78" s="47" t="s">
        <v>5762</v>
      </c>
      <c r="B78" s="27" t="s">
        <v>5754</v>
      </c>
      <c r="C78" s="169" t="s">
        <v>5744</v>
      </c>
      <c r="D78" s="204" t="s">
        <v>2259</v>
      </c>
      <c r="E78" s="169" t="s">
        <v>5745</v>
      </c>
      <c r="F78" s="204">
        <v>1</v>
      </c>
      <c r="G78" s="204" t="s">
        <v>2269</v>
      </c>
      <c r="H78" s="204" t="s">
        <v>2251</v>
      </c>
      <c r="I78" s="205">
        <v>4000000</v>
      </c>
      <c r="J78" s="2" t="s">
        <v>62</v>
      </c>
    </row>
    <row r="79" spans="1:10" hidden="1" x14ac:dyDescent="0.3">
      <c r="A79" s="47" t="s">
        <v>5763</v>
      </c>
      <c r="B79" s="27" t="s">
        <v>5754</v>
      </c>
      <c r="C79" s="169" t="s">
        <v>5744</v>
      </c>
      <c r="D79" s="204" t="s">
        <v>2259</v>
      </c>
      <c r="E79" s="169" t="s">
        <v>5745</v>
      </c>
      <c r="F79" s="204">
        <v>5</v>
      </c>
      <c r="G79" s="204" t="s">
        <v>5740</v>
      </c>
      <c r="H79" s="204" t="s">
        <v>2255</v>
      </c>
      <c r="I79" s="205">
        <v>100000000</v>
      </c>
      <c r="J79" s="2" t="s">
        <v>62</v>
      </c>
    </row>
    <row r="80" spans="1:10" hidden="1" x14ac:dyDescent="0.3">
      <c r="A80" s="47" t="s">
        <v>5764</v>
      </c>
      <c r="B80" s="27" t="s">
        <v>5746</v>
      </c>
      <c r="C80" s="204" t="s">
        <v>5747</v>
      </c>
      <c r="D80" s="204" t="s">
        <v>5748</v>
      </c>
      <c r="E80" s="169" t="s">
        <v>5748</v>
      </c>
      <c r="F80" s="204">
        <v>2</v>
      </c>
      <c r="G80" s="204" t="s">
        <v>5749</v>
      </c>
      <c r="H80" s="204" t="s">
        <v>2251</v>
      </c>
      <c r="I80" s="205">
        <v>8000000</v>
      </c>
      <c r="J80" s="2" t="s">
        <v>62</v>
      </c>
    </row>
    <row r="81" spans="1:10" hidden="1" x14ac:dyDescent="0.3">
      <c r="A81" s="47" t="s">
        <v>5765</v>
      </c>
      <c r="B81" s="27" t="s">
        <v>5746</v>
      </c>
      <c r="C81" s="204" t="s">
        <v>5750</v>
      </c>
      <c r="D81" s="204" t="s">
        <v>5750</v>
      </c>
      <c r="E81" s="169" t="s">
        <v>5750</v>
      </c>
      <c r="F81" s="204">
        <v>2</v>
      </c>
      <c r="G81" s="204" t="s">
        <v>5751</v>
      </c>
      <c r="H81" s="204" t="s">
        <v>2255</v>
      </c>
      <c r="I81" s="205">
        <v>40000000</v>
      </c>
      <c r="J81" s="2" t="s">
        <v>62</v>
      </c>
    </row>
    <row r="82" spans="1:10" ht="22.5" hidden="1" x14ac:dyDescent="0.3">
      <c r="A82" s="47" t="s">
        <v>5766</v>
      </c>
      <c r="B82" s="27" t="s">
        <v>5746</v>
      </c>
      <c r="C82" s="204" t="s">
        <v>5752</v>
      </c>
      <c r="D82" s="169" t="s">
        <v>5753</v>
      </c>
      <c r="E82" s="169" t="s">
        <v>5753</v>
      </c>
      <c r="F82" s="204">
        <v>3</v>
      </c>
      <c r="G82" s="204" t="s">
        <v>5740</v>
      </c>
      <c r="H82" s="204" t="s">
        <v>2255</v>
      </c>
      <c r="I82" s="205">
        <v>60000000</v>
      </c>
      <c r="J82" s="2" t="s">
        <v>62</v>
      </c>
    </row>
  </sheetData>
  <autoFilter ref="A4:J82" xr:uid="{00000000-0001-0000-0500-000000000000}">
    <filterColumn colId="1">
      <filters>
        <filter val="Puntarenas"/>
      </filters>
    </filterColumn>
  </autoFilter>
  <mergeCells count="3">
    <mergeCell ref="A1:J1"/>
    <mergeCell ref="A2:J2"/>
    <mergeCell ref="A3:J3"/>
  </mergeCells>
  <phoneticPr fontId="32" type="noConversion"/>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O231"/>
  <sheetViews>
    <sheetView topLeftCell="A138" zoomScale="58" zoomScaleNormal="58" workbookViewId="0">
      <selection activeCell="N113" sqref="N113:N146"/>
    </sheetView>
  </sheetViews>
  <sheetFormatPr baseColWidth="10" defaultRowHeight="14.25" x14ac:dyDescent="0.2"/>
  <cols>
    <col min="1" max="2" width="25.42578125" style="7" customWidth="1"/>
    <col min="3" max="3" width="23.140625" style="11" customWidth="1"/>
    <col min="4" max="4" width="15.140625" style="7" customWidth="1"/>
    <col min="5" max="5" width="14.7109375" style="7" customWidth="1"/>
    <col min="6" max="6" width="15.28515625" style="7" customWidth="1"/>
    <col min="7" max="7" width="15" style="7" customWidth="1"/>
    <col min="8" max="8" width="13.42578125" style="7" customWidth="1"/>
    <col min="9" max="9" width="17.28515625" style="7" customWidth="1"/>
    <col min="10" max="10" width="13" style="7" bestFit="1" customWidth="1"/>
    <col min="11" max="11" width="20.7109375" style="12" customWidth="1"/>
    <col min="12" max="12" width="37.42578125" style="13" customWidth="1"/>
    <col min="13" max="13" width="22.42578125" style="7" customWidth="1"/>
    <col min="14" max="14" width="26" style="14" customWidth="1"/>
    <col min="15" max="15" width="17.42578125" style="7" customWidth="1"/>
    <col min="16" max="16" width="16.28515625" style="7" bestFit="1" customWidth="1"/>
    <col min="17" max="17" width="28.7109375" style="7" customWidth="1"/>
    <col min="18" max="256" width="11.42578125" style="7"/>
    <col min="257" max="257" width="15" style="7" customWidth="1"/>
    <col min="258" max="258" width="23.140625" style="7" customWidth="1"/>
    <col min="259" max="259" width="15.140625" style="7" customWidth="1"/>
    <col min="260" max="260" width="13.28515625" style="7" customWidth="1"/>
    <col min="261" max="261" width="15.28515625" style="7" customWidth="1"/>
    <col min="262" max="262" width="15" style="7" customWidth="1"/>
    <col min="263" max="263" width="13.42578125" style="7" customWidth="1"/>
    <col min="264" max="265" width="11.42578125" style="7"/>
    <col min="266" max="266" width="20.7109375" style="7" customWidth="1"/>
    <col min="267" max="267" width="37.42578125" style="7" customWidth="1"/>
    <col min="268" max="268" width="14.85546875" style="7" customWidth="1"/>
    <col min="269" max="269" width="26" style="7" customWidth="1"/>
    <col min="270" max="270" width="17.42578125" style="7" customWidth="1"/>
    <col min="271" max="271" width="11.42578125" style="7"/>
    <col min="272" max="272" width="16.28515625" style="7" bestFit="1" customWidth="1"/>
    <col min="273" max="273" width="28.7109375" style="7" customWidth="1"/>
    <col min="274" max="512" width="11.42578125" style="7"/>
    <col min="513" max="513" width="15" style="7" customWidth="1"/>
    <col min="514" max="514" width="23.140625" style="7" customWidth="1"/>
    <col min="515" max="515" width="15.140625" style="7" customWidth="1"/>
    <col min="516" max="516" width="13.28515625" style="7" customWidth="1"/>
    <col min="517" max="517" width="15.28515625" style="7" customWidth="1"/>
    <col min="518" max="518" width="15" style="7" customWidth="1"/>
    <col min="519" max="519" width="13.42578125" style="7" customWidth="1"/>
    <col min="520" max="521" width="11.42578125" style="7"/>
    <col min="522" max="522" width="20.7109375" style="7" customWidth="1"/>
    <col min="523" max="523" width="37.42578125" style="7" customWidth="1"/>
    <col min="524" max="524" width="14.85546875" style="7" customWidth="1"/>
    <col min="525" max="525" width="26" style="7" customWidth="1"/>
    <col min="526" max="526" width="17.42578125" style="7" customWidth="1"/>
    <col min="527" max="527" width="11.42578125" style="7"/>
    <col min="528" max="528" width="16.28515625" style="7" bestFit="1" customWidth="1"/>
    <col min="529" max="529" width="28.7109375" style="7" customWidth="1"/>
    <col min="530" max="768" width="11.42578125" style="7"/>
    <col min="769" max="769" width="15" style="7" customWidth="1"/>
    <col min="770" max="770" width="23.140625" style="7" customWidth="1"/>
    <col min="771" max="771" width="15.140625" style="7" customWidth="1"/>
    <col min="772" max="772" width="13.28515625" style="7" customWidth="1"/>
    <col min="773" max="773" width="15.28515625" style="7" customWidth="1"/>
    <col min="774" max="774" width="15" style="7" customWidth="1"/>
    <col min="775" max="775" width="13.42578125" style="7" customWidth="1"/>
    <col min="776" max="777" width="11.42578125" style="7"/>
    <col min="778" max="778" width="20.7109375" style="7" customWidth="1"/>
    <col min="779" max="779" width="37.42578125" style="7" customWidth="1"/>
    <col min="780" max="780" width="14.85546875" style="7" customWidth="1"/>
    <col min="781" max="781" width="26" style="7" customWidth="1"/>
    <col min="782" max="782" width="17.42578125" style="7" customWidth="1"/>
    <col min="783" max="783" width="11.42578125" style="7"/>
    <col min="784" max="784" width="16.28515625" style="7" bestFit="1" customWidth="1"/>
    <col min="785" max="785" width="28.7109375" style="7" customWidth="1"/>
    <col min="786" max="1024" width="11.42578125" style="7"/>
    <col min="1025" max="1025" width="15" style="7" customWidth="1"/>
    <col min="1026" max="1026" width="23.140625" style="7" customWidth="1"/>
    <col min="1027" max="1027" width="15.140625" style="7" customWidth="1"/>
    <col min="1028" max="1028" width="13.28515625" style="7" customWidth="1"/>
    <col min="1029" max="1029" width="15.28515625" style="7" customWidth="1"/>
    <col min="1030" max="1030" width="15" style="7" customWidth="1"/>
    <col min="1031" max="1031" width="13.42578125" style="7" customWidth="1"/>
    <col min="1032" max="1033" width="11.42578125" style="7"/>
    <col min="1034" max="1034" width="20.7109375" style="7" customWidth="1"/>
    <col min="1035" max="1035" width="37.42578125" style="7" customWidth="1"/>
    <col min="1036" max="1036" width="14.85546875" style="7" customWidth="1"/>
    <col min="1037" max="1037" width="26" style="7" customWidth="1"/>
    <col min="1038" max="1038" width="17.42578125" style="7" customWidth="1"/>
    <col min="1039" max="1039" width="11.42578125" style="7"/>
    <col min="1040" max="1040" width="16.28515625" style="7" bestFit="1" customWidth="1"/>
    <col min="1041" max="1041" width="28.7109375" style="7" customWidth="1"/>
    <col min="1042" max="1280" width="11.42578125" style="7"/>
    <col min="1281" max="1281" width="15" style="7" customWidth="1"/>
    <col min="1282" max="1282" width="23.140625" style="7" customWidth="1"/>
    <col min="1283" max="1283" width="15.140625" style="7" customWidth="1"/>
    <col min="1284" max="1284" width="13.28515625" style="7" customWidth="1"/>
    <col min="1285" max="1285" width="15.28515625" style="7" customWidth="1"/>
    <col min="1286" max="1286" width="15" style="7" customWidth="1"/>
    <col min="1287" max="1287" width="13.42578125" style="7" customWidth="1"/>
    <col min="1288" max="1289" width="11.42578125" style="7"/>
    <col min="1290" max="1290" width="20.7109375" style="7" customWidth="1"/>
    <col min="1291" max="1291" width="37.42578125" style="7" customWidth="1"/>
    <col min="1292" max="1292" width="14.85546875" style="7" customWidth="1"/>
    <col min="1293" max="1293" width="26" style="7" customWidth="1"/>
    <col min="1294" max="1294" width="17.42578125" style="7" customWidth="1"/>
    <col min="1295" max="1295" width="11.42578125" style="7"/>
    <col min="1296" max="1296" width="16.28515625" style="7" bestFit="1" customWidth="1"/>
    <col min="1297" max="1297" width="28.7109375" style="7" customWidth="1"/>
    <col min="1298" max="1536" width="11.42578125" style="7"/>
    <col min="1537" max="1537" width="15" style="7" customWidth="1"/>
    <col min="1538" max="1538" width="23.140625" style="7" customWidth="1"/>
    <col min="1539" max="1539" width="15.140625" style="7" customWidth="1"/>
    <col min="1540" max="1540" width="13.28515625" style="7" customWidth="1"/>
    <col min="1541" max="1541" width="15.28515625" style="7" customWidth="1"/>
    <col min="1542" max="1542" width="15" style="7" customWidth="1"/>
    <col min="1543" max="1543" width="13.42578125" style="7" customWidth="1"/>
    <col min="1544" max="1545" width="11.42578125" style="7"/>
    <col min="1546" max="1546" width="20.7109375" style="7" customWidth="1"/>
    <col min="1547" max="1547" width="37.42578125" style="7" customWidth="1"/>
    <col min="1548" max="1548" width="14.85546875" style="7" customWidth="1"/>
    <col min="1549" max="1549" width="26" style="7" customWidth="1"/>
    <col min="1550" max="1550" width="17.42578125" style="7" customWidth="1"/>
    <col min="1551" max="1551" width="11.42578125" style="7"/>
    <col min="1552" max="1552" width="16.28515625" style="7" bestFit="1" customWidth="1"/>
    <col min="1553" max="1553" width="28.7109375" style="7" customWidth="1"/>
    <col min="1554" max="1792" width="11.42578125" style="7"/>
    <col min="1793" max="1793" width="15" style="7" customWidth="1"/>
    <col min="1794" max="1794" width="23.140625" style="7" customWidth="1"/>
    <col min="1795" max="1795" width="15.140625" style="7" customWidth="1"/>
    <col min="1796" max="1796" width="13.28515625" style="7" customWidth="1"/>
    <col min="1797" max="1797" width="15.28515625" style="7" customWidth="1"/>
    <col min="1798" max="1798" width="15" style="7" customWidth="1"/>
    <col min="1799" max="1799" width="13.42578125" style="7" customWidth="1"/>
    <col min="1800" max="1801" width="11.42578125" style="7"/>
    <col min="1802" max="1802" width="20.7109375" style="7" customWidth="1"/>
    <col min="1803" max="1803" width="37.42578125" style="7" customWidth="1"/>
    <col min="1804" max="1804" width="14.85546875" style="7" customWidth="1"/>
    <col min="1805" max="1805" width="26" style="7" customWidth="1"/>
    <col min="1806" max="1806" width="17.42578125" style="7" customWidth="1"/>
    <col min="1807" max="1807" width="11.42578125" style="7"/>
    <col min="1808" max="1808" width="16.28515625" style="7" bestFit="1" customWidth="1"/>
    <col min="1809" max="1809" width="28.7109375" style="7" customWidth="1"/>
    <col min="1810" max="2048" width="11.42578125" style="7"/>
    <col min="2049" max="2049" width="15" style="7" customWidth="1"/>
    <col min="2050" max="2050" width="23.140625" style="7" customWidth="1"/>
    <col min="2051" max="2051" width="15.140625" style="7" customWidth="1"/>
    <col min="2052" max="2052" width="13.28515625" style="7" customWidth="1"/>
    <col min="2053" max="2053" width="15.28515625" style="7" customWidth="1"/>
    <col min="2054" max="2054" width="15" style="7" customWidth="1"/>
    <col min="2055" max="2055" width="13.42578125" style="7" customWidth="1"/>
    <col min="2056" max="2057" width="11.42578125" style="7"/>
    <col min="2058" max="2058" width="20.7109375" style="7" customWidth="1"/>
    <col min="2059" max="2059" width="37.42578125" style="7" customWidth="1"/>
    <col min="2060" max="2060" width="14.85546875" style="7" customWidth="1"/>
    <col min="2061" max="2061" width="26" style="7" customWidth="1"/>
    <col min="2062" max="2062" width="17.42578125" style="7" customWidth="1"/>
    <col min="2063" max="2063" width="11.42578125" style="7"/>
    <col min="2064" max="2064" width="16.28515625" style="7" bestFit="1" customWidth="1"/>
    <col min="2065" max="2065" width="28.7109375" style="7" customWidth="1"/>
    <col min="2066" max="2304" width="11.42578125" style="7"/>
    <col min="2305" max="2305" width="15" style="7" customWidth="1"/>
    <col min="2306" max="2306" width="23.140625" style="7" customWidth="1"/>
    <col min="2307" max="2307" width="15.140625" style="7" customWidth="1"/>
    <col min="2308" max="2308" width="13.28515625" style="7" customWidth="1"/>
    <col min="2309" max="2309" width="15.28515625" style="7" customWidth="1"/>
    <col min="2310" max="2310" width="15" style="7" customWidth="1"/>
    <col min="2311" max="2311" width="13.42578125" style="7" customWidth="1"/>
    <col min="2312" max="2313" width="11.42578125" style="7"/>
    <col min="2314" max="2314" width="20.7109375" style="7" customWidth="1"/>
    <col min="2315" max="2315" width="37.42578125" style="7" customWidth="1"/>
    <col min="2316" max="2316" width="14.85546875" style="7" customWidth="1"/>
    <col min="2317" max="2317" width="26" style="7" customWidth="1"/>
    <col min="2318" max="2318" width="17.42578125" style="7" customWidth="1"/>
    <col min="2319" max="2319" width="11.42578125" style="7"/>
    <col min="2320" max="2320" width="16.28515625" style="7" bestFit="1" customWidth="1"/>
    <col min="2321" max="2321" width="28.7109375" style="7" customWidth="1"/>
    <col min="2322" max="2560" width="11.42578125" style="7"/>
    <col min="2561" max="2561" width="15" style="7" customWidth="1"/>
    <col min="2562" max="2562" width="23.140625" style="7" customWidth="1"/>
    <col min="2563" max="2563" width="15.140625" style="7" customWidth="1"/>
    <col min="2564" max="2564" width="13.28515625" style="7" customWidth="1"/>
    <col min="2565" max="2565" width="15.28515625" style="7" customWidth="1"/>
    <col min="2566" max="2566" width="15" style="7" customWidth="1"/>
    <col min="2567" max="2567" width="13.42578125" style="7" customWidth="1"/>
    <col min="2568" max="2569" width="11.42578125" style="7"/>
    <col min="2570" max="2570" width="20.7109375" style="7" customWidth="1"/>
    <col min="2571" max="2571" width="37.42578125" style="7" customWidth="1"/>
    <col min="2572" max="2572" width="14.85546875" style="7" customWidth="1"/>
    <col min="2573" max="2573" width="26" style="7" customWidth="1"/>
    <col min="2574" max="2574" width="17.42578125" style="7" customWidth="1"/>
    <col min="2575" max="2575" width="11.42578125" style="7"/>
    <col min="2576" max="2576" width="16.28515625" style="7" bestFit="1" customWidth="1"/>
    <col min="2577" max="2577" width="28.7109375" style="7" customWidth="1"/>
    <col min="2578" max="2816" width="11.42578125" style="7"/>
    <col min="2817" max="2817" width="15" style="7" customWidth="1"/>
    <col min="2818" max="2818" width="23.140625" style="7" customWidth="1"/>
    <col min="2819" max="2819" width="15.140625" style="7" customWidth="1"/>
    <col min="2820" max="2820" width="13.28515625" style="7" customWidth="1"/>
    <col min="2821" max="2821" width="15.28515625" style="7" customWidth="1"/>
    <col min="2822" max="2822" width="15" style="7" customWidth="1"/>
    <col min="2823" max="2823" width="13.42578125" style="7" customWidth="1"/>
    <col min="2824" max="2825" width="11.42578125" style="7"/>
    <col min="2826" max="2826" width="20.7109375" style="7" customWidth="1"/>
    <col min="2827" max="2827" width="37.42578125" style="7" customWidth="1"/>
    <col min="2828" max="2828" width="14.85546875" style="7" customWidth="1"/>
    <col min="2829" max="2829" width="26" style="7" customWidth="1"/>
    <col min="2830" max="2830" width="17.42578125" style="7" customWidth="1"/>
    <col min="2831" max="2831" width="11.42578125" style="7"/>
    <col min="2832" max="2832" width="16.28515625" style="7" bestFit="1" customWidth="1"/>
    <col min="2833" max="2833" width="28.7109375" style="7" customWidth="1"/>
    <col min="2834" max="3072" width="11.42578125" style="7"/>
    <col min="3073" max="3073" width="15" style="7" customWidth="1"/>
    <col min="3074" max="3074" width="23.140625" style="7" customWidth="1"/>
    <col min="3075" max="3075" width="15.140625" style="7" customWidth="1"/>
    <col min="3076" max="3076" width="13.28515625" style="7" customWidth="1"/>
    <col min="3077" max="3077" width="15.28515625" style="7" customWidth="1"/>
    <col min="3078" max="3078" width="15" style="7" customWidth="1"/>
    <col min="3079" max="3079" width="13.42578125" style="7" customWidth="1"/>
    <col min="3080" max="3081" width="11.42578125" style="7"/>
    <col min="3082" max="3082" width="20.7109375" style="7" customWidth="1"/>
    <col min="3083" max="3083" width="37.42578125" style="7" customWidth="1"/>
    <col min="3084" max="3084" width="14.85546875" style="7" customWidth="1"/>
    <col min="3085" max="3085" width="26" style="7" customWidth="1"/>
    <col min="3086" max="3086" width="17.42578125" style="7" customWidth="1"/>
    <col min="3087" max="3087" width="11.42578125" style="7"/>
    <col min="3088" max="3088" width="16.28515625" style="7" bestFit="1" customWidth="1"/>
    <col min="3089" max="3089" width="28.7109375" style="7" customWidth="1"/>
    <col min="3090" max="3328" width="11.42578125" style="7"/>
    <col min="3329" max="3329" width="15" style="7" customWidth="1"/>
    <col min="3330" max="3330" width="23.140625" style="7" customWidth="1"/>
    <col min="3331" max="3331" width="15.140625" style="7" customWidth="1"/>
    <col min="3332" max="3332" width="13.28515625" style="7" customWidth="1"/>
    <col min="3333" max="3333" width="15.28515625" style="7" customWidth="1"/>
    <col min="3334" max="3334" width="15" style="7" customWidth="1"/>
    <col min="3335" max="3335" width="13.42578125" style="7" customWidth="1"/>
    <col min="3336" max="3337" width="11.42578125" style="7"/>
    <col min="3338" max="3338" width="20.7109375" style="7" customWidth="1"/>
    <col min="3339" max="3339" width="37.42578125" style="7" customWidth="1"/>
    <col min="3340" max="3340" width="14.85546875" style="7" customWidth="1"/>
    <col min="3341" max="3341" width="26" style="7" customWidth="1"/>
    <col min="3342" max="3342" width="17.42578125" style="7" customWidth="1"/>
    <col min="3343" max="3343" width="11.42578125" style="7"/>
    <col min="3344" max="3344" width="16.28515625" style="7" bestFit="1" customWidth="1"/>
    <col min="3345" max="3345" width="28.7109375" style="7" customWidth="1"/>
    <col min="3346" max="3584" width="11.42578125" style="7"/>
    <col min="3585" max="3585" width="15" style="7" customWidth="1"/>
    <col min="3586" max="3586" width="23.140625" style="7" customWidth="1"/>
    <col min="3587" max="3587" width="15.140625" style="7" customWidth="1"/>
    <col min="3588" max="3588" width="13.28515625" style="7" customWidth="1"/>
    <col min="3589" max="3589" width="15.28515625" style="7" customWidth="1"/>
    <col min="3590" max="3590" width="15" style="7" customWidth="1"/>
    <col min="3591" max="3591" width="13.42578125" style="7" customWidth="1"/>
    <col min="3592" max="3593" width="11.42578125" style="7"/>
    <col min="3594" max="3594" width="20.7109375" style="7" customWidth="1"/>
    <col min="3595" max="3595" width="37.42578125" style="7" customWidth="1"/>
    <col min="3596" max="3596" width="14.85546875" style="7" customWidth="1"/>
    <col min="3597" max="3597" width="26" style="7" customWidth="1"/>
    <col min="3598" max="3598" width="17.42578125" style="7" customWidth="1"/>
    <col min="3599" max="3599" width="11.42578125" style="7"/>
    <col min="3600" max="3600" width="16.28515625" style="7" bestFit="1" customWidth="1"/>
    <col min="3601" max="3601" width="28.7109375" style="7" customWidth="1"/>
    <col min="3602" max="3840" width="11.42578125" style="7"/>
    <col min="3841" max="3841" width="15" style="7" customWidth="1"/>
    <col min="3842" max="3842" width="23.140625" style="7" customWidth="1"/>
    <col min="3843" max="3843" width="15.140625" style="7" customWidth="1"/>
    <col min="3844" max="3844" width="13.28515625" style="7" customWidth="1"/>
    <col min="3845" max="3845" width="15.28515625" style="7" customWidth="1"/>
    <col min="3846" max="3846" width="15" style="7" customWidth="1"/>
    <col min="3847" max="3847" width="13.42578125" style="7" customWidth="1"/>
    <col min="3848" max="3849" width="11.42578125" style="7"/>
    <col min="3850" max="3850" width="20.7109375" style="7" customWidth="1"/>
    <col min="3851" max="3851" width="37.42578125" style="7" customWidth="1"/>
    <col min="3852" max="3852" width="14.85546875" style="7" customWidth="1"/>
    <col min="3853" max="3853" width="26" style="7" customWidth="1"/>
    <col min="3854" max="3854" width="17.42578125" style="7" customWidth="1"/>
    <col min="3855" max="3855" width="11.42578125" style="7"/>
    <col min="3856" max="3856" width="16.28515625" style="7" bestFit="1" customWidth="1"/>
    <col min="3857" max="3857" width="28.7109375" style="7" customWidth="1"/>
    <col min="3858" max="4096" width="11.42578125" style="7"/>
    <col min="4097" max="4097" width="15" style="7" customWidth="1"/>
    <col min="4098" max="4098" width="23.140625" style="7" customWidth="1"/>
    <col min="4099" max="4099" width="15.140625" style="7" customWidth="1"/>
    <col min="4100" max="4100" width="13.28515625" style="7" customWidth="1"/>
    <col min="4101" max="4101" width="15.28515625" style="7" customWidth="1"/>
    <col min="4102" max="4102" width="15" style="7" customWidth="1"/>
    <col min="4103" max="4103" width="13.42578125" style="7" customWidth="1"/>
    <col min="4104" max="4105" width="11.42578125" style="7"/>
    <col min="4106" max="4106" width="20.7109375" style="7" customWidth="1"/>
    <col min="4107" max="4107" width="37.42578125" style="7" customWidth="1"/>
    <col min="4108" max="4108" width="14.85546875" style="7" customWidth="1"/>
    <col min="4109" max="4109" width="26" style="7" customWidth="1"/>
    <col min="4110" max="4110" width="17.42578125" style="7" customWidth="1"/>
    <col min="4111" max="4111" width="11.42578125" style="7"/>
    <col min="4112" max="4112" width="16.28515625" style="7" bestFit="1" customWidth="1"/>
    <col min="4113" max="4113" width="28.7109375" style="7" customWidth="1"/>
    <col min="4114" max="4352" width="11.42578125" style="7"/>
    <col min="4353" max="4353" width="15" style="7" customWidth="1"/>
    <col min="4354" max="4354" width="23.140625" style="7" customWidth="1"/>
    <col min="4355" max="4355" width="15.140625" style="7" customWidth="1"/>
    <col min="4356" max="4356" width="13.28515625" style="7" customWidth="1"/>
    <col min="4357" max="4357" width="15.28515625" style="7" customWidth="1"/>
    <col min="4358" max="4358" width="15" style="7" customWidth="1"/>
    <col min="4359" max="4359" width="13.42578125" style="7" customWidth="1"/>
    <col min="4360" max="4361" width="11.42578125" style="7"/>
    <col min="4362" max="4362" width="20.7109375" style="7" customWidth="1"/>
    <col min="4363" max="4363" width="37.42578125" style="7" customWidth="1"/>
    <col min="4364" max="4364" width="14.85546875" style="7" customWidth="1"/>
    <col min="4365" max="4365" width="26" style="7" customWidth="1"/>
    <col min="4366" max="4366" width="17.42578125" style="7" customWidth="1"/>
    <col min="4367" max="4367" width="11.42578125" style="7"/>
    <col min="4368" max="4368" width="16.28515625" style="7" bestFit="1" customWidth="1"/>
    <col min="4369" max="4369" width="28.7109375" style="7" customWidth="1"/>
    <col min="4370" max="4608" width="11.42578125" style="7"/>
    <col min="4609" max="4609" width="15" style="7" customWidth="1"/>
    <col min="4610" max="4610" width="23.140625" style="7" customWidth="1"/>
    <col min="4611" max="4611" width="15.140625" style="7" customWidth="1"/>
    <col min="4612" max="4612" width="13.28515625" style="7" customWidth="1"/>
    <col min="4613" max="4613" width="15.28515625" style="7" customWidth="1"/>
    <col min="4614" max="4614" width="15" style="7" customWidth="1"/>
    <col min="4615" max="4615" width="13.42578125" style="7" customWidth="1"/>
    <col min="4616" max="4617" width="11.42578125" style="7"/>
    <col min="4618" max="4618" width="20.7109375" style="7" customWidth="1"/>
    <col min="4619" max="4619" width="37.42578125" style="7" customWidth="1"/>
    <col min="4620" max="4620" width="14.85546875" style="7" customWidth="1"/>
    <col min="4621" max="4621" width="26" style="7" customWidth="1"/>
    <col min="4622" max="4622" width="17.42578125" style="7" customWidth="1"/>
    <col min="4623" max="4623" width="11.42578125" style="7"/>
    <col min="4624" max="4624" width="16.28515625" style="7" bestFit="1" customWidth="1"/>
    <col min="4625" max="4625" width="28.7109375" style="7" customWidth="1"/>
    <col min="4626" max="4864" width="11.42578125" style="7"/>
    <col min="4865" max="4865" width="15" style="7" customWidth="1"/>
    <col min="4866" max="4866" width="23.140625" style="7" customWidth="1"/>
    <col min="4867" max="4867" width="15.140625" style="7" customWidth="1"/>
    <col min="4868" max="4868" width="13.28515625" style="7" customWidth="1"/>
    <col min="4869" max="4869" width="15.28515625" style="7" customWidth="1"/>
    <col min="4870" max="4870" width="15" style="7" customWidth="1"/>
    <col min="4871" max="4871" width="13.42578125" style="7" customWidth="1"/>
    <col min="4872" max="4873" width="11.42578125" style="7"/>
    <col min="4874" max="4874" width="20.7109375" style="7" customWidth="1"/>
    <col min="4875" max="4875" width="37.42578125" style="7" customWidth="1"/>
    <col min="4876" max="4876" width="14.85546875" style="7" customWidth="1"/>
    <col min="4877" max="4877" width="26" style="7" customWidth="1"/>
    <col min="4878" max="4878" width="17.42578125" style="7" customWidth="1"/>
    <col min="4879" max="4879" width="11.42578125" style="7"/>
    <col min="4880" max="4880" width="16.28515625" style="7" bestFit="1" customWidth="1"/>
    <col min="4881" max="4881" width="28.7109375" style="7" customWidth="1"/>
    <col min="4882" max="5120" width="11.42578125" style="7"/>
    <col min="5121" max="5121" width="15" style="7" customWidth="1"/>
    <col min="5122" max="5122" width="23.140625" style="7" customWidth="1"/>
    <col min="5123" max="5123" width="15.140625" style="7" customWidth="1"/>
    <col min="5124" max="5124" width="13.28515625" style="7" customWidth="1"/>
    <col min="5125" max="5125" width="15.28515625" style="7" customWidth="1"/>
    <col min="5126" max="5126" width="15" style="7" customWidth="1"/>
    <col min="5127" max="5127" width="13.42578125" style="7" customWidth="1"/>
    <col min="5128" max="5129" width="11.42578125" style="7"/>
    <col min="5130" max="5130" width="20.7109375" style="7" customWidth="1"/>
    <col min="5131" max="5131" width="37.42578125" style="7" customWidth="1"/>
    <col min="5132" max="5132" width="14.85546875" style="7" customWidth="1"/>
    <col min="5133" max="5133" width="26" style="7" customWidth="1"/>
    <col min="5134" max="5134" width="17.42578125" style="7" customWidth="1"/>
    <col min="5135" max="5135" width="11.42578125" style="7"/>
    <col min="5136" max="5136" width="16.28515625" style="7" bestFit="1" customWidth="1"/>
    <col min="5137" max="5137" width="28.7109375" style="7" customWidth="1"/>
    <col min="5138" max="5376" width="11.42578125" style="7"/>
    <col min="5377" max="5377" width="15" style="7" customWidth="1"/>
    <col min="5378" max="5378" width="23.140625" style="7" customWidth="1"/>
    <col min="5379" max="5379" width="15.140625" style="7" customWidth="1"/>
    <col min="5380" max="5380" width="13.28515625" style="7" customWidth="1"/>
    <col min="5381" max="5381" width="15.28515625" style="7" customWidth="1"/>
    <col min="5382" max="5382" width="15" style="7" customWidth="1"/>
    <col min="5383" max="5383" width="13.42578125" style="7" customWidth="1"/>
    <col min="5384" max="5385" width="11.42578125" style="7"/>
    <col min="5386" max="5386" width="20.7109375" style="7" customWidth="1"/>
    <col min="5387" max="5387" width="37.42578125" style="7" customWidth="1"/>
    <col min="5388" max="5388" width="14.85546875" style="7" customWidth="1"/>
    <col min="5389" max="5389" width="26" style="7" customWidth="1"/>
    <col min="5390" max="5390" width="17.42578125" style="7" customWidth="1"/>
    <col min="5391" max="5391" width="11.42578125" style="7"/>
    <col min="5392" max="5392" width="16.28515625" style="7" bestFit="1" customWidth="1"/>
    <col min="5393" max="5393" width="28.7109375" style="7" customWidth="1"/>
    <col min="5394" max="5632" width="11.42578125" style="7"/>
    <col min="5633" max="5633" width="15" style="7" customWidth="1"/>
    <col min="5634" max="5634" width="23.140625" style="7" customWidth="1"/>
    <col min="5635" max="5635" width="15.140625" style="7" customWidth="1"/>
    <col min="5636" max="5636" width="13.28515625" style="7" customWidth="1"/>
    <col min="5637" max="5637" width="15.28515625" style="7" customWidth="1"/>
    <col min="5638" max="5638" width="15" style="7" customWidth="1"/>
    <col min="5639" max="5639" width="13.42578125" style="7" customWidth="1"/>
    <col min="5640" max="5641" width="11.42578125" style="7"/>
    <col min="5642" max="5642" width="20.7109375" style="7" customWidth="1"/>
    <col min="5643" max="5643" width="37.42578125" style="7" customWidth="1"/>
    <col min="5644" max="5644" width="14.85546875" style="7" customWidth="1"/>
    <col min="5645" max="5645" width="26" style="7" customWidth="1"/>
    <col min="5646" max="5646" width="17.42578125" style="7" customWidth="1"/>
    <col min="5647" max="5647" width="11.42578125" style="7"/>
    <col min="5648" max="5648" width="16.28515625" style="7" bestFit="1" customWidth="1"/>
    <col min="5649" max="5649" width="28.7109375" style="7" customWidth="1"/>
    <col min="5650" max="5888" width="11.42578125" style="7"/>
    <col min="5889" max="5889" width="15" style="7" customWidth="1"/>
    <col min="5890" max="5890" width="23.140625" style="7" customWidth="1"/>
    <col min="5891" max="5891" width="15.140625" style="7" customWidth="1"/>
    <col min="5892" max="5892" width="13.28515625" style="7" customWidth="1"/>
    <col min="5893" max="5893" width="15.28515625" style="7" customWidth="1"/>
    <col min="5894" max="5894" width="15" style="7" customWidth="1"/>
    <col min="5895" max="5895" width="13.42578125" style="7" customWidth="1"/>
    <col min="5896" max="5897" width="11.42578125" style="7"/>
    <col min="5898" max="5898" width="20.7109375" style="7" customWidth="1"/>
    <col min="5899" max="5899" width="37.42578125" style="7" customWidth="1"/>
    <col min="5900" max="5900" width="14.85546875" style="7" customWidth="1"/>
    <col min="5901" max="5901" width="26" style="7" customWidth="1"/>
    <col min="5902" max="5902" width="17.42578125" style="7" customWidth="1"/>
    <col min="5903" max="5903" width="11.42578125" style="7"/>
    <col min="5904" max="5904" width="16.28515625" style="7" bestFit="1" customWidth="1"/>
    <col min="5905" max="5905" width="28.7109375" style="7" customWidth="1"/>
    <col min="5906" max="6144" width="11.42578125" style="7"/>
    <col min="6145" max="6145" width="15" style="7" customWidth="1"/>
    <col min="6146" max="6146" width="23.140625" style="7" customWidth="1"/>
    <col min="6147" max="6147" width="15.140625" style="7" customWidth="1"/>
    <col min="6148" max="6148" width="13.28515625" style="7" customWidth="1"/>
    <col min="6149" max="6149" width="15.28515625" style="7" customWidth="1"/>
    <col min="6150" max="6150" width="15" style="7" customWidth="1"/>
    <col min="6151" max="6151" width="13.42578125" style="7" customWidth="1"/>
    <col min="6152" max="6153" width="11.42578125" style="7"/>
    <col min="6154" max="6154" width="20.7109375" style="7" customWidth="1"/>
    <col min="6155" max="6155" width="37.42578125" style="7" customWidth="1"/>
    <col min="6156" max="6156" width="14.85546875" style="7" customWidth="1"/>
    <col min="6157" max="6157" width="26" style="7" customWidth="1"/>
    <col min="6158" max="6158" width="17.42578125" style="7" customWidth="1"/>
    <col min="6159" max="6159" width="11.42578125" style="7"/>
    <col min="6160" max="6160" width="16.28515625" style="7" bestFit="1" customWidth="1"/>
    <col min="6161" max="6161" width="28.7109375" style="7" customWidth="1"/>
    <col min="6162" max="6400" width="11.42578125" style="7"/>
    <col min="6401" max="6401" width="15" style="7" customWidth="1"/>
    <col min="6402" max="6402" width="23.140625" style="7" customWidth="1"/>
    <col min="6403" max="6403" width="15.140625" style="7" customWidth="1"/>
    <col min="6404" max="6404" width="13.28515625" style="7" customWidth="1"/>
    <col min="6405" max="6405" width="15.28515625" style="7" customWidth="1"/>
    <col min="6406" max="6406" width="15" style="7" customWidth="1"/>
    <col min="6407" max="6407" width="13.42578125" style="7" customWidth="1"/>
    <col min="6408" max="6409" width="11.42578125" style="7"/>
    <col min="6410" max="6410" width="20.7109375" style="7" customWidth="1"/>
    <col min="6411" max="6411" width="37.42578125" style="7" customWidth="1"/>
    <col min="6412" max="6412" width="14.85546875" style="7" customWidth="1"/>
    <col min="6413" max="6413" width="26" style="7" customWidth="1"/>
    <col min="6414" max="6414" width="17.42578125" style="7" customWidth="1"/>
    <col min="6415" max="6415" width="11.42578125" style="7"/>
    <col min="6416" max="6416" width="16.28515625" style="7" bestFit="1" customWidth="1"/>
    <col min="6417" max="6417" width="28.7109375" style="7" customWidth="1"/>
    <col min="6418" max="6656" width="11.42578125" style="7"/>
    <col min="6657" max="6657" width="15" style="7" customWidth="1"/>
    <col min="6658" max="6658" width="23.140625" style="7" customWidth="1"/>
    <col min="6659" max="6659" width="15.140625" style="7" customWidth="1"/>
    <col min="6660" max="6660" width="13.28515625" style="7" customWidth="1"/>
    <col min="6661" max="6661" width="15.28515625" style="7" customWidth="1"/>
    <col min="6662" max="6662" width="15" style="7" customWidth="1"/>
    <col min="6663" max="6663" width="13.42578125" style="7" customWidth="1"/>
    <col min="6664" max="6665" width="11.42578125" style="7"/>
    <col min="6666" max="6666" width="20.7109375" style="7" customWidth="1"/>
    <col min="6667" max="6667" width="37.42578125" style="7" customWidth="1"/>
    <col min="6668" max="6668" width="14.85546875" style="7" customWidth="1"/>
    <col min="6669" max="6669" width="26" style="7" customWidth="1"/>
    <col min="6670" max="6670" width="17.42578125" style="7" customWidth="1"/>
    <col min="6671" max="6671" width="11.42578125" style="7"/>
    <col min="6672" max="6672" width="16.28515625" style="7" bestFit="1" customWidth="1"/>
    <col min="6673" max="6673" width="28.7109375" style="7" customWidth="1"/>
    <col min="6674" max="6912" width="11.42578125" style="7"/>
    <col min="6913" max="6913" width="15" style="7" customWidth="1"/>
    <col min="6914" max="6914" width="23.140625" style="7" customWidth="1"/>
    <col min="6915" max="6915" width="15.140625" style="7" customWidth="1"/>
    <col min="6916" max="6916" width="13.28515625" style="7" customWidth="1"/>
    <col min="6917" max="6917" width="15.28515625" style="7" customWidth="1"/>
    <col min="6918" max="6918" width="15" style="7" customWidth="1"/>
    <col min="6919" max="6919" width="13.42578125" style="7" customWidth="1"/>
    <col min="6920" max="6921" width="11.42578125" style="7"/>
    <col min="6922" max="6922" width="20.7109375" style="7" customWidth="1"/>
    <col min="6923" max="6923" width="37.42578125" style="7" customWidth="1"/>
    <col min="6924" max="6924" width="14.85546875" style="7" customWidth="1"/>
    <col min="6925" max="6925" width="26" style="7" customWidth="1"/>
    <col min="6926" max="6926" width="17.42578125" style="7" customWidth="1"/>
    <col min="6927" max="6927" width="11.42578125" style="7"/>
    <col min="6928" max="6928" width="16.28515625" style="7" bestFit="1" customWidth="1"/>
    <col min="6929" max="6929" width="28.7109375" style="7" customWidth="1"/>
    <col min="6930" max="7168" width="11.42578125" style="7"/>
    <col min="7169" max="7169" width="15" style="7" customWidth="1"/>
    <col min="7170" max="7170" width="23.140625" style="7" customWidth="1"/>
    <col min="7171" max="7171" width="15.140625" style="7" customWidth="1"/>
    <col min="7172" max="7172" width="13.28515625" style="7" customWidth="1"/>
    <col min="7173" max="7173" width="15.28515625" style="7" customWidth="1"/>
    <col min="7174" max="7174" width="15" style="7" customWidth="1"/>
    <col min="7175" max="7175" width="13.42578125" style="7" customWidth="1"/>
    <col min="7176" max="7177" width="11.42578125" style="7"/>
    <col min="7178" max="7178" width="20.7109375" style="7" customWidth="1"/>
    <col min="7179" max="7179" width="37.42578125" style="7" customWidth="1"/>
    <col min="7180" max="7180" width="14.85546875" style="7" customWidth="1"/>
    <col min="7181" max="7181" width="26" style="7" customWidth="1"/>
    <col min="7182" max="7182" width="17.42578125" style="7" customWidth="1"/>
    <col min="7183" max="7183" width="11.42578125" style="7"/>
    <col min="7184" max="7184" width="16.28515625" style="7" bestFit="1" customWidth="1"/>
    <col min="7185" max="7185" width="28.7109375" style="7" customWidth="1"/>
    <col min="7186" max="7424" width="11.42578125" style="7"/>
    <col min="7425" max="7425" width="15" style="7" customWidth="1"/>
    <col min="7426" max="7426" width="23.140625" style="7" customWidth="1"/>
    <col min="7427" max="7427" width="15.140625" style="7" customWidth="1"/>
    <col min="7428" max="7428" width="13.28515625" style="7" customWidth="1"/>
    <col min="7429" max="7429" width="15.28515625" style="7" customWidth="1"/>
    <col min="7430" max="7430" width="15" style="7" customWidth="1"/>
    <col min="7431" max="7431" width="13.42578125" style="7" customWidth="1"/>
    <col min="7432" max="7433" width="11.42578125" style="7"/>
    <col min="7434" max="7434" width="20.7109375" style="7" customWidth="1"/>
    <col min="7435" max="7435" width="37.42578125" style="7" customWidth="1"/>
    <col min="7436" max="7436" width="14.85546875" style="7" customWidth="1"/>
    <col min="7437" max="7437" width="26" style="7" customWidth="1"/>
    <col min="7438" max="7438" width="17.42578125" style="7" customWidth="1"/>
    <col min="7439" max="7439" width="11.42578125" style="7"/>
    <col min="7440" max="7440" width="16.28515625" style="7" bestFit="1" customWidth="1"/>
    <col min="7441" max="7441" width="28.7109375" style="7" customWidth="1"/>
    <col min="7442" max="7680" width="11.42578125" style="7"/>
    <col min="7681" max="7681" width="15" style="7" customWidth="1"/>
    <col min="7682" max="7682" width="23.140625" style="7" customWidth="1"/>
    <col min="7683" max="7683" width="15.140625" style="7" customWidth="1"/>
    <col min="7684" max="7684" width="13.28515625" style="7" customWidth="1"/>
    <col min="7685" max="7685" width="15.28515625" style="7" customWidth="1"/>
    <col min="7686" max="7686" width="15" style="7" customWidth="1"/>
    <col min="7687" max="7687" width="13.42578125" style="7" customWidth="1"/>
    <col min="7688" max="7689" width="11.42578125" style="7"/>
    <col min="7690" max="7690" width="20.7109375" style="7" customWidth="1"/>
    <col min="7691" max="7691" width="37.42578125" style="7" customWidth="1"/>
    <col min="7692" max="7692" width="14.85546875" style="7" customWidth="1"/>
    <col min="7693" max="7693" width="26" style="7" customWidth="1"/>
    <col min="7694" max="7694" width="17.42578125" style="7" customWidth="1"/>
    <col min="7695" max="7695" width="11.42578125" style="7"/>
    <col min="7696" max="7696" width="16.28515625" style="7" bestFit="1" customWidth="1"/>
    <col min="7697" max="7697" width="28.7109375" style="7" customWidth="1"/>
    <col min="7698" max="7936" width="11.42578125" style="7"/>
    <col min="7937" max="7937" width="15" style="7" customWidth="1"/>
    <col min="7938" max="7938" width="23.140625" style="7" customWidth="1"/>
    <col min="7939" max="7939" width="15.140625" style="7" customWidth="1"/>
    <col min="7940" max="7940" width="13.28515625" style="7" customWidth="1"/>
    <col min="7941" max="7941" width="15.28515625" style="7" customWidth="1"/>
    <col min="7942" max="7942" width="15" style="7" customWidth="1"/>
    <col min="7943" max="7943" width="13.42578125" style="7" customWidth="1"/>
    <col min="7944" max="7945" width="11.42578125" style="7"/>
    <col min="7946" max="7946" width="20.7109375" style="7" customWidth="1"/>
    <col min="7947" max="7947" width="37.42578125" style="7" customWidth="1"/>
    <col min="7948" max="7948" width="14.85546875" style="7" customWidth="1"/>
    <col min="7949" max="7949" width="26" style="7" customWidth="1"/>
    <col min="7950" max="7950" width="17.42578125" style="7" customWidth="1"/>
    <col min="7951" max="7951" width="11.42578125" style="7"/>
    <col min="7952" max="7952" width="16.28515625" style="7" bestFit="1" customWidth="1"/>
    <col min="7953" max="7953" width="28.7109375" style="7" customWidth="1"/>
    <col min="7954" max="8192" width="11.42578125" style="7"/>
    <col min="8193" max="8193" width="15" style="7" customWidth="1"/>
    <col min="8194" max="8194" width="23.140625" style="7" customWidth="1"/>
    <col min="8195" max="8195" width="15.140625" style="7" customWidth="1"/>
    <col min="8196" max="8196" width="13.28515625" style="7" customWidth="1"/>
    <col min="8197" max="8197" width="15.28515625" style="7" customWidth="1"/>
    <col min="8198" max="8198" width="15" style="7" customWidth="1"/>
    <col min="8199" max="8199" width="13.42578125" style="7" customWidth="1"/>
    <col min="8200" max="8201" width="11.42578125" style="7"/>
    <col min="8202" max="8202" width="20.7109375" style="7" customWidth="1"/>
    <col min="8203" max="8203" width="37.42578125" style="7" customWidth="1"/>
    <col min="8204" max="8204" width="14.85546875" style="7" customWidth="1"/>
    <col min="8205" max="8205" width="26" style="7" customWidth="1"/>
    <col min="8206" max="8206" width="17.42578125" style="7" customWidth="1"/>
    <col min="8207" max="8207" width="11.42578125" style="7"/>
    <col min="8208" max="8208" width="16.28515625" style="7" bestFit="1" customWidth="1"/>
    <col min="8209" max="8209" width="28.7109375" style="7" customWidth="1"/>
    <col min="8210" max="8448" width="11.42578125" style="7"/>
    <col min="8449" max="8449" width="15" style="7" customWidth="1"/>
    <col min="8450" max="8450" width="23.140625" style="7" customWidth="1"/>
    <col min="8451" max="8451" width="15.140625" style="7" customWidth="1"/>
    <col min="8452" max="8452" width="13.28515625" style="7" customWidth="1"/>
    <col min="8453" max="8453" width="15.28515625" style="7" customWidth="1"/>
    <col min="8454" max="8454" width="15" style="7" customWidth="1"/>
    <col min="8455" max="8455" width="13.42578125" style="7" customWidth="1"/>
    <col min="8456" max="8457" width="11.42578125" style="7"/>
    <col min="8458" max="8458" width="20.7109375" style="7" customWidth="1"/>
    <col min="8459" max="8459" width="37.42578125" style="7" customWidth="1"/>
    <col min="8460" max="8460" width="14.85546875" style="7" customWidth="1"/>
    <col min="8461" max="8461" width="26" style="7" customWidth="1"/>
    <col min="8462" max="8462" width="17.42578125" style="7" customWidth="1"/>
    <col min="8463" max="8463" width="11.42578125" style="7"/>
    <col min="8464" max="8464" width="16.28515625" style="7" bestFit="1" customWidth="1"/>
    <col min="8465" max="8465" width="28.7109375" style="7" customWidth="1"/>
    <col min="8466" max="8704" width="11.42578125" style="7"/>
    <col min="8705" max="8705" width="15" style="7" customWidth="1"/>
    <col min="8706" max="8706" width="23.140625" style="7" customWidth="1"/>
    <col min="8707" max="8707" width="15.140625" style="7" customWidth="1"/>
    <col min="8708" max="8708" width="13.28515625" style="7" customWidth="1"/>
    <col min="8709" max="8709" width="15.28515625" style="7" customWidth="1"/>
    <col min="8710" max="8710" width="15" style="7" customWidth="1"/>
    <col min="8711" max="8711" width="13.42578125" style="7" customWidth="1"/>
    <col min="8712" max="8713" width="11.42578125" style="7"/>
    <col min="8714" max="8714" width="20.7109375" style="7" customWidth="1"/>
    <col min="8715" max="8715" width="37.42578125" style="7" customWidth="1"/>
    <col min="8716" max="8716" width="14.85546875" style="7" customWidth="1"/>
    <col min="8717" max="8717" width="26" style="7" customWidth="1"/>
    <col min="8718" max="8718" width="17.42578125" style="7" customWidth="1"/>
    <col min="8719" max="8719" width="11.42578125" style="7"/>
    <col min="8720" max="8720" width="16.28515625" style="7" bestFit="1" customWidth="1"/>
    <col min="8721" max="8721" width="28.7109375" style="7" customWidth="1"/>
    <col min="8722" max="8960" width="11.42578125" style="7"/>
    <col min="8961" max="8961" width="15" style="7" customWidth="1"/>
    <col min="8962" max="8962" width="23.140625" style="7" customWidth="1"/>
    <col min="8963" max="8963" width="15.140625" style="7" customWidth="1"/>
    <col min="8964" max="8964" width="13.28515625" style="7" customWidth="1"/>
    <col min="8965" max="8965" width="15.28515625" style="7" customWidth="1"/>
    <col min="8966" max="8966" width="15" style="7" customWidth="1"/>
    <col min="8967" max="8967" width="13.42578125" style="7" customWidth="1"/>
    <col min="8968" max="8969" width="11.42578125" style="7"/>
    <col min="8970" max="8970" width="20.7109375" style="7" customWidth="1"/>
    <col min="8971" max="8971" width="37.42578125" style="7" customWidth="1"/>
    <col min="8972" max="8972" width="14.85546875" style="7" customWidth="1"/>
    <col min="8973" max="8973" width="26" style="7" customWidth="1"/>
    <col min="8974" max="8974" width="17.42578125" style="7" customWidth="1"/>
    <col min="8975" max="8975" width="11.42578125" style="7"/>
    <col min="8976" max="8976" width="16.28515625" style="7" bestFit="1" customWidth="1"/>
    <col min="8977" max="8977" width="28.7109375" style="7" customWidth="1"/>
    <col min="8978" max="9216" width="11.42578125" style="7"/>
    <col min="9217" max="9217" width="15" style="7" customWidth="1"/>
    <col min="9218" max="9218" width="23.140625" style="7" customWidth="1"/>
    <col min="9219" max="9219" width="15.140625" style="7" customWidth="1"/>
    <col min="9220" max="9220" width="13.28515625" style="7" customWidth="1"/>
    <col min="9221" max="9221" width="15.28515625" style="7" customWidth="1"/>
    <col min="9222" max="9222" width="15" style="7" customWidth="1"/>
    <col min="9223" max="9223" width="13.42578125" style="7" customWidth="1"/>
    <col min="9224" max="9225" width="11.42578125" style="7"/>
    <col min="9226" max="9226" width="20.7109375" style="7" customWidth="1"/>
    <col min="9227" max="9227" width="37.42578125" style="7" customWidth="1"/>
    <col min="9228" max="9228" width="14.85546875" style="7" customWidth="1"/>
    <col min="9229" max="9229" width="26" style="7" customWidth="1"/>
    <col min="9230" max="9230" width="17.42578125" style="7" customWidth="1"/>
    <col min="9231" max="9231" width="11.42578125" style="7"/>
    <col min="9232" max="9232" width="16.28515625" style="7" bestFit="1" customWidth="1"/>
    <col min="9233" max="9233" width="28.7109375" style="7" customWidth="1"/>
    <col min="9234" max="9472" width="11.42578125" style="7"/>
    <col min="9473" max="9473" width="15" style="7" customWidth="1"/>
    <col min="9474" max="9474" width="23.140625" style="7" customWidth="1"/>
    <col min="9475" max="9475" width="15.140625" style="7" customWidth="1"/>
    <col min="9476" max="9476" width="13.28515625" style="7" customWidth="1"/>
    <col min="9477" max="9477" width="15.28515625" style="7" customWidth="1"/>
    <col min="9478" max="9478" width="15" style="7" customWidth="1"/>
    <col min="9479" max="9479" width="13.42578125" style="7" customWidth="1"/>
    <col min="9480" max="9481" width="11.42578125" style="7"/>
    <col min="9482" max="9482" width="20.7109375" style="7" customWidth="1"/>
    <col min="9483" max="9483" width="37.42578125" style="7" customWidth="1"/>
    <col min="9484" max="9484" width="14.85546875" style="7" customWidth="1"/>
    <col min="9485" max="9485" width="26" style="7" customWidth="1"/>
    <col min="9486" max="9486" width="17.42578125" style="7" customWidth="1"/>
    <col min="9487" max="9487" width="11.42578125" style="7"/>
    <col min="9488" max="9488" width="16.28515625" style="7" bestFit="1" customWidth="1"/>
    <col min="9489" max="9489" width="28.7109375" style="7" customWidth="1"/>
    <col min="9490" max="9728" width="11.42578125" style="7"/>
    <col min="9729" max="9729" width="15" style="7" customWidth="1"/>
    <col min="9730" max="9730" width="23.140625" style="7" customWidth="1"/>
    <col min="9731" max="9731" width="15.140625" style="7" customWidth="1"/>
    <col min="9732" max="9732" width="13.28515625" style="7" customWidth="1"/>
    <col min="9733" max="9733" width="15.28515625" style="7" customWidth="1"/>
    <col min="9734" max="9734" width="15" style="7" customWidth="1"/>
    <col min="9735" max="9735" width="13.42578125" style="7" customWidth="1"/>
    <col min="9736" max="9737" width="11.42578125" style="7"/>
    <col min="9738" max="9738" width="20.7109375" style="7" customWidth="1"/>
    <col min="9739" max="9739" width="37.42578125" style="7" customWidth="1"/>
    <col min="9740" max="9740" width="14.85546875" style="7" customWidth="1"/>
    <col min="9741" max="9741" width="26" style="7" customWidth="1"/>
    <col min="9742" max="9742" width="17.42578125" style="7" customWidth="1"/>
    <col min="9743" max="9743" width="11.42578125" style="7"/>
    <col min="9744" max="9744" width="16.28515625" style="7" bestFit="1" customWidth="1"/>
    <col min="9745" max="9745" width="28.7109375" style="7" customWidth="1"/>
    <col min="9746" max="9984" width="11.42578125" style="7"/>
    <col min="9985" max="9985" width="15" style="7" customWidth="1"/>
    <col min="9986" max="9986" width="23.140625" style="7" customWidth="1"/>
    <col min="9987" max="9987" width="15.140625" style="7" customWidth="1"/>
    <col min="9988" max="9988" width="13.28515625" style="7" customWidth="1"/>
    <col min="9989" max="9989" width="15.28515625" style="7" customWidth="1"/>
    <col min="9990" max="9990" width="15" style="7" customWidth="1"/>
    <col min="9991" max="9991" width="13.42578125" style="7" customWidth="1"/>
    <col min="9992" max="9993" width="11.42578125" style="7"/>
    <col min="9994" max="9994" width="20.7109375" style="7" customWidth="1"/>
    <col min="9995" max="9995" width="37.42578125" style="7" customWidth="1"/>
    <col min="9996" max="9996" width="14.85546875" style="7" customWidth="1"/>
    <col min="9997" max="9997" width="26" style="7" customWidth="1"/>
    <col min="9998" max="9998" width="17.42578125" style="7" customWidth="1"/>
    <col min="9999" max="9999" width="11.42578125" style="7"/>
    <col min="10000" max="10000" width="16.28515625" style="7" bestFit="1" customWidth="1"/>
    <col min="10001" max="10001" width="28.7109375" style="7" customWidth="1"/>
    <col min="10002" max="10240" width="11.42578125" style="7"/>
    <col min="10241" max="10241" width="15" style="7" customWidth="1"/>
    <col min="10242" max="10242" width="23.140625" style="7" customWidth="1"/>
    <col min="10243" max="10243" width="15.140625" style="7" customWidth="1"/>
    <col min="10244" max="10244" width="13.28515625" style="7" customWidth="1"/>
    <col min="10245" max="10245" width="15.28515625" style="7" customWidth="1"/>
    <col min="10246" max="10246" width="15" style="7" customWidth="1"/>
    <col min="10247" max="10247" width="13.42578125" style="7" customWidth="1"/>
    <col min="10248" max="10249" width="11.42578125" style="7"/>
    <col min="10250" max="10250" width="20.7109375" style="7" customWidth="1"/>
    <col min="10251" max="10251" width="37.42578125" style="7" customWidth="1"/>
    <col min="10252" max="10252" width="14.85546875" style="7" customWidth="1"/>
    <col min="10253" max="10253" width="26" style="7" customWidth="1"/>
    <col min="10254" max="10254" width="17.42578125" style="7" customWidth="1"/>
    <col min="10255" max="10255" width="11.42578125" style="7"/>
    <col min="10256" max="10256" width="16.28515625" style="7" bestFit="1" customWidth="1"/>
    <col min="10257" max="10257" width="28.7109375" style="7" customWidth="1"/>
    <col min="10258" max="10496" width="11.42578125" style="7"/>
    <col min="10497" max="10497" width="15" style="7" customWidth="1"/>
    <col min="10498" max="10498" width="23.140625" style="7" customWidth="1"/>
    <col min="10499" max="10499" width="15.140625" style="7" customWidth="1"/>
    <col min="10500" max="10500" width="13.28515625" style="7" customWidth="1"/>
    <col min="10501" max="10501" width="15.28515625" style="7" customWidth="1"/>
    <col min="10502" max="10502" width="15" style="7" customWidth="1"/>
    <col min="10503" max="10503" width="13.42578125" style="7" customWidth="1"/>
    <col min="10504" max="10505" width="11.42578125" style="7"/>
    <col min="10506" max="10506" width="20.7109375" style="7" customWidth="1"/>
    <col min="10507" max="10507" width="37.42578125" style="7" customWidth="1"/>
    <col min="10508" max="10508" width="14.85546875" style="7" customWidth="1"/>
    <col min="10509" max="10509" width="26" style="7" customWidth="1"/>
    <col min="10510" max="10510" width="17.42578125" style="7" customWidth="1"/>
    <col min="10511" max="10511" width="11.42578125" style="7"/>
    <col min="10512" max="10512" width="16.28515625" style="7" bestFit="1" customWidth="1"/>
    <col min="10513" max="10513" width="28.7109375" style="7" customWidth="1"/>
    <col min="10514" max="10752" width="11.42578125" style="7"/>
    <col min="10753" max="10753" width="15" style="7" customWidth="1"/>
    <col min="10754" max="10754" width="23.140625" style="7" customWidth="1"/>
    <col min="10755" max="10755" width="15.140625" style="7" customWidth="1"/>
    <col min="10756" max="10756" width="13.28515625" style="7" customWidth="1"/>
    <col min="10757" max="10757" width="15.28515625" style="7" customWidth="1"/>
    <col min="10758" max="10758" width="15" style="7" customWidth="1"/>
    <col min="10759" max="10759" width="13.42578125" style="7" customWidth="1"/>
    <col min="10760" max="10761" width="11.42578125" style="7"/>
    <col min="10762" max="10762" width="20.7109375" style="7" customWidth="1"/>
    <col min="10763" max="10763" width="37.42578125" style="7" customWidth="1"/>
    <col min="10764" max="10764" width="14.85546875" style="7" customWidth="1"/>
    <col min="10765" max="10765" width="26" style="7" customWidth="1"/>
    <col min="10766" max="10766" width="17.42578125" style="7" customWidth="1"/>
    <col min="10767" max="10767" width="11.42578125" style="7"/>
    <col min="10768" max="10768" width="16.28515625" style="7" bestFit="1" customWidth="1"/>
    <col min="10769" max="10769" width="28.7109375" style="7" customWidth="1"/>
    <col min="10770" max="11008" width="11.42578125" style="7"/>
    <col min="11009" max="11009" width="15" style="7" customWidth="1"/>
    <col min="11010" max="11010" width="23.140625" style="7" customWidth="1"/>
    <col min="11011" max="11011" width="15.140625" style="7" customWidth="1"/>
    <col min="11012" max="11012" width="13.28515625" style="7" customWidth="1"/>
    <col min="11013" max="11013" width="15.28515625" style="7" customWidth="1"/>
    <col min="11014" max="11014" width="15" style="7" customWidth="1"/>
    <col min="11015" max="11015" width="13.42578125" style="7" customWidth="1"/>
    <col min="11016" max="11017" width="11.42578125" style="7"/>
    <col min="11018" max="11018" width="20.7109375" style="7" customWidth="1"/>
    <col min="11019" max="11019" width="37.42578125" style="7" customWidth="1"/>
    <col min="11020" max="11020" width="14.85546875" style="7" customWidth="1"/>
    <col min="11021" max="11021" width="26" style="7" customWidth="1"/>
    <col min="11022" max="11022" width="17.42578125" style="7" customWidth="1"/>
    <col min="11023" max="11023" width="11.42578125" style="7"/>
    <col min="11024" max="11024" width="16.28515625" style="7" bestFit="1" customWidth="1"/>
    <col min="11025" max="11025" width="28.7109375" style="7" customWidth="1"/>
    <col min="11026" max="11264" width="11.42578125" style="7"/>
    <col min="11265" max="11265" width="15" style="7" customWidth="1"/>
    <col min="11266" max="11266" width="23.140625" style="7" customWidth="1"/>
    <col min="11267" max="11267" width="15.140625" style="7" customWidth="1"/>
    <col min="11268" max="11268" width="13.28515625" style="7" customWidth="1"/>
    <col min="11269" max="11269" width="15.28515625" style="7" customWidth="1"/>
    <col min="11270" max="11270" width="15" style="7" customWidth="1"/>
    <col min="11271" max="11271" width="13.42578125" style="7" customWidth="1"/>
    <col min="11272" max="11273" width="11.42578125" style="7"/>
    <col min="11274" max="11274" width="20.7109375" style="7" customWidth="1"/>
    <col min="11275" max="11275" width="37.42578125" style="7" customWidth="1"/>
    <col min="11276" max="11276" width="14.85546875" style="7" customWidth="1"/>
    <col min="11277" max="11277" width="26" style="7" customWidth="1"/>
    <col min="11278" max="11278" width="17.42578125" style="7" customWidth="1"/>
    <col min="11279" max="11279" width="11.42578125" style="7"/>
    <col min="11280" max="11280" width="16.28515625" style="7" bestFit="1" customWidth="1"/>
    <col min="11281" max="11281" width="28.7109375" style="7" customWidth="1"/>
    <col min="11282" max="11520" width="11.42578125" style="7"/>
    <col min="11521" max="11521" width="15" style="7" customWidth="1"/>
    <col min="11522" max="11522" width="23.140625" style="7" customWidth="1"/>
    <col min="11523" max="11523" width="15.140625" style="7" customWidth="1"/>
    <col min="11524" max="11524" width="13.28515625" style="7" customWidth="1"/>
    <col min="11525" max="11525" width="15.28515625" style="7" customWidth="1"/>
    <col min="11526" max="11526" width="15" style="7" customWidth="1"/>
    <col min="11527" max="11527" width="13.42578125" style="7" customWidth="1"/>
    <col min="11528" max="11529" width="11.42578125" style="7"/>
    <col min="11530" max="11530" width="20.7109375" style="7" customWidth="1"/>
    <col min="11531" max="11531" width="37.42578125" style="7" customWidth="1"/>
    <col min="11532" max="11532" width="14.85546875" style="7" customWidth="1"/>
    <col min="11533" max="11533" width="26" style="7" customWidth="1"/>
    <col min="11534" max="11534" width="17.42578125" style="7" customWidth="1"/>
    <col min="11535" max="11535" width="11.42578125" style="7"/>
    <col min="11536" max="11536" width="16.28515625" style="7" bestFit="1" customWidth="1"/>
    <col min="11537" max="11537" width="28.7109375" style="7" customWidth="1"/>
    <col min="11538" max="11776" width="11.42578125" style="7"/>
    <col min="11777" max="11777" width="15" style="7" customWidth="1"/>
    <col min="11778" max="11778" width="23.140625" style="7" customWidth="1"/>
    <col min="11779" max="11779" width="15.140625" style="7" customWidth="1"/>
    <col min="11780" max="11780" width="13.28515625" style="7" customWidth="1"/>
    <col min="11781" max="11781" width="15.28515625" style="7" customWidth="1"/>
    <col min="11782" max="11782" width="15" style="7" customWidth="1"/>
    <col min="11783" max="11783" width="13.42578125" style="7" customWidth="1"/>
    <col min="11784" max="11785" width="11.42578125" style="7"/>
    <col min="11786" max="11786" width="20.7109375" style="7" customWidth="1"/>
    <col min="11787" max="11787" width="37.42578125" style="7" customWidth="1"/>
    <col min="11788" max="11788" width="14.85546875" style="7" customWidth="1"/>
    <col min="11789" max="11789" width="26" style="7" customWidth="1"/>
    <col min="11790" max="11790" width="17.42578125" style="7" customWidth="1"/>
    <col min="11791" max="11791" width="11.42578125" style="7"/>
    <col min="11792" max="11792" width="16.28515625" style="7" bestFit="1" customWidth="1"/>
    <col min="11793" max="11793" width="28.7109375" style="7" customWidth="1"/>
    <col min="11794" max="12032" width="11.42578125" style="7"/>
    <col min="12033" max="12033" width="15" style="7" customWidth="1"/>
    <col min="12034" max="12034" width="23.140625" style="7" customWidth="1"/>
    <col min="12035" max="12035" width="15.140625" style="7" customWidth="1"/>
    <col min="12036" max="12036" width="13.28515625" style="7" customWidth="1"/>
    <col min="12037" max="12037" width="15.28515625" style="7" customWidth="1"/>
    <col min="12038" max="12038" width="15" style="7" customWidth="1"/>
    <col min="12039" max="12039" width="13.42578125" style="7" customWidth="1"/>
    <col min="12040" max="12041" width="11.42578125" style="7"/>
    <col min="12042" max="12042" width="20.7109375" style="7" customWidth="1"/>
    <col min="12043" max="12043" width="37.42578125" style="7" customWidth="1"/>
    <col min="12044" max="12044" width="14.85546875" style="7" customWidth="1"/>
    <col min="12045" max="12045" width="26" style="7" customWidth="1"/>
    <col min="12046" max="12046" width="17.42578125" style="7" customWidth="1"/>
    <col min="12047" max="12047" width="11.42578125" style="7"/>
    <col min="12048" max="12048" width="16.28515625" style="7" bestFit="1" customWidth="1"/>
    <col min="12049" max="12049" width="28.7109375" style="7" customWidth="1"/>
    <col min="12050" max="12288" width="11.42578125" style="7"/>
    <col min="12289" max="12289" width="15" style="7" customWidth="1"/>
    <col min="12290" max="12290" width="23.140625" style="7" customWidth="1"/>
    <col min="12291" max="12291" width="15.140625" style="7" customWidth="1"/>
    <col min="12292" max="12292" width="13.28515625" style="7" customWidth="1"/>
    <col min="12293" max="12293" width="15.28515625" style="7" customWidth="1"/>
    <col min="12294" max="12294" width="15" style="7" customWidth="1"/>
    <col min="12295" max="12295" width="13.42578125" style="7" customWidth="1"/>
    <col min="12296" max="12297" width="11.42578125" style="7"/>
    <col min="12298" max="12298" width="20.7109375" style="7" customWidth="1"/>
    <col min="12299" max="12299" width="37.42578125" style="7" customWidth="1"/>
    <col min="12300" max="12300" width="14.85546875" style="7" customWidth="1"/>
    <col min="12301" max="12301" width="26" style="7" customWidth="1"/>
    <col min="12302" max="12302" width="17.42578125" style="7" customWidth="1"/>
    <col min="12303" max="12303" width="11.42578125" style="7"/>
    <col min="12304" max="12304" width="16.28515625" style="7" bestFit="1" customWidth="1"/>
    <col min="12305" max="12305" width="28.7109375" style="7" customWidth="1"/>
    <col min="12306" max="12544" width="11.42578125" style="7"/>
    <col min="12545" max="12545" width="15" style="7" customWidth="1"/>
    <col min="12546" max="12546" width="23.140625" style="7" customWidth="1"/>
    <col min="12547" max="12547" width="15.140625" style="7" customWidth="1"/>
    <col min="12548" max="12548" width="13.28515625" style="7" customWidth="1"/>
    <col min="12549" max="12549" width="15.28515625" style="7" customWidth="1"/>
    <col min="12550" max="12550" width="15" style="7" customWidth="1"/>
    <col min="12551" max="12551" width="13.42578125" style="7" customWidth="1"/>
    <col min="12552" max="12553" width="11.42578125" style="7"/>
    <col min="12554" max="12554" width="20.7109375" style="7" customWidth="1"/>
    <col min="12555" max="12555" width="37.42578125" style="7" customWidth="1"/>
    <col min="12556" max="12556" width="14.85546875" style="7" customWidth="1"/>
    <col min="12557" max="12557" width="26" style="7" customWidth="1"/>
    <col min="12558" max="12558" width="17.42578125" style="7" customWidth="1"/>
    <col min="12559" max="12559" width="11.42578125" style="7"/>
    <col min="12560" max="12560" width="16.28515625" style="7" bestFit="1" customWidth="1"/>
    <col min="12561" max="12561" width="28.7109375" style="7" customWidth="1"/>
    <col min="12562" max="12800" width="11.42578125" style="7"/>
    <col min="12801" max="12801" width="15" style="7" customWidth="1"/>
    <col min="12802" max="12802" width="23.140625" style="7" customWidth="1"/>
    <col min="12803" max="12803" width="15.140625" style="7" customWidth="1"/>
    <col min="12804" max="12804" width="13.28515625" style="7" customWidth="1"/>
    <col min="12805" max="12805" width="15.28515625" style="7" customWidth="1"/>
    <col min="12806" max="12806" width="15" style="7" customWidth="1"/>
    <col min="12807" max="12807" width="13.42578125" style="7" customWidth="1"/>
    <col min="12808" max="12809" width="11.42578125" style="7"/>
    <col min="12810" max="12810" width="20.7109375" style="7" customWidth="1"/>
    <col min="12811" max="12811" width="37.42578125" style="7" customWidth="1"/>
    <col min="12812" max="12812" width="14.85546875" style="7" customWidth="1"/>
    <col min="12813" max="12813" width="26" style="7" customWidth="1"/>
    <col min="12814" max="12814" width="17.42578125" style="7" customWidth="1"/>
    <col min="12815" max="12815" width="11.42578125" style="7"/>
    <col min="12816" max="12816" width="16.28515625" style="7" bestFit="1" customWidth="1"/>
    <col min="12817" max="12817" width="28.7109375" style="7" customWidth="1"/>
    <col min="12818" max="13056" width="11.42578125" style="7"/>
    <col min="13057" max="13057" width="15" style="7" customWidth="1"/>
    <col min="13058" max="13058" width="23.140625" style="7" customWidth="1"/>
    <col min="13059" max="13059" width="15.140625" style="7" customWidth="1"/>
    <col min="13060" max="13060" width="13.28515625" style="7" customWidth="1"/>
    <col min="13061" max="13061" width="15.28515625" style="7" customWidth="1"/>
    <col min="13062" max="13062" width="15" style="7" customWidth="1"/>
    <col min="13063" max="13063" width="13.42578125" style="7" customWidth="1"/>
    <col min="13064" max="13065" width="11.42578125" style="7"/>
    <col min="13066" max="13066" width="20.7109375" style="7" customWidth="1"/>
    <col min="13067" max="13067" width="37.42578125" style="7" customWidth="1"/>
    <col min="13068" max="13068" width="14.85546875" style="7" customWidth="1"/>
    <col min="13069" max="13069" width="26" style="7" customWidth="1"/>
    <col min="13070" max="13070" width="17.42578125" style="7" customWidth="1"/>
    <col min="13071" max="13071" width="11.42578125" style="7"/>
    <col min="13072" max="13072" width="16.28515625" style="7" bestFit="1" customWidth="1"/>
    <col min="13073" max="13073" width="28.7109375" style="7" customWidth="1"/>
    <col min="13074" max="13312" width="11.42578125" style="7"/>
    <col min="13313" max="13313" width="15" style="7" customWidth="1"/>
    <col min="13314" max="13314" width="23.140625" style="7" customWidth="1"/>
    <col min="13315" max="13315" width="15.140625" style="7" customWidth="1"/>
    <col min="13316" max="13316" width="13.28515625" style="7" customWidth="1"/>
    <col min="13317" max="13317" width="15.28515625" style="7" customWidth="1"/>
    <col min="13318" max="13318" width="15" style="7" customWidth="1"/>
    <col min="13319" max="13319" width="13.42578125" style="7" customWidth="1"/>
    <col min="13320" max="13321" width="11.42578125" style="7"/>
    <col min="13322" max="13322" width="20.7109375" style="7" customWidth="1"/>
    <col min="13323" max="13323" width="37.42578125" style="7" customWidth="1"/>
    <col min="13324" max="13324" width="14.85546875" style="7" customWidth="1"/>
    <col min="13325" max="13325" width="26" style="7" customWidth="1"/>
    <col min="13326" max="13326" width="17.42578125" style="7" customWidth="1"/>
    <col min="13327" max="13327" width="11.42578125" style="7"/>
    <col min="13328" max="13328" width="16.28515625" style="7" bestFit="1" customWidth="1"/>
    <col min="13329" max="13329" width="28.7109375" style="7" customWidth="1"/>
    <col min="13330" max="13568" width="11.42578125" style="7"/>
    <col min="13569" max="13569" width="15" style="7" customWidth="1"/>
    <col min="13570" max="13570" width="23.140625" style="7" customWidth="1"/>
    <col min="13571" max="13571" width="15.140625" style="7" customWidth="1"/>
    <col min="13572" max="13572" width="13.28515625" style="7" customWidth="1"/>
    <col min="13573" max="13573" width="15.28515625" style="7" customWidth="1"/>
    <col min="13574" max="13574" width="15" style="7" customWidth="1"/>
    <col min="13575" max="13575" width="13.42578125" style="7" customWidth="1"/>
    <col min="13576" max="13577" width="11.42578125" style="7"/>
    <col min="13578" max="13578" width="20.7109375" style="7" customWidth="1"/>
    <col min="13579" max="13579" width="37.42578125" style="7" customWidth="1"/>
    <col min="13580" max="13580" width="14.85546875" style="7" customWidth="1"/>
    <col min="13581" max="13581" width="26" style="7" customWidth="1"/>
    <col min="13582" max="13582" width="17.42578125" style="7" customWidth="1"/>
    <col min="13583" max="13583" width="11.42578125" style="7"/>
    <col min="13584" max="13584" width="16.28515625" style="7" bestFit="1" customWidth="1"/>
    <col min="13585" max="13585" width="28.7109375" style="7" customWidth="1"/>
    <col min="13586" max="13824" width="11.42578125" style="7"/>
    <col min="13825" max="13825" width="15" style="7" customWidth="1"/>
    <col min="13826" max="13826" width="23.140625" style="7" customWidth="1"/>
    <col min="13827" max="13827" width="15.140625" style="7" customWidth="1"/>
    <col min="13828" max="13828" width="13.28515625" style="7" customWidth="1"/>
    <col min="13829" max="13829" width="15.28515625" style="7" customWidth="1"/>
    <col min="13830" max="13830" width="15" style="7" customWidth="1"/>
    <col min="13831" max="13831" width="13.42578125" style="7" customWidth="1"/>
    <col min="13832" max="13833" width="11.42578125" style="7"/>
    <col min="13834" max="13834" width="20.7109375" style="7" customWidth="1"/>
    <col min="13835" max="13835" width="37.42578125" style="7" customWidth="1"/>
    <col min="13836" max="13836" width="14.85546875" style="7" customWidth="1"/>
    <col min="13837" max="13837" width="26" style="7" customWidth="1"/>
    <col min="13838" max="13838" width="17.42578125" style="7" customWidth="1"/>
    <col min="13839" max="13839" width="11.42578125" style="7"/>
    <col min="13840" max="13840" width="16.28515625" style="7" bestFit="1" customWidth="1"/>
    <col min="13841" max="13841" width="28.7109375" style="7" customWidth="1"/>
    <col min="13842" max="14080" width="11.42578125" style="7"/>
    <col min="14081" max="14081" width="15" style="7" customWidth="1"/>
    <col min="14082" max="14082" width="23.140625" style="7" customWidth="1"/>
    <col min="14083" max="14083" width="15.140625" style="7" customWidth="1"/>
    <col min="14084" max="14084" width="13.28515625" style="7" customWidth="1"/>
    <col min="14085" max="14085" width="15.28515625" style="7" customWidth="1"/>
    <col min="14086" max="14086" width="15" style="7" customWidth="1"/>
    <col min="14087" max="14087" width="13.42578125" style="7" customWidth="1"/>
    <col min="14088" max="14089" width="11.42578125" style="7"/>
    <col min="14090" max="14090" width="20.7109375" style="7" customWidth="1"/>
    <col min="14091" max="14091" width="37.42578125" style="7" customWidth="1"/>
    <col min="14092" max="14092" width="14.85546875" style="7" customWidth="1"/>
    <col min="14093" max="14093" width="26" style="7" customWidth="1"/>
    <col min="14094" max="14094" width="17.42578125" style="7" customWidth="1"/>
    <col min="14095" max="14095" width="11.42578125" style="7"/>
    <col min="14096" max="14096" width="16.28515625" style="7" bestFit="1" customWidth="1"/>
    <col min="14097" max="14097" width="28.7109375" style="7" customWidth="1"/>
    <col min="14098" max="14336" width="11.42578125" style="7"/>
    <col min="14337" max="14337" width="15" style="7" customWidth="1"/>
    <col min="14338" max="14338" width="23.140625" style="7" customWidth="1"/>
    <col min="14339" max="14339" width="15.140625" style="7" customWidth="1"/>
    <col min="14340" max="14340" width="13.28515625" style="7" customWidth="1"/>
    <col min="14341" max="14341" width="15.28515625" style="7" customWidth="1"/>
    <col min="14342" max="14342" width="15" style="7" customWidth="1"/>
    <col min="14343" max="14343" width="13.42578125" style="7" customWidth="1"/>
    <col min="14344" max="14345" width="11.42578125" style="7"/>
    <col min="14346" max="14346" width="20.7109375" style="7" customWidth="1"/>
    <col min="14347" max="14347" width="37.42578125" style="7" customWidth="1"/>
    <col min="14348" max="14348" width="14.85546875" style="7" customWidth="1"/>
    <col min="14349" max="14349" width="26" style="7" customWidth="1"/>
    <col min="14350" max="14350" width="17.42578125" style="7" customWidth="1"/>
    <col min="14351" max="14351" width="11.42578125" style="7"/>
    <col min="14352" max="14352" width="16.28515625" style="7" bestFit="1" customWidth="1"/>
    <col min="14353" max="14353" width="28.7109375" style="7" customWidth="1"/>
    <col min="14354" max="14592" width="11.42578125" style="7"/>
    <col min="14593" max="14593" width="15" style="7" customWidth="1"/>
    <col min="14594" max="14594" width="23.140625" style="7" customWidth="1"/>
    <col min="14595" max="14595" width="15.140625" style="7" customWidth="1"/>
    <col min="14596" max="14596" width="13.28515625" style="7" customWidth="1"/>
    <col min="14597" max="14597" width="15.28515625" style="7" customWidth="1"/>
    <col min="14598" max="14598" width="15" style="7" customWidth="1"/>
    <col min="14599" max="14599" width="13.42578125" style="7" customWidth="1"/>
    <col min="14600" max="14601" width="11.42578125" style="7"/>
    <col min="14602" max="14602" width="20.7109375" style="7" customWidth="1"/>
    <col min="14603" max="14603" width="37.42578125" style="7" customWidth="1"/>
    <col min="14604" max="14604" width="14.85546875" style="7" customWidth="1"/>
    <col min="14605" max="14605" width="26" style="7" customWidth="1"/>
    <col min="14606" max="14606" width="17.42578125" style="7" customWidth="1"/>
    <col min="14607" max="14607" width="11.42578125" style="7"/>
    <col min="14608" max="14608" width="16.28515625" style="7" bestFit="1" customWidth="1"/>
    <col min="14609" max="14609" width="28.7109375" style="7" customWidth="1"/>
    <col min="14610" max="14848" width="11.42578125" style="7"/>
    <col min="14849" max="14849" width="15" style="7" customWidth="1"/>
    <col min="14850" max="14850" width="23.140625" style="7" customWidth="1"/>
    <col min="14851" max="14851" width="15.140625" style="7" customWidth="1"/>
    <col min="14852" max="14852" width="13.28515625" style="7" customWidth="1"/>
    <col min="14853" max="14853" width="15.28515625" style="7" customWidth="1"/>
    <col min="14854" max="14854" width="15" style="7" customWidth="1"/>
    <col min="14855" max="14855" width="13.42578125" style="7" customWidth="1"/>
    <col min="14856" max="14857" width="11.42578125" style="7"/>
    <col min="14858" max="14858" width="20.7109375" style="7" customWidth="1"/>
    <col min="14859" max="14859" width="37.42578125" style="7" customWidth="1"/>
    <col min="14860" max="14860" width="14.85546875" style="7" customWidth="1"/>
    <col min="14861" max="14861" width="26" style="7" customWidth="1"/>
    <col min="14862" max="14862" width="17.42578125" style="7" customWidth="1"/>
    <col min="14863" max="14863" width="11.42578125" style="7"/>
    <col min="14864" max="14864" width="16.28515625" style="7" bestFit="1" customWidth="1"/>
    <col min="14865" max="14865" width="28.7109375" style="7" customWidth="1"/>
    <col min="14866" max="15104" width="11.42578125" style="7"/>
    <col min="15105" max="15105" width="15" style="7" customWidth="1"/>
    <col min="15106" max="15106" width="23.140625" style="7" customWidth="1"/>
    <col min="15107" max="15107" width="15.140625" style="7" customWidth="1"/>
    <col min="15108" max="15108" width="13.28515625" style="7" customWidth="1"/>
    <col min="15109" max="15109" width="15.28515625" style="7" customWidth="1"/>
    <col min="15110" max="15110" width="15" style="7" customWidth="1"/>
    <col min="15111" max="15111" width="13.42578125" style="7" customWidth="1"/>
    <col min="15112" max="15113" width="11.42578125" style="7"/>
    <col min="15114" max="15114" width="20.7109375" style="7" customWidth="1"/>
    <col min="15115" max="15115" width="37.42578125" style="7" customWidth="1"/>
    <col min="15116" max="15116" width="14.85546875" style="7" customWidth="1"/>
    <col min="15117" max="15117" width="26" style="7" customWidth="1"/>
    <col min="15118" max="15118" width="17.42578125" style="7" customWidth="1"/>
    <col min="15119" max="15119" width="11.42578125" style="7"/>
    <col min="15120" max="15120" width="16.28515625" style="7" bestFit="1" customWidth="1"/>
    <col min="15121" max="15121" width="28.7109375" style="7" customWidth="1"/>
    <col min="15122" max="15360" width="11.42578125" style="7"/>
    <col min="15361" max="15361" width="15" style="7" customWidth="1"/>
    <col min="15362" max="15362" width="23.140625" style="7" customWidth="1"/>
    <col min="15363" max="15363" width="15.140625" style="7" customWidth="1"/>
    <col min="15364" max="15364" width="13.28515625" style="7" customWidth="1"/>
    <col min="15365" max="15365" width="15.28515625" style="7" customWidth="1"/>
    <col min="15366" max="15366" width="15" style="7" customWidth="1"/>
    <col min="15367" max="15367" width="13.42578125" style="7" customWidth="1"/>
    <col min="15368" max="15369" width="11.42578125" style="7"/>
    <col min="15370" max="15370" width="20.7109375" style="7" customWidth="1"/>
    <col min="15371" max="15371" width="37.42578125" style="7" customWidth="1"/>
    <col min="15372" max="15372" width="14.85546875" style="7" customWidth="1"/>
    <col min="15373" max="15373" width="26" style="7" customWidth="1"/>
    <col min="15374" max="15374" width="17.42578125" style="7" customWidth="1"/>
    <col min="15375" max="15375" width="11.42578125" style="7"/>
    <col min="15376" max="15376" width="16.28515625" style="7" bestFit="1" customWidth="1"/>
    <col min="15377" max="15377" width="28.7109375" style="7" customWidth="1"/>
    <col min="15378" max="15616" width="11.42578125" style="7"/>
    <col min="15617" max="15617" width="15" style="7" customWidth="1"/>
    <col min="15618" max="15618" width="23.140625" style="7" customWidth="1"/>
    <col min="15619" max="15619" width="15.140625" style="7" customWidth="1"/>
    <col min="15620" max="15620" width="13.28515625" style="7" customWidth="1"/>
    <col min="15621" max="15621" width="15.28515625" style="7" customWidth="1"/>
    <col min="15622" max="15622" width="15" style="7" customWidth="1"/>
    <col min="15623" max="15623" width="13.42578125" style="7" customWidth="1"/>
    <col min="15624" max="15625" width="11.42578125" style="7"/>
    <col min="15626" max="15626" width="20.7109375" style="7" customWidth="1"/>
    <col min="15627" max="15627" width="37.42578125" style="7" customWidth="1"/>
    <col min="15628" max="15628" width="14.85546875" style="7" customWidth="1"/>
    <col min="15629" max="15629" width="26" style="7" customWidth="1"/>
    <col min="15630" max="15630" width="17.42578125" style="7" customWidth="1"/>
    <col min="15631" max="15631" width="11.42578125" style="7"/>
    <col min="15632" max="15632" width="16.28515625" style="7" bestFit="1" customWidth="1"/>
    <col min="15633" max="15633" width="28.7109375" style="7" customWidth="1"/>
    <col min="15634" max="15872" width="11.42578125" style="7"/>
    <col min="15873" max="15873" width="15" style="7" customWidth="1"/>
    <col min="15874" max="15874" width="23.140625" style="7" customWidth="1"/>
    <col min="15875" max="15875" width="15.140625" style="7" customWidth="1"/>
    <col min="15876" max="15876" width="13.28515625" style="7" customWidth="1"/>
    <col min="15877" max="15877" width="15.28515625" style="7" customWidth="1"/>
    <col min="15878" max="15878" width="15" style="7" customWidth="1"/>
    <col min="15879" max="15879" width="13.42578125" style="7" customWidth="1"/>
    <col min="15880" max="15881" width="11.42578125" style="7"/>
    <col min="15882" max="15882" width="20.7109375" style="7" customWidth="1"/>
    <col min="15883" max="15883" width="37.42578125" style="7" customWidth="1"/>
    <col min="15884" max="15884" width="14.85546875" style="7" customWidth="1"/>
    <col min="15885" max="15885" width="26" style="7" customWidth="1"/>
    <col min="15886" max="15886" width="17.42578125" style="7" customWidth="1"/>
    <col min="15887" max="15887" width="11.42578125" style="7"/>
    <col min="15888" max="15888" width="16.28515625" style="7" bestFit="1" customWidth="1"/>
    <col min="15889" max="15889" width="28.7109375" style="7" customWidth="1"/>
    <col min="15890" max="16128" width="11.42578125" style="7"/>
    <col min="16129" max="16129" width="15" style="7" customWidth="1"/>
    <col min="16130" max="16130" width="23.140625" style="7" customWidth="1"/>
    <col min="16131" max="16131" width="15.140625" style="7" customWidth="1"/>
    <col min="16132" max="16132" width="13.28515625" style="7" customWidth="1"/>
    <col min="16133" max="16133" width="15.28515625" style="7" customWidth="1"/>
    <col min="16134" max="16134" width="15" style="7" customWidth="1"/>
    <col min="16135" max="16135" width="13.42578125" style="7" customWidth="1"/>
    <col min="16136" max="16137" width="11.42578125" style="7"/>
    <col min="16138" max="16138" width="20.7109375" style="7" customWidth="1"/>
    <col min="16139" max="16139" width="37.42578125" style="7" customWidth="1"/>
    <col min="16140" max="16140" width="14.85546875" style="7" customWidth="1"/>
    <col min="16141" max="16141" width="26" style="7" customWidth="1"/>
    <col min="16142" max="16142" width="17.42578125" style="7" customWidth="1"/>
    <col min="16143" max="16143" width="11.42578125" style="7"/>
    <col min="16144" max="16144" width="16.28515625" style="7" bestFit="1" customWidth="1"/>
    <col min="16145" max="16145" width="28.7109375" style="7" customWidth="1"/>
    <col min="16146" max="16384" width="11.42578125" style="7"/>
  </cols>
  <sheetData>
    <row r="1" spans="1:15" ht="18.75" customHeight="1" x14ac:dyDescent="0.2">
      <c r="A1" s="300" t="s">
        <v>2318</v>
      </c>
      <c r="B1" s="300"/>
      <c r="C1" s="300"/>
      <c r="D1" s="300"/>
      <c r="E1" s="300"/>
      <c r="F1" s="300"/>
      <c r="G1" s="300"/>
      <c r="H1" s="300"/>
      <c r="I1" s="300"/>
      <c r="J1" s="300"/>
      <c r="K1" s="300"/>
      <c r="L1" s="300"/>
      <c r="M1" s="300"/>
      <c r="N1" s="300"/>
      <c r="O1" s="300"/>
    </row>
    <row r="2" spans="1:15" ht="18.75" customHeight="1" x14ac:dyDescent="0.2">
      <c r="A2" s="300" t="s">
        <v>5</v>
      </c>
      <c r="B2" s="300"/>
      <c r="C2" s="300"/>
      <c r="D2" s="300"/>
      <c r="E2" s="300"/>
      <c r="F2" s="300"/>
      <c r="G2" s="300"/>
      <c r="H2" s="300"/>
      <c r="I2" s="300"/>
      <c r="J2" s="300"/>
      <c r="K2" s="300"/>
      <c r="L2" s="300"/>
      <c r="M2" s="300"/>
      <c r="N2" s="300"/>
      <c r="O2" s="300"/>
    </row>
    <row r="3" spans="1:15" ht="18.75" customHeight="1" thickBot="1" x14ac:dyDescent="0.25">
      <c r="A3" s="301" t="s">
        <v>2319</v>
      </c>
      <c r="B3" s="301"/>
      <c r="C3" s="301"/>
      <c r="D3" s="301"/>
      <c r="E3" s="301"/>
      <c r="F3" s="301"/>
      <c r="G3" s="301"/>
      <c r="H3" s="301"/>
      <c r="I3" s="301"/>
      <c r="J3" s="301"/>
      <c r="K3" s="301"/>
      <c r="L3" s="301"/>
      <c r="M3" s="301"/>
      <c r="N3" s="301"/>
      <c r="O3" s="301"/>
    </row>
    <row r="4" spans="1:15" ht="78.75" customHeight="1" x14ac:dyDescent="0.2">
      <c r="A4" s="236" t="s">
        <v>0</v>
      </c>
      <c r="B4" s="236" t="s">
        <v>4042</v>
      </c>
      <c r="C4" s="236" t="s">
        <v>0</v>
      </c>
      <c r="D4" s="236" t="s">
        <v>1120</v>
      </c>
      <c r="E4" s="236" t="s">
        <v>2320</v>
      </c>
      <c r="F4" s="236" t="s">
        <v>2321</v>
      </c>
      <c r="G4" s="236" t="s">
        <v>2324</v>
      </c>
      <c r="H4" s="236" t="s">
        <v>2325</v>
      </c>
      <c r="I4" s="236" t="s">
        <v>2326</v>
      </c>
      <c r="J4" s="236" t="s">
        <v>2327</v>
      </c>
      <c r="K4" s="236" t="s">
        <v>2322</v>
      </c>
      <c r="L4" s="236" t="s">
        <v>3</v>
      </c>
      <c r="M4" s="236" t="s">
        <v>2323</v>
      </c>
      <c r="N4" s="236" t="s">
        <v>2249</v>
      </c>
      <c r="O4" s="236" t="s">
        <v>9</v>
      </c>
    </row>
    <row r="5" spans="1:15" ht="33" hidden="1" x14ac:dyDescent="0.3">
      <c r="A5" s="47" t="s">
        <v>3817</v>
      </c>
      <c r="B5" s="80" t="s">
        <v>504</v>
      </c>
      <c r="C5" s="92" t="s">
        <v>1108</v>
      </c>
      <c r="D5" s="93"/>
      <c r="E5" s="93" t="s">
        <v>2328</v>
      </c>
      <c r="F5" s="93">
        <v>4</v>
      </c>
      <c r="G5" s="93"/>
      <c r="H5" s="93"/>
      <c r="I5" s="93">
        <v>10.5</v>
      </c>
      <c r="J5" s="93"/>
      <c r="K5" s="94">
        <f>+I5*2.5</f>
        <v>26.25</v>
      </c>
      <c r="L5" s="95" t="s">
        <v>2329</v>
      </c>
      <c r="M5" s="94" t="s">
        <v>2330</v>
      </c>
      <c r="N5" s="96">
        <f>16000*K5</f>
        <v>420000</v>
      </c>
      <c r="O5" s="25" t="s">
        <v>62</v>
      </c>
    </row>
    <row r="6" spans="1:15" ht="33" hidden="1" x14ac:dyDescent="0.3">
      <c r="A6" s="47" t="s">
        <v>3818</v>
      </c>
      <c r="B6" s="80" t="s">
        <v>504</v>
      </c>
      <c r="C6" s="27" t="s">
        <v>504</v>
      </c>
      <c r="D6" s="28"/>
      <c r="E6" s="28" t="s">
        <v>2331</v>
      </c>
      <c r="F6" s="28">
        <v>17</v>
      </c>
      <c r="G6" s="28"/>
      <c r="H6" s="28"/>
      <c r="I6" s="28">
        <v>128</v>
      </c>
      <c r="J6" s="28"/>
      <c r="K6" s="29">
        <f>+I6*2.5</f>
        <v>320</v>
      </c>
      <c r="L6" s="97" t="s">
        <v>2332</v>
      </c>
      <c r="M6" s="29" t="s">
        <v>2330</v>
      </c>
      <c r="N6" s="98">
        <f>16000*K6</f>
        <v>5120000</v>
      </c>
      <c r="O6" s="25" t="s">
        <v>62</v>
      </c>
    </row>
    <row r="7" spans="1:15" ht="38.25" hidden="1" customHeight="1" x14ac:dyDescent="0.3">
      <c r="A7" s="47" t="s">
        <v>3819</v>
      </c>
      <c r="B7" s="80" t="s">
        <v>504</v>
      </c>
      <c r="C7" s="27" t="s">
        <v>504</v>
      </c>
      <c r="D7" s="28"/>
      <c r="E7" s="28" t="s">
        <v>2333</v>
      </c>
      <c r="F7" s="28">
        <v>2</v>
      </c>
      <c r="G7" s="28"/>
      <c r="H7" s="28"/>
      <c r="I7" s="28">
        <v>16.5</v>
      </c>
      <c r="J7" s="28"/>
      <c r="K7" s="29">
        <f>I7*1.5</f>
        <v>24.75</v>
      </c>
      <c r="L7" s="97" t="s">
        <v>2334</v>
      </c>
      <c r="M7" s="29" t="s">
        <v>2330</v>
      </c>
      <c r="N7" s="98">
        <f>K7*17000</f>
        <v>420750</v>
      </c>
      <c r="O7" s="25" t="s">
        <v>62</v>
      </c>
    </row>
    <row r="8" spans="1:15" ht="33" hidden="1" x14ac:dyDescent="0.3">
      <c r="A8" s="47" t="s">
        <v>3820</v>
      </c>
      <c r="B8" s="80" t="s">
        <v>504</v>
      </c>
      <c r="C8" s="27" t="s">
        <v>1099</v>
      </c>
      <c r="D8" s="28"/>
      <c r="E8" s="28" t="s">
        <v>2335</v>
      </c>
      <c r="F8" s="28">
        <v>57</v>
      </c>
      <c r="G8" s="28"/>
      <c r="H8" s="28"/>
      <c r="I8" s="28">
        <v>352.71704545454526</v>
      </c>
      <c r="J8" s="28"/>
      <c r="K8" s="29">
        <f>+I8*1.5</f>
        <v>529.07556818181786</v>
      </c>
      <c r="L8" s="97" t="s">
        <v>2336</v>
      </c>
      <c r="M8" s="29" t="s">
        <v>2330</v>
      </c>
      <c r="N8" s="98">
        <f>16000*K8</f>
        <v>8465209.0909090862</v>
      </c>
      <c r="O8" s="25" t="s">
        <v>62</v>
      </c>
    </row>
    <row r="9" spans="1:15" ht="33" hidden="1" x14ac:dyDescent="0.3">
      <c r="A9" s="47" t="s">
        <v>3821</v>
      </c>
      <c r="B9" s="80" t="s">
        <v>504</v>
      </c>
      <c r="C9" s="27" t="s">
        <v>2337</v>
      </c>
      <c r="D9" s="28"/>
      <c r="E9" s="28" t="s">
        <v>2328</v>
      </c>
      <c r="F9" s="28">
        <v>60</v>
      </c>
      <c r="G9" s="28"/>
      <c r="H9" s="28"/>
      <c r="I9" s="28">
        <v>312</v>
      </c>
      <c r="J9" s="28"/>
      <c r="K9" s="29">
        <f>+I9*1.5</f>
        <v>468</v>
      </c>
      <c r="L9" s="211" t="s">
        <v>2338</v>
      </c>
      <c r="M9" s="212" t="s">
        <v>2330</v>
      </c>
      <c r="N9" s="98">
        <f>16000*K9</f>
        <v>7488000</v>
      </c>
      <c r="O9" s="25" t="s">
        <v>62</v>
      </c>
    </row>
    <row r="10" spans="1:15" ht="33" hidden="1" x14ac:dyDescent="0.3">
      <c r="A10" s="47" t="s">
        <v>3822</v>
      </c>
      <c r="B10" s="47" t="s">
        <v>1205</v>
      </c>
      <c r="C10" s="99" t="s">
        <v>2339</v>
      </c>
      <c r="D10" s="28"/>
      <c r="E10" s="28" t="s">
        <v>2340</v>
      </c>
      <c r="F10" s="28">
        <v>1</v>
      </c>
      <c r="G10" s="93"/>
      <c r="H10" s="93"/>
      <c r="I10" s="28">
        <v>19</v>
      </c>
      <c r="J10" s="93"/>
      <c r="K10" s="208">
        <f>+I10*0.5</f>
        <v>9.5</v>
      </c>
      <c r="L10" s="97" t="s">
        <v>2341</v>
      </c>
      <c r="M10" s="29" t="s">
        <v>2330</v>
      </c>
      <c r="N10" s="100">
        <f>K10*17500</f>
        <v>166250</v>
      </c>
      <c r="O10" s="37" t="s">
        <v>62</v>
      </c>
    </row>
    <row r="11" spans="1:15" ht="33" hidden="1" x14ac:dyDescent="0.3">
      <c r="A11" s="47" t="s">
        <v>3823</v>
      </c>
      <c r="B11" s="47" t="s">
        <v>1205</v>
      </c>
      <c r="C11" s="99" t="s">
        <v>2342</v>
      </c>
      <c r="D11" s="28"/>
      <c r="E11" s="28" t="s">
        <v>2340</v>
      </c>
      <c r="F11" s="28">
        <v>4</v>
      </c>
      <c r="G11" s="93"/>
      <c r="H11" s="93"/>
      <c r="I11" s="28">
        <v>72</v>
      </c>
      <c r="J11" s="93"/>
      <c r="K11" s="208">
        <f t="shared" ref="K11:K21" si="0">+I11*0.5</f>
        <v>36</v>
      </c>
      <c r="L11" s="97" t="s">
        <v>2343</v>
      </c>
      <c r="M11" s="29" t="s">
        <v>2330</v>
      </c>
      <c r="N11" s="100">
        <f>K11*17500</f>
        <v>630000</v>
      </c>
      <c r="O11" s="37" t="s">
        <v>62</v>
      </c>
    </row>
    <row r="12" spans="1:15" ht="33" hidden="1" x14ac:dyDescent="0.3">
      <c r="A12" s="47" t="s">
        <v>3824</v>
      </c>
      <c r="B12" s="47" t="s">
        <v>1205</v>
      </c>
      <c r="C12" s="99" t="s">
        <v>2344</v>
      </c>
      <c r="D12" s="28"/>
      <c r="E12" s="28" t="s">
        <v>2340</v>
      </c>
      <c r="F12" s="28">
        <v>2</v>
      </c>
      <c r="G12" s="93"/>
      <c r="H12" s="93"/>
      <c r="I12" s="28">
        <v>220.6</v>
      </c>
      <c r="J12" s="93"/>
      <c r="K12" s="208">
        <f t="shared" si="0"/>
        <v>110.3</v>
      </c>
      <c r="L12" s="97" t="s">
        <v>2345</v>
      </c>
      <c r="M12" s="29" t="s">
        <v>2330</v>
      </c>
      <c r="N12" s="100">
        <f>K12*17500</f>
        <v>1930250</v>
      </c>
      <c r="O12" s="37" t="s">
        <v>62</v>
      </c>
    </row>
    <row r="13" spans="1:15" ht="33" hidden="1" x14ac:dyDescent="0.3">
      <c r="A13" s="47" t="s">
        <v>3825</v>
      </c>
      <c r="B13" s="47" t="s">
        <v>1205</v>
      </c>
      <c r="C13" s="99" t="s">
        <v>2187</v>
      </c>
      <c r="D13" s="28"/>
      <c r="E13" s="28" t="s">
        <v>2340</v>
      </c>
      <c r="F13" s="28">
        <v>1</v>
      </c>
      <c r="G13" s="93"/>
      <c r="H13" s="93"/>
      <c r="I13" s="28">
        <v>6.05</v>
      </c>
      <c r="J13" s="93"/>
      <c r="K13" s="208">
        <f t="shared" si="0"/>
        <v>3.0249999999999999</v>
      </c>
      <c r="L13" s="97" t="s">
        <v>2346</v>
      </c>
      <c r="M13" s="29" t="s">
        <v>2330</v>
      </c>
      <c r="N13" s="100">
        <f>K13*17500</f>
        <v>52937.5</v>
      </c>
      <c r="O13" s="37" t="s">
        <v>62</v>
      </c>
    </row>
    <row r="14" spans="1:15" ht="33" hidden="1" x14ac:dyDescent="0.3">
      <c r="A14" s="47" t="s">
        <v>3826</v>
      </c>
      <c r="B14" s="47" t="s">
        <v>1205</v>
      </c>
      <c r="C14" s="99" t="s">
        <v>2187</v>
      </c>
      <c r="D14" s="28"/>
      <c r="E14" s="28" t="s">
        <v>2347</v>
      </c>
      <c r="F14" s="28">
        <v>6</v>
      </c>
      <c r="G14" s="93"/>
      <c r="H14" s="93"/>
      <c r="I14" s="28">
        <v>32</v>
      </c>
      <c r="J14" s="93"/>
      <c r="K14" s="208">
        <f t="shared" si="0"/>
        <v>16</v>
      </c>
      <c r="L14" s="97" t="s">
        <v>2348</v>
      </c>
      <c r="M14" s="29" t="s">
        <v>2330</v>
      </c>
      <c r="N14" s="100">
        <f>K14*17500</f>
        <v>280000</v>
      </c>
      <c r="O14" s="37" t="s">
        <v>62</v>
      </c>
    </row>
    <row r="15" spans="1:15" ht="33" hidden="1" x14ac:dyDescent="0.3">
      <c r="A15" s="47" t="s">
        <v>3827</v>
      </c>
      <c r="B15" s="47" t="s">
        <v>1205</v>
      </c>
      <c r="C15" s="99" t="s">
        <v>1205</v>
      </c>
      <c r="D15" s="28"/>
      <c r="E15" s="28" t="s">
        <v>2340</v>
      </c>
      <c r="F15" s="28">
        <v>82</v>
      </c>
      <c r="G15" s="93"/>
      <c r="H15" s="93"/>
      <c r="I15" s="28">
        <v>1474.5</v>
      </c>
      <c r="J15" s="93"/>
      <c r="K15" s="208">
        <f t="shared" si="0"/>
        <v>737.25</v>
      </c>
      <c r="L15" s="97" t="s">
        <v>2349</v>
      </c>
      <c r="M15" s="29" t="s">
        <v>2330</v>
      </c>
      <c r="N15" s="100">
        <f>17500*K15</f>
        <v>12901875</v>
      </c>
      <c r="O15" s="37" t="s">
        <v>62</v>
      </c>
    </row>
    <row r="16" spans="1:15" ht="33" hidden="1" x14ac:dyDescent="0.3">
      <c r="A16" s="47" t="s">
        <v>3828</v>
      </c>
      <c r="B16" s="47" t="s">
        <v>1205</v>
      </c>
      <c r="C16" s="99" t="s">
        <v>2350</v>
      </c>
      <c r="D16" s="28"/>
      <c r="E16" s="28" t="s">
        <v>2340</v>
      </c>
      <c r="F16" s="28">
        <v>8</v>
      </c>
      <c r="G16" s="93"/>
      <c r="H16" s="93"/>
      <c r="I16" s="28">
        <v>118.5</v>
      </c>
      <c r="J16" s="93"/>
      <c r="K16" s="208">
        <f t="shared" si="0"/>
        <v>59.25</v>
      </c>
      <c r="L16" s="97" t="s">
        <v>2351</v>
      </c>
      <c r="M16" s="29" t="s">
        <v>2330</v>
      </c>
      <c r="N16" s="100">
        <f t="shared" ref="N16:N21" si="1">17500*K16</f>
        <v>1036875</v>
      </c>
      <c r="O16" s="37" t="s">
        <v>62</v>
      </c>
    </row>
    <row r="17" spans="1:15" ht="33" hidden="1" x14ac:dyDescent="0.3">
      <c r="A17" s="47" t="s">
        <v>3829</v>
      </c>
      <c r="B17" s="47" t="s">
        <v>1205</v>
      </c>
      <c r="C17" s="99" t="s">
        <v>1349</v>
      </c>
      <c r="D17" s="28"/>
      <c r="E17" s="28" t="s">
        <v>2340</v>
      </c>
      <c r="F17" s="28">
        <v>18</v>
      </c>
      <c r="G17" s="93"/>
      <c r="H17" s="93"/>
      <c r="I17" s="28">
        <v>1237</v>
      </c>
      <c r="J17" s="93"/>
      <c r="K17" s="208">
        <f t="shared" si="0"/>
        <v>618.5</v>
      </c>
      <c r="L17" s="97" t="s">
        <v>2352</v>
      </c>
      <c r="M17" s="29" t="s">
        <v>2330</v>
      </c>
      <c r="N17" s="100">
        <f t="shared" si="1"/>
        <v>10823750</v>
      </c>
      <c r="O17" s="37" t="s">
        <v>62</v>
      </c>
    </row>
    <row r="18" spans="1:15" ht="33" hidden="1" x14ac:dyDescent="0.3">
      <c r="A18" s="47" t="s">
        <v>3830</v>
      </c>
      <c r="B18" s="47" t="s">
        <v>1205</v>
      </c>
      <c r="C18" s="99" t="s">
        <v>2353</v>
      </c>
      <c r="D18" s="28"/>
      <c r="E18" s="28" t="s">
        <v>2340</v>
      </c>
      <c r="F18" s="28">
        <v>5</v>
      </c>
      <c r="G18" s="93"/>
      <c r="H18" s="93"/>
      <c r="I18" s="28">
        <v>16.5</v>
      </c>
      <c r="J18" s="93"/>
      <c r="K18" s="208">
        <f t="shared" si="0"/>
        <v>8.25</v>
      </c>
      <c r="L18" s="97" t="s">
        <v>2341</v>
      </c>
      <c r="M18" s="29" t="s">
        <v>2330</v>
      </c>
      <c r="N18" s="100">
        <f t="shared" si="1"/>
        <v>144375</v>
      </c>
      <c r="O18" s="37" t="s">
        <v>62</v>
      </c>
    </row>
    <row r="19" spans="1:15" ht="33" hidden="1" x14ac:dyDescent="0.3">
      <c r="A19" s="47" t="s">
        <v>3831</v>
      </c>
      <c r="B19" s="47" t="s">
        <v>1205</v>
      </c>
      <c r="C19" s="99" t="s">
        <v>2354</v>
      </c>
      <c r="D19" s="28"/>
      <c r="E19" s="28" t="s">
        <v>2340</v>
      </c>
      <c r="F19" s="28">
        <v>20</v>
      </c>
      <c r="G19" s="93"/>
      <c r="H19" s="93"/>
      <c r="I19" s="28">
        <v>280.5</v>
      </c>
      <c r="J19" s="93"/>
      <c r="K19" s="208">
        <f t="shared" si="0"/>
        <v>140.25</v>
      </c>
      <c r="L19" s="97" t="s">
        <v>2355</v>
      </c>
      <c r="M19" s="29" t="s">
        <v>2330</v>
      </c>
      <c r="N19" s="100">
        <f t="shared" si="1"/>
        <v>2454375</v>
      </c>
      <c r="O19" s="37" t="s">
        <v>62</v>
      </c>
    </row>
    <row r="20" spans="1:15" ht="33" hidden="1" x14ac:dyDescent="0.3">
      <c r="A20" s="47" t="s">
        <v>3832</v>
      </c>
      <c r="B20" s="47" t="s">
        <v>1205</v>
      </c>
      <c r="C20" s="99" t="s">
        <v>2356</v>
      </c>
      <c r="D20" s="28"/>
      <c r="E20" s="28" t="s">
        <v>2340</v>
      </c>
      <c r="F20" s="28">
        <v>44</v>
      </c>
      <c r="G20" s="93"/>
      <c r="H20" s="93"/>
      <c r="I20" s="28">
        <v>789.67</v>
      </c>
      <c r="J20" s="93"/>
      <c r="K20" s="208">
        <f t="shared" si="0"/>
        <v>394.83499999999998</v>
      </c>
      <c r="L20" s="97" t="s">
        <v>2357</v>
      </c>
      <c r="M20" s="29" t="s">
        <v>2330</v>
      </c>
      <c r="N20" s="100">
        <f t="shared" si="1"/>
        <v>6909612.5</v>
      </c>
      <c r="O20" s="37" t="s">
        <v>62</v>
      </c>
    </row>
    <row r="21" spans="1:15" ht="33" hidden="1" x14ac:dyDescent="0.3">
      <c r="A21" s="47" t="s">
        <v>3833</v>
      </c>
      <c r="B21" s="47" t="s">
        <v>1205</v>
      </c>
      <c r="C21" s="99" t="s">
        <v>2358</v>
      </c>
      <c r="D21" s="28"/>
      <c r="E21" s="28" t="s">
        <v>2340</v>
      </c>
      <c r="F21" s="28">
        <v>7</v>
      </c>
      <c r="G21" s="93"/>
      <c r="H21" s="93"/>
      <c r="I21" s="28">
        <v>3.45</v>
      </c>
      <c r="J21" s="93"/>
      <c r="K21" s="208">
        <f t="shared" si="0"/>
        <v>1.7250000000000001</v>
      </c>
      <c r="L21" s="97" t="s">
        <v>2359</v>
      </c>
      <c r="M21" s="29" t="s">
        <v>2330</v>
      </c>
      <c r="N21" s="100">
        <f t="shared" si="1"/>
        <v>30187.5</v>
      </c>
      <c r="O21" s="37" t="s">
        <v>62</v>
      </c>
    </row>
    <row r="22" spans="1:15" ht="33" hidden="1" x14ac:dyDescent="0.3">
      <c r="A22" s="47" t="s">
        <v>3834</v>
      </c>
      <c r="B22" s="47" t="s">
        <v>85</v>
      </c>
      <c r="C22" s="99" t="s">
        <v>2360</v>
      </c>
      <c r="D22" s="28"/>
      <c r="E22" s="28" t="s">
        <v>2328</v>
      </c>
      <c r="F22" s="28">
        <v>11</v>
      </c>
      <c r="G22" s="93"/>
      <c r="H22" s="93"/>
      <c r="I22" s="28">
        <v>0.2</v>
      </c>
      <c r="J22" s="93"/>
      <c r="K22" s="208">
        <v>2</v>
      </c>
      <c r="L22" s="97" t="s">
        <v>2361</v>
      </c>
      <c r="M22" s="29" t="s">
        <v>2330</v>
      </c>
      <c r="N22" s="100">
        <f>17000*K22</f>
        <v>34000</v>
      </c>
      <c r="O22" s="37" t="s">
        <v>62</v>
      </c>
    </row>
    <row r="23" spans="1:15" ht="27.75" hidden="1" customHeight="1" x14ac:dyDescent="0.3">
      <c r="A23" s="47" t="s">
        <v>3835</v>
      </c>
      <c r="B23" s="47" t="s">
        <v>85</v>
      </c>
      <c r="C23" s="99" t="s">
        <v>2360</v>
      </c>
      <c r="D23" s="28"/>
      <c r="E23" s="28" t="s">
        <v>2362</v>
      </c>
      <c r="F23" s="28">
        <v>1</v>
      </c>
      <c r="G23" s="93"/>
      <c r="H23" s="93"/>
      <c r="I23" s="28">
        <v>33.700000000000003</v>
      </c>
      <c r="J23" s="93"/>
      <c r="K23" s="208">
        <f>I23*1.5</f>
        <v>50.550000000000004</v>
      </c>
      <c r="L23" s="97" t="s">
        <v>2363</v>
      </c>
      <c r="M23" s="29" t="s">
        <v>2330</v>
      </c>
      <c r="N23" s="100">
        <f t="shared" ref="N23:N30" si="2">17000*K23</f>
        <v>859350.00000000012</v>
      </c>
      <c r="O23" s="37" t="s">
        <v>62</v>
      </c>
    </row>
    <row r="24" spans="1:15" ht="33" hidden="1" x14ac:dyDescent="0.3">
      <c r="A24" s="47" t="s">
        <v>3836</v>
      </c>
      <c r="B24" s="47" t="s">
        <v>85</v>
      </c>
      <c r="C24" s="99" t="s">
        <v>85</v>
      </c>
      <c r="D24" s="28"/>
      <c r="E24" s="28" t="s">
        <v>2328</v>
      </c>
      <c r="F24" s="28">
        <v>25</v>
      </c>
      <c r="G24" s="93"/>
      <c r="H24" s="93"/>
      <c r="I24" s="28">
        <v>12.5</v>
      </c>
      <c r="J24" s="93"/>
      <c r="K24" s="208">
        <v>38</v>
      </c>
      <c r="L24" s="97" t="s">
        <v>2364</v>
      </c>
      <c r="M24" s="29" t="s">
        <v>2330</v>
      </c>
      <c r="N24" s="100">
        <f t="shared" si="2"/>
        <v>646000</v>
      </c>
      <c r="O24" s="37" t="s">
        <v>62</v>
      </c>
    </row>
    <row r="25" spans="1:15" ht="33" hidden="1" x14ac:dyDescent="0.3">
      <c r="A25" s="47" t="s">
        <v>3837</v>
      </c>
      <c r="B25" s="47" t="s">
        <v>85</v>
      </c>
      <c r="C25" s="99" t="s">
        <v>19</v>
      </c>
      <c r="D25" s="28"/>
      <c r="E25" s="28" t="s">
        <v>2328</v>
      </c>
      <c r="F25" s="28">
        <v>5</v>
      </c>
      <c r="G25" s="93"/>
      <c r="H25" s="93"/>
      <c r="I25" s="28">
        <v>7</v>
      </c>
      <c r="J25" s="93"/>
      <c r="K25" s="208">
        <f t="shared" ref="K25:K30" si="3">+I25*3</f>
        <v>21</v>
      </c>
      <c r="L25" s="97" t="s">
        <v>2365</v>
      </c>
      <c r="M25" s="29" t="s">
        <v>2330</v>
      </c>
      <c r="N25" s="100">
        <f t="shared" si="2"/>
        <v>357000</v>
      </c>
      <c r="O25" s="37" t="s">
        <v>62</v>
      </c>
    </row>
    <row r="26" spans="1:15" ht="33" hidden="1" x14ac:dyDescent="0.3">
      <c r="A26" s="47" t="s">
        <v>3838</v>
      </c>
      <c r="B26" s="47" t="s">
        <v>85</v>
      </c>
      <c r="C26" s="99" t="s">
        <v>25</v>
      </c>
      <c r="D26" s="28"/>
      <c r="E26" s="28" t="s">
        <v>2328</v>
      </c>
      <c r="F26" s="28">
        <v>3</v>
      </c>
      <c r="G26" s="93"/>
      <c r="H26" s="93"/>
      <c r="I26" s="28">
        <v>0.5</v>
      </c>
      <c r="J26" s="93"/>
      <c r="K26" s="208">
        <v>2</v>
      </c>
      <c r="L26" s="97" t="s">
        <v>2361</v>
      </c>
      <c r="M26" s="29" t="s">
        <v>2330</v>
      </c>
      <c r="N26" s="100">
        <f t="shared" si="2"/>
        <v>34000</v>
      </c>
      <c r="O26" s="37" t="s">
        <v>62</v>
      </c>
    </row>
    <row r="27" spans="1:15" ht="33" hidden="1" x14ac:dyDescent="0.3">
      <c r="A27" s="47" t="s">
        <v>3839</v>
      </c>
      <c r="B27" s="47" t="s">
        <v>85</v>
      </c>
      <c r="C27" s="99" t="s">
        <v>28</v>
      </c>
      <c r="D27" s="28"/>
      <c r="E27" s="28" t="s">
        <v>2328</v>
      </c>
      <c r="F27" s="28">
        <v>4</v>
      </c>
      <c r="G27" s="93"/>
      <c r="H27" s="93"/>
      <c r="I27" s="28">
        <v>21.5</v>
      </c>
      <c r="J27" s="93"/>
      <c r="K27" s="208">
        <v>65</v>
      </c>
      <c r="L27" s="97" t="s">
        <v>2366</v>
      </c>
      <c r="M27" s="29" t="s">
        <v>2330</v>
      </c>
      <c r="N27" s="100">
        <f t="shared" si="2"/>
        <v>1105000</v>
      </c>
      <c r="O27" s="37" t="s">
        <v>62</v>
      </c>
    </row>
    <row r="28" spans="1:15" ht="33" hidden="1" x14ac:dyDescent="0.3">
      <c r="A28" s="47" t="s">
        <v>3840</v>
      </c>
      <c r="B28" s="47" t="s">
        <v>85</v>
      </c>
      <c r="C28" s="99" t="s">
        <v>2367</v>
      </c>
      <c r="D28" s="28"/>
      <c r="E28" s="28" t="s">
        <v>2328</v>
      </c>
      <c r="F28" s="28">
        <v>10</v>
      </c>
      <c r="G28" s="93"/>
      <c r="H28" s="93"/>
      <c r="I28" s="28">
        <v>87</v>
      </c>
      <c r="J28" s="93"/>
      <c r="K28" s="208">
        <f t="shared" si="3"/>
        <v>261</v>
      </c>
      <c r="L28" s="97" t="s">
        <v>2368</v>
      </c>
      <c r="M28" s="29" t="s">
        <v>2330</v>
      </c>
      <c r="N28" s="100">
        <f t="shared" si="2"/>
        <v>4437000</v>
      </c>
      <c r="O28" s="37" t="s">
        <v>62</v>
      </c>
    </row>
    <row r="29" spans="1:15" ht="33" hidden="1" x14ac:dyDescent="0.3">
      <c r="A29" s="47" t="s">
        <v>3841</v>
      </c>
      <c r="B29" s="47" t="s">
        <v>85</v>
      </c>
      <c r="C29" s="99" t="s">
        <v>1687</v>
      </c>
      <c r="D29" s="28"/>
      <c r="E29" s="28" t="s">
        <v>2328</v>
      </c>
      <c r="F29" s="28">
        <v>2</v>
      </c>
      <c r="G29" s="93"/>
      <c r="H29" s="93"/>
      <c r="I29" s="28">
        <v>10</v>
      </c>
      <c r="J29" s="93"/>
      <c r="K29" s="208">
        <f t="shared" si="3"/>
        <v>30</v>
      </c>
      <c r="L29" s="97" t="s">
        <v>2369</v>
      </c>
      <c r="M29" s="29" t="s">
        <v>2330</v>
      </c>
      <c r="N29" s="100">
        <f t="shared" si="2"/>
        <v>510000</v>
      </c>
      <c r="O29" s="37" t="s">
        <v>62</v>
      </c>
    </row>
    <row r="30" spans="1:15" ht="30.75" hidden="1" customHeight="1" x14ac:dyDescent="0.3">
      <c r="A30" s="47" t="s">
        <v>3842</v>
      </c>
      <c r="B30" s="47" t="s">
        <v>85</v>
      </c>
      <c r="C30" s="99" t="s">
        <v>1687</v>
      </c>
      <c r="D30" s="28"/>
      <c r="E30" s="28" t="s">
        <v>2370</v>
      </c>
      <c r="F30" s="28">
        <v>6</v>
      </c>
      <c r="G30" s="93"/>
      <c r="H30" s="93"/>
      <c r="I30" s="28">
        <v>10.5</v>
      </c>
      <c r="J30" s="93"/>
      <c r="K30" s="208">
        <f t="shared" si="3"/>
        <v>31.5</v>
      </c>
      <c r="L30" s="97" t="s">
        <v>2371</v>
      </c>
      <c r="M30" s="29" t="s">
        <v>2330</v>
      </c>
      <c r="N30" s="100">
        <f t="shared" si="2"/>
        <v>535500</v>
      </c>
      <c r="O30" s="37" t="s">
        <v>62</v>
      </c>
    </row>
    <row r="31" spans="1:15" ht="33" hidden="1" x14ac:dyDescent="0.3">
      <c r="A31" s="47" t="s">
        <v>3843</v>
      </c>
      <c r="B31" s="47" t="s">
        <v>1124</v>
      </c>
      <c r="C31" s="101" t="s">
        <v>2372</v>
      </c>
      <c r="D31" s="28"/>
      <c r="E31" s="28" t="s">
        <v>2340</v>
      </c>
      <c r="F31" s="28">
        <v>1</v>
      </c>
      <c r="G31" s="93"/>
      <c r="H31" s="93"/>
      <c r="I31" s="28">
        <v>18</v>
      </c>
      <c r="J31" s="93"/>
      <c r="K31" s="208">
        <f>+I31*0.5</f>
        <v>9</v>
      </c>
      <c r="L31" s="97" t="s">
        <v>2341</v>
      </c>
      <c r="M31" s="29" t="s">
        <v>2330</v>
      </c>
      <c r="N31" s="100">
        <f>17500*K31</f>
        <v>157500</v>
      </c>
      <c r="O31" s="37" t="s">
        <v>62</v>
      </c>
    </row>
    <row r="32" spans="1:15" ht="33" hidden="1" x14ac:dyDescent="0.3">
      <c r="A32" s="47" t="s">
        <v>3844</v>
      </c>
      <c r="B32" s="47" t="s">
        <v>1124</v>
      </c>
      <c r="C32" s="99" t="s">
        <v>2373</v>
      </c>
      <c r="D32" s="28"/>
      <c r="E32" s="28" t="s">
        <v>2340</v>
      </c>
      <c r="F32" s="28">
        <v>2</v>
      </c>
      <c r="G32" s="93"/>
      <c r="H32" s="93"/>
      <c r="I32" s="28">
        <v>39</v>
      </c>
      <c r="J32" s="93"/>
      <c r="K32" s="208">
        <v>20</v>
      </c>
      <c r="L32" s="97" t="s">
        <v>2374</v>
      </c>
      <c r="M32" s="29" t="s">
        <v>2330</v>
      </c>
      <c r="N32" s="100">
        <f t="shared" ref="N32:N45" si="4">17500*K32</f>
        <v>350000</v>
      </c>
      <c r="O32" s="37" t="s">
        <v>62</v>
      </c>
    </row>
    <row r="33" spans="1:15" ht="33" hidden="1" x14ac:dyDescent="0.3">
      <c r="A33" s="47" t="s">
        <v>3845</v>
      </c>
      <c r="B33" s="47" t="s">
        <v>1124</v>
      </c>
      <c r="C33" s="99" t="s">
        <v>2174</v>
      </c>
      <c r="D33" s="28"/>
      <c r="E33" s="28" t="s">
        <v>2340</v>
      </c>
      <c r="F33" s="28">
        <v>1</v>
      </c>
      <c r="G33" s="93"/>
      <c r="H33" s="93"/>
      <c r="I33" s="28">
        <v>3</v>
      </c>
      <c r="J33" s="93"/>
      <c r="K33" s="208">
        <v>2</v>
      </c>
      <c r="L33" s="97" t="s">
        <v>2359</v>
      </c>
      <c r="M33" s="29" t="s">
        <v>2330</v>
      </c>
      <c r="N33" s="100">
        <f t="shared" si="4"/>
        <v>35000</v>
      </c>
      <c r="O33" s="37" t="s">
        <v>62</v>
      </c>
    </row>
    <row r="34" spans="1:15" ht="33" hidden="1" x14ac:dyDescent="0.3">
      <c r="A34" s="47" t="s">
        <v>3846</v>
      </c>
      <c r="B34" s="47" t="s">
        <v>1124</v>
      </c>
      <c r="C34" s="99" t="s">
        <v>2375</v>
      </c>
      <c r="D34" s="28"/>
      <c r="E34" s="28" t="s">
        <v>2340</v>
      </c>
      <c r="F34" s="28">
        <v>3</v>
      </c>
      <c r="G34" s="93"/>
      <c r="H34" s="93"/>
      <c r="I34" s="28">
        <v>22</v>
      </c>
      <c r="J34" s="93"/>
      <c r="K34" s="208">
        <f>+I34*0.5</f>
        <v>11</v>
      </c>
      <c r="L34" s="97" t="s">
        <v>2376</v>
      </c>
      <c r="M34" s="29" t="s">
        <v>2330</v>
      </c>
      <c r="N34" s="100">
        <f t="shared" si="4"/>
        <v>192500</v>
      </c>
      <c r="O34" s="37" t="s">
        <v>62</v>
      </c>
    </row>
    <row r="35" spans="1:15" ht="33" hidden="1" x14ac:dyDescent="0.3">
      <c r="A35" s="47" t="s">
        <v>3847</v>
      </c>
      <c r="B35" s="47" t="s">
        <v>1124</v>
      </c>
      <c r="C35" s="99" t="s">
        <v>2377</v>
      </c>
      <c r="D35" s="28"/>
      <c r="E35" s="28" t="s">
        <v>2340</v>
      </c>
      <c r="F35" s="28">
        <v>1</v>
      </c>
      <c r="G35" s="93"/>
      <c r="H35" s="93"/>
      <c r="I35" s="28">
        <v>5</v>
      </c>
      <c r="J35" s="93"/>
      <c r="K35" s="208">
        <v>3</v>
      </c>
      <c r="L35" s="97" t="s">
        <v>2346</v>
      </c>
      <c r="M35" s="29" t="s">
        <v>2330</v>
      </c>
      <c r="N35" s="100">
        <f t="shared" si="4"/>
        <v>52500</v>
      </c>
      <c r="O35" s="37" t="s">
        <v>62</v>
      </c>
    </row>
    <row r="36" spans="1:15" ht="33" hidden="1" x14ac:dyDescent="0.3">
      <c r="A36" s="47" t="s">
        <v>3848</v>
      </c>
      <c r="B36" s="47" t="s">
        <v>1124</v>
      </c>
      <c r="C36" s="99" t="s">
        <v>2378</v>
      </c>
      <c r="D36" s="28"/>
      <c r="E36" s="28" t="s">
        <v>2340</v>
      </c>
      <c r="F36" s="28">
        <v>1</v>
      </c>
      <c r="G36" s="93"/>
      <c r="H36" s="93"/>
      <c r="I36" s="28">
        <v>3</v>
      </c>
      <c r="J36" s="93"/>
      <c r="K36" s="208">
        <v>2</v>
      </c>
      <c r="L36" s="97" t="s">
        <v>2359</v>
      </c>
      <c r="M36" s="29" t="s">
        <v>2330</v>
      </c>
      <c r="N36" s="100">
        <f t="shared" si="4"/>
        <v>35000</v>
      </c>
      <c r="O36" s="37" t="s">
        <v>62</v>
      </c>
    </row>
    <row r="37" spans="1:15" ht="33" hidden="1" x14ac:dyDescent="0.3">
      <c r="A37" s="47" t="s">
        <v>3849</v>
      </c>
      <c r="B37" s="47" t="s">
        <v>1124</v>
      </c>
      <c r="C37" s="99" t="s">
        <v>2379</v>
      </c>
      <c r="D37" s="28"/>
      <c r="E37" s="28" t="s">
        <v>2340</v>
      </c>
      <c r="F37" s="28">
        <v>1</v>
      </c>
      <c r="G37" s="93"/>
      <c r="H37" s="93"/>
      <c r="I37" s="28">
        <v>80</v>
      </c>
      <c r="J37" s="93"/>
      <c r="K37" s="208">
        <f>+I37*0.5</f>
        <v>40</v>
      </c>
      <c r="L37" s="97" t="s">
        <v>2380</v>
      </c>
      <c r="M37" s="29" t="s">
        <v>2330</v>
      </c>
      <c r="N37" s="100">
        <f t="shared" si="4"/>
        <v>700000</v>
      </c>
      <c r="O37" s="37" t="s">
        <v>62</v>
      </c>
    </row>
    <row r="38" spans="1:15" ht="33" hidden="1" x14ac:dyDescent="0.3">
      <c r="A38" s="47" t="s">
        <v>3850</v>
      </c>
      <c r="B38" s="47" t="s">
        <v>1124</v>
      </c>
      <c r="C38" s="99" t="s">
        <v>1146</v>
      </c>
      <c r="D38" s="28"/>
      <c r="E38" s="28" t="s">
        <v>2340</v>
      </c>
      <c r="F38" s="28">
        <v>43</v>
      </c>
      <c r="G38" s="93"/>
      <c r="H38" s="93"/>
      <c r="I38" s="28">
        <v>249</v>
      </c>
      <c r="J38" s="93"/>
      <c r="K38" s="208">
        <v>125</v>
      </c>
      <c r="L38" s="97" t="s">
        <v>2381</v>
      </c>
      <c r="M38" s="29" t="s">
        <v>2330</v>
      </c>
      <c r="N38" s="100">
        <f t="shared" si="4"/>
        <v>2187500</v>
      </c>
      <c r="O38" s="37" t="s">
        <v>62</v>
      </c>
    </row>
    <row r="39" spans="1:15" ht="33" hidden="1" x14ac:dyDescent="0.3">
      <c r="A39" s="47" t="s">
        <v>3851</v>
      </c>
      <c r="B39" s="47" t="s">
        <v>1124</v>
      </c>
      <c r="C39" s="99" t="s">
        <v>2350</v>
      </c>
      <c r="D39" s="28"/>
      <c r="E39" s="28" t="s">
        <v>2340</v>
      </c>
      <c r="F39" s="28">
        <v>22</v>
      </c>
      <c r="G39" s="93"/>
      <c r="H39" s="93"/>
      <c r="I39" s="28">
        <v>249</v>
      </c>
      <c r="J39" s="93"/>
      <c r="K39" s="208">
        <v>125</v>
      </c>
      <c r="L39" s="97" t="s">
        <v>2381</v>
      </c>
      <c r="M39" s="29" t="s">
        <v>2330</v>
      </c>
      <c r="N39" s="100">
        <f t="shared" si="4"/>
        <v>2187500</v>
      </c>
      <c r="O39" s="37" t="s">
        <v>62</v>
      </c>
    </row>
    <row r="40" spans="1:15" ht="33" hidden="1" x14ac:dyDescent="0.3">
      <c r="A40" s="47" t="s">
        <v>3852</v>
      </c>
      <c r="B40" s="47" t="s">
        <v>1124</v>
      </c>
      <c r="C40" s="99" t="s">
        <v>2382</v>
      </c>
      <c r="D40" s="28"/>
      <c r="E40" s="28" t="s">
        <v>2340</v>
      </c>
      <c r="F40" s="28">
        <v>1</v>
      </c>
      <c r="G40" s="93"/>
      <c r="H40" s="93"/>
      <c r="I40" s="28">
        <v>1.5</v>
      </c>
      <c r="J40" s="93"/>
      <c r="K40" s="208">
        <v>1</v>
      </c>
      <c r="L40" s="97" t="s">
        <v>2383</v>
      </c>
      <c r="M40" s="29" t="s">
        <v>2330</v>
      </c>
      <c r="N40" s="100">
        <f t="shared" si="4"/>
        <v>17500</v>
      </c>
      <c r="O40" s="37" t="s">
        <v>62</v>
      </c>
    </row>
    <row r="41" spans="1:15" ht="33" hidden="1" x14ac:dyDescent="0.3">
      <c r="A41" s="47" t="s">
        <v>3853</v>
      </c>
      <c r="B41" s="47" t="s">
        <v>1124</v>
      </c>
      <c r="C41" s="99" t="s">
        <v>2384</v>
      </c>
      <c r="D41" s="28"/>
      <c r="E41" s="28" t="s">
        <v>2340</v>
      </c>
      <c r="F41" s="28">
        <v>1</v>
      </c>
      <c r="G41" s="93"/>
      <c r="H41" s="93"/>
      <c r="I41" s="28">
        <v>3</v>
      </c>
      <c r="J41" s="93"/>
      <c r="K41" s="208">
        <v>2</v>
      </c>
      <c r="L41" s="97" t="s">
        <v>2359</v>
      </c>
      <c r="M41" s="29" t="s">
        <v>2330</v>
      </c>
      <c r="N41" s="100">
        <f t="shared" si="4"/>
        <v>35000</v>
      </c>
      <c r="O41" s="37" t="s">
        <v>62</v>
      </c>
    </row>
    <row r="42" spans="1:15" ht="33" hidden="1" x14ac:dyDescent="0.3">
      <c r="A42" s="47" t="s">
        <v>3854</v>
      </c>
      <c r="B42" s="47" t="s">
        <v>1124</v>
      </c>
      <c r="C42" s="99" t="s">
        <v>236</v>
      </c>
      <c r="D42" s="28"/>
      <c r="E42" s="28" t="s">
        <v>2340</v>
      </c>
      <c r="F42" s="28">
        <v>1</v>
      </c>
      <c r="G42" s="93"/>
      <c r="H42" s="93"/>
      <c r="I42" s="28">
        <v>4</v>
      </c>
      <c r="J42" s="93"/>
      <c r="K42" s="208">
        <f>+I42*0.5</f>
        <v>2</v>
      </c>
      <c r="L42" s="97" t="s">
        <v>2359</v>
      </c>
      <c r="M42" s="29" t="s">
        <v>2330</v>
      </c>
      <c r="N42" s="100">
        <f t="shared" si="4"/>
        <v>35000</v>
      </c>
      <c r="O42" s="37" t="s">
        <v>62</v>
      </c>
    </row>
    <row r="43" spans="1:15" ht="33" hidden="1" x14ac:dyDescent="0.3">
      <c r="A43" s="47" t="s">
        <v>3855</v>
      </c>
      <c r="B43" s="47" t="s">
        <v>1124</v>
      </c>
      <c r="C43" s="99" t="s">
        <v>2385</v>
      </c>
      <c r="D43" s="28"/>
      <c r="E43" s="28" t="s">
        <v>2340</v>
      </c>
      <c r="F43" s="28">
        <v>4</v>
      </c>
      <c r="G43" s="93"/>
      <c r="H43" s="93"/>
      <c r="I43" s="28">
        <v>9.5</v>
      </c>
      <c r="J43" s="93"/>
      <c r="K43" s="208">
        <v>5</v>
      </c>
      <c r="L43" s="97" t="s">
        <v>2386</v>
      </c>
      <c r="M43" s="29" t="s">
        <v>2330</v>
      </c>
      <c r="N43" s="100">
        <f t="shared" si="4"/>
        <v>87500</v>
      </c>
      <c r="O43" s="37" t="s">
        <v>62</v>
      </c>
    </row>
    <row r="44" spans="1:15" ht="33" hidden="1" x14ac:dyDescent="0.3">
      <c r="A44" s="47" t="s">
        <v>3856</v>
      </c>
      <c r="B44" s="47" t="s">
        <v>1124</v>
      </c>
      <c r="C44" s="99" t="s">
        <v>2387</v>
      </c>
      <c r="D44" s="28"/>
      <c r="E44" s="28" t="s">
        <v>2340</v>
      </c>
      <c r="F44" s="28">
        <v>1</v>
      </c>
      <c r="G44" s="93"/>
      <c r="H44" s="93"/>
      <c r="I44" s="28">
        <v>2.5</v>
      </c>
      <c r="J44" s="93"/>
      <c r="K44" s="208">
        <v>2</v>
      </c>
      <c r="L44" s="97" t="s">
        <v>2359</v>
      </c>
      <c r="M44" s="29" t="s">
        <v>2330</v>
      </c>
      <c r="N44" s="100">
        <f t="shared" si="4"/>
        <v>35000</v>
      </c>
      <c r="O44" s="37" t="s">
        <v>62</v>
      </c>
    </row>
    <row r="45" spans="1:15" ht="33" hidden="1" x14ac:dyDescent="0.3">
      <c r="A45" s="47" t="s">
        <v>3857</v>
      </c>
      <c r="B45" s="47" t="s">
        <v>1124</v>
      </c>
      <c r="C45" s="99" t="s">
        <v>2388</v>
      </c>
      <c r="D45" s="28"/>
      <c r="E45" s="28" t="s">
        <v>2340</v>
      </c>
      <c r="F45" s="28">
        <v>1</v>
      </c>
      <c r="G45" s="93"/>
      <c r="H45" s="93"/>
      <c r="I45" s="28">
        <v>4</v>
      </c>
      <c r="J45" s="93"/>
      <c r="K45" s="208">
        <f>+I45*0.5</f>
        <v>2</v>
      </c>
      <c r="L45" s="97" t="s">
        <v>2359</v>
      </c>
      <c r="M45" s="29" t="s">
        <v>2330</v>
      </c>
      <c r="N45" s="100">
        <f t="shared" si="4"/>
        <v>35000</v>
      </c>
      <c r="O45" s="37" t="s">
        <v>62</v>
      </c>
    </row>
    <row r="46" spans="1:15" ht="33" hidden="1" x14ac:dyDescent="0.3">
      <c r="A46" s="47" t="s">
        <v>3858</v>
      </c>
      <c r="B46" s="47" t="s">
        <v>1371</v>
      </c>
      <c r="C46" s="99" t="s">
        <v>1588</v>
      </c>
      <c r="D46" s="28"/>
      <c r="E46" s="28" t="s">
        <v>2340</v>
      </c>
      <c r="F46" s="28">
        <v>21</v>
      </c>
      <c r="G46" s="93"/>
      <c r="H46" s="93"/>
      <c r="I46" s="28">
        <v>260.8</v>
      </c>
      <c r="J46" s="93"/>
      <c r="K46" s="208">
        <v>131</v>
      </c>
      <c r="L46" s="97" t="s">
        <v>2389</v>
      </c>
      <c r="M46" s="29" t="s">
        <v>2330</v>
      </c>
      <c r="N46" s="100">
        <f>17500*K46</f>
        <v>2292500</v>
      </c>
      <c r="O46" s="37" t="s">
        <v>62</v>
      </c>
    </row>
    <row r="47" spans="1:15" ht="35.25" hidden="1" customHeight="1" x14ac:dyDescent="0.3">
      <c r="A47" s="47" t="s">
        <v>3859</v>
      </c>
      <c r="B47" s="47" t="s">
        <v>1371</v>
      </c>
      <c r="C47" s="99" t="s">
        <v>1588</v>
      </c>
      <c r="D47" s="28"/>
      <c r="E47" s="28" t="s">
        <v>1552</v>
      </c>
      <c r="F47" s="28">
        <v>2</v>
      </c>
      <c r="G47" s="93"/>
      <c r="H47" s="93"/>
      <c r="I47" s="28">
        <v>2</v>
      </c>
      <c r="J47" s="93"/>
      <c r="K47" s="208">
        <f>I47*3</f>
        <v>6</v>
      </c>
      <c r="L47" s="97" t="s">
        <v>2390</v>
      </c>
      <c r="M47" s="29" t="s">
        <v>2330</v>
      </c>
      <c r="N47" s="100">
        <f>17000*K47</f>
        <v>102000</v>
      </c>
      <c r="O47" s="37" t="s">
        <v>62</v>
      </c>
    </row>
    <row r="48" spans="1:15" ht="33" hidden="1" x14ac:dyDescent="0.3">
      <c r="A48" s="47" t="s">
        <v>3860</v>
      </c>
      <c r="B48" s="47" t="s">
        <v>1371</v>
      </c>
      <c r="C48" s="99" t="s">
        <v>2391</v>
      </c>
      <c r="D48" s="28"/>
      <c r="E48" s="28" t="s">
        <v>2340</v>
      </c>
      <c r="F48" s="28">
        <v>1</v>
      </c>
      <c r="G48" s="93"/>
      <c r="H48" s="93"/>
      <c r="I48" s="28">
        <v>12</v>
      </c>
      <c r="J48" s="93"/>
      <c r="K48" s="208">
        <v>9</v>
      </c>
      <c r="L48" s="97" t="s">
        <v>2341</v>
      </c>
      <c r="M48" s="29" t="s">
        <v>2330</v>
      </c>
      <c r="N48" s="100">
        <f t="shared" ref="N48:N59" si="5">17500*K48</f>
        <v>157500</v>
      </c>
      <c r="O48" s="37" t="s">
        <v>62</v>
      </c>
    </row>
    <row r="49" spans="1:15" ht="33" hidden="1" x14ac:dyDescent="0.3">
      <c r="A49" s="47" t="s">
        <v>3861</v>
      </c>
      <c r="B49" s="47" t="s">
        <v>1371</v>
      </c>
      <c r="C49" s="99" t="s">
        <v>2392</v>
      </c>
      <c r="D49" s="28"/>
      <c r="E49" s="28" t="s">
        <v>2340</v>
      </c>
      <c r="F49" s="28">
        <v>8</v>
      </c>
      <c r="G49" s="93"/>
      <c r="H49" s="93"/>
      <c r="I49" s="28">
        <v>35.5</v>
      </c>
      <c r="J49" s="93"/>
      <c r="K49" s="208">
        <v>18</v>
      </c>
      <c r="L49" s="97" t="s">
        <v>2393</v>
      </c>
      <c r="M49" s="29" t="s">
        <v>2330</v>
      </c>
      <c r="N49" s="100">
        <f t="shared" si="5"/>
        <v>315000</v>
      </c>
      <c r="O49" s="37" t="s">
        <v>62</v>
      </c>
    </row>
    <row r="50" spans="1:15" ht="33" hidden="1" x14ac:dyDescent="0.3">
      <c r="A50" s="47" t="s">
        <v>3862</v>
      </c>
      <c r="B50" s="47" t="s">
        <v>1371</v>
      </c>
      <c r="C50" s="99" t="s">
        <v>2394</v>
      </c>
      <c r="D50" s="28"/>
      <c r="E50" s="28" t="s">
        <v>2340</v>
      </c>
      <c r="F50" s="28">
        <v>2</v>
      </c>
      <c r="G50" s="93"/>
      <c r="H50" s="93"/>
      <c r="I50" s="28">
        <v>28</v>
      </c>
      <c r="J50" s="93"/>
      <c r="K50" s="208">
        <f>+I50*0.5</f>
        <v>14</v>
      </c>
      <c r="L50" s="97" t="s">
        <v>2395</v>
      </c>
      <c r="M50" s="29" t="s">
        <v>2330</v>
      </c>
      <c r="N50" s="100">
        <f t="shared" si="5"/>
        <v>245000</v>
      </c>
      <c r="O50" s="37" t="s">
        <v>62</v>
      </c>
    </row>
    <row r="51" spans="1:15" ht="33" hidden="1" x14ac:dyDescent="0.3">
      <c r="A51" s="47" t="s">
        <v>3863</v>
      </c>
      <c r="B51" s="47" t="s">
        <v>1371</v>
      </c>
      <c r="C51" s="99" t="s">
        <v>2396</v>
      </c>
      <c r="D51" s="28"/>
      <c r="E51" s="28" t="s">
        <v>2340</v>
      </c>
      <c r="F51" s="28">
        <v>4</v>
      </c>
      <c r="G51" s="93"/>
      <c r="H51" s="93"/>
      <c r="I51" s="28">
        <v>11.75</v>
      </c>
      <c r="J51" s="93"/>
      <c r="K51" s="208">
        <v>6</v>
      </c>
      <c r="L51" s="97" t="s">
        <v>2397</v>
      </c>
      <c r="M51" s="29" t="s">
        <v>2330</v>
      </c>
      <c r="N51" s="100">
        <f t="shared" si="5"/>
        <v>105000</v>
      </c>
      <c r="O51" s="37" t="s">
        <v>62</v>
      </c>
    </row>
    <row r="52" spans="1:15" ht="33" hidden="1" x14ac:dyDescent="0.3">
      <c r="A52" s="47" t="s">
        <v>3864</v>
      </c>
      <c r="B52" s="47" t="s">
        <v>1371</v>
      </c>
      <c r="C52" s="99" t="s">
        <v>2398</v>
      </c>
      <c r="D52" s="28"/>
      <c r="E52" s="28" t="s">
        <v>2340</v>
      </c>
      <c r="F52" s="28">
        <v>2</v>
      </c>
      <c r="G52" s="93"/>
      <c r="H52" s="93"/>
      <c r="I52" s="28">
        <v>17</v>
      </c>
      <c r="J52" s="93"/>
      <c r="K52" s="208">
        <v>9</v>
      </c>
      <c r="L52" s="97" t="s">
        <v>2341</v>
      </c>
      <c r="M52" s="29" t="s">
        <v>2330</v>
      </c>
      <c r="N52" s="100">
        <f t="shared" si="5"/>
        <v>157500</v>
      </c>
      <c r="O52" s="37" t="s">
        <v>62</v>
      </c>
    </row>
    <row r="53" spans="1:15" ht="33" hidden="1" x14ac:dyDescent="0.3">
      <c r="A53" s="47" t="s">
        <v>3865</v>
      </c>
      <c r="B53" s="47" t="s">
        <v>1371</v>
      </c>
      <c r="C53" s="99" t="s">
        <v>2399</v>
      </c>
      <c r="D53" s="28"/>
      <c r="E53" s="28" t="s">
        <v>2340</v>
      </c>
      <c r="F53" s="28">
        <v>1</v>
      </c>
      <c r="G53" s="93"/>
      <c r="H53" s="93"/>
      <c r="I53" s="28">
        <v>62.25</v>
      </c>
      <c r="J53" s="93"/>
      <c r="K53" s="208">
        <v>32</v>
      </c>
      <c r="L53" s="97" t="s">
        <v>2400</v>
      </c>
      <c r="M53" s="29" t="s">
        <v>2330</v>
      </c>
      <c r="N53" s="100">
        <f t="shared" si="5"/>
        <v>560000</v>
      </c>
      <c r="O53" s="37" t="s">
        <v>62</v>
      </c>
    </row>
    <row r="54" spans="1:15" ht="33" hidden="1" x14ac:dyDescent="0.3">
      <c r="A54" s="47" t="s">
        <v>3866</v>
      </c>
      <c r="B54" s="47" t="s">
        <v>1371</v>
      </c>
      <c r="C54" s="99" t="s">
        <v>1191</v>
      </c>
      <c r="D54" s="28"/>
      <c r="E54" s="28" t="s">
        <v>2401</v>
      </c>
      <c r="F54" s="28">
        <v>1</v>
      </c>
      <c r="G54" s="93"/>
      <c r="H54" s="93"/>
      <c r="I54" s="28">
        <v>3</v>
      </c>
      <c r="J54" s="93"/>
      <c r="K54" s="208">
        <f>+I54*0.5</f>
        <v>1.5</v>
      </c>
      <c r="L54" s="97" t="s">
        <v>2341</v>
      </c>
      <c r="M54" s="29" t="s">
        <v>2330</v>
      </c>
      <c r="N54" s="100">
        <f t="shared" si="5"/>
        <v>26250</v>
      </c>
      <c r="O54" s="37" t="s">
        <v>62</v>
      </c>
    </row>
    <row r="55" spans="1:15" ht="33" hidden="1" x14ac:dyDescent="0.3">
      <c r="A55" s="47" t="s">
        <v>3867</v>
      </c>
      <c r="B55" s="47" t="s">
        <v>1371</v>
      </c>
      <c r="C55" s="99" t="s">
        <v>1125</v>
      </c>
      <c r="D55" s="28"/>
      <c r="E55" s="28" t="s">
        <v>2401</v>
      </c>
      <c r="F55" s="28">
        <v>1</v>
      </c>
      <c r="G55" s="93"/>
      <c r="H55" s="93"/>
      <c r="I55" s="28">
        <v>19</v>
      </c>
      <c r="J55" s="93"/>
      <c r="K55" s="208">
        <v>9</v>
      </c>
      <c r="L55" s="97" t="s">
        <v>2341</v>
      </c>
      <c r="M55" s="29" t="s">
        <v>2330</v>
      </c>
      <c r="N55" s="100">
        <f t="shared" si="5"/>
        <v>157500</v>
      </c>
      <c r="O55" s="37" t="s">
        <v>62</v>
      </c>
    </row>
    <row r="56" spans="1:15" ht="33" hidden="1" x14ac:dyDescent="0.3">
      <c r="A56" s="47" t="s">
        <v>3868</v>
      </c>
      <c r="B56" s="47" t="s">
        <v>1371</v>
      </c>
      <c r="C56" s="99" t="s">
        <v>2402</v>
      </c>
      <c r="D56" s="28"/>
      <c r="E56" s="28" t="s">
        <v>2401</v>
      </c>
      <c r="F56" s="28">
        <v>1</v>
      </c>
      <c r="G56" s="93"/>
      <c r="H56" s="93"/>
      <c r="I56" s="28">
        <v>0</v>
      </c>
      <c r="J56" s="93"/>
      <c r="K56" s="208">
        <v>9</v>
      </c>
      <c r="L56" s="97" t="s">
        <v>2341</v>
      </c>
      <c r="M56" s="29" t="s">
        <v>2330</v>
      </c>
      <c r="N56" s="100">
        <f t="shared" si="5"/>
        <v>157500</v>
      </c>
      <c r="O56" s="37" t="s">
        <v>62</v>
      </c>
    </row>
    <row r="57" spans="1:15" ht="33" hidden="1" x14ac:dyDescent="0.3">
      <c r="A57" s="47" t="s">
        <v>3869</v>
      </c>
      <c r="B57" s="47" t="s">
        <v>1371</v>
      </c>
      <c r="C57" s="99" t="s">
        <v>1371</v>
      </c>
      <c r="D57" s="28"/>
      <c r="E57" s="28" t="s">
        <v>2401</v>
      </c>
      <c r="F57" s="28">
        <v>1</v>
      </c>
      <c r="G57" s="93"/>
      <c r="H57" s="93"/>
      <c r="I57" s="28">
        <v>2</v>
      </c>
      <c r="J57" s="93"/>
      <c r="K57" s="208">
        <v>9</v>
      </c>
      <c r="L57" s="97" t="s">
        <v>2341</v>
      </c>
      <c r="M57" s="29" t="s">
        <v>2330</v>
      </c>
      <c r="N57" s="100">
        <f t="shared" si="5"/>
        <v>157500</v>
      </c>
      <c r="O57" s="37" t="s">
        <v>62</v>
      </c>
    </row>
    <row r="58" spans="1:15" ht="33" hidden="1" x14ac:dyDescent="0.3">
      <c r="A58" s="47" t="s">
        <v>3870</v>
      </c>
      <c r="B58" s="47" t="s">
        <v>1371</v>
      </c>
      <c r="C58" s="99" t="s">
        <v>1605</v>
      </c>
      <c r="D58" s="28"/>
      <c r="E58" s="28" t="s">
        <v>2401</v>
      </c>
      <c r="F58" s="28">
        <v>25</v>
      </c>
      <c r="G58" s="93"/>
      <c r="H58" s="93"/>
      <c r="I58" s="28">
        <v>99.2</v>
      </c>
      <c r="J58" s="93"/>
      <c r="K58" s="208">
        <v>50</v>
      </c>
      <c r="L58" s="97" t="s">
        <v>2403</v>
      </c>
      <c r="M58" s="29" t="s">
        <v>2330</v>
      </c>
      <c r="N58" s="100">
        <f t="shared" si="5"/>
        <v>875000</v>
      </c>
      <c r="O58" s="37" t="s">
        <v>62</v>
      </c>
    </row>
    <row r="59" spans="1:15" ht="33" hidden="1" x14ac:dyDescent="0.3">
      <c r="A59" s="47" t="s">
        <v>3871</v>
      </c>
      <c r="B59" s="47" t="s">
        <v>1371</v>
      </c>
      <c r="C59" s="99" t="s">
        <v>2404</v>
      </c>
      <c r="D59" s="28"/>
      <c r="E59" s="28" t="s">
        <v>2401</v>
      </c>
      <c r="F59" s="28">
        <v>16</v>
      </c>
      <c r="G59" s="93"/>
      <c r="H59" s="93"/>
      <c r="I59" s="28">
        <v>815</v>
      </c>
      <c r="J59" s="93"/>
      <c r="K59" s="208">
        <v>408</v>
      </c>
      <c r="L59" s="97" t="s">
        <v>2405</v>
      </c>
      <c r="M59" s="29" t="s">
        <v>2330</v>
      </c>
      <c r="N59" s="100">
        <f t="shared" si="5"/>
        <v>7140000</v>
      </c>
      <c r="O59" s="37" t="s">
        <v>62</v>
      </c>
    </row>
    <row r="60" spans="1:15" ht="32.25" hidden="1" customHeight="1" x14ac:dyDescent="0.3">
      <c r="A60" s="47" t="s">
        <v>3872</v>
      </c>
      <c r="B60" s="47" t="s">
        <v>1371</v>
      </c>
      <c r="C60" s="99" t="s">
        <v>2404</v>
      </c>
      <c r="D60" s="28"/>
      <c r="E60" s="28" t="s">
        <v>2406</v>
      </c>
      <c r="F60" s="28">
        <v>4</v>
      </c>
      <c r="G60" s="93"/>
      <c r="H60" s="93"/>
      <c r="I60" s="28">
        <v>17.25</v>
      </c>
      <c r="J60" s="93"/>
      <c r="K60" s="208">
        <f>I60*1.5</f>
        <v>25.875</v>
      </c>
      <c r="L60" s="97" t="s">
        <v>2407</v>
      </c>
      <c r="M60" s="29" t="s">
        <v>2330</v>
      </c>
      <c r="N60" s="100">
        <f>K60*17000</f>
        <v>439875</v>
      </c>
      <c r="O60" s="37" t="s">
        <v>62</v>
      </c>
    </row>
    <row r="61" spans="1:15" ht="33" hidden="1" x14ac:dyDescent="0.3">
      <c r="A61" s="47" t="s">
        <v>3873</v>
      </c>
      <c r="B61" s="47" t="s">
        <v>1371</v>
      </c>
      <c r="C61" s="99" t="s">
        <v>2408</v>
      </c>
      <c r="D61" s="28"/>
      <c r="E61" s="28" t="s">
        <v>2401</v>
      </c>
      <c r="F61" s="28">
        <v>64</v>
      </c>
      <c r="G61" s="93"/>
      <c r="H61" s="93"/>
      <c r="I61" s="28">
        <v>910.60599999999999</v>
      </c>
      <c r="J61" s="93"/>
      <c r="K61" s="208">
        <v>456</v>
      </c>
      <c r="L61" s="97" t="s">
        <v>2409</v>
      </c>
      <c r="M61" s="29" t="s">
        <v>2330</v>
      </c>
      <c r="N61" s="100">
        <f>17500*K61</f>
        <v>7980000</v>
      </c>
      <c r="O61" s="37" t="s">
        <v>62</v>
      </c>
    </row>
    <row r="62" spans="1:15" ht="33" hidden="1" x14ac:dyDescent="0.3">
      <c r="A62" s="47" t="s">
        <v>3874</v>
      </c>
      <c r="B62" s="47" t="s">
        <v>1371</v>
      </c>
      <c r="C62" s="99" t="s">
        <v>1600</v>
      </c>
      <c r="D62" s="28"/>
      <c r="E62" s="28" t="s">
        <v>2401</v>
      </c>
      <c r="F62" s="28">
        <v>1</v>
      </c>
      <c r="G62" s="93"/>
      <c r="H62" s="93"/>
      <c r="I62" s="28">
        <v>50</v>
      </c>
      <c r="J62" s="93"/>
      <c r="K62" s="208">
        <f>+I62*0.5</f>
        <v>25</v>
      </c>
      <c r="L62" s="97" t="s">
        <v>2410</v>
      </c>
      <c r="M62" s="29" t="s">
        <v>2330</v>
      </c>
      <c r="N62" s="100">
        <f>17500*K62</f>
        <v>437500</v>
      </c>
      <c r="O62" s="37" t="s">
        <v>62</v>
      </c>
    </row>
    <row r="63" spans="1:15" ht="33" hidden="1" x14ac:dyDescent="0.3">
      <c r="A63" s="47" t="s">
        <v>3875</v>
      </c>
      <c r="B63" s="47" t="s">
        <v>1371</v>
      </c>
      <c r="C63" s="99" t="s">
        <v>1637</v>
      </c>
      <c r="D63" s="28"/>
      <c r="E63" s="28" t="s">
        <v>2401</v>
      </c>
      <c r="F63" s="28">
        <v>1</v>
      </c>
      <c r="G63" s="93"/>
      <c r="H63" s="93"/>
      <c r="I63" s="28">
        <v>10</v>
      </c>
      <c r="J63" s="93"/>
      <c r="K63" s="208">
        <f>+I63*0.5</f>
        <v>5</v>
      </c>
      <c r="L63" s="97" t="s">
        <v>2386</v>
      </c>
      <c r="M63" s="29" t="s">
        <v>2330</v>
      </c>
      <c r="N63" s="100">
        <f>17500*K63</f>
        <v>87500</v>
      </c>
      <c r="O63" s="37" t="s">
        <v>62</v>
      </c>
    </row>
    <row r="64" spans="1:15" ht="34.5" hidden="1" customHeight="1" x14ac:dyDescent="0.3">
      <c r="A64" s="47" t="s">
        <v>3876</v>
      </c>
      <c r="B64" s="47" t="s">
        <v>1371</v>
      </c>
      <c r="C64" s="99" t="s">
        <v>1637</v>
      </c>
      <c r="D64" s="28"/>
      <c r="E64" s="28" t="s">
        <v>2411</v>
      </c>
      <c r="F64" s="28">
        <v>4</v>
      </c>
      <c r="G64" s="93"/>
      <c r="H64" s="93"/>
      <c r="I64" s="28">
        <v>25.5</v>
      </c>
      <c r="J64" s="93"/>
      <c r="K64" s="208">
        <f>I64*2</f>
        <v>51</v>
      </c>
      <c r="L64" s="97" t="s">
        <v>2412</v>
      </c>
      <c r="M64" s="29" t="s">
        <v>2330</v>
      </c>
      <c r="N64" s="100">
        <f>16000*K64</f>
        <v>816000</v>
      </c>
      <c r="O64" s="37" t="s">
        <v>62</v>
      </c>
    </row>
    <row r="65" spans="1:15" ht="33" hidden="1" x14ac:dyDescent="0.3">
      <c r="A65" s="47" t="s">
        <v>3877</v>
      </c>
      <c r="B65" s="47" t="s">
        <v>1371</v>
      </c>
      <c r="C65" s="99" t="s">
        <v>746</v>
      </c>
      <c r="D65" s="28"/>
      <c r="E65" s="28" t="s">
        <v>2401</v>
      </c>
      <c r="F65" s="28">
        <v>4</v>
      </c>
      <c r="G65" s="93"/>
      <c r="H65" s="93"/>
      <c r="I65" s="28">
        <v>13.1</v>
      </c>
      <c r="J65" s="93"/>
      <c r="K65" s="208">
        <v>9</v>
      </c>
      <c r="L65" s="97" t="s">
        <v>2341</v>
      </c>
      <c r="M65" s="29" t="s">
        <v>2330</v>
      </c>
      <c r="N65" s="100">
        <f t="shared" ref="N65:N70" si="6">17500*K65</f>
        <v>157500</v>
      </c>
      <c r="O65" s="37" t="s">
        <v>62</v>
      </c>
    </row>
    <row r="66" spans="1:15" ht="33" hidden="1" x14ac:dyDescent="0.3">
      <c r="A66" s="47" t="s">
        <v>3878</v>
      </c>
      <c r="B66" s="47" t="s">
        <v>1371</v>
      </c>
      <c r="C66" s="99" t="s">
        <v>2413</v>
      </c>
      <c r="D66" s="28"/>
      <c r="E66" s="28" t="s">
        <v>2401</v>
      </c>
      <c r="F66" s="28">
        <v>16</v>
      </c>
      <c r="G66" s="93"/>
      <c r="H66" s="93"/>
      <c r="I66" s="28">
        <v>180.63</v>
      </c>
      <c r="J66" s="93"/>
      <c r="K66" s="208">
        <v>91</v>
      </c>
      <c r="L66" s="97" t="s">
        <v>2414</v>
      </c>
      <c r="M66" s="29" t="s">
        <v>2330</v>
      </c>
      <c r="N66" s="100">
        <f t="shared" si="6"/>
        <v>1592500</v>
      </c>
      <c r="O66" s="37" t="s">
        <v>62</v>
      </c>
    </row>
    <row r="67" spans="1:15" ht="33" hidden="1" x14ac:dyDescent="0.3">
      <c r="A67" s="47" t="s">
        <v>3879</v>
      </c>
      <c r="B67" s="47" t="s">
        <v>1371</v>
      </c>
      <c r="C67" s="99" t="s">
        <v>2415</v>
      </c>
      <c r="D67" s="28"/>
      <c r="E67" s="28" t="s">
        <v>2401</v>
      </c>
      <c r="F67" s="28">
        <v>1</v>
      </c>
      <c r="G67" s="93"/>
      <c r="H67" s="93"/>
      <c r="I67" s="28">
        <v>0</v>
      </c>
      <c r="J67" s="93"/>
      <c r="K67" s="208">
        <v>9</v>
      </c>
      <c r="L67" s="97" t="s">
        <v>2341</v>
      </c>
      <c r="M67" s="29" t="s">
        <v>2330</v>
      </c>
      <c r="N67" s="100">
        <f t="shared" si="6"/>
        <v>157500</v>
      </c>
      <c r="O67" s="37" t="s">
        <v>62</v>
      </c>
    </row>
    <row r="68" spans="1:15" ht="33" hidden="1" x14ac:dyDescent="0.3">
      <c r="A68" s="47" t="s">
        <v>3880</v>
      </c>
      <c r="B68" s="47" t="s">
        <v>1371</v>
      </c>
      <c r="C68" s="99" t="s">
        <v>1624</v>
      </c>
      <c r="D68" s="28"/>
      <c r="E68" s="28" t="s">
        <v>2401</v>
      </c>
      <c r="F68" s="28">
        <v>1</v>
      </c>
      <c r="G68" s="93"/>
      <c r="H68" s="93"/>
      <c r="I68" s="28">
        <v>74</v>
      </c>
      <c r="J68" s="93"/>
      <c r="K68" s="208">
        <f>+I68*0.5</f>
        <v>37</v>
      </c>
      <c r="L68" s="97" t="s">
        <v>2416</v>
      </c>
      <c r="M68" s="29" t="s">
        <v>2330</v>
      </c>
      <c r="N68" s="100">
        <f t="shared" si="6"/>
        <v>647500</v>
      </c>
      <c r="O68" s="37" t="s">
        <v>62</v>
      </c>
    </row>
    <row r="69" spans="1:15" ht="33" hidden="1" x14ac:dyDescent="0.3">
      <c r="A69" s="47" t="s">
        <v>3881</v>
      </c>
      <c r="B69" s="47" t="s">
        <v>1371</v>
      </c>
      <c r="C69" s="99" t="s">
        <v>2417</v>
      </c>
      <c r="D69" s="28"/>
      <c r="E69" s="28" t="s">
        <v>2401</v>
      </c>
      <c r="F69" s="28">
        <v>1</v>
      </c>
      <c r="G69" s="93"/>
      <c r="H69" s="93"/>
      <c r="I69" s="28">
        <v>1</v>
      </c>
      <c r="J69" s="93"/>
      <c r="K69" s="208">
        <v>9</v>
      </c>
      <c r="L69" s="97" t="s">
        <v>2341</v>
      </c>
      <c r="M69" s="29" t="s">
        <v>2330</v>
      </c>
      <c r="N69" s="100">
        <f t="shared" si="6"/>
        <v>157500</v>
      </c>
      <c r="O69" s="37" t="s">
        <v>62</v>
      </c>
    </row>
    <row r="70" spans="1:15" ht="33" hidden="1" x14ac:dyDescent="0.3">
      <c r="A70" s="47" t="s">
        <v>3882</v>
      </c>
      <c r="B70" s="47" t="s">
        <v>1371</v>
      </c>
      <c r="C70" s="99" t="s">
        <v>2418</v>
      </c>
      <c r="D70" s="28"/>
      <c r="E70" s="28" t="s">
        <v>2401</v>
      </c>
      <c r="F70" s="28">
        <v>1</v>
      </c>
      <c r="G70" s="93"/>
      <c r="H70" s="93"/>
      <c r="I70" s="28">
        <v>9</v>
      </c>
      <c r="J70" s="93"/>
      <c r="K70" s="208">
        <v>9</v>
      </c>
      <c r="L70" s="97" t="s">
        <v>2341</v>
      </c>
      <c r="M70" s="29" t="s">
        <v>2330</v>
      </c>
      <c r="N70" s="100">
        <f t="shared" si="6"/>
        <v>157500</v>
      </c>
      <c r="O70" s="37" t="s">
        <v>62</v>
      </c>
    </row>
    <row r="71" spans="1:15" ht="33" hidden="1" x14ac:dyDescent="0.3">
      <c r="A71" s="47" t="s">
        <v>3883</v>
      </c>
      <c r="B71" s="47" t="s">
        <v>209</v>
      </c>
      <c r="C71" s="99" t="s">
        <v>2419</v>
      </c>
      <c r="D71" s="28"/>
      <c r="E71" s="28" t="s">
        <v>2331</v>
      </c>
      <c r="F71" s="28">
        <v>39</v>
      </c>
      <c r="G71" s="93"/>
      <c r="H71" s="93"/>
      <c r="I71" s="28">
        <v>39</v>
      </c>
      <c r="J71" s="93"/>
      <c r="K71" s="208">
        <v>59</v>
      </c>
      <c r="L71" s="97" t="s">
        <v>2420</v>
      </c>
      <c r="M71" s="29" t="s">
        <v>2330</v>
      </c>
      <c r="N71" s="100">
        <f>16000*K71</f>
        <v>944000</v>
      </c>
      <c r="O71" s="37" t="s">
        <v>62</v>
      </c>
    </row>
    <row r="72" spans="1:15" ht="33" hidden="1" x14ac:dyDescent="0.3">
      <c r="A72" s="47" t="s">
        <v>3884</v>
      </c>
      <c r="B72" s="47" t="s">
        <v>209</v>
      </c>
      <c r="C72" s="99" t="s">
        <v>2421</v>
      </c>
      <c r="D72" s="28"/>
      <c r="E72" s="28" t="s">
        <v>2331</v>
      </c>
      <c r="F72" s="28">
        <v>1</v>
      </c>
      <c r="G72" s="93"/>
      <c r="H72" s="93"/>
      <c r="I72" s="28">
        <v>1</v>
      </c>
      <c r="J72" s="93"/>
      <c r="K72" s="208">
        <v>2</v>
      </c>
      <c r="L72" s="97" t="s">
        <v>2422</v>
      </c>
      <c r="M72" s="29" t="s">
        <v>2330</v>
      </c>
      <c r="N72" s="100">
        <f t="shared" ref="N72:N101" si="7">16000*K72</f>
        <v>32000</v>
      </c>
      <c r="O72" s="37" t="s">
        <v>62</v>
      </c>
    </row>
    <row r="73" spans="1:15" ht="33" hidden="1" x14ac:dyDescent="0.3">
      <c r="A73" s="47" t="s">
        <v>3885</v>
      </c>
      <c r="B73" s="47" t="s">
        <v>209</v>
      </c>
      <c r="C73" s="99" t="s">
        <v>504</v>
      </c>
      <c r="D73" s="28"/>
      <c r="E73" s="28" t="s">
        <v>2331</v>
      </c>
      <c r="F73" s="28">
        <v>1</v>
      </c>
      <c r="G73" s="93"/>
      <c r="H73" s="93"/>
      <c r="I73" s="28">
        <v>1</v>
      </c>
      <c r="J73" s="93"/>
      <c r="K73" s="208">
        <v>2</v>
      </c>
      <c r="L73" s="97" t="s">
        <v>2422</v>
      </c>
      <c r="M73" s="29" t="s">
        <v>2330</v>
      </c>
      <c r="N73" s="100">
        <f t="shared" si="7"/>
        <v>32000</v>
      </c>
      <c r="O73" s="37" t="s">
        <v>62</v>
      </c>
    </row>
    <row r="74" spans="1:15" ht="33" hidden="1" x14ac:dyDescent="0.3">
      <c r="A74" s="47" t="s">
        <v>3886</v>
      </c>
      <c r="B74" s="47" t="s">
        <v>209</v>
      </c>
      <c r="C74" s="99" t="s">
        <v>577</v>
      </c>
      <c r="D74" s="28"/>
      <c r="E74" s="28" t="s">
        <v>2331</v>
      </c>
      <c r="F74" s="28">
        <v>1</v>
      </c>
      <c r="G74" s="93"/>
      <c r="H74" s="93"/>
      <c r="I74" s="28">
        <v>1</v>
      </c>
      <c r="J74" s="93"/>
      <c r="K74" s="208">
        <v>2</v>
      </c>
      <c r="L74" s="97" t="s">
        <v>2422</v>
      </c>
      <c r="M74" s="29" t="s">
        <v>2330</v>
      </c>
      <c r="N74" s="100">
        <f t="shared" si="7"/>
        <v>32000</v>
      </c>
      <c r="O74" s="37" t="s">
        <v>62</v>
      </c>
    </row>
    <row r="75" spans="1:15" ht="33" hidden="1" x14ac:dyDescent="0.3">
      <c r="A75" s="47" t="s">
        <v>3887</v>
      </c>
      <c r="B75" s="47" t="s">
        <v>209</v>
      </c>
      <c r="C75" s="99" t="s">
        <v>1099</v>
      </c>
      <c r="D75" s="28"/>
      <c r="E75" s="28" t="s">
        <v>2331</v>
      </c>
      <c r="F75" s="28">
        <v>1</v>
      </c>
      <c r="G75" s="93"/>
      <c r="H75" s="93"/>
      <c r="I75" s="28">
        <v>1</v>
      </c>
      <c r="J75" s="93"/>
      <c r="K75" s="208">
        <v>2</v>
      </c>
      <c r="L75" s="97" t="s">
        <v>2422</v>
      </c>
      <c r="M75" s="29" t="s">
        <v>2330</v>
      </c>
      <c r="N75" s="100">
        <f t="shared" si="7"/>
        <v>32000</v>
      </c>
      <c r="O75" s="37" t="s">
        <v>62</v>
      </c>
    </row>
    <row r="76" spans="1:15" ht="33" hidden="1" x14ac:dyDescent="0.3">
      <c r="A76" s="47" t="s">
        <v>3888</v>
      </c>
      <c r="B76" s="47" t="s">
        <v>209</v>
      </c>
      <c r="C76" s="99" t="s">
        <v>17</v>
      </c>
      <c r="D76" s="28"/>
      <c r="E76" s="28" t="s">
        <v>2331</v>
      </c>
      <c r="F76" s="28">
        <v>120</v>
      </c>
      <c r="G76" s="93"/>
      <c r="H76" s="93"/>
      <c r="I76" s="28">
        <v>120</v>
      </c>
      <c r="J76" s="93"/>
      <c r="K76" s="208">
        <f>+I76*1.5</f>
        <v>180</v>
      </c>
      <c r="L76" s="97" t="s">
        <v>2423</v>
      </c>
      <c r="M76" s="29" t="s">
        <v>2330</v>
      </c>
      <c r="N76" s="100">
        <f t="shared" si="7"/>
        <v>2880000</v>
      </c>
      <c r="O76" s="37" t="s">
        <v>62</v>
      </c>
    </row>
    <row r="77" spans="1:15" ht="33" hidden="1" x14ac:dyDescent="0.3">
      <c r="A77" s="47" t="s">
        <v>3889</v>
      </c>
      <c r="B77" s="47" t="s">
        <v>209</v>
      </c>
      <c r="C77" s="99" t="s">
        <v>2424</v>
      </c>
      <c r="D77" s="28"/>
      <c r="E77" s="28" t="s">
        <v>2331</v>
      </c>
      <c r="F77" s="28">
        <v>57</v>
      </c>
      <c r="G77" s="93"/>
      <c r="H77" s="93"/>
      <c r="I77" s="28">
        <v>57</v>
      </c>
      <c r="J77" s="93"/>
      <c r="K77" s="208">
        <v>86</v>
      </c>
      <c r="L77" s="97" t="s">
        <v>2425</v>
      </c>
      <c r="M77" s="29" t="s">
        <v>2330</v>
      </c>
      <c r="N77" s="100">
        <f t="shared" si="7"/>
        <v>1376000</v>
      </c>
      <c r="O77" s="37" t="s">
        <v>62</v>
      </c>
    </row>
    <row r="78" spans="1:15" ht="33" hidden="1" x14ac:dyDescent="0.3">
      <c r="A78" s="47" t="s">
        <v>3890</v>
      </c>
      <c r="B78" s="47" t="s">
        <v>209</v>
      </c>
      <c r="C78" s="99" t="s">
        <v>2426</v>
      </c>
      <c r="D78" s="28"/>
      <c r="E78" s="28" t="s">
        <v>2331</v>
      </c>
      <c r="F78" s="28">
        <v>3</v>
      </c>
      <c r="G78" s="93"/>
      <c r="H78" s="93"/>
      <c r="I78" s="28">
        <v>3</v>
      </c>
      <c r="J78" s="93"/>
      <c r="K78" s="208">
        <v>5</v>
      </c>
      <c r="L78" s="97" t="s">
        <v>2427</v>
      </c>
      <c r="M78" s="29" t="s">
        <v>2330</v>
      </c>
      <c r="N78" s="100">
        <f t="shared" si="7"/>
        <v>80000</v>
      </c>
      <c r="O78" s="37" t="s">
        <v>62</v>
      </c>
    </row>
    <row r="79" spans="1:15" ht="33" hidden="1" x14ac:dyDescent="0.3">
      <c r="A79" s="47" t="s">
        <v>3891</v>
      </c>
      <c r="B79" s="47" t="s">
        <v>209</v>
      </c>
      <c r="C79" s="99" t="s">
        <v>2428</v>
      </c>
      <c r="D79" s="28"/>
      <c r="E79" s="28" t="s">
        <v>2331</v>
      </c>
      <c r="F79" s="28">
        <v>2</v>
      </c>
      <c r="G79" s="93"/>
      <c r="H79" s="93"/>
      <c r="I79" s="28">
        <v>2</v>
      </c>
      <c r="J79" s="93"/>
      <c r="K79" s="208">
        <f>+I79*1.5</f>
        <v>3</v>
      </c>
      <c r="L79" s="97" t="s">
        <v>2429</v>
      </c>
      <c r="M79" s="29" t="s">
        <v>2330</v>
      </c>
      <c r="N79" s="100">
        <f t="shared" si="7"/>
        <v>48000</v>
      </c>
      <c r="O79" s="37" t="s">
        <v>62</v>
      </c>
    </row>
    <row r="80" spans="1:15" ht="33" hidden="1" x14ac:dyDescent="0.3">
      <c r="A80" s="47" t="s">
        <v>3892</v>
      </c>
      <c r="B80" s="47" t="s">
        <v>209</v>
      </c>
      <c r="C80" s="99" t="s">
        <v>2089</v>
      </c>
      <c r="D80" s="28"/>
      <c r="E80" s="28" t="s">
        <v>2331</v>
      </c>
      <c r="F80" s="28">
        <v>5</v>
      </c>
      <c r="G80" s="93"/>
      <c r="H80" s="93"/>
      <c r="I80" s="28">
        <v>5</v>
      </c>
      <c r="J80" s="93"/>
      <c r="K80" s="208">
        <v>8</v>
      </c>
      <c r="L80" s="97" t="s">
        <v>2430</v>
      </c>
      <c r="M80" s="29" t="s">
        <v>2330</v>
      </c>
      <c r="N80" s="100">
        <f t="shared" si="7"/>
        <v>128000</v>
      </c>
      <c r="O80" s="37" t="s">
        <v>62</v>
      </c>
    </row>
    <row r="81" spans="1:15" ht="33" hidden="1" x14ac:dyDescent="0.3">
      <c r="A81" s="47" t="s">
        <v>3893</v>
      </c>
      <c r="B81" s="47" t="s">
        <v>209</v>
      </c>
      <c r="C81" s="99" t="s">
        <v>2431</v>
      </c>
      <c r="D81" s="28"/>
      <c r="E81" s="28" t="s">
        <v>2331</v>
      </c>
      <c r="F81" s="28">
        <v>3</v>
      </c>
      <c r="G81" s="93"/>
      <c r="H81" s="93"/>
      <c r="I81" s="28">
        <v>3</v>
      </c>
      <c r="J81" s="93"/>
      <c r="K81" s="208">
        <v>5</v>
      </c>
      <c r="L81" s="97" t="s">
        <v>2427</v>
      </c>
      <c r="M81" s="29" t="s">
        <v>2330</v>
      </c>
      <c r="N81" s="100">
        <f t="shared" si="7"/>
        <v>80000</v>
      </c>
      <c r="O81" s="37" t="s">
        <v>62</v>
      </c>
    </row>
    <row r="82" spans="1:15" ht="33" hidden="1" x14ac:dyDescent="0.3">
      <c r="A82" s="47" t="s">
        <v>3894</v>
      </c>
      <c r="B82" s="47" t="s">
        <v>209</v>
      </c>
      <c r="C82" s="99" t="s">
        <v>2432</v>
      </c>
      <c r="D82" s="28"/>
      <c r="E82" s="28" t="s">
        <v>2331</v>
      </c>
      <c r="F82" s="28">
        <v>5</v>
      </c>
      <c r="G82" s="93"/>
      <c r="H82" s="93"/>
      <c r="I82" s="28">
        <v>5</v>
      </c>
      <c r="J82" s="93"/>
      <c r="K82" s="208">
        <v>8</v>
      </c>
      <c r="L82" s="97" t="s">
        <v>2430</v>
      </c>
      <c r="M82" s="29" t="s">
        <v>2330</v>
      </c>
      <c r="N82" s="100">
        <f t="shared" si="7"/>
        <v>128000</v>
      </c>
      <c r="O82" s="37" t="s">
        <v>62</v>
      </c>
    </row>
    <row r="83" spans="1:15" ht="33" hidden="1" x14ac:dyDescent="0.3">
      <c r="A83" s="47" t="s">
        <v>3895</v>
      </c>
      <c r="B83" s="47" t="s">
        <v>209</v>
      </c>
      <c r="C83" s="99" t="s">
        <v>2433</v>
      </c>
      <c r="D83" s="28"/>
      <c r="E83" s="28" t="s">
        <v>2331</v>
      </c>
      <c r="F83" s="28">
        <v>48</v>
      </c>
      <c r="G83" s="93"/>
      <c r="H83" s="93"/>
      <c r="I83" s="28">
        <v>48</v>
      </c>
      <c r="J83" s="93"/>
      <c r="K83" s="208">
        <f>+I83*1.5</f>
        <v>72</v>
      </c>
      <c r="L83" s="97" t="s">
        <v>2434</v>
      </c>
      <c r="M83" s="29" t="s">
        <v>2330</v>
      </c>
      <c r="N83" s="100">
        <f t="shared" si="7"/>
        <v>1152000</v>
      </c>
      <c r="O83" s="37" t="s">
        <v>62</v>
      </c>
    </row>
    <row r="84" spans="1:15" ht="31.5" hidden="1" customHeight="1" x14ac:dyDescent="0.3">
      <c r="A84" s="47" t="s">
        <v>3896</v>
      </c>
      <c r="B84" s="47" t="s">
        <v>209</v>
      </c>
      <c r="C84" s="99" t="s">
        <v>648</v>
      </c>
      <c r="D84" s="28"/>
      <c r="E84" s="28" t="s">
        <v>2331</v>
      </c>
      <c r="F84" s="28">
        <v>2</v>
      </c>
      <c r="G84" s="93"/>
      <c r="H84" s="93"/>
      <c r="I84" s="28">
        <v>2</v>
      </c>
      <c r="J84" s="93"/>
      <c r="K84" s="208">
        <f>+I84*1.5</f>
        <v>3</v>
      </c>
      <c r="L84" s="97" t="s">
        <v>2429</v>
      </c>
      <c r="M84" s="29" t="s">
        <v>2330</v>
      </c>
      <c r="N84" s="100">
        <f t="shared" si="7"/>
        <v>48000</v>
      </c>
      <c r="O84" s="37" t="s">
        <v>62</v>
      </c>
    </row>
    <row r="85" spans="1:15" ht="33" hidden="1" x14ac:dyDescent="0.3">
      <c r="A85" s="47" t="s">
        <v>3897</v>
      </c>
      <c r="B85" s="47" t="s">
        <v>209</v>
      </c>
      <c r="C85" s="99" t="s">
        <v>2435</v>
      </c>
      <c r="D85" s="28"/>
      <c r="E85" s="28" t="s">
        <v>2331</v>
      </c>
      <c r="F85" s="28">
        <v>3</v>
      </c>
      <c r="G85" s="93"/>
      <c r="H85" s="93"/>
      <c r="I85" s="28">
        <v>3</v>
      </c>
      <c r="J85" s="93"/>
      <c r="K85" s="208">
        <v>5</v>
      </c>
      <c r="L85" s="97" t="s">
        <v>2427</v>
      </c>
      <c r="M85" s="29" t="s">
        <v>2330</v>
      </c>
      <c r="N85" s="100">
        <f t="shared" si="7"/>
        <v>80000</v>
      </c>
      <c r="O85" s="37" t="s">
        <v>62</v>
      </c>
    </row>
    <row r="86" spans="1:15" ht="28.5" hidden="1" customHeight="1" x14ac:dyDescent="0.3">
      <c r="A86" s="47" t="s">
        <v>3898</v>
      </c>
      <c r="B86" s="47" t="s">
        <v>209</v>
      </c>
      <c r="C86" s="99" t="s">
        <v>2435</v>
      </c>
      <c r="D86" s="28"/>
      <c r="E86" s="28" t="s">
        <v>2436</v>
      </c>
      <c r="F86" s="28">
        <v>6</v>
      </c>
      <c r="G86" s="93"/>
      <c r="H86" s="93"/>
      <c r="I86" s="28">
        <v>4</v>
      </c>
      <c r="J86" s="93"/>
      <c r="K86" s="208">
        <f>I86*1.5</f>
        <v>6</v>
      </c>
      <c r="L86" s="97" t="s">
        <v>2427</v>
      </c>
      <c r="M86" s="29" t="s">
        <v>2330</v>
      </c>
      <c r="N86" s="100">
        <f t="shared" si="7"/>
        <v>96000</v>
      </c>
      <c r="O86" s="37" t="s">
        <v>62</v>
      </c>
    </row>
    <row r="87" spans="1:15" ht="33" hidden="1" x14ac:dyDescent="0.3">
      <c r="A87" s="47" t="s">
        <v>3899</v>
      </c>
      <c r="B87" s="47" t="s">
        <v>209</v>
      </c>
      <c r="C87" s="99" t="s">
        <v>1092</v>
      </c>
      <c r="D87" s="28"/>
      <c r="E87" s="28" t="s">
        <v>2331</v>
      </c>
      <c r="F87" s="28">
        <v>4</v>
      </c>
      <c r="G87" s="93"/>
      <c r="H87" s="93"/>
      <c r="I87" s="28">
        <v>4</v>
      </c>
      <c r="J87" s="93"/>
      <c r="K87" s="208">
        <f>+I87*1.5</f>
        <v>6</v>
      </c>
      <c r="L87" s="97" t="s">
        <v>2437</v>
      </c>
      <c r="M87" s="29" t="s">
        <v>2330</v>
      </c>
      <c r="N87" s="100">
        <f t="shared" si="7"/>
        <v>96000</v>
      </c>
      <c r="O87" s="37" t="s">
        <v>62</v>
      </c>
    </row>
    <row r="88" spans="1:15" ht="33" hidden="1" x14ac:dyDescent="0.3">
      <c r="A88" s="47" t="s">
        <v>3900</v>
      </c>
      <c r="B88" s="47" t="s">
        <v>209</v>
      </c>
      <c r="C88" s="99" t="s">
        <v>2438</v>
      </c>
      <c r="D88" s="28"/>
      <c r="E88" s="28" t="s">
        <v>2331</v>
      </c>
      <c r="F88" s="28">
        <v>4</v>
      </c>
      <c r="G88" s="93"/>
      <c r="H88" s="93"/>
      <c r="I88" s="28">
        <v>4</v>
      </c>
      <c r="J88" s="93"/>
      <c r="K88" s="208">
        <f>+I88*1.5</f>
        <v>6</v>
      </c>
      <c r="L88" s="97" t="s">
        <v>2439</v>
      </c>
      <c r="M88" s="29" t="s">
        <v>2330</v>
      </c>
      <c r="N88" s="100">
        <f t="shared" si="7"/>
        <v>96000</v>
      </c>
      <c r="O88" s="37" t="s">
        <v>62</v>
      </c>
    </row>
    <row r="89" spans="1:15" ht="33" hidden="1" x14ac:dyDescent="0.3">
      <c r="A89" s="47" t="s">
        <v>3901</v>
      </c>
      <c r="B89" s="47" t="s">
        <v>209</v>
      </c>
      <c r="C89" s="99" t="s">
        <v>2440</v>
      </c>
      <c r="D89" s="28"/>
      <c r="E89" s="28" t="s">
        <v>2331</v>
      </c>
      <c r="F89" s="28">
        <v>27</v>
      </c>
      <c r="G89" s="93"/>
      <c r="H89" s="93"/>
      <c r="I89" s="28">
        <v>27</v>
      </c>
      <c r="J89" s="93"/>
      <c r="K89" s="208">
        <v>41</v>
      </c>
      <c r="L89" s="97" t="s">
        <v>2441</v>
      </c>
      <c r="M89" s="29" t="s">
        <v>2330</v>
      </c>
      <c r="N89" s="100">
        <f t="shared" si="7"/>
        <v>656000</v>
      </c>
      <c r="O89" s="37" t="s">
        <v>62</v>
      </c>
    </row>
    <row r="90" spans="1:15" ht="33" hidden="1" x14ac:dyDescent="0.3">
      <c r="A90" s="47" t="s">
        <v>3902</v>
      </c>
      <c r="B90" s="47" t="s">
        <v>209</v>
      </c>
      <c r="C90" s="99" t="s">
        <v>2030</v>
      </c>
      <c r="D90" s="28"/>
      <c r="E90" s="28" t="s">
        <v>2331</v>
      </c>
      <c r="F90" s="28">
        <v>1</v>
      </c>
      <c r="G90" s="93"/>
      <c r="H90" s="93"/>
      <c r="I90" s="28">
        <v>1</v>
      </c>
      <c r="J90" s="93"/>
      <c r="K90" s="208">
        <v>2</v>
      </c>
      <c r="L90" s="97" t="s">
        <v>2422</v>
      </c>
      <c r="M90" s="29" t="s">
        <v>2330</v>
      </c>
      <c r="N90" s="100">
        <f t="shared" si="7"/>
        <v>32000</v>
      </c>
      <c r="O90" s="37" t="s">
        <v>62</v>
      </c>
    </row>
    <row r="91" spans="1:15" ht="33" hidden="1" x14ac:dyDescent="0.3">
      <c r="A91" s="47" t="s">
        <v>3903</v>
      </c>
      <c r="B91" s="47" t="s">
        <v>209</v>
      </c>
      <c r="C91" s="99" t="s">
        <v>359</v>
      </c>
      <c r="D91" s="28"/>
      <c r="E91" s="28" t="s">
        <v>2331</v>
      </c>
      <c r="F91" s="28">
        <v>1</v>
      </c>
      <c r="G91" s="93"/>
      <c r="H91" s="93"/>
      <c r="I91" s="28">
        <v>1</v>
      </c>
      <c r="J91" s="93"/>
      <c r="K91" s="208">
        <v>2</v>
      </c>
      <c r="L91" s="97" t="s">
        <v>2422</v>
      </c>
      <c r="M91" s="29" t="s">
        <v>2330</v>
      </c>
      <c r="N91" s="100">
        <f t="shared" si="7"/>
        <v>32000</v>
      </c>
      <c r="O91" s="37" t="s">
        <v>62</v>
      </c>
    </row>
    <row r="92" spans="1:15" ht="33" hidden="1" x14ac:dyDescent="0.3">
      <c r="A92" s="47" t="s">
        <v>3904</v>
      </c>
      <c r="B92" s="47" t="s">
        <v>209</v>
      </c>
      <c r="C92" s="99" t="s">
        <v>210</v>
      </c>
      <c r="D92" s="28"/>
      <c r="E92" s="28" t="s">
        <v>2331</v>
      </c>
      <c r="F92" s="28">
        <v>2</v>
      </c>
      <c r="G92" s="93"/>
      <c r="H92" s="93"/>
      <c r="I92" s="28">
        <v>2</v>
      </c>
      <c r="J92" s="93"/>
      <c r="K92" s="208">
        <f>+I92*1.5</f>
        <v>3</v>
      </c>
      <c r="L92" s="97" t="s">
        <v>2429</v>
      </c>
      <c r="M92" s="29" t="s">
        <v>2330</v>
      </c>
      <c r="N92" s="100">
        <f t="shared" si="7"/>
        <v>48000</v>
      </c>
      <c r="O92" s="37" t="s">
        <v>62</v>
      </c>
    </row>
    <row r="93" spans="1:15" ht="33" hidden="1" x14ac:dyDescent="0.3">
      <c r="A93" s="47" t="s">
        <v>3905</v>
      </c>
      <c r="B93" s="47" t="s">
        <v>209</v>
      </c>
      <c r="C93" s="99" t="s">
        <v>2442</v>
      </c>
      <c r="D93" s="28"/>
      <c r="E93" s="28" t="s">
        <v>2331</v>
      </c>
      <c r="F93" s="28">
        <v>12</v>
      </c>
      <c r="G93" s="93"/>
      <c r="H93" s="93"/>
      <c r="I93" s="28">
        <v>12</v>
      </c>
      <c r="J93" s="93"/>
      <c r="K93" s="208">
        <f>+I93*1.5</f>
        <v>18</v>
      </c>
      <c r="L93" s="97" t="s">
        <v>2443</v>
      </c>
      <c r="M93" s="29" t="s">
        <v>2330</v>
      </c>
      <c r="N93" s="100">
        <f t="shared" si="7"/>
        <v>288000</v>
      </c>
      <c r="O93" s="37" t="s">
        <v>62</v>
      </c>
    </row>
    <row r="94" spans="1:15" ht="33" hidden="1" x14ac:dyDescent="0.3">
      <c r="A94" s="47" t="s">
        <v>3906</v>
      </c>
      <c r="B94" s="47" t="s">
        <v>209</v>
      </c>
      <c r="C94" s="99" t="s">
        <v>2444</v>
      </c>
      <c r="D94" s="28"/>
      <c r="E94" s="28" t="s">
        <v>2331</v>
      </c>
      <c r="F94" s="28">
        <v>1</v>
      </c>
      <c r="G94" s="93"/>
      <c r="H94" s="93"/>
      <c r="I94" s="28">
        <v>1</v>
      </c>
      <c r="J94" s="93"/>
      <c r="K94" s="208">
        <v>2</v>
      </c>
      <c r="L94" s="97" t="s">
        <v>2422</v>
      </c>
      <c r="M94" s="29" t="s">
        <v>2330</v>
      </c>
      <c r="N94" s="100">
        <f t="shared" si="7"/>
        <v>32000</v>
      </c>
      <c r="O94" s="37" t="s">
        <v>62</v>
      </c>
    </row>
    <row r="95" spans="1:15" ht="33" hidden="1" x14ac:dyDescent="0.3">
      <c r="A95" s="47" t="s">
        <v>3907</v>
      </c>
      <c r="B95" s="47" t="s">
        <v>209</v>
      </c>
      <c r="C95" s="99" t="s">
        <v>2445</v>
      </c>
      <c r="D95" s="28"/>
      <c r="E95" s="28" t="s">
        <v>2331</v>
      </c>
      <c r="F95" s="28">
        <v>3</v>
      </c>
      <c r="G95" s="93"/>
      <c r="H95" s="93"/>
      <c r="I95" s="28">
        <v>3</v>
      </c>
      <c r="J95" s="93"/>
      <c r="K95" s="208">
        <v>5</v>
      </c>
      <c r="L95" s="97" t="s">
        <v>2427</v>
      </c>
      <c r="M95" s="29" t="s">
        <v>2330</v>
      </c>
      <c r="N95" s="100">
        <f t="shared" si="7"/>
        <v>80000</v>
      </c>
      <c r="O95" s="37" t="s">
        <v>62</v>
      </c>
    </row>
    <row r="96" spans="1:15" ht="33" hidden="1" x14ac:dyDescent="0.3">
      <c r="A96" s="47" t="s">
        <v>3908</v>
      </c>
      <c r="B96" s="47" t="s">
        <v>209</v>
      </c>
      <c r="C96" s="99" t="s">
        <v>413</v>
      </c>
      <c r="D96" s="28"/>
      <c r="E96" s="28" t="s">
        <v>2331</v>
      </c>
      <c r="F96" s="28">
        <v>1</v>
      </c>
      <c r="G96" s="93"/>
      <c r="H96" s="93"/>
      <c r="I96" s="28">
        <v>1</v>
      </c>
      <c r="J96" s="93"/>
      <c r="K96" s="208">
        <v>2</v>
      </c>
      <c r="L96" s="97" t="s">
        <v>2422</v>
      </c>
      <c r="M96" s="29" t="s">
        <v>2330</v>
      </c>
      <c r="N96" s="100">
        <f t="shared" si="7"/>
        <v>32000</v>
      </c>
      <c r="O96" s="37" t="s">
        <v>62</v>
      </c>
    </row>
    <row r="97" spans="1:15" ht="33" hidden="1" x14ac:dyDescent="0.3">
      <c r="A97" s="47" t="s">
        <v>3909</v>
      </c>
      <c r="B97" s="47" t="s">
        <v>209</v>
      </c>
      <c r="C97" s="99" t="s">
        <v>638</v>
      </c>
      <c r="D97" s="28"/>
      <c r="E97" s="28" t="s">
        <v>2331</v>
      </c>
      <c r="F97" s="28">
        <v>1</v>
      </c>
      <c r="G97" s="93"/>
      <c r="H97" s="93"/>
      <c r="I97" s="28">
        <v>1</v>
      </c>
      <c r="J97" s="93"/>
      <c r="K97" s="208">
        <v>2</v>
      </c>
      <c r="L97" s="97" t="s">
        <v>2422</v>
      </c>
      <c r="M97" s="29" t="s">
        <v>2330</v>
      </c>
      <c r="N97" s="100">
        <f t="shared" si="7"/>
        <v>32000</v>
      </c>
      <c r="O97" s="37" t="s">
        <v>62</v>
      </c>
    </row>
    <row r="98" spans="1:15" ht="33" hidden="1" x14ac:dyDescent="0.3">
      <c r="A98" s="47" t="s">
        <v>3910</v>
      </c>
      <c r="B98" s="47" t="s">
        <v>209</v>
      </c>
      <c r="C98" s="99" t="s">
        <v>2446</v>
      </c>
      <c r="D98" s="28"/>
      <c r="E98" s="28" t="s">
        <v>2331</v>
      </c>
      <c r="F98" s="28">
        <v>2</v>
      </c>
      <c r="G98" s="93"/>
      <c r="H98" s="93"/>
      <c r="I98" s="28">
        <v>2</v>
      </c>
      <c r="J98" s="93"/>
      <c r="K98" s="208">
        <f>+I98*1.5</f>
        <v>3</v>
      </c>
      <c r="L98" s="97" t="s">
        <v>2429</v>
      </c>
      <c r="M98" s="29" t="s">
        <v>2330</v>
      </c>
      <c r="N98" s="100">
        <f t="shared" si="7"/>
        <v>48000</v>
      </c>
      <c r="O98" s="37" t="s">
        <v>62</v>
      </c>
    </row>
    <row r="99" spans="1:15" ht="33" hidden="1" x14ac:dyDescent="0.3">
      <c r="A99" s="47" t="s">
        <v>3911</v>
      </c>
      <c r="B99" s="47" t="s">
        <v>209</v>
      </c>
      <c r="C99" s="99" t="s">
        <v>2447</v>
      </c>
      <c r="D99" s="28"/>
      <c r="E99" s="28" t="s">
        <v>2331</v>
      </c>
      <c r="F99" s="28">
        <v>1</v>
      </c>
      <c r="G99" s="93"/>
      <c r="H99" s="93"/>
      <c r="I99" s="28">
        <v>1</v>
      </c>
      <c r="J99" s="93"/>
      <c r="K99" s="208">
        <v>2</v>
      </c>
      <c r="L99" s="97" t="s">
        <v>2422</v>
      </c>
      <c r="M99" s="29" t="s">
        <v>2330</v>
      </c>
      <c r="N99" s="100">
        <f t="shared" si="7"/>
        <v>32000</v>
      </c>
      <c r="O99" s="37" t="s">
        <v>62</v>
      </c>
    </row>
    <row r="100" spans="1:15" ht="33" hidden="1" x14ac:dyDescent="0.3">
      <c r="A100" s="47" t="s">
        <v>3912</v>
      </c>
      <c r="B100" s="47" t="s">
        <v>209</v>
      </c>
      <c r="C100" s="99" t="s">
        <v>2448</v>
      </c>
      <c r="D100" s="28"/>
      <c r="E100" s="28" t="s">
        <v>2331</v>
      </c>
      <c r="F100" s="28">
        <v>2</v>
      </c>
      <c r="G100" s="93"/>
      <c r="H100" s="93"/>
      <c r="I100" s="28">
        <v>2</v>
      </c>
      <c r="J100" s="93"/>
      <c r="K100" s="208">
        <f>+I100*1.5</f>
        <v>3</v>
      </c>
      <c r="L100" s="97" t="s">
        <v>2449</v>
      </c>
      <c r="M100" s="29" t="s">
        <v>2330</v>
      </c>
      <c r="N100" s="100">
        <f t="shared" si="7"/>
        <v>48000</v>
      </c>
      <c r="O100" s="37" t="s">
        <v>62</v>
      </c>
    </row>
    <row r="101" spans="1:15" ht="33" hidden="1" x14ac:dyDescent="0.3">
      <c r="A101" s="47" t="s">
        <v>3913</v>
      </c>
      <c r="B101" s="47" t="s">
        <v>209</v>
      </c>
      <c r="C101" s="99" t="s">
        <v>2450</v>
      </c>
      <c r="D101" s="28"/>
      <c r="E101" s="28" t="s">
        <v>2331</v>
      </c>
      <c r="F101" s="28">
        <v>23</v>
      </c>
      <c r="G101" s="93"/>
      <c r="H101" s="93"/>
      <c r="I101" s="28">
        <v>23</v>
      </c>
      <c r="J101" s="93"/>
      <c r="K101" s="208">
        <v>35</v>
      </c>
      <c r="L101" s="97" t="s">
        <v>2451</v>
      </c>
      <c r="M101" s="29" t="s">
        <v>2330</v>
      </c>
      <c r="N101" s="100">
        <f t="shared" si="7"/>
        <v>560000</v>
      </c>
      <c r="O101" s="37" t="s">
        <v>62</v>
      </c>
    </row>
    <row r="102" spans="1:15" ht="49.5" hidden="1" x14ac:dyDescent="0.2">
      <c r="A102" s="47" t="s">
        <v>3914</v>
      </c>
      <c r="B102" s="47" t="s">
        <v>1370</v>
      </c>
      <c r="C102" s="27" t="s">
        <v>1370</v>
      </c>
      <c r="D102" s="31" t="s">
        <v>2452</v>
      </c>
      <c r="E102" s="26" t="s">
        <v>2453</v>
      </c>
      <c r="F102" s="27">
        <v>9</v>
      </c>
      <c r="G102" s="26"/>
      <c r="H102" s="26"/>
      <c r="I102" s="27">
        <v>12</v>
      </c>
      <c r="J102" s="26"/>
      <c r="K102" s="209"/>
      <c r="L102" s="31" t="s">
        <v>2454</v>
      </c>
      <c r="M102" s="31" t="s">
        <v>2455</v>
      </c>
      <c r="N102" s="102">
        <v>600000</v>
      </c>
      <c r="O102" s="37" t="s">
        <v>62</v>
      </c>
    </row>
    <row r="103" spans="1:15" ht="49.5" hidden="1" x14ac:dyDescent="0.2">
      <c r="A103" s="47" t="s">
        <v>3915</v>
      </c>
      <c r="B103" s="47" t="s">
        <v>1370</v>
      </c>
      <c r="C103" s="27" t="s">
        <v>1398</v>
      </c>
      <c r="D103" s="31" t="s">
        <v>1398</v>
      </c>
      <c r="E103" s="26" t="s">
        <v>2453</v>
      </c>
      <c r="F103" s="27">
        <v>6</v>
      </c>
      <c r="G103" s="26"/>
      <c r="H103" s="26"/>
      <c r="I103" s="27">
        <v>9.25</v>
      </c>
      <c r="J103" s="26"/>
      <c r="K103" s="209"/>
      <c r="L103" s="31" t="s">
        <v>2456</v>
      </c>
      <c r="M103" s="31" t="s">
        <v>2455</v>
      </c>
      <c r="N103" s="102">
        <v>462500</v>
      </c>
      <c r="O103" s="37" t="s">
        <v>62</v>
      </c>
    </row>
    <row r="104" spans="1:15" ht="49.5" hidden="1" x14ac:dyDescent="0.2">
      <c r="A104" s="47" t="s">
        <v>3916</v>
      </c>
      <c r="B104" s="47" t="s">
        <v>1370</v>
      </c>
      <c r="C104" s="27" t="s">
        <v>2457</v>
      </c>
      <c r="D104" s="31" t="s">
        <v>2457</v>
      </c>
      <c r="E104" s="26" t="s">
        <v>2453</v>
      </c>
      <c r="F104" s="27">
        <v>29</v>
      </c>
      <c r="G104" s="26"/>
      <c r="H104" s="26"/>
      <c r="I104" s="27">
        <v>27.75</v>
      </c>
      <c r="J104" s="26"/>
      <c r="K104" s="209"/>
      <c r="L104" s="31" t="s">
        <v>2458</v>
      </c>
      <c r="M104" s="31" t="s">
        <v>2455</v>
      </c>
      <c r="N104" s="102">
        <v>1387500</v>
      </c>
      <c r="O104" s="37" t="s">
        <v>62</v>
      </c>
    </row>
    <row r="105" spans="1:15" ht="82.5" hidden="1" x14ac:dyDescent="0.2">
      <c r="A105" s="47" t="s">
        <v>3917</v>
      </c>
      <c r="B105" s="47" t="s">
        <v>1370</v>
      </c>
      <c r="C105" s="27" t="s">
        <v>1389</v>
      </c>
      <c r="D105" s="31" t="s">
        <v>2459</v>
      </c>
      <c r="E105" s="26" t="s">
        <v>2453</v>
      </c>
      <c r="F105" s="27">
        <v>14</v>
      </c>
      <c r="G105" s="26"/>
      <c r="H105" s="26"/>
      <c r="I105" s="27">
        <v>12</v>
      </c>
      <c r="J105" s="26"/>
      <c r="K105" s="209"/>
      <c r="L105" s="31" t="s">
        <v>2454</v>
      </c>
      <c r="M105" s="31" t="s">
        <v>2455</v>
      </c>
      <c r="N105" s="102">
        <v>600000</v>
      </c>
      <c r="O105" s="37" t="s">
        <v>62</v>
      </c>
    </row>
    <row r="106" spans="1:15" ht="66" hidden="1" x14ac:dyDescent="0.2">
      <c r="A106" s="47" t="s">
        <v>3918</v>
      </c>
      <c r="B106" s="47" t="s">
        <v>1370</v>
      </c>
      <c r="C106" s="27" t="s">
        <v>1378</v>
      </c>
      <c r="D106" s="31" t="s">
        <v>2460</v>
      </c>
      <c r="E106" s="26" t="s">
        <v>2453</v>
      </c>
      <c r="F106" s="27">
        <v>15</v>
      </c>
      <c r="G106" s="26"/>
      <c r="H106" s="26"/>
      <c r="I106" s="27">
        <v>12</v>
      </c>
      <c r="J106" s="26"/>
      <c r="K106" s="209"/>
      <c r="L106" s="31" t="s">
        <v>2454</v>
      </c>
      <c r="M106" s="31" t="s">
        <v>2455</v>
      </c>
      <c r="N106" s="102">
        <v>600000</v>
      </c>
      <c r="O106" s="37" t="s">
        <v>62</v>
      </c>
    </row>
    <row r="107" spans="1:15" ht="49.5" hidden="1" x14ac:dyDescent="0.2">
      <c r="A107" s="47" t="s">
        <v>3919</v>
      </c>
      <c r="B107" s="47" t="s">
        <v>1370</v>
      </c>
      <c r="C107" s="27" t="s">
        <v>2457</v>
      </c>
      <c r="D107" s="31" t="s">
        <v>2457</v>
      </c>
      <c r="E107" s="26" t="s">
        <v>2461</v>
      </c>
      <c r="F107" s="27">
        <v>1</v>
      </c>
      <c r="G107" s="26"/>
      <c r="H107" s="26"/>
      <c r="I107" s="27">
        <v>0.5</v>
      </c>
      <c r="J107" s="26"/>
      <c r="K107" s="209"/>
      <c r="L107" s="31" t="s">
        <v>2462</v>
      </c>
      <c r="M107" s="31" t="s">
        <v>2455</v>
      </c>
      <c r="N107" s="102">
        <v>25000</v>
      </c>
      <c r="O107" s="37" t="s">
        <v>62</v>
      </c>
    </row>
    <row r="108" spans="1:15" ht="49.5" hidden="1" x14ac:dyDescent="0.2">
      <c r="A108" s="47" t="s">
        <v>3920</v>
      </c>
      <c r="B108" s="47" t="s">
        <v>1370</v>
      </c>
      <c r="C108" s="27" t="s">
        <v>1398</v>
      </c>
      <c r="D108" s="31" t="s">
        <v>1398</v>
      </c>
      <c r="E108" s="26" t="s">
        <v>2463</v>
      </c>
      <c r="F108" s="27">
        <v>6</v>
      </c>
      <c r="G108" s="26"/>
      <c r="H108" s="26"/>
      <c r="I108" s="27">
        <v>29</v>
      </c>
      <c r="J108" s="26"/>
      <c r="K108" s="209"/>
      <c r="L108" s="31" t="s">
        <v>2464</v>
      </c>
      <c r="M108" s="31" t="s">
        <v>2455</v>
      </c>
      <c r="N108" s="102">
        <v>1496400</v>
      </c>
      <c r="O108" s="37" t="s">
        <v>62</v>
      </c>
    </row>
    <row r="109" spans="1:15" ht="82.5" hidden="1" x14ac:dyDescent="0.2">
      <c r="A109" s="47" t="s">
        <v>3921</v>
      </c>
      <c r="B109" s="47" t="s">
        <v>1370</v>
      </c>
      <c r="C109" s="27" t="s">
        <v>1389</v>
      </c>
      <c r="D109" s="31" t="s">
        <v>2465</v>
      </c>
      <c r="E109" s="26" t="s">
        <v>2463</v>
      </c>
      <c r="F109" s="27">
        <v>11</v>
      </c>
      <c r="G109" s="26"/>
      <c r="H109" s="26"/>
      <c r="I109" s="27">
        <v>167.5</v>
      </c>
      <c r="J109" s="26"/>
      <c r="K109" s="209"/>
      <c r="L109" s="31" t="s">
        <v>2466</v>
      </c>
      <c r="M109" s="31" t="s">
        <v>2455</v>
      </c>
      <c r="N109" s="102">
        <v>8643000</v>
      </c>
      <c r="O109" s="37" t="s">
        <v>62</v>
      </c>
    </row>
    <row r="110" spans="1:15" ht="49.5" hidden="1" x14ac:dyDescent="0.2">
      <c r="A110" s="47" t="s">
        <v>3922</v>
      </c>
      <c r="B110" s="47" t="s">
        <v>1370</v>
      </c>
      <c r="C110" s="27" t="s">
        <v>2457</v>
      </c>
      <c r="D110" s="31" t="s">
        <v>2457</v>
      </c>
      <c r="E110" s="26" t="s">
        <v>2467</v>
      </c>
      <c r="F110" s="27">
        <v>2</v>
      </c>
      <c r="G110" s="26"/>
      <c r="H110" s="26"/>
      <c r="I110" s="27">
        <v>1</v>
      </c>
      <c r="J110" s="26"/>
      <c r="K110" s="209"/>
      <c r="L110" s="31" t="s">
        <v>2468</v>
      </c>
      <c r="M110" s="31" t="s">
        <v>2455</v>
      </c>
      <c r="N110" s="102">
        <v>50800</v>
      </c>
      <c r="O110" s="37" t="s">
        <v>62</v>
      </c>
    </row>
    <row r="111" spans="1:15" ht="49.5" hidden="1" x14ac:dyDescent="0.2">
      <c r="A111" s="47" t="s">
        <v>3923</v>
      </c>
      <c r="B111" s="47" t="s">
        <v>1370</v>
      </c>
      <c r="C111" s="27" t="s">
        <v>1389</v>
      </c>
      <c r="D111" s="31" t="s">
        <v>1389</v>
      </c>
      <c r="E111" s="26" t="s">
        <v>2469</v>
      </c>
      <c r="F111" s="27">
        <v>4</v>
      </c>
      <c r="G111" s="26"/>
      <c r="H111" s="26"/>
      <c r="I111" s="27">
        <v>6</v>
      </c>
      <c r="J111" s="26"/>
      <c r="K111" s="209"/>
      <c r="L111" s="31" t="s">
        <v>2470</v>
      </c>
      <c r="M111" s="31" t="s">
        <v>2455</v>
      </c>
      <c r="N111" s="102">
        <v>304800</v>
      </c>
      <c r="O111" s="37" t="s">
        <v>62</v>
      </c>
    </row>
    <row r="112" spans="1:15" ht="49.5" hidden="1" x14ac:dyDescent="0.2">
      <c r="A112" s="47" t="s">
        <v>3924</v>
      </c>
      <c r="B112" s="47" t="s">
        <v>1370</v>
      </c>
      <c r="C112" s="27" t="s">
        <v>1389</v>
      </c>
      <c r="D112" s="31" t="s">
        <v>562</v>
      </c>
      <c r="E112" s="26" t="s">
        <v>2471</v>
      </c>
      <c r="F112" s="27">
        <v>1</v>
      </c>
      <c r="G112" s="26"/>
      <c r="H112" s="26"/>
      <c r="I112" s="27">
        <v>11</v>
      </c>
      <c r="J112" s="26"/>
      <c r="K112" s="209"/>
      <c r="L112" s="31" t="s">
        <v>2472</v>
      </c>
      <c r="M112" s="31" t="s">
        <v>2455</v>
      </c>
      <c r="N112" s="102">
        <v>709500</v>
      </c>
      <c r="O112" s="37" t="s">
        <v>62</v>
      </c>
    </row>
    <row r="113" spans="1:15" ht="49.5" x14ac:dyDescent="0.3">
      <c r="A113" s="47" t="s">
        <v>3925</v>
      </c>
      <c r="B113" s="47" t="s">
        <v>1369</v>
      </c>
      <c r="C113" s="27" t="s">
        <v>1674</v>
      </c>
      <c r="D113" s="31" t="s">
        <v>2473</v>
      </c>
      <c r="E113" s="26" t="s">
        <v>2453</v>
      </c>
      <c r="F113" s="27">
        <v>4</v>
      </c>
      <c r="G113" s="26"/>
      <c r="H113" s="26"/>
      <c r="I113" s="27">
        <v>2.9</v>
      </c>
      <c r="J113" s="26"/>
      <c r="K113" s="210"/>
      <c r="L113" s="97" t="s">
        <v>2474</v>
      </c>
      <c r="M113" s="31" t="s">
        <v>2455</v>
      </c>
      <c r="N113" s="102">
        <v>150000</v>
      </c>
      <c r="O113" s="37" t="s">
        <v>62</v>
      </c>
    </row>
    <row r="114" spans="1:15" ht="49.5" x14ac:dyDescent="0.3">
      <c r="A114" s="47" t="s">
        <v>3926</v>
      </c>
      <c r="B114" s="47" t="s">
        <v>1369</v>
      </c>
      <c r="C114" s="27" t="s">
        <v>2475</v>
      </c>
      <c r="D114" s="31" t="s">
        <v>2476</v>
      </c>
      <c r="E114" s="26" t="s">
        <v>2453</v>
      </c>
      <c r="F114" s="27">
        <v>3</v>
      </c>
      <c r="G114" s="26"/>
      <c r="H114" s="26"/>
      <c r="I114" s="27">
        <v>3</v>
      </c>
      <c r="J114" s="26"/>
      <c r="K114" s="210"/>
      <c r="L114" s="97" t="s">
        <v>2474</v>
      </c>
      <c r="M114" s="31" t="s">
        <v>2455</v>
      </c>
      <c r="N114" s="102">
        <v>150000</v>
      </c>
      <c r="O114" s="37" t="s">
        <v>62</v>
      </c>
    </row>
    <row r="115" spans="1:15" ht="44.25" customHeight="1" x14ac:dyDescent="0.3">
      <c r="A115" s="47" t="s">
        <v>3927</v>
      </c>
      <c r="B115" s="47" t="s">
        <v>1369</v>
      </c>
      <c r="C115" s="27" t="s">
        <v>1797</v>
      </c>
      <c r="D115" s="31" t="s">
        <v>2477</v>
      </c>
      <c r="E115" s="26" t="s">
        <v>2453</v>
      </c>
      <c r="F115" s="27">
        <v>53</v>
      </c>
      <c r="G115" s="26"/>
      <c r="H115" s="26"/>
      <c r="I115" s="27">
        <v>37</v>
      </c>
      <c r="J115" s="26"/>
      <c r="K115" s="210"/>
      <c r="L115" s="97" t="s">
        <v>2478</v>
      </c>
      <c r="M115" s="31" t="s">
        <v>2455</v>
      </c>
      <c r="N115" s="102">
        <v>1850000</v>
      </c>
      <c r="O115" s="37" t="s">
        <v>62</v>
      </c>
    </row>
    <row r="116" spans="1:15" ht="49.5" x14ac:dyDescent="0.3">
      <c r="A116" s="47" t="s">
        <v>3928</v>
      </c>
      <c r="B116" s="47" t="s">
        <v>1369</v>
      </c>
      <c r="C116" s="27" t="s">
        <v>511</v>
      </c>
      <c r="D116" s="31" t="s">
        <v>2479</v>
      </c>
      <c r="E116" s="26" t="s">
        <v>2453</v>
      </c>
      <c r="F116" s="27">
        <v>7</v>
      </c>
      <c r="G116" s="26"/>
      <c r="H116" s="26"/>
      <c r="I116" s="27">
        <v>2.5</v>
      </c>
      <c r="J116" s="26"/>
      <c r="K116" s="210"/>
      <c r="L116" s="97" t="s">
        <v>2480</v>
      </c>
      <c r="M116" s="31" t="s">
        <v>2455</v>
      </c>
      <c r="N116" s="102">
        <v>125000</v>
      </c>
      <c r="O116" s="37" t="s">
        <v>62</v>
      </c>
    </row>
    <row r="117" spans="1:15" ht="49.5" x14ac:dyDescent="0.3">
      <c r="A117" s="47" t="s">
        <v>3929</v>
      </c>
      <c r="B117" s="47" t="s">
        <v>1369</v>
      </c>
      <c r="C117" s="27" t="s">
        <v>2481</v>
      </c>
      <c r="D117" s="31" t="s">
        <v>2482</v>
      </c>
      <c r="E117" s="26" t="s">
        <v>2453</v>
      </c>
      <c r="F117" s="27">
        <v>4</v>
      </c>
      <c r="G117" s="26"/>
      <c r="H117" s="26"/>
      <c r="I117" s="27">
        <v>4</v>
      </c>
      <c r="J117" s="26"/>
      <c r="K117" s="210"/>
      <c r="L117" s="97" t="s">
        <v>2483</v>
      </c>
      <c r="M117" s="31" t="s">
        <v>2455</v>
      </c>
      <c r="N117" s="102">
        <v>200000</v>
      </c>
      <c r="O117" s="37" t="s">
        <v>62</v>
      </c>
    </row>
    <row r="118" spans="1:15" ht="82.5" x14ac:dyDescent="0.3">
      <c r="A118" s="47" t="s">
        <v>3930</v>
      </c>
      <c r="B118" s="47" t="s">
        <v>1369</v>
      </c>
      <c r="C118" s="27" t="s">
        <v>457</v>
      </c>
      <c r="D118" s="31" t="s">
        <v>2484</v>
      </c>
      <c r="E118" s="26" t="s">
        <v>2453</v>
      </c>
      <c r="F118" s="27">
        <v>10</v>
      </c>
      <c r="G118" s="26"/>
      <c r="H118" s="26"/>
      <c r="I118" s="27">
        <v>10</v>
      </c>
      <c r="J118" s="26"/>
      <c r="K118" s="210"/>
      <c r="L118" s="97" t="s">
        <v>2485</v>
      </c>
      <c r="M118" s="31" t="s">
        <v>2455</v>
      </c>
      <c r="N118" s="102">
        <v>500000</v>
      </c>
      <c r="O118" s="37" t="s">
        <v>62</v>
      </c>
    </row>
    <row r="119" spans="1:15" ht="49.5" x14ac:dyDescent="0.2">
      <c r="A119" s="47" t="s">
        <v>3931</v>
      </c>
      <c r="B119" s="47" t="s">
        <v>1369</v>
      </c>
      <c r="C119" s="27" t="s">
        <v>1674</v>
      </c>
      <c r="D119" s="31" t="s">
        <v>2486</v>
      </c>
      <c r="E119" s="26" t="s">
        <v>2461</v>
      </c>
      <c r="F119" s="27">
        <v>2</v>
      </c>
      <c r="G119" s="26"/>
      <c r="H119" s="26"/>
      <c r="I119" s="27">
        <v>1.25</v>
      </c>
      <c r="J119" s="26"/>
      <c r="K119" s="209"/>
      <c r="L119" s="31" t="s">
        <v>2487</v>
      </c>
      <c r="M119" s="31" t="s">
        <v>2455</v>
      </c>
      <c r="N119" s="102">
        <v>62500</v>
      </c>
      <c r="O119" s="37" t="s">
        <v>62</v>
      </c>
    </row>
    <row r="120" spans="1:15" ht="49.5" x14ac:dyDescent="0.2">
      <c r="A120" s="47" t="s">
        <v>3932</v>
      </c>
      <c r="B120" s="47" t="s">
        <v>1369</v>
      </c>
      <c r="C120" s="27" t="s">
        <v>1797</v>
      </c>
      <c r="D120" s="31" t="s">
        <v>2488</v>
      </c>
      <c r="E120" s="26" t="s">
        <v>2461</v>
      </c>
      <c r="F120" s="27">
        <v>4</v>
      </c>
      <c r="G120" s="26"/>
      <c r="H120" s="26"/>
      <c r="I120" s="27">
        <v>1.5</v>
      </c>
      <c r="J120" s="26"/>
      <c r="K120" s="209"/>
      <c r="L120" s="31" t="s">
        <v>2489</v>
      </c>
      <c r="M120" s="31" t="s">
        <v>2455</v>
      </c>
      <c r="N120" s="102">
        <v>75000</v>
      </c>
      <c r="O120" s="37" t="s">
        <v>62</v>
      </c>
    </row>
    <row r="121" spans="1:15" ht="49.5" x14ac:dyDescent="0.2">
      <c r="A121" s="47" t="s">
        <v>3933</v>
      </c>
      <c r="B121" s="47" t="s">
        <v>1369</v>
      </c>
      <c r="C121" s="27" t="s">
        <v>511</v>
      </c>
      <c r="D121" s="31" t="s">
        <v>2490</v>
      </c>
      <c r="E121" s="26" t="s">
        <v>2461</v>
      </c>
      <c r="F121" s="27">
        <v>2</v>
      </c>
      <c r="G121" s="26"/>
      <c r="H121" s="26"/>
      <c r="I121" s="27">
        <v>2.5</v>
      </c>
      <c r="J121" s="26"/>
      <c r="K121" s="209"/>
      <c r="L121" s="31" t="s">
        <v>2491</v>
      </c>
      <c r="M121" s="31" t="s">
        <v>2455</v>
      </c>
      <c r="N121" s="102">
        <v>125000</v>
      </c>
      <c r="O121" s="37" t="s">
        <v>62</v>
      </c>
    </row>
    <row r="122" spans="1:15" ht="49.5" x14ac:dyDescent="0.2">
      <c r="A122" s="47" t="s">
        <v>3934</v>
      </c>
      <c r="B122" s="47" t="s">
        <v>1369</v>
      </c>
      <c r="C122" s="27" t="s">
        <v>2481</v>
      </c>
      <c r="D122" s="31" t="s">
        <v>2492</v>
      </c>
      <c r="E122" s="26" t="s">
        <v>2461</v>
      </c>
      <c r="F122" s="27">
        <v>2</v>
      </c>
      <c r="G122" s="26"/>
      <c r="H122" s="26"/>
      <c r="I122" s="27">
        <v>1.5</v>
      </c>
      <c r="J122" s="26"/>
      <c r="K122" s="209"/>
      <c r="L122" s="31" t="s">
        <v>2489</v>
      </c>
      <c r="M122" s="31" t="s">
        <v>2455</v>
      </c>
      <c r="N122" s="102">
        <v>75000</v>
      </c>
      <c r="O122" s="37" t="s">
        <v>62</v>
      </c>
    </row>
    <row r="123" spans="1:15" ht="49.5" x14ac:dyDescent="0.2">
      <c r="A123" s="47" t="s">
        <v>3935</v>
      </c>
      <c r="B123" s="47" t="s">
        <v>1369</v>
      </c>
      <c r="C123" s="27" t="s">
        <v>2493</v>
      </c>
      <c r="D123" s="31" t="s">
        <v>1787</v>
      </c>
      <c r="E123" s="26" t="s">
        <v>2461</v>
      </c>
      <c r="F123" s="27">
        <v>1</v>
      </c>
      <c r="G123" s="26"/>
      <c r="H123" s="26"/>
      <c r="I123" s="27">
        <v>1</v>
      </c>
      <c r="J123" s="26"/>
      <c r="K123" s="209"/>
      <c r="L123" s="31" t="s">
        <v>2494</v>
      </c>
      <c r="M123" s="31" t="s">
        <v>2455</v>
      </c>
      <c r="N123" s="102">
        <v>50000</v>
      </c>
      <c r="O123" s="37" t="s">
        <v>62</v>
      </c>
    </row>
    <row r="124" spans="1:15" ht="49.5" x14ac:dyDescent="0.2">
      <c r="A124" s="47" t="s">
        <v>3936</v>
      </c>
      <c r="B124" s="47" t="s">
        <v>1369</v>
      </c>
      <c r="C124" s="27" t="s">
        <v>511</v>
      </c>
      <c r="D124" s="31" t="s">
        <v>511</v>
      </c>
      <c r="E124" s="26" t="s">
        <v>2495</v>
      </c>
      <c r="F124" s="27">
        <v>1</v>
      </c>
      <c r="G124" s="26"/>
      <c r="H124" s="26"/>
      <c r="I124" s="27">
        <v>1</v>
      </c>
      <c r="J124" s="26"/>
      <c r="K124" s="209"/>
      <c r="L124" s="31" t="s">
        <v>2427</v>
      </c>
      <c r="M124" s="31" t="s">
        <v>2455</v>
      </c>
      <c r="N124" s="102">
        <v>62500</v>
      </c>
      <c r="O124" s="37" t="s">
        <v>62</v>
      </c>
    </row>
    <row r="125" spans="1:15" ht="49.5" x14ac:dyDescent="0.2">
      <c r="A125" s="47" t="s">
        <v>3937</v>
      </c>
      <c r="B125" s="47" t="s">
        <v>1369</v>
      </c>
      <c r="C125" s="27" t="s">
        <v>2481</v>
      </c>
      <c r="D125" s="31" t="s">
        <v>2496</v>
      </c>
      <c r="E125" s="26" t="s">
        <v>2333</v>
      </c>
      <c r="F125" s="27">
        <v>3</v>
      </c>
      <c r="G125" s="26"/>
      <c r="H125" s="26"/>
      <c r="I125" s="27">
        <v>1.6</v>
      </c>
      <c r="J125" s="26"/>
      <c r="K125" s="209"/>
      <c r="L125" s="31" t="s">
        <v>2430</v>
      </c>
      <c r="M125" s="31" t="s">
        <v>2455</v>
      </c>
      <c r="N125" s="102">
        <v>100000</v>
      </c>
      <c r="O125" s="37" t="s">
        <v>62</v>
      </c>
    </row>
    <row r="126" spans="1:15" ht="49.5" x14ac:dyDescent="0.2">
      <c r="A126" s="47" t="s">
        <v>3938</v>
      </c>
      <c r="B126" s="47" t="s">
        <v>1369</v>
      </c>
      <c r="C126" s="27" t="s">
        <v>511</v>
      </c>
      <c r="D126" s="31" t="s">
        <v>2497</v>
      </c>
      <c r="E126" s="26" t="s">
        <v>2498</v>
      </c>
      <c r="F126" s="27">
        <v>1</v>
      </c>
      <c r="G126" s="26"/>
      <c r="H126" s="26"/>
      <c r="I126" s="27">
        <v>0.12</v>
      </c>
      <c r="J126" s="26"/>
      <c r="K126" s="26"/>
      <c r="L126" s="31" t="s">
        <v>2499</v>
      </c>
      <c r="M126" s="31" t="s">
        <v>2455</v>
      </c>
      <c r="N126" s="102">
        <v>12700</v>
      </c>
      <c r="O126" s="37" t="s">
        <v>62</v>
      </c>
    </row>
    <row r="127" spans="1:15" ht="49.5" x14ac:dyDescent="0.2">
      <c r="A127" s="47" t="s">
        <v>3939</v>
      </c>
      <c r="B127" s="47" t="s">
        <v>1369</v>
      </c>
      <c r="C127" s="27" t="s">
        <v>457</v>
      </c>
      <c r="D127" s="31" t="s">
        <v>2500</v>
      </c>
      <c r="E127" s="26" t="s">
        <v>2498</v>
      </c>
      <c r="F127" s="27">
        <v>1</v>
      </c>
      <c r="G127" s="26"/>
      <c r="H127" s="26"/>
      <c r="I127" s="27">
        <v>0.25</v>
      </c>
      <c r="J127" s="26"/>
      <c r="K127" s="26"/>
      <c r="L127" s="31" t="s">
        <v>2501</v>
      </c>
      <c r="M127" s="31" t="s">
        <v>2455</v>
      </c>
      <c r="N127" s="102">
        <v>25400</v>
      </c>
      <c r="O127" s="37" t="s">
        <v>62</v>
      </c>
    </row>
    <row r="128" spans="1:15" ht="49.5" x14ac:dyDescent="0.2">
      <c r="A128" s="47" t="s">
        <v>3940</v>
      </c>
      <c r="B128" s="47" t="s">
        <v>1369</v>
      </c>
      <c r="C128" s="27" t="s">
        <v>511</v>
      </c>
      <c r="D128" s="31" t="s">
        <v>2502</v>
      </c>
      <c r="E128" s="26" t="s">
        <v>2347</v>
      </c>
      <c r="F128" s="27">
        <v>1</v>
      </c>
      <c r="G128" s="26"/>
      <c r="H128" s="26"/>
      <c r="I128" s="27">
        <v>0.25</v>
      </c>
      <c r="J128" s="26"/>
      <c r="K128" s="26"/>
      <c r="L128" s="31" t="s">
        <v>2503</v>
      </c>
      <c r="M128" s="31" t="s">
        <v>2455</v>
      </c>
      <c r="N128" s="102">
        <v>12500</v>
      </c>
      <c r="O128" s="37" t="s">
        <v>62</v>
      </c>
    </row>
    <row r="129" spans="1:15" ht="49.5" x14ac:dyDescent="0.2">
      <c r="A129" s="47" t="s">
        <v>3941</v>
      </c>
      <c r="B129" s="47" t="s">
        <v>1369</v>
      </c>
      <c r="C129" s="27" t="s">
        <v>457</v>
      </c>
      <c r="D129" s="31" t="s">
        <v>1787</v>
      </c>
      <c r="E129" s="26" t="s">
        <v>2347</v>
      </c>
      <c r="F129" s="27">
        <v>1</v>
      </c>
      <c r="G129" s="26"/>
      <c r="H129" s="26"/>
      <c r="I129" s="27">
        <v>0.5</v>
      </c>
      <c r="J129" s="26"/>
      <c r="K129" s="26"/>
      <c r="L129" s="31" t="s">
        <v>2429</v>
      </c>
      <c r="M129" s="31" t="s">
        <v>2455</v>
      </c>
      <c r="N129" s="102">
        <v>37500</v>
      </c>
      <c r="O129" s="37" t="s">
        <v>62</v>
      </c>
    </row>
    <row r="130" spans="1:15" ht="49.5" x14ac:dyDescent="0.2">
      <c r="A130" s="47" t="s">
        <v>3942</v>
      </c>
      <c r="B130" s="47" t="s">
        <v>1369</v>
      </c>
      <c r="C130" s="27" t="s">
        <v>1797</v>
      </c>
      <c r="D130" s="31" t="s">
        <v>1472</v>
      </c>
      <c r="E130" s="26" t="s">
        <v>2504</v>
      </c>
      <c r="F130" s="27">
        <v>1</v>
      </c>
      <c r="G130" s="26"/>
      <c r="H130" s="26"/>
      <c r="I130" s="27">
        <v>0.25</v>
      </c>
      <c r="J130" s="26"/>
      <c r="K130" s="26"/>
      <c r="L130" s="31" t="s">
        <v>2503</v>
      </c>
      <c r="M130" s="31" t="s">
        <v>2455</v>
      </c>
      <c r="N130" s="102">
        <v>12500</v>
      </c>
      <c r="O130" s="37" t="s">
        <v>62</v>
      </c>
    </row>
    <row r="131" spans="1:15" ht="49.5" x14ac:dyDescent="0.2">
      <c r="A131" s="47" t="s">
        <v>3943</v>
      </c>
      <c r="B131" s="47" t="s">
        <v>1369</v>
      </c>
      <c r="C131" s="27" t="s">
        <v>1674</v>
      </c>
      <c r="D131" s="31" t="s">
        <v>2505</v>
      </c>
      <c r="E131" s="26" t="s">
        <v>2506</v>
      </c>
      <c r="F131" s="27">
        <v>1</v>
      </c>
      <c r="G131" s="26"/>
      <c r="H131" s="26"/>
      <c r="I131" s="27">
        <v>0.5</v>
      </c>
      <c r="J131" s="26"/>
      <c r="K131" s="26"/>
      <c r="L131" s="31" t="s">
        <v>2422</v>
      </c>
      <c r="M131" s="31" t="s">
        <v>2455</v>
      </c>
      <c r="N131" s="102">
        <v>25000</v>
      </c>
      <c r="O131" s="37" t="s">
        <v>62</v>
      </c>
    </row>
    <row r="132" spans="1:15" ht="49.5" x14ac:dyDescent="0.2">
      <c r="A132" s="47" t="s">
        <v>3944</v>
      </c>
      <c r="B132" s="47" t="s">
        <v>1369</v>
      </c>
      <c r="C132" s="27" t="s">
        <v>1797</v>
      </c>
      <c r="D132" s="31" t="s">
        <v>299</v>
      </c>
      <c r="E132" s="26" t="s">
        <v>2506</v>
      </c>
      <c r="F132" s="27">
        <v>1</v>
      </c>
      <c r="G132" s="26"/>
      <c r="H132" s="26"/>
      <c r="I132" s="27">
        <v>0.25</v>
      </c>
      <c r="J132" s="26"/>
      <c r="K132" s="26"/>
      <c r="L132" s="31" t="s">
        <v>2507</v>
      </c>
      <c r="M132" s="31" t="s">
        <v>2455</v>
      </c>
      <c r="N132" s="102">
        <v>12500</v>
      </c>
      <c r="O132" s="37" t="s">
        <v>62</v>
      </c>
    </row>
    <row r="133" spans="1:15" ht="49.5" x14ac:dyDescent="0.2">
      <c r="A133" s="47" t="s">
        <v>3945</v>
      </c>
      <c r="B133" s="47" t="s">
        <v>1369</v>
      </c>
      <c r="C133" s="27" t="s">
        <v>511</v>
      </c>
      <c r="D133" s="31" t="s">
        <v>2508</v>
      </c>
      <c r="E133" s="26" t="s">
        <v>2509</v>
      </c>
      <c r="F133" s="27">
        <v>8</v>
      </c>
      <c r="G133" s="26"/>
      <c r="H133" s="26"/>
      <c r="I133" s="27">
        <v>4.75</v>
      </c>
      <c r="J133" s="26"/>
      <c r="K133" s="26"/>
      <c r="L133" s="31" t="s">
        <v>2510</v>
      </c>
      <c r="M133" s="31" t="s">
        <v>2455</v>
      </c>
      <c r="N133" s="102">
        <v>406400</v>
      </c>
      <c r="O133" s="37" t="s">
        <v>62</v>
      </c>
    </row>
    <row r="134" spans="1:15" ht="49.5" x14ac:dyDescent="0.2">
      <c r="A134" s="47" t="s">
        <v>3946</v>
      </c>
      <c r="B134" s="47" t="s">
        <v>1369</v>
      </c>
      <c r="C134" s="27" t="s">
        <v>511</v>
      </c>
      <c r="D134" s="31" t="s">
        <v>2508</v>
      </c>
      <c r="E134" s="26" t="s">
        <v>2511</v>
      </c>
      <c r="F134" s="27">
        <v>5</v>
      </c>
      <c r="G134" s="26"/>
      <c r="H134" s="26"/>
      <c r="I134" s="27">
        <v>2.35</v>
      </c>
      <c r="J134" s="26"/>
      <c r="K134" s="26"/>
      <c r="L134" s="31" t="s">
        <v>2512</v>
      </c>
      <c r="M134" s="31" t="s">
        <v>2455</v>
      </c>
      <c r="N134" s="102">
        <v>127000</v>
      </c>
      <c r="O134" s="37" t="s">
        <v>62</v>
      </c>
    </row>
    <row r="135" spans="1:15" ht="49.5" x14ac:dyDescent="0.2">
      <c r="A135" s="47" t="s">
        <v>3947</v>
      </c>
      <c r="B135" s="47" t="s">
        <v>1369</v>
      </c>
      <c r="C135" s="27" t="s">
        <v>511</v>
      </c>
      <c r="D135" s="31" t="s">
        <v>2508</v>
      </c>
      <c r="E135" s="26" t="s">
        <v>2513</v>
      </c>
      <c r="F135" s="27">
        <v>4</v>
      </c>
      <c r="G135" s="26"/>
      <c r="H135" s="26"/>
      <c r="I135" s="27">
        <v>1.5</v>
      </c>
      <c r="J135" s="26"/>
      <c r="K135" s="26"/>
      <c r="L135" s="31" t="s">
        <v>2514</v>
      </c>
      <c r="M135" s="31" t="s">
        <v>2455</v>
      </c>
      <c r="N135" s="102">
        <v>190500</v>
      </c>
      <c r="O135" s="37" t="s">
        <v>62</v>
      </c>
    </row>
    <row r="136" spans="1:15" ht="49.5" x14ac:dyDescent="0.2">
      <c r="A136" s="47" t="s">
        <v>3948</v>
      </c>
      <c r="B136" s="47" t="s">
        <v>1369</v>
      </c>
      <c r="C136" s="27" t="s">
        <v>1674</v>
      </c>
      <c r="D136" s="31" t="s">
        <v>2505</v>
      </c>
      <c r="E136" s="26" t="s">
        <v>2513</v>
      </c>
      <c r="F136" s="27">
        <v>1</v>
      </c>
      <c r="G136" s="26"/>
      <c r="H136" s="26"/>
      <c r="I136" s="27">
        <v>0.25</v>
      </c>
      <c r="J136" s="26"/>
      <c r="K136" s="26"/>
      <c r="L136" s="31" t="s">
        <v>2515</v>
      </c>
      <c r="M136" s="31" t="s">
        <v>2455</v>
      </c>
      <c r="N136" s="102">
        <v>50800</v>
      </c>
      <c r="O136" s="37" t="s">
        <v>62</v>
      </c>
    </row>
    <row r="137" spans="1:15" ht="49.5" x14ac:dyDescent="0.2">
      <c r="A137" s="47" t="s">
        <v>3949</v>
      </c>
      <c r="B137" s="47" t="s">
        <v>1369</v>
      </c>
      <c r="C137" s="27" t="s">
        <v>457</v>
      </c>
      <c r="D137" s="31" t="s">
        <v>1787</v>
      </c>
      <c r="E137" s="26" t="s">
        <v>2516</v>
      </c>
      <c r="F137" s="27">
        <v>1</v>
      </c>
      <c r="G137" s="26"/>
      <c r="H137" s="26"/>
      <c r="I137" s="27">
        <v>0.5</v>
      </c>
      <c r="J137" s="26"/>
      <c r="K137" s="26"/>
      <c r="L137" s="31" t="s">
        <v>2517</v>
      </c>
      <c r="M137" s="31" t="s">
        <v>2455</v>
      </c>
      <c r="N137" s="102">
        <v>25400</v>
      </c>
      <c r="O137" s="37" t="s">
        <v>62</v>
      </c>
    </row>
    <row r="138" spans="1:15" ht="17.25" customHeight="1" x14ac:dyDescent="0.2">
      <c r="A138" s="47" t="s">
        <v>3950</v>
      </c>
      <c r="B138" s="47" t="s">
        <v>1369</v>
      </c>
      <c r="C138" s="27" t="s">
        <v>2481</v>
      </c>
      <c r="D138" s="31" t="s">
        <v>1552</v>
      </c>
      <c r="E138" s="26" t="s">
        <v>2518</v>
      </c>
      <c r="F138" s="27">
        <v>1</v>
      </c>
      <c r="G138" s="26"/>
      <c r="H138" s="26"/>
      <c r="I138" s="27">
        <v>2</v>
      </c>
      <c r="J138" s="26"/>
      <c r="K138" s="26"/>
      <c r="L138" s="31" t="s">
        <v>2519</v>
      </c>
      <c r="M138" s="31" t="s">
        <v>2455</v>
      </c>
      <c r="N138" s="102">
        <v>101600</v>
      </c>
      <c r="O138" s="37" t="s">
        <v>62</v>
      </c>
    </row>
    <row r="139" spans="1:15" ht="49.5" x14ac:dyDescent="0.2">
      <c r="A139" s="47" t="s">
        <v>3951</v>
      </c>
      <c r="B139" s="47" t="s">
        <v>1369</v>
      </c>
      <c r="C139" s="27" t="s">
        <v>2493</v>
      </c>
      <c r="D139" s="31" t="s">
        <v>580</v>
      </c>
      <c r="E139" s="26" t="s">
        <v>2467</v>
      </c>
      <c r="F139" s="27">
        <v>1</v>
      </c>
      <c r="G139" s="26"/>
      <c r="H139" s="26"/>
      <c r="I139" s="27">
        <v>0.5</v>
      </c>
      <c r="J139" s="26"/>
      <c r="K139" s="26"/>
      <c r="L139" s="31" t="s">
        <v>2520</v>
      </c>
      <c r="M139" s="31" t="s">
        <v>2455</v>
      </c>
      <c r="N139" s="102">
        <v>25400</v>
      </c>
      <c r="O139" s="37" t="s">
        <v>62</v>
      </c>
    </row>
    <row r="140" spans="1:15" ht="82.5" x14ac:dyDescent="0.2">
      <c r="A140" s="47" t="s">
        <v>3952</v>
      </c>
      <c r="B140" s="47" t="s">
        <v>1369</v>
      </c>
      <c r="C140" s="27" t="s">
        <v>1797</v>
      </c>
      <c r="D140" s="31" t="s">
        <v>2521</v>
      </c>
      <c r="E140" s="26" t="s">
        <v>2463</v>
      </c>
      <c r="F140" s="27">
        <v>45</v>
      </c>
      <c r="G140" s="26"/>
      <c r="H140" s="26"/>
      <c r="I140" s="27">
        <v>68.5</v>
      </c>
      <c r="J140" s="26"/>
      <c r="K140" s="26"/>
      <c r="L140" s="31" t="s">
        <v>2522</v>
      </c>
      <c r="M140" s="31" t="s">
        <v>2455</v>
      </c>
      <c r="N140" s="102">
        <v>3534600</v>
      </c>
      <c r="O140" s="37" t="s">
        <v>62</v>
      </c>
    </row>
    <row r="141" spans="1:15" ht="49.5" x14ac:dyDescent="0.2">
      <c r="A141" s="47" t="s">
        <v>3953</v>
      </c>
      <c r="B141" s="47" t="s">
        <v>1369</v>
      </c>
      <c r="C141" s="27" t="s">
        <v>1674</v>
      </c>
      <c r="D141" s="31" t="s">
        <v>2523</v>
      </c>
      <c r="E141" s="26" t="s">
        <v>2471</v>
      </c>
      <c r="F141" s="27">
        <v>1</v>
      </c>
      <c r="G141" s="26"/>
      <c r="H141" s="26"/>
      <c r="I141" s="27">
        <v>0.85</v>
      </c>
      <c r="J141" s="26"/>
      <c r="K141" s="26"/>
      <c r="L141" s="31" t="s">
        <v>2524</v>
      </c>
      <c r="M141" s="31" t="s">
        <v>2455</v>
      </c>
      <c r="N141" s="102">
        <v>51600</v>
      </c>
      <c r="O141" s="37" t="s">
        <v>62</v>
      </c>
    </row>
    <row r="142" spans="1:15" ht="49.5" x14ac:dyDescent="0.2">
      <c r="A142" s="47" t="s">
        <v>3954</v>
      </c>
      <c r="B142" s="47" t="s">
        <v>1369</v>
      </c>
      <c r="C142" s="27" t="s">
        <v>2475</v>
      </c>
      <c r="D142" s="31" t="s">
        <v>2525</v>
      </c>
      <c r="E142" s="26" t="s">
        <v>2471</v>
      </c>
      <c r="F142" s="27">
        <v>6</v>
      </c>
      <c r="G142" s="26"/>
      <c r="H142" s="26"/>
      <c r="I142" s="27">
        <v>32.78</v>
      </c>
      <c r="J142" s="26"/>
      <c r="K142" s="26"/>
      <c r="L142" s="31" t="s">
        <v>2526</v>
      </c>
      <c r="M142" s="31" t="s">
        <v>2455</v>
      </c>
      <c r="N142" s="102">
        <v>2115600</v>
      </c>
      <c r="O142" s="37" t="s">
        <v>62</v>
      </c>
    </row>
    <row r="143" spans="1:15" ht="132" x14ac:dyDescent="0.2">
      <c r="A143" s="47" t="s">
        <v>3955</v>
      </c>
      <c r="B143" s="47" t="s">
        <v>1369</v>
      </c>
      <c r="C143" s="27" t="s">
        <v>1797</v>
      </c>
      <c r="D143" s="31" t="s">
        <v>2527</v>
      </c>
      <c r="E143" s="26" t="s">
        <v>2471</v>
      </c>
      <c r="F143" s="27">
        <v>193</v>
      </c>
      <c r="G143" s="26"/>
      <c r="H143" s="26"/>
      <c r="I143" s="27">
        <v>440.03</v>
      </c>
      <c r="J143" s="26"/>
      <c r="K143" s="26"/>
      <c r="L143" s="31" t="s">
        <v>2528</v>
      </c>
      <c r="M143" s="31" t="s">
        <v>2455</v>
      </c>
      <c r="N143" s="102">
        <v>28380000</v>
      </c>
      <c r="O143" s="37" t="s">
        <v>62</v>
      </c>
    </row>
    <row r="144" spans="1:15" ht="49.5" x14ac:dyDescent="0.2">
      <c r="A144" s="47" t="s">
        <v>3956</v>
      </c>
      <c r="B144" s="47" t="s">
        <v>1369</v>
      </c>
      <c r="C144" s="27" t="s">
        <v>457</v>
      </c>
      <c r="D144" s="31" t="s">
        <v>2529</v>
      </c>
      <c r="E144" s="26" t="s">
        <v>2471</v>
      </c>
      <c r="F144" s="27">
        <v>1</v>
      </c>
      <c r="G144" s="26"/>
      <c r="H144" s="26"/>
      <c r="I144" s="27">
        <v>2.71</v>
      </c>
      <c r="J144" s="26"/>
      <c r="K144" s="26"/>
      <c r="L144" s="31" t="s">
        <v>2530</v>
      </c>
      <c r="M144" s="31" t="s">
        <v>2455</v>
      </c>
      <c r="N144" s="102">
        <v>167700</v>
      </c>
      <c r="O144" s="37" t="s">
        <v>62</v>
      </c>
    </row>
    <row r="145" spans="1:15" ht="49.5" x14ac:dyDescent="0.2">
      <c r="A145" s="47" t="s">
        <v>3957</v>
      </c>
      <c r="B145" s="47" t="s">
        <v>1369</v>
      </c>
      <c r="C145" s="27" t="s">
        <v>921</v>
      </c>
      <c r="D145" s="31" t="s">
        <v>2531</v>
      </c>
      <c r="E145" s="26" t="s">
        <v>2469</v>
      </c>
      <c r="F145" s="27">
        <v>1</v>
      </c>
      <c r="G145" s="26"/>
      <c r="H145" s="26"/>
      <c r="I145" s="27">
        <v>0.25</v>
      </c>
      <c r="J145" s="26"/>
      <c r="K145" s="26"/>
      <c r="L145" s="31" t="s">
        <v>2532</v>
      </c>
      <c r="M145" s="31" t="s">
        <v>2455</v>
      </c>
      <c r="N145" s="102">
        <v>12700</v>
      </c>
      <c r="O145" s="37" t="s">
        <v>62</v>
      </c>
    </row>
    <row r="146" spans="1:15" ht="49.5" x14ac:dyDescent="0.2">
      <c r="A146" s="47" t="s">
        <v>3958</v>
      </c>
      <c r="B146" s="47" t="s">
        <v>1369</v>
      </c>
      <c r="C146" s="27" t="s">
        <v>2493</v>
      </c>
      <c r="D146" s="31" t="s">
        <v>2533</v>
      </c>
      <c r="E146" s="26" t="s">
        <v>2469</v>
      </c>
      <c r="F146" s="27">
        <v>1</v>
      </c>
      <c r="G146" s="26"/>
      <c r="H146" s="26"/>
      <c r="I146" s="27">
        <v>0.12</v>
      </c>
      <c r="J146" s="26"/>
      <c r="K146" s="26"/>
      <c r="L146" s="31" t="s">
        <v>2532</v>
      </c>
      <c r="M146" s="31" t="s">
        <v>2455</v>
      </c>
      <c r="N146" s="102">
        <v>12700</v>
      </c>
      <c r="O146" s="37" t="s">
        <v>62</v>
      </c>
    </row>
    <row r="147" spans="1:15" ht="115.5" hidden="1" customHeight="1" x14ac:dyDescent="0.2">
      <c r="A147" s="47" t="s">
        <v>3959</v>
      </c>
      <c r="B147" s="47" t="s">
        <v>1368</v>
      </c>
      <c r="C147" s="27" t="s">
        <v>2158</v>
      </c>
      <c r="D147" s="31" t="s">
        <v>2534</v>
      </c>
      <c r="E147" s="26" t="s">
        <v>2453</v>
      </c>
      <c r="F147" s="27">
        <v>67</v>
      </c>
      <c r="G147" s="26"/>
      <c r="H147" s="26"/>
      <c r="I147" s="27">
        <v>72.75</v>
      </c>
      <c r="J147" s="26"/>
      <c r="K147" s="26"/>
      <c r="L147" s="31" t="s">
        <v>2535</v>
      </c>
      <c r="M147" s="31" t="s">
        <v>2455</v>
      </c>
      <c r="N147" s="102">
        <v>3637500</v>
      </c>
      <c r="O147" s="37" t="s">
        <v>62</v>
      </c>
    </row>
    <row r="148" spans="1:15" ht="49.5" hidden="1" customHeight="1" x14ac:dyDescent="0.2">
      <c r="A148" s="47" t="s">
        <v>3960</v>
      </c>
      <c r="B148" s="47" t="s">
        <v>1368</v>
      </c>
      <c r="C148" s="27" t="s">
        <v>2536</v>
      </c>
      <c r="D148" s="31" t="s">
        <v>2537</v>
      </c>
      <c r="E148" s="26" t="s">
        <v>2453</v>
      </c>
      <c r="F148" s="27">
        <v>18</v>
      </c>
      <c r="G148" s="26"/>
      <c r="H148" s="26"/>
      <c r="I148" s="27">
        <v>13.15</v>
      </c>
      <c r="J148" s="26"/>
      <c r="K148" s="26"/>
      <c r="L148" s="31" t="s">
        <v>2538</v>
      </c>
      <c r="M148" s="31" t="s">
        <v>2455</v>
      </c>
      <c r="N148" s="102">
        <v>650000</v>
      </c>
      <c r="O148" s="37" t="s">
        <v>62</v>
      </c>
    </row>
    <row r="149" spans="1:15" ht="49.5" hidden="1" customHeight="1" x14ac:dyDescent="0.2">
      <c r="A149" s="47" t="s">
        <v>3961</v>
      </c>
      <c r="B149" s="47" t="s">
        <v>1368</v>
      </c>
      <c r="C149" s="27" t="s">
        <v>1368</v>
      </c>
      <c r="D149" s="31" t="s">
        <v>2539</v>
      </c>
      <c r="E149" s="26" t="s">
        <v>2453</v>
      </c>
      <c r="F149" s="27">
        <v>305</v>
      </c>
      <c r="G149" s="26"/>
      <c r="H149" s="26"/>
      <c r="I149" s="27">
        <v>377.18</v>
      </c>
      <c r="J149" s="26"/>
      <c r="K149" s="26"/>
      <c r="L149" s="31" t="s">
        <v>2540</v>
      </c>
      <c r="M149" s="31" t="s">
        <v>2455</v>
      </c>
      <c r="N149" s="102">
        <v>18850000</v>
      </c>
      <c r="O149" s="37" t="s">
        <v>62</v>
      </c>
    </row>
    <row r="150" spans="1:15" ht="49.5" hidden="1" x14ac:dyDescent="0.2">
      <c r="A150" s="47" t="s">
        <v>3962</v>
      </c>
      <c r="B150" s="47" t="s">
        <v>1368</v>
      </c>
      <c r="C150" s="27" t="s">
        <v>2055</v>
      </c>
      <c r="D150" s="31" t="s">
        <v>2541</v>
      </c>
      <c r="E150" s="26" t="s">
        <v>2453</v>
      </c>
      <c r="F150" s="27">
        <v>3</v>
      </c>
      <c r="G150" s="26"/>
      <c r="H150" s="26"/>
      <c r="I150" s="27">
        <v>4.5</v>
      </c>
      <c r="J150" s="26"/>
      <c r="K150" s="26"/>
      <c r="L150" s="31" t="s">
        <v>2443</v>
      </c>
      <c r="M150" s="31" t="s">
        <v>2455</v>
      </c>
      <c r="N150" s="102">
        <v>225000</v>
      </c>
      <c r="O150" s="37" t="s">
        <v>62</v>
      </c>
    </row>
    <row r="151" spans="1:15" ht="49.5" hidden="1" x14ac:dyDescent="0.2">
      <c r="A151" s="47" t="s">
        <v>3963</v>
      </c>
      <c r="B151" s="47" t="s">
        <v>1368</v>
      </c>
      <c r="C151" s="27" t="s">
        <v>136</v>
      </c>
      <c r="D151" s="31" t="s">
        <v>2542</v>
      </c>
      <c r="E151" s="26" t="s">
        <v>2453</v>
      </c>
      <c r="F151" s="27">
        <v>5</v>
      </c>
      <c r="G151" s="26"/>
      <c r="H151" s="26"/>
      <c r="I151" s="27">
        <v>4.6500000000000004</v>
      </c>
      <c r="J151" s="26"/>
      <c r="K151" s="26"/>
      <c r="L151" s="31" t="s">
        <v>2443</v>
      </c>
      <c r="M151" s="31" t="s">
        <v>2455</v>
      </c>
      <c r="N151" s="102">
        <v>225000</v>
      </c>
      <c r="O151" s="37" t="s">
        <v>62</v>
      </c>
    </row>
    <row r="152" spans="1:15" ht="49.5" hidden="1" x14ac:dyDescent="0.2">
      <c r="A152" s="47" t="s">
        <v>3964</v>
      </c>
      <c r="B152" s="47" t="s">
        <v>1368</v>
      </c>
      <c r="C152" s="27" t="s">
        <v>2143</v>
      </c>
      <c r="D152" s="31" t="s">
        <v>2144</v>
      </c>
      <c r="E152" s="26" t="s">
        <v>2453</v>
      </c>
      <c r="F152" s="27">
        <v>1</v>
      </c>
      <c r="G152" s="26"/>
      <c r="H152" s="26"/>
      <c r="I152" s="27">
        <v>1</v>
      </c>
      <c r="J152" s="26"/>
      <c r="K152" s="26"/>
      <c r="L152" s="31" t="s">
        <v>2543</v>
      </c>
      <c r="M152" s="31" t="s">
        <v>2455</v>
      </c>
      <c r="N152" s="102">
        <v>50000</v>
      </c>
      <c r="O152" s="37" t="s">
        <v>62</v>
      </c>
    </row>
    <row r="153" spans="1:15" ht="64.5" hidden="1" customHeight="1" x14ac:dyDescent="0.2">
      <c r="A153" s="47" t="s">
        <v>3965</v>
      </c>
      <c r="B153" s="47" t="s">
        <v>1368</v>
      </c>
      <c r="C153" s="27" t="s">
        <v>43</v>
      </c>
      <c r="D153" s="31" t="s">
        <v>2544</v>
      </c>
      <c r="E153" s="26" t="s">
        <v>2453</v>
      </c>
      <c r="F153" s="27">
        <v>35</v>
      </c>
      <c r="G153" s="26"/>
      <c r="H153" s="26"/>
      <c r="I153" s="27">
        <v>27.25</v>
      </c>
      <c r="J153" s="26"/>
      <c r="K153" s="26"/>
      <c r="L153" s="31" t="s">
        <v>2545</v>
      </c>
      <c r="M153" s="31" t="s">
        <v>2455</v>
      </c>
      <c r="N153" s="102">
        <v>1362500</v>
      </c>
      <c r="O153" s="37" t="s">
        <v>62</v>
      </c>
    </row>
    <row r="154" spans="1:15" ht="69" hidden="1" customHeight="1" x14ac:dyDescent="0.2">
      <c r="A154" s="47" t="s">
        <v>3966</v>
      </c>
      <c r="B154" s="47" t="s">
        <v>1368</v>
      </c>
      <c r="C154" s="27" t="s">
        <v>2158</v>
      </c>
      <c r="D154" s="31" t="s">
        <v>2546</v>
      </c>
      <c r="E154" s="26" t="s">
        <v>2461</v>
      </c>
      <c r="F154" s="27">
        <v>16</v>
      </c>
      <c r="G154" s="26"/>
      <c r="H154" s="26"/>
      <c r="I154" s="27">
        <v>13.75</v>
      </c>
      <c r="J154" s="26"/>
      <c r="K154" s="26"/>
      <c r="L154" s="31" t="s">
        <v>2547</v>
      </c>
      <c r="M154" s="31" t="s">
        <v>2455</v>
      </c>
      <c r="N154" s="102">
        <v>687500</v>
      </c>
      <c r="O154" s="37" t="s">
        <v>62</v>
      </c>
    </row>
    <row r="155" spans="1:15" ht="66" hidden="1" x14ac:dyDescent="0.2">
      <c r="A155" s="47" t="s">
        <v>3967</v>
      </c>
      <c r="B155" s="47" t="s">
        <v>1368</v>
      </c>
      <c r="C155" s="27" t="s">
        <v>2536</v>
      </c>
      <c r="D155" s="31" t="s">
        <v>2548</v>
      </c>
      <c r="E155" s="26" t="s">
        <v>2461</v>
      </c>
      <c r="F155" s="27">
        <v>6</v>
      </c>
      <c r="G155" s="26"/>
      <c r="H155" s="26"/>
      <c r="I155" s="27">
        <v>6.7</v>
      </c>
      <c r="J155" s="26"/>
      <c r="K155" s="26"/>
      <c r="L155" s="31" t="s">
        <v>2549</v>
      </c>
      <c r="M155" s="31" t="s">
        <v>2455</v>
      </c>
      <c r="N155" s="102">
        <v>337500</v>
      </c>
      <c r="O155" s="37" t="s">
        <v>62</v>
      </c>
    </row>
    <row r="156" spans="1:15" ht="47.25" hidden="1" customHeight="1" x14ac:dyDescent="0.2">
      <c r="A156" s="47" t="s">
        <v>3968</v>
      </c>
      <c r="B156" s="47" t="s">
        <v>1368</v>
      </c>
      <c r="C156" s="27" t="s">
        <v>1368</v>
      </c>
      <c r="D156" s="31" t="s">
        <v>2550</v>
      </c>
      <c r="E156" s="26" t="s">
        <v>2461</v>
      </c>
      <c r="F156" s="27">
        <v>87</v>
      </c>
      <c r="G156" s="26"/>
      <c r="H156" s="26"/>
      <c r="I156" s="27">
        <v>87.45</v>
      </c>
      <c r="J156" s="26"/>
      <c r="K156" s="26"/>
      <c r="L156" s="31" t="s">
        <v>2551</v>
      </c>
      <c r="M156" s="31" t="s">
        <v>2455</v>
      </c>
      <c r="N156" s="102">
        <v>4362500</v>
      </c>
      <c r="O156" s="37" t="s">
        <v>62</v>
      </c>
    </row>
    <row r="157" spans="1:15" ht="49.5" hidden="1" x14ac:dyDescent="0.2">
      <c r="A157" s="47" t="s">
        <v>3969</v>
      </c>
      <c r="B157" s="47" t="s">
        <v>1368</v>
      </c>
      <c r="C157" s="27" t="s">
        <v>2055</v>
      </c>
      <c r="D157" s="31" t="s">
        <v>2552</v>
      </c>
      <c r="E157" s="26" t="s">
        <v>2461</v>
      </c>
      <c r="F157" s="27">
        <v>1</v>
      </c>
      <c r="G157" s="26"/>
      <c r="H157" s="26"/>
      <c r="I157" s="27">
        <v>2</v>
      </c>
      <c r="J157" s="26"/>
      <c r="K157" s="26"/>
      <c r="L157" s="31" t="s">
        <v>2553</v>
      </c>
      <c r="M157" s="31" t="s">
        <v>2455</v>
      </c>
      <c r="N157" s="102">
        <v>100000</v>
      </c>
      <c r="O157" s="37" t="s">
        <v>62</v>
      </c>
    </row>
    <row r="158" spans="1:15" ht="49.5" hidden="1" x14ac:dyDescent="0.2">
      <c r="A158" s="47" t="s">
        <v>3970</v>
      </c>
      <c r="B158" s="47" t="s">
        <v>1368</v>
      </c>
      <c r="C158" s="27" t="s">
        <v>136</v>
      </c>
      <c r="D158" s="31" t="s">
        <v>2554</v>
      </c>
      <c r="E158" s="26" t="s">
        <v>2461</v>
      </c>
      <c r="F158" s="27">
        <v>3</v>
      </c>
      <c r="G158" s="26"/>
      <c r="H158" s="26"/>
      <c r="I158" s="27">
        <v>1.5</v>
      </c>
      <c r="J158" s="26"/>
      <c r="K158" s="26"/>
      <c r="L158" s="31" t="s">
        <v>2489</v>
      </c>
      <c r="M158" s="31" t="s">
        <v>2455</v>
      </c>
      <c r="N158" s="102">
        <v>75000</v>
      </c>
      <c r="O158" s="37" t="s">
        <v>62</v>
      </c>
    </row>
    <row r="159" spans="1:15" ht="49.5" hidden="1" x14ac:dyDescent="0.2">
      <c r="A159" s="47" t="s">
        <v>3971</v>
      </c>
      <c r="B159" s="47" t="s">
        <v>1368</v>
      </c>
      <c r="C159" s="27" t="s">
        <v>2143</v>
      </c>
      <c r="D159" s="31" t="s">
        <v>367</v>
      </c>
      <c r="E159" s="26" t="s">
        <v>2461</v>
      </c>
      <c r="F159" s="27">
        <v>1</v>
      </c>
      <c r="G159" s="26"/>
      <c r="H159" s="26"/>
      <c r="I159" s="27">
        <v>1</v>
      </c>
      <c r="J159" s="26"/>
      <c r="K159" s="26"/>
      <c r="L159" s="31" t="s">
        <v>2494</v>
      </c>
      <c r="M159" s="31" t="s">
        <v>2455</v>
      </c>
      <c r="N159" s="102">
        <v>50000</v>
      </c>
      <c r="O159" s="37" t="s">
        <v>62</v>
      </c>
    </row>
    <row r="160" spans="1:15" ht="52.5" hidden="1" customHeight="1" x14ac:dyDescent="0.2">
      <c r="A160" s="47" t="s">
        <v>3972</v>
      </c>
      <c r="B160" s="47" t="s">
        <v>1368</v>
      </c>
      <c r="C160" s="27" t="s">
        <v>43</v>
      </c>
      <c r="D160" s="31" t="s">
        <v>2555</v>
      </c>
      <c r="E160" s="26" t="s">
        <v>2461</v>
      </c>
      <c r="F160" s="27">
        <v>37</v>
      </c>
      <c r="G160" s="26"/>
      <c r="H160" s="26"/>
      <c r="I160" s="27">
        <v>33.799999999999997</v>
      </c>
      <c r="J160" s="26"/>
      <c r="K160" s="26"/>
      <c r="L160" s="31" t="s">
        <v>2556</v>
      </c>
      <c r="M160" s="31" t="s">
        <v>2455</v>
      </c>
      <c r="N160" s="102">
        <v>1687500</v>
      </c>
      <c r="O160" s="37" t="s">
        <v>62</v>
      </c>
    </row>
    <row r="161" spans="1:15" ht="82.5" hidden="1" x14ac:dyDescent="0.2">
      <c r="A161" s="47" t="s">
        <v>3973</v>
      </c>
      <c r="B161" s="47" t="s">
        <v>1368</v>
      </c>
      <c r="C161" s="27" t="s">
        <v>1368</v>
      </c>
      <c r="D161" s="31" t="s">
        <v>2557</v>
      </c>
      <c r="E161" s="26" t="s">
        <v>2463</v>
      </c>
      <c r="F161" s="27">
        <v>9</v>
      </c>
      <c r="G161" s="26"/>
      <c r="H161" s="26"/>
      <c r="I161" s="27">
        <v>26</v>
      </c>
      <c r="J161" s="26"/>
      <c r="K161" s="26"/>
      <c r="L161" s="31" t="s">
        <v>2558</v>
      </c>
      <c r="M161" s="31" t="s">
        <v>2455</v>
      </c>
      <c r="N161" s="102">
        <v>1341600</v>
      </c>
      <c r="O161" s="37" t="s">
        <v>62</v>
      </c>
    </row>
    <row r="162" spans="1:15" ht="82.5" hidden="1" x14ac:dyDescent="0.2">
      <c r="A162" s="47" t="s">
        <v>3974</v>
      </c>
      <c r="B162" s="47" t="s">
        <v>1368</v>
      </c>
      <c r="C162" s="27" t="s">
        <v>2158</v>
      </c>
      <c r="D162" s="31" t="s">
        <v>2559</v>
      </c>
      <c r="E162" s="26" t="s">
        <v>2463</v>
      </c>
      <c r="F162" s="27">
        <v>16</v>
      </c>
      <c r="G162" s="26"/>
      <c r="H162" s="26"/>
      <c r="I162" s="27">
        <v>24.85</v>
      </c>
      <c r="J162" s="26"/>
      <c r="K162" s="26"/>
      <c r="L162" s="31" t="s">
        <v>2560</v>
      </c>
      <c r="M162" s="31" t="s">
        <v>2455</v>
      </c>
      <c r="N162" s="102">
        <v>1277100</v>
      </c>
      <c r="O162" s="37" t="s">
        <v>62</v>
      </c>
    </row>
    <row r="163" spans="1:15" ht="49.5" hidden="1" x14ac:dyDescent="0.2">
      <c r="A163" s="47" t="s">
        <v>3975</v>
      </c>
      <c r="B163" s="47" t="s">
        <v>1368</v>
      </c>
      <c r="C163" s="27" t="s">
        <v>1368</v>
      </c>
      <c r="D163" s="31" t="s">
        <v>2561</v>
      </c>
      <c r="E163" s="26" t="s">
        <v>2498</v>
      </c>
      <c r="F163" s="27">
        <v>3</v>
      </c>
      <c r="G163" s="26"/>
      <c r="H163" s="26"/>
      <c r="I163" s="27">
        <v>0.13</v>
      </c>
      <c r="J163" s="26"/>
      <c r="K163" s="26"/>
      <c r="L163" s="31" t="s">
        <v>2501</v>
      </c>
      <c r="M163" s="31" t="s">
        <v>2455</v>
      </c>
      <c r="N163" s="102">
        <v>25400</v>
      </c>
      <c r="O163" s="37" t="s">
        <v>62</v>
      </c>
    </row>
    <row r="164" spans="1:15" ht="49.5" hidden="1" x14ac:dyDescent="0.2">
      <c r="A164" s="47" t="s">
        <v>3976</v>
      </c>
      <c r="B164" s="47" t="s">
        <v>1368</v>
      </c>
      <c r="C164" s="27" t="s">
        <v>43</v>
      </c>
      <c r="D164" s="31" t="s">
        <v>2562</v>
      </c>
      <c r="E164" s="26" t="s">
        <v>2498</v>
      </c>
      <c r="F164" s="27">
        <v>1</v>
      </c>
      <c r="G164" s="26"/>
      <c r="H164" s="26"/>
      <c r="I164" s="27">
        <v>0.01</v>
      </c>
      <c r="J164" s="26"/>
      <c r="K164" s="26"/>
      <c r="L164" s="31" t="s">
        <v>2499</v>
      </c>
      <c r="M164" s="31" t="s">
        <v>2455</v>
      </c>
      <c r="N164" s="102">
        <v>12700</v>
      </c>
      <c r="O164" s="37" t="s">
        <v>62</v>
      </c>
    </row>
    <row r="165" spans="1:15" ht="49.5" hidden="1" x14ac:dyDescent="0.2">
      <c r="A165" s="47" t="s">
        <v>3977</v>
      </c>
      <c r="B165" s="47" t="s">
        <v>1368</v>
      </c>
      <c r="C165" s="27" t="s">
        <v>2158</v>
      </c>
      <c r="D165" s="31" t="s">
        <v>2563</v>
      </c>
      <c r="E165" s="26" t="s">
        <v>2467</v>
      </c>
      <c r="F165" s="27">
        <v>3</v>
      </c>
      <c r="G165" s="26"/>
      <c r="H165" s="26"/>
      <c r="I165" s="27">
        <v>1.4</v>
      </c>
      <c r="J165" s="26"/>
      <c r="K165" s="26"/>
      <c r="L165" s="31" t="s">
        <v>2564</v>
      </c>
      <c r="M165" s="31" t="s">
        <v>2455</v>
      </c>
      <c r="N165" s="102">
        <v>76200</v>
      </c>
      <c r="O165" s="37" t="s">
        <v>62</v>
      </c>
    </row>
    <row r="166" spans="1:15" ht="99" hidden="1" x14ac:dyDescent="0.2">
      <c r="A166" s="47" t="s">
        <v>3978</v>
      </c>
      <c r="B166" s="47" t="s">
        <v>1368</v>
      </c>
      <c r="C166" s="27" t="s">
        <v>1368</v>
      </c>
      <c r="D166" s="31" t="s">
        <v>2565</v>
      </c>
      <c r="E166" s="26" t="s">
        <v>2467</v>
      </c>
      <c r="F166" s="27">
        <v>6</v>
      </c>
      <c r="G166" s="26"/>
      <c r="H166" s="26"/>
      <c r="I166" s="27">
        <v>4.5</v>
      </c>
      <c r="J166" s="26"/>
      <c r="K166" s="26"/>
      <c r="L166" s="31" t="s">
        <v>2566</v>
      </c>
      <c r="M166" s="31" t="s">
        <v>2455</v>
      </c>
      <c r="N166" s="102">
        <v>228600</v>
      </c>
      <c r="O166" s="37" t="s">
        <v>62</v>
      </c>
    </row>
    <row r="167" spans="1:15" ht="49.5" hidden="1" x14ac:dyDescent="0.2">
      <c r="A167" s="47" t="s">
        <v>3979</v>
      </c>
      <c r="B167" s="47" t="s">
        <v>1368</v>
      </c>
      <c r="C167" s="27" t="s">
        <v>43</v>
      </c>
      <c r="D167" s="31" t="s">
        <v>2567</v>
      </c>
      <c r="E167" s="26" t="s">
        <v>2467</v>
      </c>
      <c r="F167" s="27">
        <v>2</v>
      </c>
      <c r="G167" s="26"/>
      <c r="H167" s="26"/>
      <c r="I167" s="27">
        <v>1</v>
      </c>
      <c r="J167" s="26"/>
      <c r="K167" s="26"/>
      <c r="L167" s="31" t="s">
        <v>2468</v>
      </c>
      <c r="M167" s="31" t="s">
        <v>2455</v>
      </c>
      <c r="N167" s="102">
        <v>50800</v>
      </c>
      <c r="O167" s="37" t="s">
        <v>62</v>
      </c>
    </row>
    <row r="168" spans="1:15" ht="49.5" hidden="1" x14ac:dyDescent="0.2">
      <c r="A168" s="47" t="s">
        <v>3980</v>
      </c>
      <c r="B168" s="47" t="s">
        <v>1368</v>
      </c>
      <c r="C168" s="27" t="s">
        <v>1368</v>
      </c>
      <c r="D168" s="31" t="s">
        <v>2568</v>
      </c>
      <c r="E168" s="26" t="s">
        <v>2469</v>
      </c>
      <c r="F168" s="27">
        <v>3</v>
      </c>
      <c r="G168" s="26"/>
      <c r="H168" s="26"/>
      <c r="I168" s="27">
        <v>0.05</v>
      </c>
      <c r="J168" s="26"/>
      <c r="K168" s="26"/>
      <c r="L168" s="31" t="s">
        <v>2569</v>
      </c>
      <c r="M168" s="31" t="s">
        <v>2455</v>
      </c>
      <c r="N168" s="102">
        <v>38100</v>
      </c>
      <c r="O168" s="37" t="s">
        <v>62</v>
      </c>
    </row>
    <row r="169" spans="1:15" ht="49.5" hidden="1" x14ac:dyDescent="0.2">
      <c r="A169" s="47" t="s">
        <v>3981</v>
      </c>
      <c r="B169" s="47" t="s">
        <v>1368</v>
      </c>
      <c r="C169" s="27" t="s">
        <v>43</v>
      </c>
      <c r="D169" s="31" t="s">
        <v>416</v>
      </c>
      <c r="E169" s="26" t="s">
        <v>2570</v>
      </c>
      <c r="F169" s="27">
        <v>1</v>
      </c>
      <c r="G169" s="26"/>
      <c r="H169" s="26"/>
      <c r="I169" s="27">
        <v>0.25</v>
      </c>
      <c r="J169" s="26"/>
      <c r="K169" s="26"/>
      <c r="L169" s="31" t="s">
        <v>2532</v>
      </c>
      <c r="M169" s="31" t="s">
        <v>2455</v>
      </c>
      <c r="N169" s="102">
        <v>12700</v>
      </c>
      <c r="O169" s="37" t="s">
        <v>62</v>
      </c>
    </row>
    <row r="170" spans="1:15" ht="49.5" hidden="1" x14ac:dyDescent="0.2">
      <c r="A170" s="47" t="s">
        <v>3982</v>
      </c>
      <c r="B170" s="47" t="s">
        <v>1368</v>
      </c>
      <c r="C170" s="27" t="s">
        <v>1368</v>
      </c>
      <c r="D170" s="31" t="s">
        <v>2571</v>
      </c>
      <c r="E170" s="26" t="s">
        <v>2570</v>
      </c>
      <c r="F170" s="27">
        <v>2</v>
      </c>
      <c r="G170" s="26"/>
      <c r="H170" s="26"/>
      <c r="I170" s="27">
        <v>0.5</v>
      </c>
      <c r="J170" s="26"/>
      <c r="K170" s="26"/>
      <c r="L170" s="31" t="s">
        <v>2520</v>
      </c>
      <c r="M170" s="31" t="s">
        <v>2455</v>
      </c>
      <c r="N170" s="102">
        <v>25400</v>
      </c>
      <c r="O170" s="37" t="s">
        <v>62</v>
      </c>
    </row>
    <row r="171" spans="1:15" ht="66" hidden="1" x14ac:dyDescent="0.2">
      <c r="A171" s="47" t="s">
        <v>3983</v>
      </c>
      <c r="B171" s="47" t="s">
        <v>1368</v>
      </c>
      <c r="C171" s="27" t="s">
        <v>1368</v>
      </c>
      <c r="D171" s="31" t="s">
        <v>2572</v>
      </c>
      <c r="E171" s="26" t="s">
        <v>2573</v>
      </c>
      <c r="F171" s="27">
        <v>4</v>
      </c>
      <c r="G171" s="26"/>
      <c r="H171" s="26"/>
      <c r="I171" s="27">
        <v>0.22</v>
      </c>
      <c r="J171" s="26"/>
      <c r="K171" s="26"/>
      <c r="L171" s="31" t="s">
        <v>2468</v>
      </c>
      <c r="M171" s="31" t="s">
        <v>2455</v>
      </c>
      <c r="N171" s="102">
        <v>50800</v>
      </c>
      <c r="O171" s="37" t="s">
        <v>62</v>
      </c>
    </row>
    <row r="172" spans="1:15" ht="49.5" hidden="1" x14ac:dyDescent="0.2">
      <c r="A172" s="47" t="s">
        <v>3984</v>
      </c>
      <c r="B172" s="47" t="s">
        <v>1368</v>
      </c>
      <c r="C172" s="27" t="s">
        <v>1368</v>
      </c>
      <c r="D172" s="31" t="s">
        <v>2574</v>
      </c>
      <c r="E172" s="26" t="s">
        <v>2575</v>
      </c>
      <c r="F172" s="27">
        <v>1</v>
      </c>
      <c r="G172" s="26"/>
      <c r="H172" s="26"/>
      <c r="I172" s="27">
        <v>0.01</v>
      </c>
      <c r="J172" s="26"/>
      <c r="K172" s="26"/>
      <c r="L172" s="31" t="s">
        <v>2532</v>
      </c>
      <c r="M172" s="31" t="s">
        <v>2455</v>
      </c>
      <c r="N172" s="102">
        <v>12700</v>
      </c>
      <c r="O172" s="37" t="s">
        <v>62</v>
      </c>
    </row>
    <row r="173" spans="1:15" ht="49.5" hidden="1" x14ac:dyDescent="0.2">
      <c r="A173" s="47" t="s">
        <v>3985</v>
      </c>
      <c r="B173" s="47" t="s">
        <v>1368</v>
      </c>
      <c r="C173" s="27" t="s">
        <v>1368</v>
      </c>
      <c r="D173" s="31" t="s">
        <v>2574</v>
      </c>
      <c r="E173" s="26" t="s">
        <v>2576</v>
      </c>
      <c r="F173" s="27">
        <v>1</v>
      </c>
      <c r="G173" s="26"/>
      <c r="H173" s="26"/>
      <c r="I173" s="27">
        <v>0.01</v>
      </c>
      <c r="J173" s="26"/>
      <c r="K173" s="26"/>
      <c r="L173" s="31" t="s">
        <v>2532</v>
      </c>
      <c r="M173" s="31" t="s">
        <v>2455</v>
      </c>
      <c r="N173" s="102">
        <v>12700</v>
      </c>
      <c r="O173" s="37" t="s">
        <v>62</v>
      </c>
    </row>
    <row r="174" spans="1:15" ht="49.5" hidden="1" x14ac:dyDescent="0.2">
      <c r="A174" s="47" t="s">
        <v>3986</v>
      </c>
      <c r="B174" s="47" t="s">
        <v>1368</v>
      </c>
      <c r="C174" s="27" t="s">
        <v>2055</v>
      </c>
      <c r="D174" s="31" t="s">
        <v>2055</v>
      </c>
      <c r="E174" s="26" t="s">
        <v>2577</v>
      </c>
      <c r="F174" s="27">
        <v>1</v>
      </c>
      <c r="G174" s="26"/>
      <c r="H174" s="26"/>
      <c r="I174" s="27">
        <v>0.01</v>
      </c>
      <c r="J174" s="26"/>
      <c r="K174" s="26"/>
      <c r="L174" s="31" t="s">
        <v>2532</v>
      </c>
      <c r="M174" s="31" t="s">
        <v>2455</v>
      </c>
      <c r="N174" s="102">
        <v>12700</v>
      </c>
      <c r="O174" s="37" t="s">
        <v>62</v>
      </c>
    </row>
    <row r="175" spans="1:15" ht="49.5" hidden="1" x14ac:dyDescent="0.2">
      <c r="A175" s="47" t="s">
        <v>3987</v>
      </c>
      <c r="B175" s="47" t="s">
        <v>1368</v>
      </c>
      <c r="C175" s="27" t="s">
        <v>2158</v>
      </c>
      <c r="D175" s="31" t="s">
        <v>2578</v>
      </c>
      <c r="E175" s="26" t="s">
        <v>2471</v>
      </c>
      <c r="F175" s="27">
        <v>2</v>
      </c>
      <c r="G175" s="26"/>
      <c r="H175" s="26"/>
      <c r="I175" s="27">
        <v>1.25</v>
      </c>
      <c r="J175" s="26"/>
      <c r="K175" s="26"/>
      <c r="L175" s="31" t="s">
        <v>2579</v>
      </c>
      <c r="M175" s="31" t="s">
        <v>2455</v>
      </c>
      <c r="N175" s="102">
        <v>77400</v>
      </c>
      <c r="O175" s="37" t="s">
        <v>62</v>
      </c>
    </row>
    <row r="176" spans="1:15" ht="49.5" hidden="1" x14ac:dyDescent="0.2">
      <c r="A176" s="47" t="s">
        <v>3988</v>
      </c>
      <c r="B176" s="47" t="s">
        <v>1368</v>
      </c>
      <c r="C176" s="27" t="s">
        <v>1368</v>
      </c>
      <c r="D176" s="31" t="s">
        <v>2580</v>
      </c>
      <c r="E176" s="26" t="s">
        <v>2471</v>
      </c>
      <c r="F176" s="27">
        <v>1</v>
      </c>
      <c r="G176" s="26"/>
      <c r="H176" s="26"/>
      <c r="I176" s="27">
        <v>1</v>
      </c>
      <c r="J176" s="26"/>
      <c r="K176" s="26"/>
      <c r="L176" s="31" t="s">
        <v>2581</v>
      </c>
      <c r="M176" s="31" t="s">
        <v>2455</v>
      </c>
      <c r="N176" s="102">
        <v>64500</v>
      </c>
      <c r="O176" s="37" t="s">
        <v>62</v>
      </c>
    </row>
    <row r="177" spans="1:15" ht="30" hidden="1" customHeight="1" x14ac:dyDescent="0.2">
      <c r="A177" s="47" t="s">
        <v>3989</v>
      </c>
      <c r="B177" s="47" t="s">
        <v>128</v>
      </c>
      <c r="C177" s="103" t="s">
        <v>141</v>
      </c>
      <c r="D177" s="103" t="s">
        <v>2582</v>
      </c>
      <c r="E177" s="103" t="s">
        <v>2328</v>
      </c>
      <c r="F177" s="104">
        <v>1</v>
      </c>
      <c r="G177" s="104"/>
      <c r="H177" s="104">
        <v>1</v>
      </c>
      <c r="I177" s="104"/>
      <c r="J177" s="105">
        <v>0.2</v>
      </c>
      <c r="K177" s="106"/>
      <c r="L177" s="106" t="s">
        <v>2583</v>
      </c>
      <c r="M177" s="107" t="s">
        <v>2584</v>
      </c>
      <c r="N177" s="108">
        <v>1180525.01</v>
      </c>
      <c r="O177" s="37" t="s">
        <v>62</v>
      </c>
    </row>
    <row r="178" spans="1:15" ht="33" hidden="1" x14ac:dyDescent="0.2">
      <c r="A178" s="47" t="s">
        <v>3990</v>
      </c>
      <c r="B178" s="80" t="s">
        <v>916</v>
      </c>
      <c r="C178" s="109" t="s">
        <v>511</v>
      </c>
      <c r="D178" s="109" t="s">
        <v>2585</v>
      </c>
      <c r="E178" s="109" t="s">
        <v>2328</v>
      </c>
      <c r="F178" s="110">
        <v>1</v>
      </c>
      <c r="G178" s="110"/>
      <c r="H178" s="110"/>
      <c r="I178" s="110"/>
      <c r="J178" s="111">
        <v>0.7</v>
      </c>
      <c r="K178" s="112"/>
      <c r="L178" s="113" t="s">
        <v>2583</v>
      </c>
      <c r="M178" s="114" t="s">
        <v>2584</v>
      </c>
      <c r="N178" s="115">
        <v>1180525.01</v>
      </c>
      <c r="O178" s="37" t="s">
        <v>62</v>
      </c>
    </row>
    <row r="179" spans="1:15" ht="33" hidden="1" x14ac:dyDescent="0.2">
      <c r="A179" s="47" t="s">
        <v>3991</v>
      </c>
      <c r="B179" s="80" t="s">
        <v>916</v>
      </c>
      <c r="C179" s="103" t="s">
        <v>511</v>
      </c>
      <c r="D179" s="103" t="s">
        <v>2586</v>
      </c>
      <c r="E179" s="103" t="s">
        <v>2328</v>
      </c>
      <c r="F179" s="116">
        <v>1</v>
      </c>
      <c r="G179" s="116"/>
      <c r="H179" s="116"/>
      <c r="I179" s="116"/>
      <c r="J179" s="105">
        <v>0.7</v>
      </c>
      <c r="K179" s="117"/>
      <c r="L179" s="106" t="s">
        <v>2583</v>
      </c>
      <c r="M179" s="107" t="s">
        <v>2584</v>
      </c>
      <c r="N179" s="108">
        <v>1180525.01</v>
      </c>
      <c r="O179" s="37" t="s">
        <v>62</v>
      </c>
    </row>
    <row r="180" spans="1:15" ht="33" hidden="1" x14ac:dyDescent="0.2">
      <c r="A180" s="47" t="s">
        <v>3992</v>
      </c>
      <c r="B180" s="80" t="s">
        <v>916</v>
      </c>
      <c r="C180" s="103" t="s">
        <v>1963</v>
      </c>
      <c r="D180" s="103" t="s">
        <v>2587</v>
      </c>
      <c r="E180" s="103" t="s">
        <v>2328</v>
      </c>
      <c r="F180" s="116">
        <v>1</v>
      </c>
      <c r="G180" s="116"/>
      <c r="H180" s="116"/>
      <c r="I180" s="116"/>
      <c r="J180" s="105">
        <v>0.3</v>
      </c>
      <c r="K180" s="117"/>
      <c r="L180" s="106" t="s">
        <v>2583</v>
      </c>
      <c r="M180" s="107" t="s">
        <v>2584</v>
      </c>
      <c r="N180" s="108">
        <v>1180525.01</v>
      </c>
      <c r="O180" s="37" t="s">
        <v>62</v>
      </c>
    </row>
    <row r="181" spans="1:15" ht="33" hidden="1" x14ac:dyDescent="0.2">
      <c r="A181" s="47" t="s">
        <v>3993</v>
      </c>
      <c r="B181" s="80" t="s">
        <v>916</v>
      </c>
      <c r="C181" s="103" t="s">
        <v>1963</v>
      </c>
      <c r="D181" s="103" t="s">
        <v>2588</v>
      </c>
      <c r="E181" s="103" t="s">
        <v>2328</v>
      </c>
      <c r="F181" s="116">
        <v>1</v>
      </c>
      <c r="G181" s="116"/>
      <c r="H181" s="116"/>
      <c r="I181" s="116"/>
      <c r="J181" s="105">
        <v>0.25</v>
      </c>
      <c r="K181" s="117"/>
      <c r="L181" s="106" t="s">
        <v>2583</v>
      </c>
      <c r="M181" s="107" t="s">
        <v>2584</v>
      </c>
      <c r="N181" s="108">
        <v>1180525.01</v>
      </c>
      <c r="O181" s="37" t="s">
        <v>62</v>
      </c>
    </row>
    <row r="182" spans="1:15" ht="33" hidden="1" x14ac:dyDescent="0.2">
      <c r="A182" s="47" t="s">
        <v>3994</v>
      </c>
      <c r="B182" s="80" t="s">
        <v>916</v>
      </c>
      <c r="C182" s="103" t="s">
        <v>130</v>
      </c>
      <c r="D182" s="103" t="s">
        <v>2589</v>
      </c>
      <c r="E182" s="103" t="s">
        <v>2328</v>
      </c>
      <c r="F182" s="116">
        <v>1</v>
      </c>
      <c r="G182" s="116"/>
      <c r="H182" s="116"/>
      <c r="I182" s="116"/>
      <c r="J182" s="105">
        <v>1</v>
      </c>
      <c r="K182" s="117"/>
      <c r="L182" s="106" t="s">
        <v>2583</v>
      </c>
      <c r="M182" s="107" t="s">
        <v>2584</v>
      </c>
      <c r="N182" s="108">
        <v>1180525.01</v>
      </c>
      <c r="O182" s="37" t="s">
        <v>62</v>
      </c>
    </row>
    <row r="183" spans="1:15" ht="33" hidden="1" x14ac:dyDescent="0.2">
      <c r="A183" s="47" t="s">
        <v>3995</v>
      </c>
      <c r="B183" s="80" t="s">
        <v>916</v>
      </c>
      <c r="C183" s="103" t="s">
        <v>130</v>
      </c>
      <c r="D183" s="103" t="s">
        <v>2590</v>
      </c>
      <c r="E183" s="103" t="s">
        <v>2328</v>
      </c>
      <c r="F183" s="116">
        <v>1</v>
      </c>
      <c r="G183" s="116"/>
      <c r="H183" s="116"/>
      <c r="I183" s="116"/>
      <c r="J183" s="105">
        <v>0.2</v>
      </c>
      <c r="K183" s="117"/>
      <c r="L183" s="106" t="s">
        <v>2583</v>
      </c>
      <c r="M183" s="107" t="s">
        <v>2584</v>
      </c>
      <c r="N183" s="108">
        <v>1180525.01</v>
      </c>
      <c r="O183" s="37" t="s">
        <v>62</v>
      </c>
    </row>
    <row r="184" spans="1:15" ht="33" hidden="1" x14ac:dyDescent="0.2">
      <c r="A184" s="47" t="s">
        <v>3996</v>
      </c>
      <c r="B184" s="80" t="s">
        <v>916</v>
      </c>
      <c r="C184" s="103" t="s">
        <v>130</v>
      </c>
      <c r="D184" s="103" t="s">
        <v>2591</v>
      </c>
      <c r="E184" s="103" t="s">
        <v>2328</v>
      </c>
      <c r="F184" s="116">
        <v>1</v>
      </c>
      <c r="G184" s="116"/>
      <c r="H184" s="116"/>
      <c r="I184" s="116"/>
      <c r="J184" s="105">
        <v>2.1</v>
      </c>
      <c r="K184" s="117"/>
      <c r="L184" s="106" t="s">
        <v>2583</v>
      </c>
      <c r="M184" s="107" t="s">
        <v>2584</v>
      </c>
      <c r="N184" s="108">
        <v>2361050.02</v>
      </c>
      <c r="O184" s="37" t="s">
        <v>62</v>
      </c>
    </row>
    <row r="185" spans="1:15" ht="33" hidden="1" x14ac:dyDescent="0.2">
      <c r="A185" s="47" t="s">
        <v>3997</v>
      </c>
      <c r="B185" s="80" t="s">
        <v>916</v>
      </c>
      <c r="C185" s="103" t="s">
        <v>130</v>
      </c>
      <c r="D185" s="103" t="s">
        <v>16</v>
      </c>
      <c r="E185" s="103" t="s">
        <v>2328</v>
      </c>
      <c r="F185" s="116">
        <v>1</v>
      </c>
      <c r="G185" s="116"/>
      <c r="H185" s="116"/>
      <c r="I185" s="116"/>
      <c r="J185" s="105">
        <v>1.5</v>
      </c>
      <c r="K185" s="117"/>
      <c r="L185" s="106" t="s">
        <v>2583</v>
      </c>
      <c r="M185" s="107" t="s">
        <v>2584</v>
      </c>
      <c r="N185" s="108">
        <v>2361050.02</v>
      </c>
      <c r="O185" s="37" t="s">
        <v>62</v>
      </c>
    </row>
    <row r="186" spans="1:15" ht="33" hidden="1" x14ac:dyDescent="0.2">
      <c r="A186" s="47" t="s">
        <v>3998</v>
      </c>
      <c r="B186" s="80" t="s">
        <v>916</v>
      </c>
      <c r="C186" s="103" t="s">
        <v>130</v>
      </c>
      <c r="D186" s="103" t="s">
        <v>16</v>
      </c>
      <c r="E186" s="103" t="s">
        <v>2328</v>
      </c>
      <c r="F186" s="116">
        <v>1</v>
      </c>
      <c r="G186" s="116"/>
      <c r="H186" s="116"/>
      <c r="I186" s="116"/>
      <c r="J186" s="105">
        <v>0.2</v>
      </c>
      <c r="K186" s="117"/>
      <c r="L186" s="106" t="s">
        <v>2583</v>
      </c>
      <c r="M186" s="107" t="s">
        <v>2584</v>
      </c>
      <c r="N186" s="108">
        <v>1180525.01</v>
      </c>
      <c r="O186" s="37" t="s">
        <v>62</v>
      </c>
    </row>
    <row r="187" spans="1:15" ht="33" hidden="1" x14ac:dyDescent="0.2">
      <c r="A187" s="47" t="s">
        <v>3999</v>
      </c>
      <c r="B187" s="80" t="s">
        <v>916</v>
      </c>
      <c r="C187" s="103" t="s">
        <v>210</v>
      </c>
      <c r="D187" s="103" t="s">
        <v>2592</v>
      </c>
      <c r="E187" s="103" t="s">
        <v>2328</v>
      </c>
      <c r="F187" s="104">
        <v>1</v>
      </c>
      <c r="G187" s="104"/>
      <c r="H187" s="104"/>
      <c r="I187" s="105"/>
      <c r="J187" s="105">
        <v>0.1</v>
      </c>
      <c r="K187" s="106"/>
      <c r="L187" s="106" t="s">
        <v>2583</v>
      </c>
      <c r="M187" s="107" t="s">
        <v>2584</v>
      </c>
      <c r="N187" s="108">
        <v>1180525.01</v>
      </c>
      <c r="O187" s="37" t="s">
        <v>62</v>
      </c>
    </row>
    <row r="188" spans="1:15" ht="33" hidden="1" x14ac:dyDescent="0.3">
      <c r="A188" s="47" t="s">
        <v>4000</v>
      </c>
      <c r="B188" s="80" t="s">
        <v>916</v>
      </c>
      <c r="C188" s="103" t="s">
        <v>130</v>
      </c>
      <c r="D188" s="103" t="s">
        <v>16</v>
      </c>
      <c r="E188" s="103" t="s">
        <v>2328</v>
      </c>
      <c r="F188" s="104">
        <v>1</v>
      </c>
      <c r="G188" s="104"/>
      <c r="H188" s="104"/>
      <c r="I188" s="105">
        <v>2.1</v>
      </c>
      <c r="J188" s="105"/>
      <c r="K188" s="118"/>
      <c r="L188" s="106" t="s">
        <v>2583</v>
      </c>
      <c r="M188" s="107" t="s">
        <v>2584</v>
      </c>
      <c r="N188" s="108">
        <v>2361050.02</v>
      </c>
      <c r="O188" s="37" t="s">
        <v>62</v>
      </c>
    </row>
    <row r="189" spans="1:15" ht="33" hidden="1" x14ac:dyDescent="0.2">
      <c r="A189" s="47" t="s">
        <v>4001</v>
      </c>
      <c r="B189" s="80" t="s">
        <v>916</v>
      </c>
      <c r="C189" s="103" t="s">
        <v>1963</v>
      </c>
      <c r="D189" s="103" t="s">
        <v>920</v>
      </c>
      <c r="E189" s="103" t="s">
        <v>2328</v>
      </c>
      <c r="F189" s="104">
        <v>1</v>
      </c>
      <c r="G189" s="104"/>
      <c r="H189" s="104"/>
      <c r="I189" s="105"/>
      <c r="J189" s="105">
        <v>0.01</v>
      </c>
      <c r="K189" s="106"/>
      <c r="L189" s="106" t="s">
        <v>2583</v>
      </c>
      <c r="M189" s="107" t="s">
        <v>2584</v>
      </c>
      <c r="N189" s="108">
        <v>1180525.01</v>
      </c>
      <c r="O189" s="37" t="s">
        <v>62</v>
      </c>
    </row>
    <row r="190" spans="1:15" s="9" customFormat="1" ht="34.5" hidden="1" customHeight="1" x14ac:dyDescent="0.3">
      <c r="A190" s="47" t="s">
        <v>4002</v>
      </c>
      <c r="B190" s="80" t="s">
        <v>916</v>
      </c>
      <c r="C190" s="103" t="s">
        <v>259</v>
      </c>
      <c r="D190" s="103" t="s">
        <v>2593</v>
      </c>
      <c r="E190" s="103" t="s">
        <v>2594</v>
      </c>
      <c r="F190" s="104">
        <v>1</v>
      </c>
      <c r="G190" s="104"/>
      <c r="H190" s="104"/>
      <c r="I190" s="105"/>
      <c r="J190" s="105">
        <v>0.35</v>
      </c>
      <c r="K190" s="119"/>
      <c r="L190" s="120" t="s">
        <v>2595</v>
      </c>
      <c r="M190" s="107" t="s">
        <v>2584</v>
      </c>
      <c r="N190" s="108">
        <v>578953.02</v>
      </c>
      <c r="O190" s="37" t="s">
        <v>62</v>
      </c>
    </row>
    <row r="191" spans="1:15" ht="33" hidden="1" x14ac:dyDescent="0.3">
      <c r="A191" s="47" t="s">
        <v>4003</v>
      </c>
      <c r="B191" s="47" t="s">
        <v>898</v>
      </c>
      <c r="C191" s="103" t="s">
        <v>727</v>
      </c>
      <c r="D191" s="103" t="s">
        <v>987</v>
      </c>
      <c r="E191" s="103" t="s">
        <v>2328</v>
      </c>
      <c r="F191" s="104">
        <v>1</v>
      </c>
      <c r="G191" s="104"/>
      <c r="H191" s="104"/>
      <c r="I191" s="105">
        <v>0.5</v>
      </c>
      <c r="J191" s="105"/>
      <c r="K191" s="118"/>
      <c r="L191" s="106" t="s">
        <v>2583</v>
      </c>
      <c r="M191" s="107" t="s">
        <v>2584</v>
      </c>
      <c r="N191" s="108">
        <v>1180525.01</v>
      </c>
      <c r="O191" s="37" t="s">
        <v>62</v>
      </c>
    </row>
    <row r="192" spans="1:15" ht="33" hidden="1" x14ac:dyDescent="0.3">
      <c r="A192" s="47" t="s">
        <v>4004</v>
      </c>
      <c r="B192" s="47" t="s">
        <v>898</v>
      </c>
      <c r="C192" s="103" t="s">
        <v>727</v>
      </c>
      <c r="D192" s="103" t="s">
        <v>1622</v>
      </c>
      <c r="E192" s="103" t="s">
        <v>2328</v>
      </c>
      <c r="F192" s="104">
        <v>5</v>
      </c>
      <c r="G192" s="104"/>
      <c r="H192" s="104"/>
      <c r="I192" s="105">
        <v>2.58</v>
      </c>
      <c r="J192" s="105">
        <v>0.9</v>
      </c>
      <c r="K192" s="118"/>
      <c r="L192" s="106" t="s">
        <v>2583</v>
      </c>
      <c r="M192" s="107" t="s">
        <v>2584</v>
      </c>
      <c r="N192" s="108">
        <v>7083150.0599999996</v>
      </c>
      <c r="O192" s="37" t="s">
        <v>62</v>
      </c>
    </row>
    <row r="193" spans="1:15" ht="33" hidden="1" x14ac:dyDescent="0.3">
      <c r="A193" s="47" t="s">
        <v>4005</v>
      </c>
      <c r="B193" s="47" t="s">
        <v>898</v>
      </c>
      <c r="C193" s="103" t="s">
        <v>727</v>
      </c>
      <c r="D193" s="103" t="s">
        <v>2596</v>
      </c>
      <c r="E193" s="103" t="s">
        <v>2328</v>
      </c>
      <c r="F193" s="104">
        <v>1</v>
      </c>
      <c r="G193" s="104"/>
      <c r="H193" s="104"/>
      <c r="I193" s="105">
        <v>0.5</v>
      </c>
      <c r="J193" s="105"/>
      <c r="K193" s="118"/>
      <c r="L193" s="106" t="s">
        <v>2583</v>
      </c>
      <c r="M193" s="107" t="s">
        <v>2584</v>
      </c>
      <c r="N193" s="108">
        <v>1180525.01</v>
      </c>
      <c r="O193" s="37" t="s">
        <v>62</v>
      </c>
    </row>
    <row r="194" spans="1:15" ht="33" hidden="1" x14ac:dyDescent="0.3">
      <c r="A194" s="47" t="s">
        <v>4006</v>
      </c>
      <c r="B194" s="47" t="s">
        <v>898</v>
      </c>
      <c r="C194" s="103" t="s">
        <v>2303</v>
      </c>
      <c r="D194" s="103" t="s">
        <v>399</v>
      </c>
      <c r="E194" s="103" t="s">
        <v>2328</v>
      </c>
      <c r="F194" s="104">
        <v>1</v>
      </c>
      <c r="G194" s="104"/>
      <c r="H194" s="104"/>
      <c r="I194" s="105"/>
      <c r="J194" s="105">
        <v>0.5</v>
      </c>
      <c r="K194" s="118"/>
      <c r="L194" s="106" t="s">
        <v>2583</v>
      </c>
      <c r="M194" s="107" t="s">
        <v>2584</v>
      </c>
      <c r="N194" s="108">
        <v>1180525.01</v>
      </c>
      <c r="O194" s="37" t="s">
        <v>62</v>
      </c>
    </row>
    <row r="195" spans="1:15" ht="33" hidden="1" x14ac:dyDescent="0.3">
      <c r="A195" s="47" t="s">
        <v>4007</v>
      </c>
      <c r="B195" s="47" t="s">
        <v>898</v>
      </c>
      <c r="C195" s="103" t="s">
        <v>2303</v>
      </c>
      <c r="D195" s="103" t="s">
        <v>2597</v>
      </c>
      <c r="E195" s="103" t="s">
        <v>2328</v>
      </c>
      <c r="F195" s="104">
        <v>1</v>
      </c>
      <c r="G195" s="104">
        <v>1</v>
      </c>
      <c r="H195" s="104"/>
      <c r="I195" s="105"/>
      <c r="J195" s="105">
        <v>0.03</v>
      </c>
      <c r="K195" s="118"/>
      <c r="L195" s="106" t="s">
        <v>2583</v>
      </c>
      <c r="M195" s="107" t="s">
        <v>2584</v>
      </c>
      <c r="N195" s="108">
        <v>1180525.01</v>
      </c>
      <c r="O195" s="37" t="s">
        <v>62</v>
      </c>
    </row>
    <row r="196" spans="1:15" ht="33" hidden="1" x14ac:dyDescent="0.3">
      <c r="A196" s="47" t="s">
        <v>4008</v>
      </c>
      <c r="B196" s="47" t="s">
        <v>898</v>
      </c>
      <c r="C196" s="103" t="s">
        <v>2303</v>
      </c>
      <c r="D196" s="103" t="s">
        <v>2598</v>
      </c>
      <c r="E196" s="103" t="s">
        <v>2328</v>
      </c>
      <c r="F196" s="104">
        <v>1</v>
      </c>
      <c r="G196" s="104"/>
      <c r="H196" s="104"/>
      <c r="I196" s="105"/>
      <c r="J196" s="105">
        <v>1</v>
      </c>
      <c r="K196" s="118"/>
      <c r="L196" s="106" t="s">
        <v>2583</v>
      </c>
      <c r="M196" s="107" t="s">
        <v>2584</v>
      </c>
      <c r="N196" s="108">
        <v>1180525.01</v>
      </c>
      <c r="O196" s="37" t="s">
        <v>62</v>
      </c>
    </row>
    <row r="197" spans="1:15" ht="33" hidden="1" x14ac:dyDescent="0.3">
      <c r="A197" s="47" t="s">
        <v>4009</v>
      </c>
      <c r="B197" s="47" t="s">
        <v>898</v>
      </c>
      <c r="C197" s="103" t="s">
        <v>2303</v>
      </c>
      <c r="D197" s="103" t="s">
        <v>2599</v>
      </c>
      <c r="E197" s="103" t="s">
        <v>2328</v>
      </c>
      <c r="F197" s="104">
        <v>2</v>
      </c>
      <c r="G197" s="104"/>
      <c r="H197" s="104"/>
      <c r="I197" s="105">
        <v>0.15</v>
      </c>
      <c r="J197" s="105">
        <v>0.45</v>
      </c>
      <c r="K197" s="118"/>
      <c r="L197" s="106" t="s">
        <v>2583</v>
      </c>
      <c r="M197" s="107" t="s">
        <v>2584</v>
      </c>
      <c r="N197" s="108">
        <v>1180525.01</v>
      </c>
      <c r="O197" s="37" t="s">
        <v>62</v>
      </c>
    </row>
    <row r="198" spans="1:15" ht="33" hidden="1" x14ac:dyDescent="0.3">
      <c r="A198" s="47" t="s">
        <v>4010</v>
      </c>
      <c r="B198" s="47" t="s">
        <v>898</v>
      </c>
      <c r="C198" s="103" t="s">
        <v>2303</v>
      </c>
      <c r="D198" s="103" t="s">
        <v>457</v>
      </c>
      <c r="E198" s="103" t="s">
        <v>2328</v>
      </c>
      <c r="F198" s="104">
        <v>2</v>
      </c>
      <c r="G198" s="104"/>
      <c r="H198" s="104"/>
      <c r="I198" s="105">
        <v>0.35</v>
      </c>
      <c r="J198" s="105">
        <v>0.2</v>
      </c>
      <c r="K198" s="118"/>
      <c r="L198" s="106" t="s">
        <v>2583</v>
      </c>
      <c r="M198" s="107" t="s">
        <v>2584</v>
      </c>
      <c r="N198" s="108">
        <v>2361050.02</v>
      </c>
      <c r="O198" s="37" t="s">
        <v>62</v>
      </c>
    </row>
    <row r="199" spans="1:15" ht="33" hidden="1" x14ac:dyDescent="0.2">
      <c r="A199" s="47" t="s">
        <v>4011</v>
      </c>
      <c r="B199" s="47" t="s">
        <v>898</v>
      </c>
      <c r="C199" s="103" t="s">
        <v>727</v>
      </c>
      <c r="D199" s="103" t="s">
        <v>2600</v>
      </c>
      <c r="E199" s="103" t="s">
        <v>2328</v>
      </c>
      <c r="F199" s="104">
        <v>4</v>
      </c>
      <c r="G199" s="104"/>
      <c r="H199" s="104"/>
      <c r="I199" s="105">
        <v>3.85</v>
      </c>
      <c r="J199" s="105"/>
      <c r="K199" s="106"/>
      <c r="L199" s="106" t="s">
        <v>2583</v>
      </c>
      <c r="M199" s="107" t="s">
        <v>2584</v>
      </c>
      <c r="N199" s="108">
        <v>5902625.0499999998</v>
      </c>
      <c r="O199" s="37" t="s">
        <v>62</v>
      </c>
    </row>
    <row r="200" spans="1:15" ht="59.25" hidden="1" customHeight="1" x14ac:dyDescent="0.3">
      <c r="A200" s="47" t="s">
        <v>4012</v>
      </c>
      <c r="B200" s="47" t="s">
        <v>898</v>
      </c>
      <c r="C200" s="103" t="s">
        <v>909</v>
      </c>
      <c r="D200" s="103" t="s">
        <v>2601</v>
      </c>
      <c r="E200" s="103" t="s">
        <v>2594</v>
      </c>
      <c r="F200" s="104">
        <v>1</v>
      </c>
      <c r="G200" s="104"/>
      <c r="H200" s="104"/>
      <c r="I200" s="105">
        <v>4.8</v>
      </c>
      <c r="J200" s="105"/>
      <c r="K200" s="118"/>
      <c r="L200" s="120" t="s">
        <v>2595</v>
      </c>
      <c r="M200" s="107" t="s">
        <v>2584</v>
      </c>
      <c r="N200" s="108">
        <v>1998391</v>
      </c>
      <c r="O200" s="37" t="s">
        <v>62</v>
      </c>
    </row>
    <row r="201" spans="1:15" ht="59.25" hidden="1" customHeight="1" x14ac:dyDescent="0.2">
      <c r="A201" s="47" t="s">
        <v>4013</v>
      </c>
      <c r="B201" s="47" t="s">
        <v>1956</v>
      </c>
      <c r="C201" s="103" t="s">
        <v>608</v>
      </c>
      <c r="D201" s="103" t="s">
        <v>2599</v>
      </c>
      <c r="E201" s="103" t="s">
        <v>2328</v>
      </c>
      <c r="F201" s="104">
        <v>1</v>
      </c>
      <c r="G201" s="104"/>
      <c r="H201" s="104"/>
      <c r="I201" s="105"/>
      <c r="J201" s="105">
        <v>0.25</v>
      </c>
      <c r="K201" s="106"/>
      <c r="L201" s="106" t="s">
        <v>2583</v>
      </c>
      <c r="M201" s="107" t="s">
        <v>2584</v>
      </c>
      <c r="N201" s="108">
        <v>2361050.02</v>
      </c>
      <c r="O201" s="37" t="s">
        <v>62</v>
      </c>
    </row>
    <row r="202" spans="1:15" s="9" customFormat="1" ht="59.25" hidden="1" customHeight="1" x14ac:dyDescent="0.2">
      <c r="A202" s="47" t="s">
        <v>4014</v>
      </c>
      <c r="B202" s="47" t="s">
        <v>162</v>
      </c>
      <c r="C202" s="27" t="s">
        <v>162</v>
      </c>
      <c r="D202" s="2" t="s">
        <v>190</v>
      </c>
      <c r="E202" s="27" t="s">
        <v>2513</v>
      </c>
      <c r="F202" s="27">
        <v>5</v>
      </c>
      <c r="G202" s="27"/>
      <c r="H202" s="27"/>
      <c r="I202" s="27">
        <v>11</v>
      </c>
      <c r="J202" s="27"/>
      <c r="K202" s="2" t="s">
        <v>2602</v>
      </c>
      <c r="L202" s="32" t="s">
        <v>2603</v>
      </c>
      <c r="M202" s="2" t="s">
        <v>2604</v>
      </c>
      <c r="N202" s="121">
        <v>16668850</v>
      </c>
      <c r="O202" s="122" t="s">
        <v>62</v>
      </c>
    </row>
    <row r="203" spans="1:15" s="9" customFormat="1" ht="59.25" hidden="1" customHeight="1" x14ac:dyDescent="0.2">
      <c r="A203" s="47" t="s">
        <v>4015</v>
      </c>
      <c r="B203" s="47" t="s">
        <v>162</v>
      </c>
      <c r="C203" s="27" t="s">
        <v>162</v>
      </c>
      <c r="D203" s="2" t="s">
        <v>190</v>
      </c>
      <c r="E203" s="27" t="s">
        <v>2347</v>
      </c>
      <c r="F203" s="27">
        <v>2</v>
      </c>
      <c r="G203" s="27"/>
      <c r="H203" s="27"/>
      <c r="I203" s="27">
        <v>7.5</v>
      </c>
      <c r="J203" s="27"/>
      <c r="K203" s="2" t="s">
        <v>2605</v>
      </c>
      <c r="L203" s="32" t="s">
        <v>2606</v>
      </c>
      <c r="M203" s="2" t="s">
        <v>2604</v>
      </c>
      <c r="N203" s="33">
        <v>2557125</v>
      </c>
      <c r="O203" s="122" t="s">
        <v>62</v>
      </c>
    </row>
    <row r="204" spans="1:15" s="9" customFormat="1" ht="59.25" hidden="1" customHeight="1" x14ac:dyDescent="0.2">
      <c r="A204" s="47" t="s">
        <v>4016</v>
      </c>
      <c r="B204" s="47" t="s">
        <v>162</v>
      </c>
      <c r="C204" s="27" t="s">
        <v>162</v>
      </c>
      <c r="D204" s="2" t="s">
        <v>190</v>
      </c>
      <c r="E204" s="27" t="s">
        <v>2607</v>
      </c>
      <c r="F204" s="27">
        <v>2</v>
      </c>
      <c r="G204" s="27"/>
      <c r="H204" s="27"/>
      <c r="I204" s="27">
        <v>5</v>
      </c>
      <c r="J204" s="27"/>
      <c r="K204" s="2" t="s">
        <v>2605</v>
      </c>
      <c r="L204" s="32" t="s">
        <v>2608</v>
      </c>
      <c r="M204" s="2" t="s">
        <v>2604</v>
      </c>
      <c r="N204" s="33">
        <v>2247000</v>
      </c>
      <c r="O204" s="122" t="s">
        <v>62</v>
      </c>
    </row>
    <row r="205" spans="1:15" s="9" customFormat="1" ht="59.25" hidden="1" customHeight="1" x14ac:dyDescent="0.2">
      <c r="A205" s="47" t="s">
        <v>4017</v>
      </c>
      <c r="B205" s="47" t="s">
        <v>162</v>
      </c>
      <c r="C205" s="27" t="s">
        <v>162</v>
      </c>
      <c r="D205" s="2" t="s">
        <v>190</v>
      </c>
      <c r="E205" s="27" t="s">
        <v>2609</v>
      </c>
      <c r="F205" s="27">
        <v>1</v>
      </c>
      <c r="G205" s="27"/>
      <c r="H205" s="27"/>
      <c r="I205" s="27">
        <v>1</v>
      </c>
      <c r="J205" s="27"/>
      <c r="K205" s="2" t="s">
        <v>2605</v>
      </c>
      <c r="L205" s="32" t="s">
        <v>2610</v>
      </c>
      <c r="M205" s="2" t="s">
        <v>2604</v>
      </c>
      <c r="N205" s="33">
        <v>449400</v>
      </c>
      <c r="O205" s="122" t="s">
        <v>62</v>
      </c>
    </row>
    <row r="206" spans="1:15" s="9" customFormat="1" ht="59.25" hidden="1" customHeight="1" x14ac:dyDescent="0.2">
      <c r="A206" s="47" t="s">
        <v>4018</v>
      </c>
      <c r="B206" s="47" t="s">
        <v>162</v>
      </c>
      <c r="C206" s="27" t="s">
        <v>162</v>
      </c>
      <c r="D206" s="2" t="s">
        <v>2611</v>
      </c>
      <c r="E206" s="27" t="s">
        <v>2335</v>
      </c>
      <c r="F206" s="27">
        <v>4</v>
      </c>
      <c r="G206" s="27"/>
      <c r="H206" s="27"/>
      <c r="I206" s="27">
        <v>5</v>
      </c>
      <c r="J206" s="27"/>
      <c r="K206" s="2" t="s">
        <v>2605</v>
      </c>
      <c r="L206" s="32" t="s">
        <v>2612</v>
      </c>
      <c r="M206" s="2" t="s">
        <v>2604</v>
      </c>
      <c r="N206" s="33">
        <v>3366500</v>
      </c>
      <c r="O206" s="122" t="s">
        <v>62</v>
      </c>
    </row>
    <row r="207" spans="1:15" s="9" customFormat="1" ht="59.25" hidden="1" customHeight="1" x14ac:dyDescent="0.2">
      <c r="A207" s="47" t="s">
        <v>4019</v>
      </c>
      <c r="B207" s="47" t="s">
        <v>162</v>
      </c>
      <c r="C207" s="27" t="s">
        <v>162</v>
      </c>
      <c r="D207" s="2" t="s">
        <v>188</v>
      </c>
      <c r="E207" s="27" t="s">
        <v>2607</v>
      </c>
      <c r="F207" s="27">
        <v>1</v>
      </c>
      <c r="G207" s="27"/>
      <c r="H207" s="27"/>
      <c r="I207" s="27">
        <v>1</v>
      </c>
      <c r="J207" s="27"/>
      <c r="K207" s="2" t="s">
        <v>2605</v>
      </c>
      <c r="L207" s="32" t="s">
        <v>2613</v>
      </c>
      <c r="M207" s="2" t="s">
        <v>2604</v>
      </c>
      <c r="N207" s="33">
        <v>449400</v>
      </c>
      <c r="O207" s="122" t="s">
        <v>62</v>
      </c>
    </row>
    <row r="208" spans="1:15" s="9" customFormat="1" ht="59.25" hidden="1" customHeight="1" x14ac:dyDescent="0.2">
      <c r="A208" s="47" t="s">
        <v>4020</v>
      </c>
      <c r="B208" s="47" t="s">
        <v>162</v>
      </c>
      <c r="C208" s="27" t="s">
        <v>162</v>
      </c>
      <c r="D208" s="2" t="s">
        <v>2611</v>
      </c>
      <c r="E208" s="27" t="s">
        <v>2607</v>
      </c>
      <c r="F208" s="27">
        <v>1</v>
      </c>
      <c r="G208" s="27"/>
      <c r="H208" s="27"/>
      <c r="I208" s="27">
        <v>0.5</v>
      </c>
      <c r="J208" s="27"/>
      <c r="K208" s="2" t="s">
        <v>2605</v>
      </c>
      <c r="L208" s="32" t="s">
        <v>2614</v>
      </c>
      <c r="M208" s="2" t="s">
        <v>2604</v>
      </c>
      <c r="N208" s="33">
        <v>224700</v>
      </c>
      <c r="O208" s="122" t="s">
        <v>62</v>
      </c>
    </row>
    <row r="209" spans="1:15" s="9" customFormat="1" ht="59.25" hidden="1" customHeight="1" x14ac:dyDescent="0.2">
      <c r="A209" s="47" t="s">
        <v>4021</v>
      </c>
      <c r="B209" s="47" t="s">
        <v>162</v>
      </c>
      <c r="C209" s="27" t="s">
        <v>162</v>
      </c>
      <c r="D209" s="2" t="s">
        <v>2615</v>
      </c>
      <c r="E209" s="27" t="s">
        <v>2513</v>
      </c>
      <c r="F209" s="27">
        <v>14</v>
      </c>
      <c r="G209" s="27"/>
      <c r="H209" s="27"/>
      <c r="I209" s="27">
        <v>53</v>
      </c>
      <c r="J209" s="27"/>
      <c r="K209" s="2" t="s">
        <v>2605</v>
      </c>
      <c r="L209" s="32" t="s">
        <v>2616</v>
      </c>
      <c r="M209" s="2" t="s">
        <v>2604</v>
      </c>
      <c r="N209" s="33">
        <v>78575150</v>
      </c>
      <c r="O209" s="122" t="s">
        <v>62</v>
      </c>
    </row>
    <row r="210" spans="1:15" s="9" customFormat="1" ht="59.25" hidden="1" customHeight="1" x14ac:dyDescent="0.2">
      <c r="A210" s="47" t="s">
        <v>4022</v>
      </c>
      <c r="B210" s="47" t="s">
        <v>162</v>
      </c>
      <c r="C210" s="27" t="s">
        <v>162</v>
      </c>
      <c r="D210" s="2" t="s">
        <v>2617</v>
      </c>
      <c r="E210" s="27" t="s">
        <v>2513</v>
      </c>
      <c r="F210" s="27">
        <v>2</v>
      </c>
      <c r="G210" s="27"/>
      <c r="H210" s="27"/>
      <c r="I210" s="27">
        <v>4</v>
      </c>
      <c r="J210" s="27"/>
      <c r="K210" s="2" t="s">
        <v>2605</v>
      </c>
      <c r="L210" s="32" t="s">
        <v>2618</v>
      </c>
      <c r="M210" s="2" t="s">
        <v>2604</v>
      </c>
      <c r="N210" s="33">
        <v>5930200</v>
      </c>
      <c r="O210" s="122" t="s">
        <v>62</v>
      </c>
    </row>
    <row r="211" spans="1:15" s="9" customFormat="1" ht="59.25" hidden="1" customHeight="1" x14ac:dyDescent="0.2">
      <c r="A211" s="47" t="s">
        <v>4023</v>
      </c>
      <c r="B211" s="47" t="s">
        <v>162</v>
      </c>
      <c r="C211" s="27" t="s">
        <v>162</v>
      </c>
      <c r="D211" s="2" t="s">
        <v>299</v>
      </c>
      <c r="E211" s="27" t="s">
        <v>2513</v>
      </c>
      <c r="F211" s="27">
        <v>2</v>
      </c>
      <c r="G211" s="27"/>
      <c r="H211" s="27"/>
      <c r="I211" s="27">
        <v>4</v>
      </c>
      <c r="J211" s="27"/>
      <c r="K211" s="2" t="s">
        <v>2605</v>
      </c>
      <c r="L211" s="32" t="s">
        <v>2619</v>
      </c>
      <c r="M211" s="2" t="s">
        <v>2604</v>
      </c>
      <c r="N211" s="33">
        <v>5930200</v>
      </c>
      <c r="O211" s="122" t="s">
        <v>62</v>
      </c>
    </row>
    <row r="212" spans="1:15" s="9" customFormat="1" ht="59.25" hidden="1" customHeight="1" x14ac:dyDescent="0.2">
      <c r="A212" s="47" t="s">
        <v>4024</v>
      </c>
      <c r="B212" s="47" t="s">
        <v>162</v>
      </c>
      <c r="C212" s="27" t="s">
        <v>162</v>
      </c>
      <c r="D212" s="2" t="s">
        <v>2620</v>
      </c>
      <c r="E212" s="27" t="s">
        <v>2513</v>
      </c>
      <c r="F212" s="27">
        <v>2</v>
      </c>
      <c r="G212" s="27"/>
      <c r="H212" s="27"/>
      <c r="I212" s="27">
        <v>6</v>
      </c>
      <c r="J212" s="27">
        <v>3</v>
      </c>
      <c r="K212" s="2" t="s">
        <v>2605</v>
      </c>
      <c r="L212" s="32" t="s">
        <v>2621</v>
      </c>
      <c r="M212" s="2" t="s">
        <v>2604</v>
      </c>
      <c r="N212" s="33">
        <v>13342950</v>
      </c>
      <c r="O212" s="122" t="s">
        <v>62</v>
      </c>
    </row>
    <row r="213" spans="1:15" s="9" customFormat="1" ht="59.25" hidden="1" customHeight="1" x14ac:dyDescent="0.2">
      <c r="A213" s="47" t="s">
        <v>4025</v>
      </c>
      <c r="B213" s="47" t="s">
        <v>162</v>
      </c>
      <c r="C213" s="27" t="s">
        <v>162</v>
      </c>
      <c r="D213" s="2" t="s">
        <v>236</v>
      </c>
      <c r="E213" s="27" t="s">
        <v>2513</v>
      </c>
      <c r="F213" s="27">
        <v>2</v>
      </c>
      <c r="G213" s="27"/>
      <c r="H213" s="27"/>
      <c r="I213" s="27">
        <v>5.5</v>
      </c>
      <c r="J213" s="27"/>
      <c r="K213" s="2" t="s">
        <v>2605</v>
      </c>
      <c r="L213" s="32" t="s">
        <v>2622</v>
      </c>
      <c r="M213" s="2" t="s">
        <v>2604</v>
      </c>
      <c r="N213" s="33">
        <v>8154025</v>
      </c>
      <c r="O213" s="122" t="s">
        <v>62</v>
      </c>
    </row>
    <row r="214" spans="1:15" s="9" customFormat="1" ht="59.25" hidden="1" customHeight="1" x14ac:dyDescent="0.2">
      <c r="A214" s="47" t="s">
        <v>4026</v>
      </c>
      <c r="B214" s="47" t="s">
        <v>162</v>
      </c>
      <c r="C214" s="27" t="s">
        <v>162</v>
      </c>
      <c r="D214" s="2" t="s">
        <v>2623</v>
      </c>
      <c r="E214" s="27" t="s">
        <v>2513</v>
      </c>
      <c r="F214" s="27">
        <v>2</v>
      </c>
      <c r="G214" s="27"/>
      <c r="H214" s="27"/>
      <c r="I214" s="27">
        <v>5.5</v>
      </c>
      <c r="J214" s="27"/>
      <c r="K214" s="2" t="s">
        <v>2605</v>
      </c>
      <c r="L214" s="32" t="s">
        <v>2624</v>
      </c>
      <c r="M214" s="2" t="s">
        <v>2604</v>
      </c>
      <c r="N214" s="33">
        <v>8154025</v>
      </c>
      <c r="O214" s="122" t="s">
        <v>62</v>
      </c>
    </row>
    <row r="215" spans="1:15" s="9" customFormat="1" ht="59.25" hidden="1" customHeight="1" x14ac:dyDescent="0.2">
      <c r="A215" s="47" t="s">
        <v>4027</v>
      </c>
      <c r="B215" s="47" t="s">
        <v>162</v>
      </c>
      <c r="C215" s="27" t="s">
        <v>162</v>
      </c>
      <c r="D215" s="2" t="s">
        <v>2611</v>
      </c>
      <c r="E215" s="27" t="s">
        <v>2513</v>
      </c>
      <c r="F215" s="27">
        <v>1</v>
      </c>
      <c r="G215" s="27"/>
      <c r="H215" s="27"/>
      <c r="I215" s="27">
        <v>2.5</v>
      </c>
      <c r="J215" s="27"/>
      <c r="K215" s="2" t="s">
        <v>2605</v>
      </c>
      <c r="L215" s="32" t="s">
        <v>2625</v>
      </c>
      <c r="M215" s="2" t="s">
        <v>2604</v>
      </c>
      <c r="N215" s="33">
        <v>3706375</v>
      </c>
      <c r="O215" s="37" t="s">
        <v>62</v>
      </c>
    </row>
    <row r="216" spans="1:15" s="9" customFormat="1" ht="59.25" hidden="1" customHeight="1" x14ac:dyDescent="0.2">
      <c r="A216" s="47" t="s">
        <v>4028</v>
      </c>
      <c r="B216" s="47" t="s">
        <v>162</v>
      </c>
      <c r="C216" s="27" t="s">
        <v>162</v>
      </c>
      <c r="D216" s="2" t="s">
        <v>188</v>
      </c>
      <c r="E216" s="27" t="s">
        <v>2513</v>
      </c>
      <c r="F216" s="27">
        <v>5</v>
      </c>
      <c r="G216" s="27"/>
      <c r="H216" s="27"/>
      <c r="I216" s="27">
        <v>12</v>
      </c>
      <c r="J216" s="27"/>
      <c r="K216" s="2" t="s">
        <v>2605</v>
      </c>
      <c r="L216" s="32" t="s">
        <v>2627</v>
      </c>
      <c r="M216" s="2" t="s">
        <v>2604</v>
      </c>
      <c r="N216" s="33">
        <v>17790600</v>
      </c>
      <c r="O216" s="122" t="s">
        <v>62</v>
      </c>
    </row>
    <row r="217" spans="1:15" s="9" customFormat="1" ht="59.25" hidden="1" customHeight="1" x14ac:dyDescent="0.2">
      <c r="A217" s="47" t="s">
        <v>4029</v>
      </c>
      <c r="B217" s="47" t="s">
        <v>162</v>
      </c>
      <c r="C217" s="27" t="s">
        <v>162</v>
      </c>
      <c r="D217" s="2" t="s">
        <v>2628</v>
      </c>
      <c r="E217" s="27" t="s">
        <v>2513</v>
      </c>
      <c r="F217" s="27">
        <v>12</v>
      </c>
      <c r="G217" s="27"/>
      <c r="H217" s="27"/>
      <c r="I217" s="27">
        <v>37.5</v>
      </c>
      <c r="J217" s="27"/>
      <c r="K217" s="2" t="s">
        <v>2605</v>
      </c>
      <c r="L217" s="32" t="s">
        <v>2629</v>
      </c>
      <c r="M217" s="2" t="s">
        <v>2604</v>
      </c>
      <c r="N217" s="33">
        <v>55595625</v>
      </c>
      <c r="O217" s="122" t="s">
        <v>62</v>
      </c>
    </row>
    <row r="218" spans="1:15" s="9" customFormat="1" ht="59.25" hidden="1" customHeight="1" x14ac:dyDescent="0.2">
      <c r="A218" s="47" t="s">
        <v>4030</v>
      </c>
      <c r="B218" s="47" t="s">
        <v>162</v>
      </c>
      <c r="C218" s="27" t="s">
        <v>162</v>
      </c>
      <c r="D218" s="2" t="s">
        <v>2617</v>
      </c>
      <c r="E218" s="27" t="s">
        <v>2347</v>
      </c>
      <c r="F218" s="27">
        <v>2</v>
      </c>
      <c r="G218" s="27"/>
      <c r="H218" s="27"/>
      <c r="I218" s="27">
        <v>3</v>
      </c>
      <c r="J218" s="27"/>
      <c r="K218" s="2" t="s">
        <v>2605</v>
      </c>
      <c r="L218" s="32" t="s">
        <v>2630</v>
      </c>
      <c r="M218" s="2" t="s">
        <v>2604</v>
      </c>
      <c r="N218" s="33">
        <v>1022850</v>
      </c>
      <c r="O218" s="122" t="s">
        <v>62</v>
      </c>
    </row>
    <row r="219" spans="1:15" s="9" customFormat="1" ht="59.25" hidden="1" customHeight="1" x14ac:dyDescent="0.2">
      <c r="A219" s="47" t="s">
        <v>4031</v>
      </c>
      <c r="B219" s="47" t="s">
        <v>162</v>
      </c>
      <c r="C219" s="27" t="s">
        <v>162</v>
      </c>
      <c r="D219" s="2" t="s">
        <v>2620</v>
      </c>
      <c r="E219" s="27" t="s">
        <v>2335</v>
      </c>
      <c r="F219" s="27">
        <v>2</v>
      </c>
      <c r="G219" s="27"/>
      <c r="H219" s="27"/>
      <c r="I219" s="27">
        <v>0.5</v>
      </c>
      <c r="J219" s="27">
        <v>3</v>
      </c>
      <c r="K219" s="2" t="s">
        <v>2605</v>
      </c>
      <c r="L219" s="32" t="s">
        <v>2631</v>
      </c>
      <c r="M219" s="2" t="s">
        <v>2604</v>
      </c>
      <c r="N219" s="33">
        <v>2356550</v>
      </c>
      <c r="O219" s="122" t="s">
        <v>62</v>
      </c>
    </row>
    <row r="220" spans="1:15" s="9" customFormat="1" ht="59.25" hidden="1" customHeight="1" x14ac:dyDescent="0.2">
      <c r="A220" s="47" t="s">
        <v>4032</v>
      </c>
      <c r="B220" s="47" t="s">
        <v>162</v>
      </c>
      <c r="C220" s="27" t="s">
        <v>162</v>
      </c>
      <c r="D220" s="2" t="s">
        <v>2615</v>
      </c>
      <c r="E220" s="27" t="s">
        <v>2347</v>
      </c>
      <c r="F220" s="27">
        <v>1</v>
      </c>
      <c r="G220" s="27"/>
      <c r="H220" s="27"/>
      <c r="I220" s="27">
        <v>2</v>
      </c>
      <c r="J220" s="27"/>
      <c r="K220" s="2" t="s">
        <v>2605</v>
      </c>
      <c r="L220" s="32" t="s">
        <v>2632</v>
      </c>
      <c r="M220" s="2" t="s">
        <v>2604</v>
      </c>
      <c r="N220" s="33">
        <v>681900</v>
      </c>
      <c r="O220" s="122" t="s">
        <v>62</v>
      </c>
    </row>
    <row r="221" spans="1:15" s="9" customFormat="1" ht="59.25" hidden="1" customHeight="1" x14ac:dyDescent="0.2">
      <c r="A221" s="47" t="s">
        <v>4033</v>
      </c>
      <c r="B221" s="47" t="s">
        <v>162</v>
      </c>
      <c r="C221" s="27" t="s">
        <v>162</v>
      </c>
      <c r="D221" s="2" t="s">
        <v>299</v>
      </c>
      <c r="E221" s="2" t="s">
        <v>2347</v>
      </c>
      <c r="F221" s="27">
        <v>1</v>
      </c>
      <c r="G221" s="27"/>
      <c r="H221" s="27"/>
      <c r="I221" s="27">
        <v>0.5</v>
      </c>
      <c r="J221" s="27"/>
      <c r="K221" s="2" t="s">
        <v>2605</v>
      </c>
      <c r="L221" s="32" t="s">
        <v>2633</v>
      </c>
      <c r="M221" s="2" t="s">
        <v>2604</v>
      </c>
      <c r="N221" s="33">
        <v>170475</v>
      </c>
      <c r="O221" s="122" t="s">
        <v>62</v>
      </c>
    </row>
    <row r="222" spans="1:15" s="9" customFormat="1" ht="59.25" hidden="1" customHeight="1" x14ac:dyDescent="0.2">
      <c r="A222" s="47" t="s">
        <v>4034</v>
      </c>
      <c r="B222" s="47" t="s">
        <v>162</v>
      </c>
      <c r="C222" s="27" t="s">
        <v>162</v>
      </c>
      <c r="D222" s="2" t="s">
        <v>2617</v>
      </c>
      <c r="E222" s="2" t="s">
        <v>2607</v>
      </c>
      <c r="F222" s="27">
        <v>1</v>
      </c>
      <c r="G222" s="27"/>
      <c r="H222" s="27"/>
      <c r="I222" s="27">
        <v>1</v>
      </c>
      <c r="J222" s="27"/>
      <c r="K222" s="2" t="s">
        <v>2605</v>
      </c>
      <c r="L222" s="32" t="s">
        <v>2634</v>
      </c>
      <c r="M222" s="2" t="s">
        <v>2604</v>
      </c>
      <c r="N222" s="33">
        <v>449400</v>
      </c>
      <c r="O222" s="122" t="s">
        <v>62</v>
      </c>
    </row>
    <row r="223" spans="1:15" s="9" customFormat="1" ht="59.25" hidden="1" customHeight="1" x14ac:dyDescent="0.2">
      <c r="A223" s="47" t="s">
        <v>4035</v>
      </c>
      <c r="B223" s="47" t="s">
        <v>162</v>
      </c>
      <c r="C223" s="27" t="s">
        <v>162</v>
      </c>
      <c r="D223" s="2" t="s">
        <v>190</v>
      </c>
      <c r="E223" s="2" t="s">
        <v>2635</v>
      </c>
      <c r="F223" s="27">
        <v>1</v>
      </c>
      <c r="G223" s="27"/>
      <c r="H223" s="27"/>
      <c r="I223" s="27">
        <v>1</v>
      </c>
      <c r="J223" s="27"/>
      <c r="K223" s="2" t="s">
        <v>2605</v>
      </c>
      <c r="L223" s="32" t="s">
        <v>2636</v>
      </c>
      <c r="M223" s="2" t="s">
        <v>2604</v>
      </c>
      <c r="N223" s="33">
        <v>340950</v>
      </c>
      <c r="O223" s="122" t="s">
        <v>62</v>
      </c>
    </row>
    <row r="224" spans="1:15" s="9" customFormat="1" ht="59.25" hidden="1" customHeight="1" x14ac:dyDescent="0.2">
      <c r="A224" s="47" t="s">
        <v>4036</v>
      </c>
      <c r="B224" s="47" t="s">
        <v>162</v>
      </c>
      <c r="C224" s="27" t="s">
        <v>162</v>
      </c>
      <c r="D224" s="2" t="s">
        <v>199</v>
      </c>
      <c r="E224" s="2" t="s">
        <v>2637</v>
      </c>
      <c r="F224" s="27">
        <v>1</v>
      </c>
      <c r="G224" s="27"/>
      <c r="H224" s="27"/>
      <c r="I224" s="27">
        <v>3</v>
      </c>
      <c r="J224" s="27"/>
      <c r="K224" s="2" t="s">
        <v>2605</v>
      </c>
      <c r="L224" s="32" t="s">
        <v>2638</v>
      </c>
      <c r="M224" s="2" t="s">
        <v>2604</v>
      </c>
      <c r="N224" s="33">
        <v>2019900</v>
      </c>
      <c r="O224" s="122" t="s">
        <v>62</v>
      </c>
    </row>
    <row r="225" spans="1:15" s="9" customFormat="1" ht="59.25" hidden="1" customHeight="1" x14ac:dyDescent="0.2">
      <c r="A225" s="47" t="s">
        <v>4037</v>
      </c>
      <c r="B225" s="47" t="s">
        <v>162</v>
      </c>
      <c r="C225" s="27" t="s">
        <v>162</v>
      </c>
      <c r="D225" s="2" t="s">
        <v>580</v>
      </c>
      <c r="E225" s="2" t="s">
        <v>2328</v>
      </c>
      <c r="F225" s="27">
        <v>16</v>
      </c>
      <c r="G225" s="27"/>
      <c r="H225" s="27"/>
      <c r="I225" s="27">
        <v>40.200000000000003</v>
      </c>
      <c r="J225" s="27"/>
      <c r="K225" s="2" t="s">
        <v>2605</v>
      </c>
      <c r="L225" s="32" t="s">
        <v>2639</v>
      </c>
      <c r="M225" s="2" t="s">
        <v>2604</v>
      </c>
      <c r="N225" s="33">
        <v>25235550</v>
      </c>
      <c r="O225" s="122" t="s">
        <v>62</v>
      </c>
    </row>
    <row r="226" spans="1:15" s="9" customFormat="1" ht="59.25" hidden="1" customHeight="1" x14ac:dyDescent="0.2">
      <c r="A226" s="47" t="s">
        <v>4038</v>
      </c>
      <c r="B226" s="47" t="s">
        <v>162</v>
      </c>
      <c r="C226" s="27" t="s">
        <v>162</v>
      </c>
      <c r="D226" s="2" t="s">
        <v>1674</v>
      </c>
      <c r="E226" s="2" t="s">
        <v>2607</v>
      </c>
      <c r="F226" s="27">
        <v>2</v>
      </c>
      <c r="G226" s="27"/>
      <c r="H226" s="27"/>
      <c r="I226" s="27">
        <v>2</v>
      </c>
      <c r="J226" s="27"/>
      <c r="K226" s="2" t="s">
        <v>2605</v>
      </c>
      <c r="L226" s="34" t="s">
        <v>2640</v>
      </c>
      <c r="M226" s="2" t="s">
        <v>2604</v>
      </c>
      <c r="N226" s="33">
        <v>898800</v>
      </c>
      <c r="O226" s="122" t="s">
        <v>62</v>
      </c>
    </row>
    <row r="227" spans="1:15" s="9" customFormat="1" ht="59.25" hidden="1" customHeight="1" x14ac:dyDescent="0.2">
      <c r="A227" s="47" t="s">
        <v>4039</v>
      </c>
      <c r="B227" s="47" t="s">
        <v>162</v>
      </c>
      <c r="C227" s="27" t="s">
        <v>162</v>
      </c>
      <c r="D227" s="2" t="s">
        <v>2615</v>
      </c>
      <c r="E227" s="2" t="s">
        <v>2607</v>
      </c>
      <c r="F227" s="27">
        <v>2</v>
      </c>
      <c r="G227" s="27"/>
      <c r="H227" s="27"/>
      <c r="I227" s="27">
        <v>1</v>
      </c>
      <c r="J227" s="27"/>
      <c r="K227" s="2" t="s">
        <v>2605</v>
      </c>
      <c r="L227" s="32" t="s">
        <v>2613</v>
      </c>
      <c r="M227" s="2" t="s">
        <v>2604</v>
      </c>
      <c r="N227" s="33">
        <v>449400</v>
      </c>
      <c r="O227" s="122" t="s">
        <v>62</v>
      </c>
    </row>
    <row r="228" spans="1:15" ht="59.25" hidden="1" customHeight="1" x14ac:dyDescent="0.2">
      <c r="A228" s="47" t="s">
        <v>4040</v>
      </c>
      <c r="B228" s="47" t="s">
        <v>162</v>
      </c>
      <c r="C228" s="27" t="s">
        <v>162</v>
      </c>
      <c r="D228" s="2" t="s">
        <v>2620</v>
      </c>
      <c r="E228" s="2" t="s">
        <v>2641</v>
      </c>
      <c r="F228" s="27">
        <v>1</v>
      </c>
      <c r="G228" s="27"/>
      <c r="H228" s="27"/>
      <c r="I228" s="27"/>
      <c r="J228" s="27">
        <v>10</v>
      </c>
      <c r="K228" s="2" t="s">
        <v>2642</v>
      </c>
      <c r="L228" s="34" t="s">
        <v>2643</v>
      </c>
      <c r="M228" s="2" t="s">
        <v>2604</v>
      </c>
      <c r="N228" s="33">
        <v>10492200</v>
      </c>
      <c r="O228" s="27" t="s">
        <v>62</v>
      </c>
    </row>
    <row r="229" spans="1:15" x14ac:dyDescent="0.2">
      <c r="N229" s="7"/>
    </row>
    <row r="231" spans="1:15" ht="18" x14ac:dyDescent="0.25">
      <c r="N231" s="10"/>
    </row>
  </sheetData>
  <autoFilter ref="A4:O228" xr:uid="{00000000-0001-0000-0600-000000000000}">
    <filterColumn colId="1">
      <filters>
        <filter val="Nandayure"/>
      </filters>
    </filterColumn>
  </autoFilter>
  <mergeCells count="3">
    <mergeCell ref="A1:O1"/>
    <mergeCell ref="A2:O2"/>
    <mergeCell ref="A3:O3"/>
  </mergeCells>
  <phoneticPr fontId="19"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W93"/>
  <sheetViews>
    <sheetView topLeftCell="F1" zoomScale="70" zoomScaleNormal="70" workbookViewId="0">
      <selection activeCell="S89" sqref="S89:S91"/>
    </sheetView>
  </sheetViews>
  <sheetFormatPr baseColWidth="10" defaultRowHeight="12.75" x14ac:dyDescent="0.2"/>
  <cols>
    <col min="1" max="1" width="14.140625" style="7" hidden="1" customWidth="1"/>
    <col min="2" max="3" width="24.5703125" style="7" customWidth="1"/>
    <col min="4" max="4" width="15.28515625" style="7" customWidth="1"/>
    <col min="5" max="5" width="30" style="7" customWidth="1"/>
    <col min="6" max="6" width="23.28515625" style="11" customWidth="1"/>
    <col min="7" max="7" width="14.7109375" style="7" customWidth="1"/>
    <col min="8" max="8" width="15.42578125" style="7" customWidth="1"/>
    <col min="9" max="9" width="12.85546875" style="7" customWidth="1"/>
    <col min="10" max="10" width="14.28515625" style="7" customWidth="1"/>
    <col min="11" max="11" width="15.42578125" style="7" customWidth="1"/>
    <col min="12" max="12" width="14.28515625" style="7" customWidth="1"/>
    <col min="13" max="13" width="63.5703125" style="8" customWidth="1"/>
    <col min="14" max="14" width="18" style="7" customWidth="1"/>
    <col min="15" max="15" width="15.42578125" style="7" hidden="1" customWidth="1"/>
    <col min="16" max="16" width="17.42578125" style="7" hidden="1" customWidth="1"/>
    <col min="17" max="17" width="16.42578125" style="7" hidden="1" customWidth="1"/>
    <col min="18" max="18" width="15.42578125" style="7" hidden="1" customWidth="1"/>
    <col min="19" max="19" width="20.140625" style="140" customWidth="1"/>
    <col min="20" max="20" width="15.42578125" style="11" customWidth="1"/>
    <col min="21" max="21" width="19.42578125" style="7" customWidth="1"/>
    <col min="22" max="22" width="19.7109375" style="7" hidden="1" customWidth="1"/>
    <col min="23" max="23" width="12.42578125" style="7" hidden="1" customWidth="1"/>
    <col min="24" max="258" width="11.42578125" style="7"/>
    <col min="259" max="259" width="14.140625" style="7" customWidth="1"/>
    <col min="260" max="260" width="15.28515625" style="7" customWidth="1"/>
    <col min="261" max="261" width="30" style="7" customWidth="1"/>
    <col min="262" max="262" width="23.28515625" style="7" customWidth="1"/>
    <col min="263" max="263" width="14.7109375" style="7" customWidth="1"/>
    <col min="264" max="264" width="15.42578125" style="7" customWidth="1"/>
    <col min="265" max="266" width="12.85546875" style="7" customWidth="1"/>
    <col min="267" max="267" width="11.28515625" style="7" customWidth="1"/>
    <col min="268" max="268" width="13" style="7" customWidth="1"/>
    <col min="269" max="269" width="41.28515625" style="7" customWidth="1"/>
    <col min="270" max="270" width="18" style="7" customWidth="1"/>
    <col min="271" max="274" width="0" style="7" hidden="1" customWidth="1"/>
    <col min="275" max="275" width="20.140625" style="7" customWidth="1"/>
    <col min="276" max="276" width="15.42578125" style="7" customWidth="1"/>
    <col min="277" max="277" width="19.42578125" style="7" customWidth="1"/>
    <col min="278" max="279" width="0" style="7" hidden="1" customWidth="1"/>
    <col min="280" max="514" width="11.42578125" style="7"/>
    <col min="515" max="515" width="14.140625" style="7" customWidth="1"/>
    <col min="516" max="516" width="15.28515625" style="7" customWidth="1"/>
    <col min="517" max="517" width="30" style="7" customWidth="1"/>
    <col min="518" max="518" width="23.28515625" style="7" customWidth="1"/>
    <col min="519" max="519" width="14.7109375" style="7" customWidth="1"/>
    <col min="520" max="520" width="15.42578125" style="7" customWidth="1"/>
    <col min="521" max="522" width="12.85546875" style="7" customWidth="1"/>
    <col min="523" max="523" width="11.28515625" style="7" customWidth="1"/>
    <col min="524" max="524" width="13" style="7" customWidth="1"/>
    <col min="525" max="525" width="41.28515625" style="7" customWidth="1"/>
    <col min="526" max="526" width="18" style="7" customWidth="1"/>
    <col min="527" max="530" width="0" style="7" hidden="1" customWidth="1"/>
    <col min="531" max="531" width="20.140625" style="7" customWidth="1"/>
    <col min="532" max="532" width="15.42578125" style="7" customWidth="1"/>
    <col min="533" max="533" width="19.42578125" style="7" customWidth="1"/>
    <col min="534" max="535" width="0" style="7" hidden="1" customWidth="1"/>
    <col min="536" max="770" width="11.42578125" style="7"/>
    <col min="771" max="771" width="14.140625" style="7" customWidth="1"/>
    <col min="772" max="772" width="15.28515625" style="7" customWidth="1"/>
    <col min="773" max="773" width="30" style="7" customWidth="1"/>
    <col min="774" max="774" width="23.28515625" style="7" customWidth="1"/>
    <col min="775" max="775" width="14.7109375" style="7" customWidth="1"/>
    <col min="776" max="776" width="15.42578125" style="7" customWidth="1"/>
    <col min="777" max="778" width="12.85546875" style="7" customWidth="1"/>
    <col min="779" max="779" width="11.28515625" style="7" customWidth="1"/>
    <col min="780" max="780" width="13" style="7" customWidth="1"/>
    <col min="781" max="781" width="41.28515625" style="7" customWidth="1"/>
    <col min="782" max="782" width="18" style="7" customWidth="1"/>
    <col min="783" max="786" width="0" style="7" hidden="1" customWidth="1"/>
    <col min="787" max="787" width="20.140625" style="7" customWidth="1"/>
    <col min="788" max="788" width="15.42578125" style="7" customWidth="1"/>
    <col min="789" max="789" width="19.42578125" style="7" customWidth="1"/>
    <col min="790" max="791" width="0" style="7" hidden="1" customWidth="1"/>
    <col min="792" max="1026" width="11.42578125" style="7"/>
    <col min="1027" max="1027" width="14.140625" style="7" customWidth="1"/>
    <col min="1028" max="1028" width="15.28515625" style="7" customWidth="1"/>
    <col min="1029" max="1029" width="30" style="7" customWidth="1"/>
    <col min="1030" max="1030" width="23.28515625" style="7" customWidth="1"/>
    <col min="1031" max="1031" width="14.7109375" style="7" customWidth="1"/>
    <col min="1032" max="1032" width="15.42578125" style="7" customWidth="1"/>
    <col min="1033" max="1034" width="12.85546875" style="7" customWidth="1"/>
    <col min="1035" max="1035" width="11.28515625" style="7" customWidth="1"/>
    <col min="1036" max="1036" width="13" style="7" customWidth="1"/>
    <col min="1037" max="1037" width="41.28515625" style="7" customWidth="1"/>
    <col min="1038" max="1038" width="18" style="7" customWidth="1"/>
    <col min="1039" max="1042" width="0" style="7" hidden="1" customWidth="1"/>
    <col min="1043" max="1043" width="20.140625" style="7" customWidth="1"/>
    <col min="1044" max="1044" width="15.42578125" style="7" customWidth="1"/>
    <col min="1045" max="1045" width="19.42578125" style="7" customWidth="1"/>
    <col min="1046" max="1047" width="0" style="7" hidden="1" customWidth="1"/>
    <col min="1048" max="1282" width="11.42578125" style="7"/>
    <col min="1283" max="1283" width="14.140625" style="7" customWidth="1"/>
    <col min="1284" max="1284" width="15.28515625" style="7" customWidth="1"/>
    <col min="1285" max="1285" width="30" style="7" customWidth="1"/>
    <col min="1286" max="1286" width="23.28515625" style="7" customWidth="1"/>
    <col min="1287" max="1287" width="14.7109375" style="7" customWidth="1"/>
    <col min="1288" max="1288" width="15.42578125" style="7" customWidth="1"/>
    <col min="1289" max="1290" width="12.85546875" style="7" customWidth="1"/>
    <col min="1291" max="1291" width="11.28515625" style="7" customWidth="1"/>
    <col min="1292" max="1292" width="13" style="7" customWidth="1"/>
    <col min="1293" max="1293" width="41.28515625" style="7" customWidth="1"/>
    <col min="1294" max="1294" width="18" style="7" customWidth="1"/>
    <col min="1295" max="1298" width="0" style="7" hidden="1" customWidth="1"/>
    <col min="1299" max="1299" width="20.140625" style="7" customWidth="1"/>
    <col min="1300" max="1300" width="15.42578125" style="7" customWidth="1"/>
    <col min="1301" max="1301" width="19.42578125" style="7" customWidth="1"/>
    <col min="1302" max="1303" width="0" style="7" hidden="1" customWidth="1"/>
    <col min="1304" max="1538" width="11.42578125" style="7"/>
    <col min="1539" max="1539" width="14.140625" style="7" customWidth="1"/>
    <col min="1540" max="1540" width="15.28515625" style="7" customWidth="1"/>
    <col min="1541" max="1541" width="30" style="7" customWidth="1"/>
    <col min="1542" max="1542" width="23.28515625" style="7" customWidth="1"/>
    <col min="1543" max="1543" width="14.7109375" style="7" customWidth="1"/>
    <col min="1544" max="1544" width="15.42578125" style="7" customWidth="1"/>
    <col min="1545" max="1546" width="12.85546875" style="7" customWidth="1"/>
    <col min="1547" max="1547" width="11.28515625" style="7" customWidth="1"/>
    <col min="1548" max="1548" width="13" style="7" customWidth="1"/>
    <col min="1549" max="1549" width="41.28515625" style="7" customWidth="1"/>
    <col min="1550" max="1550" width="18" style="7" customWidth="1"/>
    <col min="1551" max="1554" width="0" style="7" hidden="1" customWidth="1"/>
    <col min="1555" max="1555" width="20.140625" style="7" customWidth="1"/>
    <col min="1556" max="1556" width="15.42578125" style="7" customWidth="1"/>
    <col min="1557" max="1557" width="19.42578125" style="7" customWidth="1"/>
    <col min="1558" max="1559" width="0" style="7" hidden="1" customWidth="1"/>
    <col min="1560" max="1794" width="11.42578125" style="7"/>
    <col min="1795" max="1795" width="14.140625" style="7" customWidth="1"/>
    <col min="1796" max="1796" width="15.28515625" style="7" customWidth="1"/>
    <col min="1797" max="1797" width="30" style="7" customWidth="1"/>
    <col min="1798" max="1798" width="23.28515625" style="7" customWidth="1"/>
    <col min="1799" max="1799" width="14.7109375" style="7" customWidth="1"/>
    <col min="1800" max="1800" width="15.42578125" style="7" customWidth="1"/>
    <col min="1801" max="1802" width="12.85546875" style="7" customWidth="1"/>
    <col min="1803" max="1803" width="11.28515625" style="7" customWidth="1"/>
    <col min="1804" max="1804" width="13" style="7" customWidth="1"/>
    <col min="1805" max="1805" width="41.28515625" style="7" customWidth="1"/>
    <col min="1806" max="1806" width="18" style="7" customWidth="1"/>
    <col min="1807" max="1810" width="0" style="7" hidden="1" customWidth="1"/>
    <col min="1811" max="1811" width="20.140625" style="7" customWidth="1"/>
    <col min="1812" max="1812" width="15.42578125" style="7" customWidth="1"/>
    <col min="1813" max="1813" width="19.42578125" style="7" customWidth="1"/>
    <col min="1814" max="1815" width="0" style="7" hidden="1" customWidth="1"/>
    <col min="1816" max="2050" width="11.42578125" style="7"/>
    <col min="2051" max="2051" width="14.140625" style="7" customWidth="1"/>
    <col min="2052" max="2052" width="15.28515625" style="7" customWidth="1"/>
    <col min="2053" max="2053" width="30" style="7" customWidth="1"/>
    <col min="2054" max="2054" width="23.28515625" style="7" customWidth="1"/>
    <col min="2055" max="2055" width="14.7109375" style="7" customWidth="1"/>
    <col min="2056" max="2056" width="15.42578125" style="7" customWidth="1"/>
    <col min="2057" max="2058" width="12.85546875" style="7" customWidth="1"/>
    <col min="2059" max="2059" width="11.28515625" style="7" customWidth="1"/>
    <col min="2060" max="2060" width="13" style="7" customWidth="1"/>
    <col min="2061" max="2061" width="41.28515625" style="7" customWidth="1"/>
    <col min="2062" max="2062" width="18" style="7" customWidth="1"/>
    <col min="2063" max="2066" width="0" style="7" hidden="1" customWidth="1"/>
    <col min="2067" max="2067" width="20.140625" style="7" customWidth="1"/>
    <col min="2068" max="2068" width="15.42578125" style="7" customWidth="1"/>
    <col min="2069" max="2069" width="19.42578125" style="7" customWidth="1"/>
    <col min="2070" max="2071" width="0" style="7" hidden="1" customWidth="1"/>
    <col min="2072" max="2306" width="11.42578125" style="7"/>
    <col min="2307" max="2307" width="14.140625" style="7" customWidth="1"/>
    <col min="2308" max="2308" width="15.28515625" style="7" customWidth="1"/>
    <col min="2309" max="2309" width="30" style="7" customWidth="1"/>
    <col min="2310" max="2310" width="23.28515625" style="7" customWidth="1"/>
    <col min="2311" max="2311" width="14.7109375" style="7" customWidth="1"/>
    <col min="2312" max="2312" width="15.42578125" style="7" customWidth="1"/>
    <col min="2313" max="2314" width="12.85546875" style="7" customWidth="1"/>
    <col min="2315" max="2315" width="11.28515625" style="7" customWidth="1"/>
    <col min="2316" max="2316" width="13" style="7" customWidth="1"/>
    <col min="2317" max="2317" width="41.28515625" style="7" customWidth="1"/>
    <col min="2318" max="2318" width="18" style="7" customWidth="1"/>
    <col min="2319" max="2322" width="0" style="7" hidden="1" customWidth="1"/>
    <col min="2323" max="2323" width="20.140625" style="7" customWidth="1"/>
    <col min="2324" max="2324" width="15.42578125" style="7" customWidth="1"/>
    <col min="2325" max="2325" width="19.42578125" style="7" customWidth="1"/>
    <col min="2326" max="2327" width="0" style="7" hidden="1" customWidth="1"/>
    <col min="2328" max="2562" width="11.42578125" style="7"/>
    <col min="2563" max="2563" width="14.140625" style="7" customWidth="1"/>
    <col min="2564" max="2564" width="15.28515625" style="7" customWidth="1"/>
    <col min="2565" max="2565" width="30" style="7" customWidth="1"/>
    <col min="2566" max="2566" width="23.28515625" style="7" customWidth="1"/>
    <col min="2567" max="2567" width="14.7109375" style="7" customWidth="1"/>
    <col min="2568" max="2568" width="15.42578125" style="7" customWidth="1"/>
    <col min="2569" max="2570" width="12.85546875" style="7" customWidth="1"/>
    <col min="2571" max="2571" width="11.28515625" style="7" customWidth="1"/>
    <col min="2572" max="2572" width="13" style="7" customWidth="1"/>
    <col min="2573" max="2573" width="41.28515625" style="7" customWidth="1"/>
    <col min="2574" max="2574" width="18" style="7" customWidth="1"/>
    <col min="2575" max="2578" width="0" style="7" hidden="1" customWidth="1"/>
    <col min="2579" max="2579" width="20.140625" style="7" customWidth="1"/>
    <col min="2580" max="2580" width="15.42578125" style="7" customWidth="1"/>
    <col min="2581" max="2581" width="19.42578125" style="7" customWidth="1"/>
    <col min="2582" max="2583" width="0" style="7" hidden="1" customWidth="1"/>
    <col min="2584" max="2818" width="11.42578125" style="7"/>
    <col min="2819" max="2819" width="14.140625" style="7" customWidth="1"/>
    <col min="2820" max="2820" width="15.28515625" style="7" customWidth="1"/>
    <col min="2821" max="2821" width="30" style="7" customWidth="1"/>
    <col min="2822" max="2822" width="23.28515625" style="7" customWidth="1"/>
    <col min="2823" max="2823" width="14.7109375" style="7" customWidth="1"/>
    <col min="2824" max="2824" width="15.42578125" style="7" customWidth="1"/>
    <col min="2825" max="2826" width="12.85546875" style="7" customWidth="1"/>
    <col min="2827" max="2827" width="11.28515625" style="7" customWidth="1"/>
    <col min="2828" max="2828" width="13" style="7" customWidth="1"/>
    <col min="2829" max="2829" width="41.28515625" style="7" customWidth="1"/>
    <col min="2830" max="2830" width="18" style="7" customWidth="1"/>
    <col min="2831" max="2834" width="0" style="7" hidden="1" customWidth="1"/>
    <col min="2835" max="2835" width="20.140625" style="7" customWidth="1"/>
    <col min="2836" max="2836" width="15.42578125" style="7" customWidth="1"/>
    <col min="2837" max="2837" width="19.42578125" style="7" customWidth="1"/>
    <col min="2838" max="2839" width="0" style="7" hidden="1" customWidth="1"/>
    <col min="2840" max="3074" width="11.42578125" style="7"/>
    <col min="3075" max="3075" width="14.140625" style="7" customWidth="1"/>
    <col min="3076" max="3076" width="15.28515625" style="7" customWidth="1"/>
    <col min="3077" max="3077" width="30" style="7" customWidth="1"/>
    <col min="3078" max="3078" width="23.28515625" style="7" customWidth="1"/>
    <col min="3079" max="3079" width="14.7109375" style="7" customWidth="1"/>
    <col min="3080" max="3080" width="15.42578125" style="7" customWidth="1"/>
    <col min="3081" max="3082" width="12.85546875" style="7" customWidth="1"/>
    <col min="3083" max="3083" width="11.28515625" style="7" customWidth="1"/>
    <col min="3084" max="3084" width="13" style="7" customWidth="1"/>
    <col min="3085" max="3085" width="41.28515625" style="7" customWidth="1"/>
    <col min="3086" max="3086" width="18" style="7" customWidth="1"/>
    <col min="3087" max="3090" width="0" style="7" hidden="1" customWidth="1"/>
    <col min="3091" max="3091" width="20.140625" style="7" customWidth="1"/>
    <col min="3092" max="3092" width="15.42578125" style="7" customWidth="1"/>
    <col min="3093" max="3093" width="19.42578125" style="7" customWidth="1"/>
    <col min="3094" max="3095" width="0" style="7" hidden="1" customWidth="1"/>
    <col min="3096" max="3330" width="11.42578125" style="7"/>
    <col min="3331" max="3331" width="14.140625" style="7" customWidth="1"/>
    <col min="3332" max="3332" width="15.28515625" style="7" customWidth="1"/>
    <col min="3333" max="3333" width="30" style="7" customWidth="1"/>
    <col min="3334" max="3334" width="23.28515625" style="7" customWidth="1"/>
    <col min="3335" max="3335" width="14.7109375" style="7" customWidth="1"/>
    <col min="3336" max="3336" width="15.42578125" style="7" customWidth="1"/>
    <col min="3337" max="3338" width="12.85546875" style="7" customWidth="1"/>
    <col min="3339" max="3339" width="11.28515625" style="7" customWidth="1"/>
    <col min="3340" max="3340" width="13" style="7" customWidth="1"/>
    <col min="3341" max="3341" width="41.28515625" style="7" customWidth="1"/>
    <col min="3342" max="3342" width="18" style="7" customWidth="1"/>
    <col min="3343" max="3346" width="0" style="7" hidden="1" customWidth="1"/>
    <col min="3347" max="3347" width="20.140625" style="7" customWidth="1"/>
    <col min="3348" max="3348" width="15.42578125" style="7" customWidth="1"/>
    <col min="3349" max="3349" width="19.42578125" style="7" customWidth="1"/>
    <col min="3350" max="3351" width="0" style="7" hidden="1" customWidth="1"/>
    <col min="3352" max="3586" width="11.42578125" style="7"/>
    <col min="3587" max="3587" width="14.140625" style="7" customWidth="1"/>
    <col min="3588" max="3588" width="15.28515625" style="7" customWidth="1"/>
    <col min="3589" max="3589" width="30" style="7" customWidth="1"/>
    <col min="3590" max="3590" width="23.28515625" style="7" customWidth="1"/>
    <col min="3591" max="3591" width="14.7109375" style="7" customWidth="1"/>
    <col min="3592" max="3592" width="15.42578125" style="7" customWidth="1"/>
    <col min="3593" max="3594" width="12.85546875" style="7" customWidth="1"/>
    <col min="3595" max="3595" width="11.28515625" style="7" customWidth="1"/>
    <col min="3596" max="3596" width="13" style="7" customWidth="1"/>
    <col min="3597" max="3597" width="41.28515625" style="7" customWidth="1"/>
    <col min="3598" max="3598" width="18" style="7" customWidth="1"/>
    <col min="3599" max="3602" width="0" style="7" hidden="1" customWidth="1"/>
    <col min="3603" max="3603" width="20.140625" style="7" customWidth="1"/>
    <col min="3604" max="3604" width="15.42578125" style="7" customWidth="1"/>
    <col min="3605" max="3605" width="19.42578125" style="7" customWidth="1"/>
    <col min="3606" max="3607" width="0" style="7" hidden="1" customWidth="1"/>
    <col min="3608" max="3842" width="11.42578125" style="7"/>
    <col min="3843" max="3843" width="14.140625" style="7" customWidth="1"/>
    <col min="3844" max="3844" width="15.28515625" style="7" customWidth="1"/>
    <col min="3845" max="3845" width="30" style="7" customWidth="1"/>
    <col min="3846" max="3846" width="23.28515625" style="7" customWidth="1"/>
    <col min="3847" max="3847" width="14.7109375" style="7" customWidth="1"/>
    <col min="3848" max="3848" width="15.42578125" style="7" customWidth="1"/>
    <col min="3849" max="3850" width="12.85546875" style="7" customWidth="1"/>
    <col min="3851" max="3851" width="11.28515625" style="7" customWidth="1"/>
    <col min="3852" max="3852" width="13" style="7" customWidth="1"/>
    <col min="3853" max="3853" width="41.28515625" style="7" customWidth="1"/>
    <col min="3854" max="3854" width="18" style="7" customWidth="1"/>
    <col min="3855" max="3858" width="0" style="7" hidden="1" customWidth="1"/>
    <col min="3859" max="3859" width="20.140625" style="7" customWidth="1"/>
    <col min="3860" max="3860" width="15.42578125" style="7" customWidth="1"/>
    <col min="3861" max="3861" width="19.42578125" style="7" customWidth="1"/>
    <col min="3862" max="3863" width="0" style="7" hidden="1" customWidth="1"/>
    <col min="3864" max="4098" width="11.42578125" style="7"/>
    <col min="4099" max="4099" width="14.140625" style="7" customWidth="1"/>
    <col min="4100" max="4100" width="15.28515625" style="7" customWidth="1"/>
    <col min="4101" max="4101" width="30" style="7" customWidth="1"/>
    <col min="4102" max="4102" width="23.28515625" style="7" customWidth="1"/>
    <col min="4103" max="4103" width="14.7109375" style="7" customWidth="1"/>
    <col min="4104" max="4104" width="15.42578125" style="7" customWidth="1"/>
    <col min="4105" max="4106" width="12.85546875" style="7" customWidth="1"/>
    <col min="4107" max="4107" width="11.28515625" style="7" customWidth="1"/>
    <col min="4108" max="4108" width="13" style="7" customWidth="1"/>
    <col min="4109" max="4109" width="41.28515625" style="7" customWidth="1"/>
    <col min="4110" max="4110" width="18" style="7" customWidth="1"/>
    <col min="4111" max="4114" width="0" style="7" hidden="1" customWidth="1"/>
    <col min="4115" max="4115" width="20.140625" style="7" customWidth="1"/>
    <col min="4116" max="4116" width="15.42578125" style="7" customWidth="1"/>
    <col min="4117" max="4117" width="19.42578125" style="7" customWidth="1"/>
    <col min="4118" max="4119" width="0" style="7" hidden="1" customWidth="1"/>
    <col min="4120" max="4354" width="11.42578125" style="7"/>
    <col min="4355" max="4355" width="14.140625" style="7" customWidth="1"/>
    <col min="4356" max="4356" width="15.28515625" style="7" customWidth="1"/>
    <col min="4357" max="4357" width="30" style="7" customWidth="1"/>
    <col min="4358" max="4358" width="23.28515625" style="7" customWidth="1"/>
    <col min="4359" max="4359" width="14.7109375" style="7" customWidth="1"/>
    <col min="4360" max="4360" width="15.42578125" style="7" customWidth="1"/>
    <col min="4361" max="4362" width="12.85546875" style="7" customWidth="1"/>
    <col min="4363" max="4363" width="11.28515625" style="7" customWidth="1"/>
    <col min="4364" max="4364" width="13" style="7" customWidth="1"/>
    <col min="4365" max="4365" width="41.28515625" style="7" customWidth="1"/>
    <col min="4366" max="4366" width="18" style="7" customWidth="1"/>
    <col min="4367" max="4370" width="0" style="7" hidden="1" customWidth="1"/>
    <col min="4371" max="4371" width="20.140625" style="7" customWidth="1"/>
    <col min="4372" max="4372" width="15.42578125" style="7" customWidth="1"/>
    <col min="4373" max="4373" width="19.42578125" style="7" customWidth="1"/>
    <col min="4374" max="4375" width="0" style="7" hidden="1" customWidth="1"/>
    <col min="4376" max="4610" width="11.42578125" style="7"/>
    <col min="4611" max="4611" width="14.140625" style="7" customWidth="1"/>
    <col min="4612" max="4612" width="15.28515625" style="7" customWidth="1"/>
    <col min="4613" max="4613" width="30" style="7" customWidth="1"/>
    <col min="4614" max="4614" width="23.28515625" style="7" customWidth="1"/>
    <col min="4615" max="4615" width="14.7109375" style="7" customWidth="1"/>
    <col min="4616" max="4616" width="15.42578125" style="7" customWidth="1"/>
    <col min="4617" max="4618" width="12.85546875" style="7" customWidth="1"/>
    <col min="4619" max="4619" width="11.28515625" style="7" customWidth="1"/>
    <col min="4620" max="4620" width="13" style="7" customWidth="1"/>
    <col min="4621" max="4621" width="41.28515625" style="7" customWidth="1"/>
    <col min="4622" max="4622" width="18" style="7" customWidth="1"/>
    <col min="4623" max="4626" width="0" style="7" hidden="1" customWidth="1"/>
    <col min="4627" max="4627" width="20.140625" style="7" customWidth="1"/>
    <col min="4628" max="4628" width="15.42578125" style="7" customWidth="1"/>
    <col min="4629" max="4629" width="19.42578125" style="7" customWidth="1"/>
    <col min="4630" max="4631" width="0" style="7" hidden="1" customWidth="1"/>
    <col min="4632" max="4866" width="11.42578125" style="7"/>
    <col min="4867" max="4867" width="14.140625" style="7" customWidth="1"/>
    <col min="4868" max="4868" width="15.28515625" style="7" customWidth="1"/>
    <col min="4869" max="4869" width="30" style="7" customWidth="1"/>
    <col min="4870" max="4870" width="23.28515625" style="7" customWidth="1"/>
    <col min="4871" max="4871" width="14.7109375" style="7" customWidth="1"/>
    <col min="4872" max="4872" width="15.42578125" style="7" customWidth="1"/>
    <col min="4873" max="4874" width="12.85546875" style="7" customWidth="1"/>
    <col min="4875" max="4875" width="11.28515625" style="7" customWidth="1"/>
    <col min="4876" max="4876" width="13" style="7" customWidth="1"/>
    <col min="4877" max="4877" width="41.28515625" style="7" customWidth="1"/>
    <col min="4878" max="4878" width="18" style="7" customWidth="1"/>
    <col min="4879" max="4882" width="0" style="7" hidden="1" customWidth="1"/>
    <col min="4883" max="4883" width="20.140625" style="7" customWidth="1"/>
    <col min="4884" max="4884" width="15.42578125" style="7" customWidth="1"/>
    <col min="4885" max="4885" width="19.42578125" style="7" customWidth="1"/>
    <col min="4886" max="4887" width="0" style="7" hidden="1" customWidth="1"/>
    <col min="4888" max="5122" width="11.42578125" style="7"/>
    <col min="5123" max="5123" width="14.140625" style="7" customWidth="1"/>
    <col min="5124" max="5124" width="15.28515625" style="7" customWidth="1"/>
    <col min="5125" max="5125" width="30" style="7" customWidth="1"/>
    <col min="5126" max="5126" width="23.28515625" style="7" customWidth="1"/>
    <col min="5127" max="5127" width="14.7109375" style="7" customWidth="1"/>
    <col min="5128" max="5128" width="15.42578125" style="7" customWidth="1"/>
    <col min="5129" max="5130" width="12.85546875" style="7" customWidth="1"/>
    <col min="5131" max="5131" width="11.28515625" style="7" customWidth="1"/>
    <col min="5132" max="5132" width="13" style="7" customWidth="1"/>
    <col min="5133" max="5133" width="41.28515625" style="7" customWidth="1"/>
    <col min="5134" max="5134" width="18" style="7" customWidth="1"/>
    <col min="5135" max="5138" width="0" style="7" hidden="1" customWidth="1"/>
    <col min="5139" max="5139" width="20.140625" style="7" customWidth="1"/>
    <col min="5140" max="5140" width="15.42578125" style="7" customWidth="1"/>
    <col min="5141" max="5141" width="19.42578125" style="7" customWidth="1"/>
    <col min="5142" max="5143" width="0" style="7" hidden="1" customWidth="1"/>
    <col min="5144" max="5378" width="11.42578125" style="7"/>
    <col min="5379" max="5379" width="14.140625" style="7" customWidth="1"/>
    <col min="5380" max="5380" width="15.28515625" style="7" customWidth="1"/>
    <col min="5381" max="5381" width="30" style="7" customWidth="1"/>
    <col min="5382" max="5382" width="23.28515625" style="7" customWidth="1"/>
    <col min="5383" max="5383" width="14.7109375" style="7" customWidth="1"/>
    <col min="5384" max="5384" width="15.42578125" style="7" customWidth="1"/>
    <col min="5385" max="5386" width="12.85546875" style="7" customWidth="1"/>
    <col min="5387" max="5387" width="11.28515625" style="7" customWidth="1"/>
    <col min="5388" max="5388" width="13" style="7" customWidth="1"/>
    <col min="5389" max="5389" width="41.28515625" style="7" customWidth="1"/>
    <col min="5390" max="5390" width="18" style="7" customWidth="1"/>
    <col min="5391" max="5394" width="0" style="7" hidden="1" customWidth="1"/>
    <col min="5395" max="5395" width="20.140625" style="7" customWidth="1"/>
    <col min="5396" max="5396" width="15.42578125" style="7" customWidth="1"/>
    <col min="5397" max="5397" width="19.42578125" style="7" customWidth="1"/>
    <col min="5398" max="5399" width="0" style="7" hidden="1" customWidth="1"/>
    <col min="5400" max="5634" width="11.42578125" style="7"/>
    <col min="5635" max="5635" width="14.140625" style="7" customWidth="1"/>
    <col min="5636" max="5636" width="15.28515625" style="7" customWidth="1"/>
    <col min="5637" max="5637" width="30" style="7" customWidth="1"/>
    <col min="5638" max="5638" width="23.28515625" style="7" customWidth="1"/>
    <col min="5639" max="5639" width="14.7109375" style="7" customWidth="1"/>
    <col min="5640" max="5640" width="15.42578125" style="7" customWidth="1"/>
    <col min="5641" max="5642" width="12.85546875" style="7" customWidth="1"/>
    <col min="5643" max="5643" width="11.28515625" style="7" customWidth="1"/>
    <col min="5644" max="5644" width="13" style="7" customWidth="1"/>
    <col min="5645" max="5645" width="41.28515625" style="7" customWidth="1"/>
    <col min="5646" max="5646" width="18" style="7" customWidth="1"/>
    <col min="5647" max="5650" width="0" style="7" hidden="1" customWidth="1"/>
    <col min="5651" max="5651" width="20.140625" style="7" customWidth="1"/>
    <col min="5652" max="5652" width="15.42578125" style="7" customWidth="1"/>
    <col min="5653" max="5653" width="19.42578125" style="7" customWidth="1"/>
    <col min="5654" max="5655" width="0" style="7" hidden="1" customWidth="1"/>
    <col min="5656" max="5890" width="11.42578125" style="7"/>
    <col min="5891" max="5891" width="14.140625" style="7" customWidth="1"/>
    <col min="5892" max="5892" width="15.28515625" style="7" customWidth="1"/>
    <col min="5893" max="5893" width="30" style="7" customWidth="1"/>
    <col min="5894" max="5894" width="23.28515625" style="7" customWidth="1"/>
    <col min="5895" max="5895" width="14.7109375" style="7" customWidth="1"/>
    <col min="5896" max="5896" width="15.42578125" style="7" customWidth="1"/>
    <col min="5897" max="5898" width="12.85546875" style="7" customWidth="1"/>
    <col min="5899" max="5899" width="11.28515625" style="7" customWidth="1"/>
    <col min="5900" max="5900" width="13" style="7" customWidth="1"/>
    <col min="5901" max="5901" width="41.28515625" style="7" customWidth="1"/>
    <col min="5902" max="5902" width="18" style="7" customWidth="1"/>
    <col min="5903" max="5906" width="0" style="7" hidden="1" customWidth="1"/>
    <col min="5907" max="5907" width="20.140625" style="7" customWidth="1"/>
    <col min="5908" max="5908" width="15.42578125" style="7" customWidth="1"/>
    <col min="5909" max="5909" width="19.42578125" style="7" customWidth="1"/>
    <col min="5910" max="5911" width="0" style="7" hidden="1" customWidth="1"/>
    <col min="5912" max="6146" width="11.42578125" style="7"/>
    <col min="6147" max="6147" width="14.140625" style="7" customWidth="1"/>
    <col min="6148" max="6148" width="15.28515625" style="7" customWidth="1"/>
    <col min="6149" max="6149" width="30" style="7" customWidth="1"/>
    <col min="6150" max="6150" width="23.28515625" style="7" customWidth="1"/>
    <col min="6151" max="6151" width="14.7109375" style="7" customWidth="1"/>
    <col min="6152" max="6152" width="15.42578125" style="7" customWidth="1"/>
    <col min="6153" max="6154" width="12.85546875" style="7" customWidth="1"/>
    <col min="6155" max="6155" width="11.28515625" style="7" customWidth="1"/>
    <col min="6156" max="6156" width="13" style="7" customWidth="1"/>
    <col min="6157" max="6157" width="41.28515625" style="7" customWidth="1"/>
    <col min="6158" max="6158" width="18" style="7" customWidth="1"/>
    <col min="6159" max="6162" width="0" style="7" hidden="1" customWidth="1"/>
    <col min="6163" max="6163" width="20.140625" style="7" customWidth="1"/>
    <col min="6164" max="6164" width="15.42578125" style="7" customWidth="1"/>
    <col min="6165" max="6165" width="19.42578125" style="7" customWidth="1"/>
    <col min="6166" max="6167" width="0" style="7" hidden="1" customWidth="1"/>
    <col min="6168" max="6402" width="11.42578125" style="7"/>
    <col min="6403" max="6403" width="14.140625" style="7" customWidth="1"/>
    <col min="6404" max="6404" width="15.28515625" style="7" customWidth="1"/>
    <col min="6405" max="6405" width="30" style="7" customWidth="1"/>
    <col min="6406" max="6406" width="23.28515625" style="7" customWidth="1"/>
    <col min="6407" max="6407" width="14.7109375" style="7" customWidth="1"/>
    <col min="6408" max="6408" width="15.42578125" style="7" customWidth="1"/>
    <col min="6409" max="6410" width="12.85546875" style="7" customWidth="1"/>
    <col min="6411" max="6411" width="11.28515625" style="7" customWidth="1"/>
    <col min="6412" max="6412" width="13" style="7" customWidth="1"/>
    <col min="6413" max="6413" width="41.28515625" style="7" customWidth="1"/>
    <col min="6414" max="6414" width="18" style="7" customWidth="1"/>
    <col min="6415" max="6418" width="0" style="7" hidden="1" customWidth="1"/>
    <col min="6419" max="6419" width="20.140625" style="7" customWidth="1"/>
    <col min="6420" max="6420" width="15.42578125" style="7" customWidth="1"/>
    <col min="6421" max="6421" width="19.42578125" style="7" customWidth="1"/>
    <col min="6422" max="6423" width="0" style="7" hidden="1" customWidth="1"/>
    <col min="6424" max="6658" width="11.42578125" style="7"/>
    <col min="6659" max="6659" width="14.140625" style="7" customWidth="1"/>
    <col min="6660" max="6660" width="15.28515625" style="7" customWidth="1"/>
    <col min="6661" max="6661" width="30" style="7" customWidth="1"/>
    <col min="6662" max="6662" width="23.28515625" style="7" customWidth="1"/>
    <col min="6663" max="6663" width="14.7109375" style="7" customWidth="1"/>
    <col min="6664" max="6664" width="15.42578125" style="7" customWidth="1"/>
    <col min="6665" max="6666" width="12.85546875" style="7" customWidth="1"/>
    <col min="6667" max="6667" width="11.28515625" style="7" customWidth="1"/>
    <col min="6668" max="6668" width="13" style="7" customWidth="1"/>
    <col min="6669" max="6669" width="41.28515625" style="7" customWidth="1"/>
    <col min="6670" max="6670" width="18" style="7" customWidth="1"/>
    <col min="6671" max="6674" width="0" style="7" hidden="1" customWidth="1"/>
    <col min="6675" max="6675" width="20.140625" style="7" customWidth="1"/>
    <col min="6676" max="6676" width="15.42578125" style="7" customWidth="1"/>
    <col min="6677" max="6677" width="19.42578125" style="7" customWidth="1"/>
    <col min="6678" max="6679" width="0" style="7" hidden="1" customWidth="1"/>
    <col min="6680" max="6914" width="11.42578125" style="7"/>
    <col min="6915" max="6915" width="14.140625" style="7" customWidth="1"/>
    <col min="6916" max="6916" width="15.28515625" style="7" customWidth="1"/>
    <col min="6917" max="6917" width="30" style="7" customWidth="1"/>
    <col min="6918" max="6918" width="23.28515625" style="7" customWidth="1"/>
    <col min="6919" max="6919" width="14.7109375" style="7" customWidth="1"/>
    <col min="6920" max="6920" width="15.42578125" style="7" customWidth="1"/>
    <col min="6921" max="6922" width="12.85546875" style="7" customWidth="1"/>
    <col min="6923" max="6923" width="11.28515625" style="7" customWidth="1"/>
    <col min="6924" max="6924" width="13" style="7" customWidth="1"/>
    <col min="6925" max="6925" width="41.28515625" style="7" customWidth="1"/>
    <col min="6926" max="6926" width="18" style="7" customWidth="1"/>
    <col min="6927" max="6930" width="0" style="7" hidden="1" customWidth="1"/>
    <col min="6931" max="6931" width="20.140625" style="7" customWidth="1"/>
    <col min="6932" max="6932" width="15.42578125" style="7" customWidth="1"/>
    <col min="6933" max="6933" width="19.42578125" style="7" customWidth="1"/>
    <col min="6934" max="6935" width="0" style="7" hidden="1" customWidth="1"/>
    <col min="6936" max="7170" width="11.42578125" style="7"/>
    <col min="7171" max="7171" width="14.140625" style="7" customWidth="1"/>
    <col min="7172" max="7172" width="15.28515625" style="7" customWidth="1"/>
    <col min="7173" max="7173" width="30" style="7" customWidth="1"/>
    <col min="7174" max="7174" width="23.28515625" style="7" customWidth="1"/>
    <col min="7175" max="7175" width="14.7109375" style="7" customWidth="1"/>
    <col min="7176" max="7176" width="15.42578125" style="7" customWidth="1"/>
    <col min="7177" max="7178" width="12.85546875" style="7" customWidth="1"/>
    <col min="7179" max="7179" width="11.28515625" style="7" customWidth="1"/>
    <col min="7180" max="7180" width="13" style="7" customWidth="1"/>
    <col min="7181" max="7181" width="41.28515625" style="7" customWidth="1"/>
    <col min="7182" max="7182" width="18" style="7" customWidth="1"/>
    <col min="7183" max="7186" width="0" style="7" hidden="1" customWidth="1"/>
    <col min="7187" max="7187" width="20.140625" style="7" customWidth="1"/>
    <col min="7188" max="7188" width="15.42578125" style="7" customWidth="1"/>
    <col min="7189" max="7189" width="19.42578125" style="7" customWidth="1"/>
    <col min="7190" max="7191" width="0" style="7" hidden="1" customWidth="1"/>
    <col min="7192" max="7426" width="11.42578125" style="7"/>
    <col min="7427" max="7427" width="14.140625" style="7" customWidth="1"/>
    <col min="7428" max="7428" width="15.28515625" style="7" customWidth="1"/>
    <col min="7429" max="7429" width="30" style="7" customWidth="1"/>
    <col min="7430" max="7430" width="23.28515625" style="7" customWidth="1"/>
    <col min="7431" max="7431" width="14.7109375" style="7" customWidth="1"/>
    <col min="7432" max="7432" width="15.42578125" style="7" customWidth="1"/>
    <col min="7433" max="7434" width="12.85546875" style="7" customWidth="1"/>
    <col min="7435" max="7435" width="11.28515625" style="7" customWidth="1"/>
    <col min="7436" max="7436" width="13" style="7" customWidth="1"/>
    <col min="7437" max="7437" width="41.28515625" style="7" customWidth="1"/>
    <col min="7438" max="7438" width="18" style="7" customWidth="1"/>
    <col min="7439" max="7442" width="0" style="7" hidden="1" customWidth="1"/>
    <col min="7443" max="7443" width="20.140625" style="7" customWidth="1"/>
    <col min="7444" max="7444" width="15.42578125" style="7" customWidth="1"/>
    <col min="7445" max="7445" width="19.42578125" style="7" customWidth="1"/>
    <col min="7446" max="7447" width="0" style="7" hidden="1" customWidth="1"/>
    <col min="7448" max="7682" width="11.42578125" style="7"/>
    <col min="7683" max="7683" width="14.140625" style="7" customWidth="1"/>
    <col min="7684" max="7684" width="15.28515625" style="7" customWidth="1"/>
    <col min="7685" max="7685" width="30" style="7" customWidth="1"/>
    <col min="7686" max="7686" width="23.28515625" style="7" customWidth="1"/>
    <col min="7687" max="7687" width="14.7109375" style="7" customWidth="1"/>
    <col min="7688" max="7688" width="15.42578125" style="7" customWidth="1"/>
    <col min="7689" max="7690" width="12.85546875" style="7" customWidth="1"/>
    <col min="7691" max="7691" width="11.28515625" style="7" customWidth="1"/>
    <col min="7692" max="7692" width="13" style="7" customWidth="1"/>
    <col min="7693" max="7693" width="41.28515625" style="7" customWidth="1"/>
    <col min="7694" max="7694" width="18" style="7" customWidth="1"/>
    <col min="7695" max="7698" width="0" style="7" hidden="1" customWidth="1"/>
    <col min="7699" max="7699" width="20.140625" style="7" customWidth="1"/>
    <col min="7700" max="7700" width="15.42578125" style="7" customWidth="1"/>
    <col min="7701" max="7701" width="19.42578125" style="7" customWidth="1"/>
    <col min="7702" max="7703" width="0" style="7" hidden="1" customWidth="1"/>
    <col min="7704" max="7938" width="11.42578125" style="7"/>
    <col min="7939" max="7939" width="14.140625" style="7" customWidth="1"/>
    <col min="7940" max="7940" width="15.28515625" style="7" customWidth="1"/>
    <col min="7941" max="7941" width="30" style="7" customWidth="1"/>
    <col min="7942" max="7942" width="23.28515625" style="7" customWidth="1"/>
    <col min="7943" max="7943" width="14.7109375" style="7" customWidth="1"/>
    <col min="7944" max="7944" width="15.42578125" style="7" customWidth="1"/>
    <col min="7945" max="7946" width="12.85546875" style="7" customWidth="1"/>
    <col min="7947" max="7947" width="11.28515625" style="7" customWidth="1"/>
    <col min="7948" max="7948" width="13" style="7" customWidth="1"/>
    <col min="7949" max="7949" width="41.28515625" style="7" customWidth="1"/>
    <col min="7950" max="7950" width="18" style="7" customWidth="1"/>
    <col min="7951" max="7954" width="0" style="7" hidden="1" customWidth="1"/>
    <col min="7955" max="7955" width="20.140625" style="7" customWidth="1"/>
    <col min="7956" max="7956" width="15.42578125" style="7" customWidth="1"/>
    <col min="7957" max="7957" width="19.42578125" style="7" customWidth="1"/>
    <col min="7958" max="7959" width="0" style="7" hidden="1" customWidth="1"/>
    <col min="7960" max="8194" width="11.42578125" style="7"/>
    <col min="8195" max="8195" width="14.140625" style="7" customWidth="1"/>
    <col min="8196" max="8196" width="15.28515625" style="7" customWidth="1"/>
    <col min="8197" max="8197" width="30" style="7" customWidth="1"/>
    <col min="8198" max="8198" width="23.28515625" style="7" customWidth="1"/>
    <col min="8199" max="8199" width="14.7109375" style="7" customWidth="1"/>
    <col min="8200" max="8200" width="15.42578125" style="7" customWidth="1"/>
    <col min="8201" max="8202" width="12.85546875" style="7" customWidth="1"/>
    <col min="8203" max="8203" width="11.28515625" style="7" customWidth="1"/>
    <col min="8204" max="8204" width="13" style="7" customWidth="1"/>
    <col min="8205" max="8205" width="41.28515625" style="7" customWidth="1"/>
    <col min="8206" max="8206" width="18" style="7" customWidth="1"/>
    <col min="8207" max="8210" width="0" style="7" hidden="1" customWidth="1"/>
    <col min="8211" max="8211" width="20.140625" style="7" customWidth="1"/>
    <col min="8212" max="8212" width="15.42578125" style="7" customWidth="1"/>
    <col min="8213" max="8213" width="19.42578125" style="7" customWidth="1"/>
    <col min="8214" max="8215" width="0" style="7" hidden="1" customWidth="1"/>
    <col min="8216" max="8450" width="11.42578125" style="7"/>
    <col min="8451" max="8451" width="14.140625" style="7" customWidth="1"/>
    <col min="8452" max="8452" width="15.28515625" style="7" customWidth="1"/>
    <col min="8453" max="8453" width="30" style="7" customWidth="1"/>
    <col min="8454" max="8454" width="23.28515625" style="7" customWidth="1"/>
    <col min="8455" max="8455" width="14.7109375" style="7" customWidth="1"/>
    <col min="8456" max="8456" width="15.42578125" style="7" customWidth="1"/>
    <col min="8457" max="8458" width="12.85546875" style="7" customWidth="1"/>
    <col min="8459" max="8459" width="11.28515625" style="7" customWidth="1"/>
    <col min="8460" max="8460" width="13" style="7" customWidth="1"/>
    <col min="8461" max="8461" width="41.28515625" style="7" customWidth="1"/>
    <col min="8462" max="8462" width="18" style="7" customWidth="1"/>
    <col min="8463" max="8466" width="0" style="7" hidden="1" customWidth="1"/>
    <col min="8467" max="8467" width="20.140625" style="7" customWidth="1"/>
    <col min="8468" max="8468" width="15.42578125" style="7" customWidth="1"/>
    <col min="8469" max="8469" width="19.42578125" style="7" customWidth="1"/>
    <col min="8470" max="8471" width="0" style="7" hidden="1" customWidth="1"/>
    <col min="8472" max="8706" width="11.42578125" style="7"/>
    <col min="8707" max="8707" width="14.140625" style="7" customWidth="1"/>
    <col min="8708" max="8708" width="15.28515625" style="7" customWidth="1"/>
    <col min="8709" max="8709" width="30" style="7" customWidth="1"/>
    <col min="8710" max="8710" width="23.28515625" style="7" customWidth="1"/>
    <col min="8711" max="8711" width="14.7109375" style="7" customWidth="1"/>
    <col min="8712" max="8712" width="15.42578125" style="7" customWidth="1"/>
    <col min="8713" max="8714" width="12.85546875" style="7" customWidth="1"/>
    <col min="8715" max="8715" width="11.28515625" style="7" customWidth="1"/>
    <col min="8716" max="8716" width="13" style="7" customWidth="1"/>
    <col min="8717" max="8717" width="41.28515625" style="7" customWidth="1"/>
    <col min="8718" max="8718" width="18" style="7" customWidth="1"/>
    <col min="8719" max="8722" width="0" style="7" hidden="1" customWidth="1"/>
    <col min="8723" max="8723" width="20.140625" style="7" customWidth="1"/>
    <col min="8724" max="8724" width="15.42578125" style="7" customWidth="1"/>
    <col min="8725" max="8725" width="19.42578125" style="7" customWidth="1"/>
    <col min="8726" max="8727" width="0" style="7" hidden="1" customWidth="1"/>
    <col min="8728" max="8962" width="11.42578125" style="7"/>
    <col min="8963" max="8963" width="14.140625" style="7" customWidth="1"/>
    <col min="8964" max="8964" width="15.28515625" style="7" customWidth="1"/>
    <col min="8965" max="8965" width="30" style="7" customWidth="1"/>
    <col min="8966" max="8966" width="23.28515625" style="7" customWidth="1"/>
    <col min="8967" max="8967" width="14.7109375" style="7" customWidth="1"/>
    <col min="8968" max="8968" width="15.42578125" style="7" customWidth="1"/>
    <col min="8969" max="8970" width="12.85546875" style="7" customWidth="1"/>
    <col min="8971" max="8971" width="11.28515625" style="7" customWidth="1"/>
    <col min="8972" max="8972" width="13" style="7" customWidth="1"/>
    <col min="8973" max="8973" width="41.28515625" style="7" customWidth="1"/>
    <col min="8974" max="8974" width="18" style="7" customWidth="1"/>
    <col min="8975" max="8978" width="0" style="7" hidden="1" customWidth="1"/>
    <col min="8979" max="8979" width="20.140625" style="7" customWidth="1"/>
    <col min="8980" max="8980" width="15.42578125" style="7" customWidth="1"/>
    <col min="8981" max="8981" width="19.42578125" style="7" customWidth="1"/>
    <col min="8982" max="8983" width="0" style="7" hidden="1" customWidth="1"/>
    <col min="8984" max="9218" width="11.42578125" style="7"/>
    <col min="9219" max="9219" width="14.140625" style="7" customWidth="1"/>
    <col min="9220" max="9220" width="15.28515625" style="7" customWidth="1"/>
    <col min="9221" max="9221" width="30" style="7" customWidth="1"/>
    <col min="9222" max="9222" width="23.28515625" style="7" customWidth="1"/>
    <col min="9223" max="9223" width="14.7109375" style="7" customWidth="1"/>
    <col min="9224" max="9224" width="15.42578125" style="7" customWidth="1"/>
    <col min="9225" max="9226" width="12.85546875" style="7" customWidth="1"/>
    <col min="9227" max="9227" width="11.28515625" style="7" customWidth="1"/>
    <col min="9228" max="9228" width="13" style="7" customWidth="1"/>
    <col min="9229" max="9229" width="41.28515625" style="7" customWidth="1"/>
    <col min="9230" max="9230" width="18" style="7" customWidth="1"/>
    <col min="9231" max="9234" width="0" style="7" hidden="1" customWidth="1"/>
    <col min="9235" max="9235" width="20.140625" style="7" customWidth="1"/>
    <col min="9236" max="9236" width="15.42578125" style="7" customWidth="1"/>
    <col min="9237" max="9237" width="19.42578125" style="7" customWidth="1"/>
    <col min="9238" max="9239" width="0" style="7" hidden="1" customWidth="1"/>
    <col min="9240" max="9474" width="11.42578125" style="7"/>
    <col min="9475" max="9475" width="14.140625" style="7" customWidth="1"/>
    <col min="9476" max="9476" width="15.28515625" style="7" customWidth="1"/>
    <col min="9477" max="9477" width="30" style="7" customWidth="1"/>
    <col min="9478" max="9478" width="23.28515625" style="7" customWidth="1"/>
    <col min="9479" max="9479" width="14.7109375" style="7" customWidth="1"/>
    <col min="9480" max="9480" width="15.42578125" style="7" customWidth="1"/>
    <col min="9481" max="9482" width="12.85546875" style="7" customWidth="1"/>
    <col min="9483" max="9483" width="11.28515625" style="7" customWidth="1"/>
    <col min="9484" max="9484" width="13" style="7" customWidth="1"/>
    <col min="9485" max="9485" width="41.28515625" style="7" customWidth="1"/>
    <col min="9486" max="9486" width="18" style="7" customWidth="1"/>
    <col min="9487" max="9490" width="0" style="7" hidden="1" customWidth="1"/>
    <col min="9491" max="9491" width="20.140625" style="7" customWidth="1"/>
    <col min="9492" max="9492" width="15.42578125" style="7" customWidth="1"/>
    <col min="9493" max="9493" width="19.42578125" style="7" customWidth="1"/>
    <col min="9494" max="9495" width="0" style="7" hidden="1" customWidth="1"/>
    <col min="9496" max="9730" width="11.42578125" style="7"/>
    <col min="9731" max="9731" width="14.140625" style="7" customWidth="1"/>
    <col min="9732" max="9732" width="15.28515625" style="7" customWidth="1"/>
    <col min="9733" max="9733" width="30" style="7" customWidth="1"/>
    <col min="9734" max="9734" width="23.28515625" style="7" customWidth="1"/>
    <col min="9735" max="9735" width="14.7109375" style="7" customWidth="1"/>
    <col min="9736" max="9736" width="15.42578125" style="7" customWidth="1"/>
    <col min="9737" max="9738" width="12.85546875" style="7" customWidth="1"/>
    <col min="9739" max="9739" width="11.28515625" style="7" customWidth="1"/>
    <col min="9740" max="9740" width="13" style="7" customWidth="1"/>
    <col min="9741" max="9741" width="41.28515625" style="7" customWidth="1"/>
    <col min="9742" max="9742" width="18" style="7" customWidth="1"/>
    <col min="9743" max="9746" width="0" style="7" hidden="1" customWidth="1"/>
    <col min="9747" max="9747" width="20.140625" style="7" customWidth="1"/>
    <col min="9748" max="9748" width="15.42578125" style="7" customWidth="1"/>
    <col min="9749" max="9749" width="19.42578125" style="7" customWidth="1"/>
    <col min="9750" max="9751" width="0" style="7" hidden="1" customWidth="1"/>
    <col min="9752" max="9986" width="11.42578125" style="7"/>
    <col min="9987" max="9987" width="14.140625" style="7" customWidth="1"/>
    <col min="9988" max="9988" width="15.28515625" style="7" customWidth="1"/>
    <col min="9989" max="9989" width="30" style="7" customWidth="1"/>
    <col min="9990" max="9990" width="23.28515625" style="7" customWidth="1"/>
    <col min="9991" max="9991" width="14.7109375" style="7" customWidth="1"/>
    <col min="9992" max="9992" width="15.42578125" style="7" customWidth="1"/>
    <col min="9993" max="9994" width="12.85546875" style="7" customWidth="1"/>
    <col min="9995" max="9995" width="11.28515625" style="7" customWidth="1"/>
    <col min="9996" max="9996" width="13" style="7" customWidth="1"/>
    <col min="9997" max="9997" width="41.28515625" style="7" customWidth="1"/>
    <col min="9998" max="9998" width="18" style="7" customWidth="1"/>
    <col min="9999" max="10002" width="0" style="7" hidden="1" customWidth="1"/>
    <col min="10003" max="10003" width="20.140625" style="7" customWidth="1"/>
    <col min="10004" max="10004" width="15.42578125" style="7" customWidth="1"/>
    <col min="10005" max="10005" width="19.42578125" style="7" customWidth="1"/>
    <col min="10006" max="10007" width="0" style="7" hidden="1" customWidth="1"/>
    <col min="10008" max="10242" width="11.42578125" style="7"/>
    <col min="10243" max="10243" width="14.140625" style="7" customWidth="1"/>
    <col min="10244" max="10244" width="15.28515625" style="7" customWidth="1"/>
    <col min="10245" max="10245" width="30" style="7" customWidth="1"/>
    <col min="10246" max="10246" width="23.28515625" style="7" customWidth="1"/>
    <col min="10247" max="10247" width="14.7109375" style="7" customWidth="1"/>
    <col min="10248" max="10248" width="15.42578125" style="7" customWidth="1"/>
    <col min="10249" max="10250" width="12.85546875" style="7" customWidth="1"/>
    <col min="10251" max="10251" width="11.28515625" style="7" customWidth="1"/>
    <col min="10252" max="10252" width="13" style="7" customWidth="1"/>
    <col min="10253" max="10253" width="41.28515625" style="7" customWidth="1"/>
    <col min="10254" max="10254" width="18" style="7" customWidth="1"/>
    <col min="10255" max="10258" width="0" style="7" hidden="1" customWidth="1"/>
    <col min="10259" max="10259" width="20.140625" style="7" customWidth="1"/>
    <col min="10260" max="10260" width="15.42578125" style="7" customWidth="1"/>
    <col min="10261" max="10261" width="19.42578125" style="7" customWidth="1"/>
    <col min="10262" max="10263" width="0" style="7" hidden="1" customWidth="1"/>
    <col min="10264" max="10498" width="11.42578125" style="7"/>
    <col min="10499" max="10499" width="14.140625" style="7" customWidth="1"/>
    <col min="10500" max="10500" width="15.28515625" style="7" customWidth="1"/>
    <col min="10501" max="10501" width="30" style="7" customWidth="1"/>
    <col min="10502" max="10502" width="23.28515625" style="7" customWidth="1"/>
    <col min="10503" max="10503" width="14.7109375" style="7" customWidth="1"/>
    <col min="10504" max="10504" width="15.42578125" style="7" customWidth="1"/>
    <col min="10505" max="10506" width="12.85546875" style="7" customWidth="1"/>
    <col min="10507" max="10507" width="11.28515625" style="7" customWidth="1"/>
    <col min="10508" max="10508" width="13" style="7" customWidth="1"/>
    <col min="10509" max="10509" width="41.28515625" style="7" customWidth="1"/>
    <col min="10510" max="10510" width="18" style="7" customWidth="1"/>
    <col min="10511" max="10514" width="0" style="7" hidden="1" customWidth="1"/>
    <col min="10515" max="10515" width="20.140625" style="7" customWidth="1"/>
    <col min="10516" max="10516" width="15.42578125" style="7" customWidth="1"/>
    <col min="10517" max="10517" width="19.42578125" style="7" customWidth="1"/>
    <col min="10518" max="10519" width="0" style="7" hidden="1" customWidth="1"/>
    <col min="10520" max="10754" width="11.42578125" style="7"/>
    <col min="10755" max="10755" width="14.140625" style="7" customWidth="1"/>
    <col min="10756" max="10756" width="15.28515625" style="7" customWidth="1"/>
    <col min="10757" max="10757" width="30" style="7" customWidth="1"/>
    <col min="10758" max="10758" width="23.28515625" style="7" customWidth="1"/>
    <col min="10759" max="10759" width="14.7109375" style="7" customWidth="1"/>
    <col min="10760" max="10760" width="15.42578125" style="7" customWidth="1"/>
    <col min="10761" max="10762" width="12.85546875" style="7" customWidth="1"/>
    <col min="10763" max="10763" width="11.28515625" style="7" customWidth="1"/>
    <col min="10764" max="10764" width="13" style="7" customWidth="1"/>
    <col min="10765" max="10765" width="41.28515625" style="7" customWidth="1"/>
    <col min="10766" max="10766" width="18" style="7" customWidth="1"/>
    <col min="10767" max="10770" width="0" style="7" hidden="1" customWidth="1"/>
    <col min="10771" max="10771" width="20.140625" style="7" customWidth="1"/>
    <col min="10772" max="10772" width="15.42578125" style="7" customWidth="1"/>
    <col min="10773" max="10773" width="19.42578125" style="7" customWidth="1"/>
    <col min="10774" max="10775" width="0" style="7" hidden="1" customWidth="1"/>
    <col min="10776" max="11010" width="11.42578125" style="7"/>
    <col min="11011" max="11011" width="14.140625" style="7" customWidth="1"/>
    <col min="11012" max="11012" width="15.28515625" style="7" customWidth="1"/>
    <col min="11013" max="11013" width="30" style="7" customWidth="1"/>
    <col min="11014" max="11014" width="23.28515625" style="7" customWidth="1"/>
    <col min="11015" max="11015" width="14.7109375" style="7" customWidth="1"/>
    <col min="11016" max="11016" width="15.42578125" style="7" customWidth="1"/>
    <col min="11017" max="11018" width="12.85546875" style="7" customWidth="1"/>
    <col min="11019" max="11019" width="11.28515625" style="7" customWidth="1"/>
    <col min="11020" max="11020" width="13" style="7" customWidth="1"/>
    <col min="11021" max="11021" width="41.28515625" style="7" customWidth="1"/>
    <col min="11022" max="11022" width="18" style="7" customWidth="1"/>
    <col min="11023" max="11026" width="0" style="7" hidden="1" customWidth="1"/>
    <col min="11027" max="11027" width="20.140625" style="7" customWidth="1"/>
    <col min="11028" max="11028" width="15.42578125" style="7" customWidth="1"/>
    <col min="11029" max="11029" width="19.42578125" style="7" customWidth="1"/>
    <col min="11030" max="11031" width="0" style="7" hidden="1" customWidth="1"/>
    <col min="11032" max="11266" width="11.42578125" style="7"/>
    <col min="11267" max="11267" width="14.140625" style="7" customWidth="1"/>
    <col min="11268" max="11268" width="15.28515625" style="7" customWidth="1"/>
    <col min="11269" max="11269" width="30" style="7" customWidth="1"/>
    <col min="11270" max="11270" width="23.28515625" style="7" customWidth="1"/>
    <col min="11271" max="11271" width="14.7109375" style="7" customWidth="1"/>
    <col min="11272" max="11272" width="15.42578125" style="7" customWidth="1"/>
    <col min="11273" max="11274" width="12.85546875" style="7" customWidth="1"/>
    <col min="11275" max="11275" width="11.28515625" style="7" customWidth="1"/>
    <col min="11276" max="11276" width="13" style="7" customWidth="1"/>
    <col min="11277" max="11277" width="41.28515625" style="7" customWidth="1"/>
    <col min="11278" max="11278" width="18" style="7" customWidth="1"/>
    <col min="11279" max="11282" width="0" style="7" hidden="1" customWidth="1"/>
    <col min="11283" max="11283" width="20.140625" style="7" customWidth="1"/>
    <col min="11284" max="11284" width="15.42578125" style="7" customWidth="1"/>
    <col min="11285" max="11285" width="19.42578125" style="7" customWidth="1"/>
    <col min="11286" max="11287" width="0" style="7" hidden="1" customWidth="1"/>
    <col min="11288" max="11522" width="11.42578125" style="7"/>
    <col min="11523" max="11523" width="14.140625" style="7" customWidth="1"/>
    <col min="11524" max="11524" width="15.28515625" style="7" customWidth="1"/>
    <col min="11525" max="11525" width="30" style="7" customWidth="1"/>
    <col min="11526" max="11526" width="23.28515625" style="7" customWidth="1"/>
    <col min="11527" max="11527" width="14.7109375" style="7" customWidth="1"/>
    <col min="11528" max="11528" width="15.42578125" style="7" customWidth="1"/>
    <col min="11529" max="11530" width="12.85546875" style="7" customWidth="1"/>
    <col min="11531" max="11531" width="11.28515625" style="7" customWidth="1"/>
    <col min="11532" max="11532" width="13" style="7" customWidth="1"/>
    <col min="11533" max="11533" width="41.28515625" style="7" customWidth="1"/>
    <col min="11534" max="11534" width="18" style="7" customWidth="1"/>
    <col min="11535" max="11538" width="0" style="7" hidden="1" customWidth="1"/>
    <col min="11539" max="11539" width="20.140625" style="7" customWidth="1"/>
    <col min="11540" max="11540" width="15.42578125" style="7" customWidth="1"/>
    <col min="11541" max="11541" width="19.42578125" style="7" customWidth="1"/>
    <col min="11542" max="11543" width="0" style="7" hidden="1" customWidth="1"/>
    <col min="11544" max="11778" width="11.42578125" style="7"/>
    <col min="11779" max="11779" width="14.140625" style="7" customWidth="1"/>
    <col min="11780" max="11780" width="15.28515625" style="7" customWidth="1"/>
    <col min="11781" max="11781" width="30" style="7" customWidth="1"/>
    <col min="11782" max="11782" width="23.28515625" style="7" customWidth="1"/>
    <col min="11783" max="11783" width="14.7109375" style="7" customWidth="1"/>
    <col min="11784" max="11784" width="15.42578125" style="7" customWidth="1"/>
    <col min="11785" max="11786" width="12.85546875" style="7" customWidth="1"/>
    <col min="11787" max="11787" width="11.28515625" style="7" customWidth="1"/>
    <col min="11788" max="11788" width="13" style="7" customWidth="1"/>
    <col min="11789" max="11789" width="41.28515625" style="7" customWidth="1"/>
    <col min="11790" max="11790" width="18" style="7" customWidth="1"/>
    <col min="11791" max="11794" width="0" style="7" hidden="1" customWidth="1"/>
    <col min="11795" max="11795" width="20.140625" style="7" customWidth="1"/>
    <col min="11796" max="11796" width="15.42578125" style="7" customWidth="1"/>
    <col min="11797" max="11797" width="19.42578125" style="7" customWidth="1"/>
    <col min="11798" max="11799" width="0" style="7" hidden="1" customWidth="1"/>
    <col min="11800" max="12034" width="11.42578125" style="7"/>
    <col min="12035" max="12035" width="14.140625" style="7" customWidth="1"/>
    <col min="12036" max="12036" width="15.28515625" style="7" customWidth="1"/>
    <col min="12037" max="12037" width="30" style="7" customWidth="1"/>
    <col min="12038" max="12038" width="23.28515625" style="7" customWidth="1"/>
    <col min="12039" max="12039" width="14.7109375" style="7" customWidth="1"/>
    <col min="12040" max="12040" width="15.42578125" style="7" customWidth="1"/>
    <col min="12041" max="12042" width="12.85546875" style="7" customWidth="1"/>
    <col min="12043" max="12043" width="11.28515625" style="7" customWidth="1"/>
    <col min="12044" max="12044" width="13" style="7" customWidth="1"/>
    <col min="12045" max="12045" width="41.28515625" style="7" customWidth="1"/>
    <col min="12046" max="12046" width="18" style="7" customWidth="1"/>
    <col min="12047" max="12050" width="0" style="7" hidden="1" customWidth="1"/>
    <col min="12051" max="12051" width="20.140625" style="7" customWidth="1"/>
    <col min="12052" max="12052" width="15.42578125" style="7" customWidth="1"/>
    <col min="12053" max="12053" width="19.42578125" style="7" customWidth="1"/>
    <col min="12054" max="12055" width="0" style="7" hidden="1" customWidth="1"/>
    <col min="12056" max="12290" width="11.42578125" style="7"/>
    <col min="12291" max="12291" width="14.140625" style="7" customWidth="1"/>
    <col min="12292" max="12292" width="15.28515625" style="7" customWidth="1"/>
    <col min="12293" max="12293" width="30" style="7" customWidth="1"/>
    <col min="12294" max="12294" width="23.28515625" style="7" customWidth="1"/>
    <col min="12295" max="12295" width="14.7109375" style="7" customWidth="1"/>
    <col min="12296" max="12296" width="15.42578125" style="7" customWidth="1"/>
    <col min="12297" max="12298" width="12.85546875" style="7" customWidth="1"/>
    <col min="12299" max="12299" width="11.28515625" style="7" customWidth="1"/>
    <col min="12300" max="12300" width="13" style="7" customWidth="1"/>
    <col min="12301" max="12301" width="41.28515625" style="7" customWidth="1"/>
    <col min="12302" max="12302" width="18" style="7" customWidth="1"/>
    <col min="12303" max="12306" width="0" style="7" hidden="1" customWidth="1"/>
    <col min="12307" max="12307" width="20.140625" style="7" customWidth="1"/>
    <col min="12308" max="12308" width="15.42578125" style="7" customWidth="1"/>
    <col min="12309" max="12309" width="19.42578125" style="7" customWidth="1"/>
    <col min="12310" max="12311" width="0" style="7" hidden="1" customWidth="1"/>
    <col min="12312" max="12546" width="11.42578125" style="7"/>
    <col min="12547" max="12547" width="14.140625" style="7" customWidth="1"/>
    <col min="12548" max="12548" width="15.28515625" style="7" customWidth="1"/>
    <col min="12549" max="12549" width="30" style="7" customWidth="1"/>
    <col min="12550" max="12550" width="23.28515625" style="7" customWidth="1"/>
    <col min="12551" max="12551" width="14.7109375" style="7" customWidth="1"/>
    <col min="12552" max="12552" width="15.42578125" style="7" customWidth="1"/>
    <col min="12553" max="12554" width="12.85546875" style="7" customWidth="1"/>
    <col min="12555" max="12555" width="11.28515625" style="7" customWidth="1"/>
    <col min="12556" max="12556" width="13" style="7" customWidth="1"/>
    <col min="12557" max="12557" width="41.28515625" style="7" customWidth="1"/>
    <col min="12558" max="12558" width="18" style="7" customWidth="1"/>
    <col min="12559" max="12562" width="0" style="7" hidden="1" customWidth="1"/>
    <col min="12563" max="12563" width="20.140625" style="7" customWidth="1"/>
    <col min="12564" max="12564" width="15.42578125" style="7" customWidth="1"/>
    <col min="12565" max="12565" width="19.42578125" style="7" customWidth="1"/>
    <col min="12566" max="12567" width="0" style="7" hidden="1" customWidth="1"/>
    <col min="12568" max="12802" width="11.42578125" style="7"/>
    <col min="12803" max="12803" width="14.140625" style="7" customWidth="1"/>
    <col min="12804" max="12804" width="15.28515625" style="7" customWidth="1"/>
    <col min="12805" max="12805" width="30" style="7" customWidth="1"/>
    <col min="12806" max="12806" width="23.28515625" style="7" customWidth="1"/>
    <col min="12807" max="12807" width="14.7109375" style="7" customWidth="1"/>
    <col min="12808" max="12808" width="15.42578125" style="7" customWidth="1"/>
    <col min="12809" max="12810" width="12.85546875" style="7" customWidth="1"/>
    <col min="12811" max="12811" width="11.28515625" style="7" customWidth="1"/>
    <col min="12812" max="12812" width="13" style="7" customWidth="1"/>
    <col min="12813" max="12813" width="41.28515625" style="7" customWidth="1"/>
    <col min="12814" max="12814" width="18" style="7" customWidth="1"/>
    <col min="12815" max="12818" width="0" style="7" hidden="1" customWidth="1"/>
    <col min="12819" max="12819" width="20.140625" style="7" customWidth="1"/>
    <col min="12820" max="12820" width="15.42578125" style="7" customWidth="1"/>
    <col min="12821" max="12821" width="19.42578125" style="7" customWidth="1"/>
    <col min="12822" max="12823" width="0" style="7" hidden="1" customWidth="1"/>
    <col min="12824" max="13058" width="11.42578125" style="7"/>
    <col min="13059" max="13059" width="14.140625" style="7" customWidth="1"/>
    <col min="13060" max="13060" width="15.28515625" style="7" customWidth="1"/>
    <col min="13061" max="13061" width="30" style="7" customWidth="1"/>
    <col min="13062" max="13062" width="23.28515625" style="7" customWidth="1"/>
    <col min="13063" max="13063" width="14.7109375" style="7" customWidth="1"/>
    <col min="13064" max="13064" width="15.42578125" style="7" customWidth="1"/>
    <col min="13065" max="13066" width="12.85546875" style="7" customWidth="1"/>
    <col min="13067" max="13067" width="11.28515625" style="7" customWidth="1"/>
    <col min="13068" max="13068" width="13" style="7" customWidth="1"/>
    <col min="13069" max="13069" width="41.28515625" style="7" customWidth="1"/>
    <col min="13070" max="13070" width="18" style="7" customWidth="1"/>
    <col min="13071" max="13074" width="0" style="7" hidden="1" customWidth="1"/>
    <col min="13075" max="13075" width="20.140625" style="7" customWidth="1"/>
    <col min="13076" max="13076" width="15.42578125" style="7" customWidth="1"/>
    <col min="13077" max="13077" width="19.42578125" style="7" customWidth="1"/>
    <col min="13078" max="13079" width="0" style="7" hidden="1" customWidth="1"/>
    <col min="13080" max="13314" width="11.42578125" style="7"/>
    <col min="13315" max="13315" width="14.140625" style="7" customWidth="1"/>
    <col min="13316" max="13316" width="15.28515625" style="7" customWidth="1"/>
    <col min="13317" max="13317" width="30" style="7" customWidth="1"/>
    <col min="13318" max="13318" width="23.28515625" style="7" customWidth="1"/>
    <col min="13319" max="13319" width="14.7109375" style="7" customWidth="1"/>
    <col min="13320" max="13320" width="15.42578125" style="7" customWidth="1"/>
    <col min="13321" max="13322" width="12.85546875" style="7" customWidth="1"/>
    <col min="13323" max="13323" width="11.28515625" style="7" customWidth="1"/>
    <col min="13324" max="13324" width="13" style="7" customWidth="1"/>
    <col min="13325" max="13325" width="41.28515625" style="7" customWidth="1"/>
    <col min="13326" max="13326" width="18" style="7" customWidth="1"/>
    <col min="13327" max="13330" width="0" style="7" hidden="1" customWidth="1"/>
    <col min="13331" max="13331" width="20.140625" style="7" customWidth="1"/>
    <col min="13332" max="13332" width="15.42578125" style="7" customWidth="1"/>
    <col min="13333" max="13333" width="19.42578125" style="7" customWidth="1"/>
    <col min="13334" max="13335" width="0" style="7" hidden="1" customWidth="1"/>
    <col min="13336" max="13570" width="11.42578125" style="7"/>
    <col min="13571" max="13571" width="14.140625" style="7" customWidth="1"/>
    <col min="13572" max="13572" width="15.28515625" style="7" customWidth="1"/>
    <col min="13573" max="13573" width="30" style="7" customWidth="1"/>
    <col min="13574" max="13574" width="23.28515625" style="7" customWidth="1"/>
    <col min="13575" max="13575" width="14.7109375" style="7" customWidth="1"/>
    <col min="13576" max="13576" width="15.42578125" style="7" customWidth="1"/>
    <col min="13577" max="13578" width="12.85546875" style="7" customWidth="1"/>
    <col min="13579" max="13579" width="11.28515625" style="7" customWidth="1"/>
    <col min="13580" max="13580" width="13" style="7" customWidth="1"/>
    <col min="13581" max="13581" width="41.28515625" style="7" customWidth="1"/>
    <col min="13582" max="13582" width="18" style="7" customWidth="1"/>
    <col min="13583" max="13586" width="0" style="7" hidden="1" customWidth="1"/>
    <col min="13587" max="13587" width="20.140625" style="7" customWidth="1"/>
    <col min="13588" max="13588" width="15.42578125" style="7" customWidth="1"/>
    <col min="13589" max="13589" width="19.42578125" style="7" customWidth="1"/>
    <col min="13590" max="13591" width="0" style="7" hidden="1" customWidth="1"/>
    <col min="13592" max="13826" width="11.42578125" style="7"/>
    <col min="13827" max="13827" width="14.140625" style="7" customWidth="1"/>
    <col min="13828" max="13828" width="15.28515625" style="7" customWidth="1"/>
    <col min="13829" max="13829" width="30" style="7" customWidth="1"/>
    <col min="13830" max="13830" width="23.28515625" style="7" customWidth="1"/>
    <col min="13831" max="13831" width="14.7109375" style="7" customWidth="1"/>
    <col min="13832" max="13832" width="15.42578125" style="7" customWidth="1"/>
    <col min="13833" max="13834" width="12.85546875" style="7" customWidth="1"/>
    <col min="13835" max="13835" width="11.28515625" style="7" customWidth="1"/>
    <col min="13836" max="13836" width="13" style="7" customWidth="1"/>
    <col min="13837" max="13837" width="41.28515625" style="7" customWidth="1"/>
    <col min="13838" max="13838" width="18" style="7" customWidth="1"/>
    <col min="13839" max="13842" width="0" style="7" hidden="1" customWidth="1"/>
    <col min="13843" max="13843" width="20.140625" style="7" customWidth="1"/>
    <col min="13844" max="13844" width="15.42578125" style="7" customWidth="1"/>
    <col min="13845" max="13845" width="19.42578125" style="7" customWidth="1"/>
    <col min="13846" max="13847" width="0" style="7" hidden="1" customWidth="1"/>
    <col min="13848" max="14082" width="11.42578125" style="7"/>
    <col min="14083" max="14083" width="14.140625" style="7" customWidth="1"/>
    <col min="14084" max="14084" width="15.28515625" style="7" customWidth="1"/>
    <col min="14085" max="14085" width="30" style="7" customWidth="1"/>
    <col min="14086" max="14086" width="23.28515625" style="7" customWidth="1"/>
    <col min="14087" max="14087" width="14.7109375" style="7" customWidth="1"/>
    <col min="14088" max="14088" width="15.42578125" style="7" customWidth="1"/>
    <col min="14089" max="14090" width="12.85546875" style="7" customWidth="1"/>
    <col min="14091" max="14091" width="11.28515625" style="7" customWidth="1"/>
    <col min="14092" max="14092" width="13" style="7" customWidth="1"/>
    <col min="14093" max="14093" width="41.28515625" style="7" customWidth="1"/>
    <col min="14094" max="14094" width="18" style="7" customWidth="1"/>
    <col min="14095" max="14098" width="0" style="7" hidden="1" customWidth="1"/>
    <col min="14099" max="14099" width="20.140625" style="7" customWidth="1"/>
    <col min="14100" max="14100" width="15.42578125" style="7" customWidth="1"/>
    <col min="14101" max="14101" width="19.42578125" style="7" customWidth="1"/>
    <col min="14102" max="14103" width="0" style="7" hidden="1" customWidth="1"/>
    <col min="14104" max="14338" width="11.42578125" style="7"/>
    <col min="14339" max="14339" width="14.140625" style="7" customWidth="1"/>
    <col min="14340" max="14340" width="15.28515625" style="7" customWidth="1"/>
    <col min="14341" max="14341" width="30" style="7" customWidth="1"/>
    <col min="14342" max="14342" width="23.28515625" style="7" customWidth="1"/>
    <col min="14343" max="14343" width="14.7109375" style="7" customWidth="1"/>
    <col min="14344" max="14344" width="15.42578125" style="7" customWidth="1"/>
    <col min="14345" max="14346" width="12.85546875" style="7" customWidth="1"/>
    <col min="14347" max="14347" width="11.28515625" style="7" customWidth="1"/>
    <col min="14348" max="14348" width="13" style="7" customWidth="1"/>
    <col min="14349" max="14349" width="41.28515625" style="7" customWidth="1"/>
    <col min="14350" max="14350" width="18" style="7" customWidth="1"/>
    <col min="14351" max="14354" width="0" style="7" hidden="1" customWidth="1"/>
    <col min="14355" max="14355" width="20.140625" style="7" customWidth="1"/>
    <col min="14356" max="14356" width="15.42578125" style="7" customWidth="1"/>
    <col min="14357" max="14357" width="19.42578125" style="7" customWidth="1"/>
    <col min="14358" max="14359" width="0" style="7" hidden="1" customWidth="1"/>
    <col min="14360" max="14594" width="11.42578125" style="7"/>
    <col min="14595" max="14595" width="14.140625" style="7" customWidth="1"/>
    <col min="14596" max="14596" width="15.28515625" style="7" customWidth="1"/>
    <col min="14597" max="14597" width="30" style="7" customWidth="1"/>
    <col min="14598" max="14598" width="23.28515625" style="7" customWidth="1"/>
    <col min="14599" max="14599" width="14.7109375" style="7" customWidth="1"/>
    <col min="14600" max="14600" width="15.42578125" style="7" customWidth="1"/>
    <col min="14601" max="14602" width="12.85546875" style="7" customWidth="1"/>
    <col min="14603" max="14603" width="11.28515625" style="7" customWidth="1"/>
    <col min="14604" max="14604" width="13" style="7" customWidth="1"/>
    <col min="14605" max="14605" width="41.28515625" style="7" customWidth="1"/>
    <col min="14606" max="14606" width="18" style="7" customWidth="1"/>
    <col min="14607" max="14610" width="0" style="7" hidden="1" customWidth="1"/>
    <col min="14611" max="14611" width="20.140625" style="7" customWidth="1"/>
    <col min="14612" max="14612" width="15.42578125" style="7" customWidth="1"/>
    <col min="14613" max="14613" width="19.42578125" style="7" customWidth="1"/>
    <col min="14614" max="14615" width="0" style="7" hidden="1" customWidth="1"/>
    <col min="14616" max="14850" width="11.42578125" style="7"/>
    <col min="14851" max="14851" width="14.140625" style="7" customWidth="1"/>
    <col min="14852" max="14852" width="15.28515625" style="7" customWidth="1"/>
    <col min="14853" max="14853" width="30" style="7" customWidth="1"/>
    <col min="14854" max="14854" width="23.28515625" style="7" customWidth="1"/>
    <col min="14855" max="14855" width="14.7109375" style="7" customWidth="1"/>
    <col min="14856" max="14856" width="15.42578125" style="7" customWidth="1"/>
    <col min="14857" max="14858" width="12.85546875" style="7" customWidth="1"/>
    <col min="14859" max="14859" width="11.28515625" style="7" customWidth="1"/>
    <col min="14860" max="14860" width="13" style="7" customWidth="1"/>
    <col min="14861" max="14861" width="41.28515625" style="7" customWidth="1"/>
    <col min="14862" max="14862" width="18" style="7" customWidth="1"/>
    <col min="14863" max="14866" width="0" style="7" hidden="1" customWidth="1"/>
    <col min="14867" max="14867" width="20.140625" style="7" customWidth="1"/>
    <col min="14868" max="14868" width="15.42578125" style="7" customWidth="1"/>
    <col min="14869" max="14869" width="19.42578125" style="7" customWidth="1"/>
    <col min="14870" max="14871" width="0" style="7" hidden="1" customWidth="1"/>
    <col min="14872" max="15106" width="11.42578125" style="7"/>
    <col min="15107" max="15107" width="14.140625" style="7" customWidth="1"/>
    <col min="15108" max="15108" width="15.28515625" style="7" customWidth="1"/>
    <col min="15109" max="15109" width="30" style="7" customWidth="1"/>
    <col min="15110" max="15110" width="23.28515625" style="7" customWidth="1"/>
    <col min="15111" max="15111" width="14.7109375" style="7" customWidth="1"/>
    <col min="15112" max="15112" width="15.42578125" style="7" customWidth="1"/>
    <col min="15113" max="15114" width="12.85546875" style="7" customWidth="1"/>
    <col min="15115" max="15115" width="11.28515625" style="7" customWidth="1"/>
    <col min="15116" max="15116" width="13" style="7" customWidth="1"/>
    <col min="15117" max="15117" width="41.28515625" style="7" customWidth="1"/>
    <col min="15118" max="15118" width="18" style="7" customWidth="1"/>
    <col min="15119" max="15122" width="0" style="7" hidden="1" customWidth="1"/>
    <col min="15123" max="15123" width="20.140625" style="7" customWidth="1"/>
    <col min="15124" max="15124" width="15.42578125" style="7" customWidth="1"/>
    <col min="15125" max="15125" width="19.42578125" style="7" customWidth="1"/>
    <col min="15126" max="15127" width="0" style="7" hidden="1" customWidth="1"/>
    <col min="15128" max="15362" width="11.42578125" style="7"/>
    <col min="15363" max="15363" width="14.140625" style="7" customWidth="1"/>
    <col min="15364" max="15364" width="15.28515625" style="7" customWidth="1"/>
    <col min="15365" max="15365" width="30" style="7" customWidth="1"/>
    <col min="15366" max="15366" width="23.28515625" style="7" customWidth="1"/>
    <col min="15367" max="15367" width="14.7109375" style="7" customWidth="1"/>
    <col min="15368" max="15368" width="15.42578125" style="7" customWidth="1"/>
    <col min="15369" max="15370" width="12.85546875" style="7" customWidth="1"/>
    <col min="15371" max="15371" width="11.28515625" style="7" customWidth="1"/>
    <col min="15372" max="15372" width="13" style="7" customWidth="1"/>
    <col min="15373" max="15373" width="41.28515625" style="7" customWidth="1"/>
    <col min="15374" max="15374" width="18" style="7" customWidth="1"/>
    <col min="15375" max="15378" width="0" style="7" hidden="1" customWidth="1"/>
    <col min="15379" max="15379" width="20.140625" style="7" customWidth="1"/>
    <col min="15380" max="15380" width="15.42578125" style="7" customWidth="1"/>
    <col min="15381" max="15381" width="19.42578125" style="7" customWidth="1"/>
    <col min="15382" max="15383" width="0" style="7" hidden="1" customWidth="1"/>
    <col min="15384" max="15618" width="11.42578125" style="7"/>
    <col min="15619" max="15619" width="14.140625" style="7" customWidth="1"/>
    <col min="15620" max="15620" width="15.28515625" style="7" customWidth="1"/>
    <col min="15621" max="15621" width="30" style="7" customWidth="1"/>
    <col min="15622" max="15622" width="23.28515625" style="7" customWidth="1"/>
    <col min="15623" max="15623" width="14.7109375" style="7" customWidth="1"/>
    <col min="15624" max="15624" width="15.42578125" style="7" customWidth="1"/>
    <col min="15625" max="15626" width="12.85546875" style="7" customWidth="1"/>
    <col min="15627" max="15627" width="11.28515625" style="7" customWidth="1"/>
    <col min="15628" max="15628" width="13" style="7" customWidth="1"/>
    <col min="15629" max="15629" width="41.28515625" style="7" customWidth="1"/>
    <col min="15630" max="15630" width="18" style="7" customWidth="1"/>
    <col min="15631" max="15634" width="0" style="7" hidden="1" customWidth="1"/>
    <col min="15635" max="15635" width="20.140625" style="7" customWidth="1"/>
    <col min="15636" max="15636" width="15.42578125" style="7" customWidth="1"/>
    <col min="15637" max="15637" width="19.42578125" style="7" customWidth="1"/>
    <col min="15638" max="15639" width="0" style="7" hidden="1" customWidth="1"/>
    <col min="15640" max="15874" width="11.42578125" style="7"/>
    <col min="15875" max="15875" width="14.140625" style="7" customWidth="1"/>
    <col min="15876" max="15876" width="15.28515625" style="7" customWidth="1"/>
    <col min="15877" max="15877" width="30" style="7" customWidth="1"/>
    <col min="15878" max="15878" width="23.28515625" style="7" customWidth="1"/>
    <col min="15879" max="15879" width="14.7109375" style="7" customWidth="1"/>
    <col min="15880" max="15880" width="15.42578125" style="7" customWidth="1"/>
    <col min="15881" max="15882" width="12.85546875" style="7" customWidth="1"/>
    <col min="15883" max="15883" width="11.28515625" style="7" customWidth="1"/>
    <col min="15884" max="15884" width="13" style="7" customWidth="1"/>
    <col min="15885" max="15885" width="41.28515625" style="7" customWidth="1"/>
    <col min="15886" max="15886" width="18" style="7" customWidth="1"/>
    <col min="15887" max="15890" width="0" style="7" hidden="1" customWidth="1"/>
    <col min="15891" max="15891" width="20.140625" style="7" customWidth="1"/>
    <col min="15892" max="15892" width="15.42578125" style="7" customWidth="1"/>
    <col min="15893" max="15893" width="19.42578125" style="7" customWidth="1"/>
    <col min="15894" max="15895" width="0" style="7" hidden="1" customWidth="1"/>
    <col min="15896" max="16130" width="11.42578125" style="7"/>
    <col min="16131" max="16131" width="14.140625" style="7" customWidth="1"/>
    <col min="16132" max="16132" width="15.28515625" style="7" customWidth="1"/>
    <col min="16133" max="16133" width="30" style="7" customWidth="1"/>
    <col min="16134" max="16134" width="23.28515625" style="7" customWidth="1"/>
    <col min="16135" max="16135" width="14.7109375" style="7" customWidth="1"/>
    <col min="16136" max="16136" width="15.42578125" style="7" customWidth="1"/>
    <col min="16137" max="16138" width="12.85546875" style="7" customWidth="1"/>
    <col min="16139" max="16139" width="11.28515625" style="7" customWidth="1"/>
    <col min="16140" max="16140" width="13" style="7" customWidth="1"/>
    <col min="16141" max="16141" width="41.28515625" style="7" customWidth="1"/>
    <col min="16142" max="16142" width="18" style="7" customWidth="1"/>
    <col min="16143" max="16146" width="0" style="7" hidden="1" customWidth="1"/>
    <col min="16147" max="16147" width="20.140625" style="7" customWidth="1"/>
    <col min="16148" max="16148" width="15.42578125" style="7" customWidth="1"/>
    <col min="16149" max="16149" width="19.42578125" style="7" customWidth="1"/>
    <col min="16150" max="16151" width="0" style="7" hidden="1" customWidth="1"/>
    <col min="16152" max="16384" width="11.42578125" style="7"/>
  </cols>
  <sheetData>
    <row r="1" spans="1:23" s="15" customFormat="1" ht="22.5" customHeight="1" x14ac:dyDescent="0.25">
      <c r="A1" s="282" t="s">
        <v>2644</v>
      </c>
      <c r="B1" s="282"/>
      <c r="C1" s="282"/>
      <c r="D1" s="282"/>
      <c r="E1" s="282"/>
      <c r="F1" s="282"/>
      <c r="G1" s="282"/>
      <c r="H1" s="282"/>
      <c r="I1" s="282"/>
      <c r="J1" s="282"/>
      <c r="K1" s="282"/>
      <c r="L1" s="282"/>
      <c r="M1" s="282"/>
      <c r="N1" s="282"/>
      <c r="O1" s="282"/>
      <c r="P1" s="282"/>
      <c r="Q1" s="282"/>
      <c r="R1" s="282"/>
      <c r="S1" s="282"/>
      <c r="T1" s="282"/>
    </row>
    <row r="2" spans="1:23" s="15" customFormat="1" ht="22.5" customHeight="1" x14ac:dyDescent="0.25">
      <c r="A2" s="282" t="s">
        <v>5</v>
      </c>
      <c r="B2" s="282"/>
      <c r="C2" s="282"/>
      <c r="D2" s="282"/>
      <c r="E2" s="282"/>
      <c r="F2" s="282"/>
      <c r="G2" s="282"/>
      <c r="H2" s="282"/>
      <c r="I2" s="282"/>
      <c r="J2" s="282"/>
      <c r="K2" s="282"/>
      <c r="L2" s="282"/>
      <c r="M2" s="282"/>
      <c r="N2" s="282"/>
      <c r="O2" s="282"/>
      <c r="P2" s="282"/>
      <c r="Q2" s="282"/>
      <c r="R2" s="282"/>
      <c r="S2" s="282"/>
      <c r="T2" s="282"/>
    </row>
    <row r="3" spans="1:23" s="15" customFormat="1" ht="22.5" customHeight="1" thickBot="1" x14ac:dyDescent="0.3">
      <c r="A3" s="284" t="s">
        <v>2645</v>
      </c>
      <c r="B3" s="283"/>
      <c r="C3" s="283"/>
      <c r="D3" s="283"/>
      <c r="E3" s="283"/>
      <c r="F3" s="283"/>
      <c r="G3" s="283"/>
      <c r="H3" s="283"/>
      <c r="I3" s="283"/>
      <c r="J3" s="283"/>
      <c r="K3" s="283"/>
      <c r="L3" s="283"/>
      <c r="M3" s="283"/>
      <c r="N3" s="283"/>
      <c r="O3" s="283"/>
      <c r="P3" s="283"/>
      <c r="Q3" s="283"/>
      <c r="R3" s="283"/>
      <c r="S3" s="283"/>
      <c r="T3" s="283"/>
    </row>
    <row r="4" spans="1:23" ht="72" customHeight="1" thickBot="1" x14ac:dyDescent="0.25">
      <c r="A4" s="237"/>
      <c r="B4" s="159" t="s">
        <v>5917</v>
      </c>
      <c r="C4" s="159" t="s">
        <v>4042</v>
      </c>
      <c r="D4" s="179" t="s">
        <v>0</v>
      </c>
      <c r="E4" s="179" t="s">
        <v>1120</v>
      </c>
      <c r="F4" s="179" t="s">
        <v>5919</v>
      </c>
      <c r="G4" s="203" t="s">
        <v>2646</v>
      </c>
      <c r="H4" s="203" t="s">
        <v>2321</v>
      </c>
      <c r="I4" s="179" t="s">
        <v>2647</v>
      </c>
      <c r="J4" s="179" t="s">
        <v>2648</v>
      </c>
      <c r="K4" s="179" t="s">
        <v>2326</v>
      </c>
      <c r="L4" s="179" t="s">
        <v>2327</v>
      </c>
      <c r="M4" s="179" t="s">
        <v>3</v>
      </c>
      <c r="N4" s="179" t="s">
        <v>2323</v>
      </c>
      <c r="O4" s="179" t="s">
        <v>2649</v>
      </c>
      <c r="P4" s="179" t="s">
        <v>2650</v>
      </c>
      <c r="Q4" s="179" t="s">
        <v>2651</v>
      </c>
      <c r="R4" s="179" t="s">
        <v>2652</v>
      </c>
      <c r="S4" s="183" t="s">
        <v>2249</v>
      </c>
      <c r="T4" s="180" t="s">
        <v>9</v>
      </c>
    </row>
    <row r="5" spans="1:23" ht="43.5" hidden="1" customHeight="1" x14ac:dyDescent="0.3">
      <c r="A5" s="35" t="s">
        <v>504</v>
      </c>
      <c r="B5" s="207" t="s">
        <v>4862</v>
      </c>
      <c r="C5" s="94" t="s">
        <v>504</v>
      </c>
      <c r="D5" s="94" t="s">
        <v>504</v>
      </c>
      <c r="E5" s="94" t="s">
        <v>2653</v>
      </c>
      <c r="F5" s="92" t="s">
        <v>2654</v>
      </c>
      <c r="G5" s="93"/>
      <c r="H5" s="94">
        <v>1</v>
      </c>
      <c r="I5" s="94">
        <v>1276</v>
      </c>
      <c r="J5" s="94"/>
      <c r="K5" s="94"/>
      <c r="L5" s="94"/>
      <c r="M5" s="142" t="s">
        <v>2655</v>
      </c>
      <c r="N5" s="25" t="s">
        <v>2330</v>
      </c>
      <c r="O5" s="36">
        <f>I5*110/1000*7/46</f>
        <v>21.35913043478261</v>
      </c>
      <c r="P5" s="36"/>
      <c r="Q5" s="36"/>
      <c r="R5" s="36"/>
      <c r="S5" s="136">
        <v>331066.52173913043</v>
      </c>
      <c r="T5" s="37" t="s">
        <v>62</v>
      </c>
      <c r="U5" s="16"/>
    </row>
    <row r="6" spans="1:23" ht="43.5" hidden="1" customHeight="1" x14ac:dyDescent="0.3">
      <c r="A6" s="35" t="s">
        <v>504</v>
      </c>
      <c r="B6" s="84" t="s">
        <v>4863</v>
      </c>
      <c r="C6" s="29" t="s">
        <v>504</v>
      </c>
      <c r="D6" s="29" t="s">
        <v>1108</v>
      </c>
      <c r="E6" s="29" t="s">
        <v>1567</v>
      </c>
      <c r="F6" s="27" t="s">
        <v>2656</v>
      </c>
      <c r="G6" s="28"/>
      <c r="H6" s="29">
        <v>1</v>
      </c>
      <c r="I6" s="29"/>
      <c r="J6" s="29"/>
      <c r="K6" s="29">
        <v>1.5</v>
      </c>
      <c r="L6" s="29"/>
      <c r="M6" s="97" t="s">
        <v>2657</v>
      </c>
      <c r="N6" s="25" t="s">
        <v>2330</v>
      </c>
      <c r="O6" s="36">
        <f t="shared" ref="O6:O11" si="0">J6*3*7/46</f>
        <v>0</v>
      </c>
      <c r="P6" s="36">
        <f t="shared" ref="P6:P11" si="1">K6*1</f>
        <v>1.5</v>
      </c>
      <c r="Q6" s="36">
        <f t="shared" ref="Q6:Q11" si="2">K6*1</f>
        <v>1.5</v>
      </c>
      <c r="R6" s="36">
        <f>J6*1</f>
        <v>0</v>
      </c>
      <c r="S6" s="136">
        <v>29250</v>
      </c>
      <c r="T6" s="37" t="s">
        <v>62</v>
      </c>
    </row>
    <row r="7" spans="1:23" ht="43.5" hidden="1" customHeight="1" x14ac:dyDescent="0.3">
      <c r="A7" s="35" t="s">
        <v>504</v>
      </c>
      <c r="B7" s="84" t="s">
        <v>4864</v>
      </c>
      <c r="C7" s="29" t="s">
        <v>504</v>
      </c>
      <c r="D7" s="29" t="s">
        <v>504</v>
      </c>
      <c r="E7" s="29" t="s">
        <v>1084</v>
      </c>
      <c r="F7" s="27" t="s">
        <v>2656</v>
      </c>
      <c r="G7" s="28"/>
      <c r="H7" s="29">
        <v>2</v>
      </c>
      <c r="I7" s="29"/>
      <c r="J7" s="29">
        <v>20</v>
      </c>
      <c r="K7" s="29">
        <v>16.5</v>
      </c>
      <c r="L7" s="29"/>
      <c r="M7" s="97" t="s">
        <v>2657</v>
      </c>
      <c r="N7" s="25" t="s">
        <v>2330</v>
      </c>
      <c r="O7" s="36">
        <f t="shared" si="0"/>
        <v>9.1304347826086953</v>
      </c>
      <c r="P7" s="36">
        <f t="shared" si="1"/>
        <v>16.5</v>
      </c>
      <c r="Q7" s="36">
        <f t="shared" si="2"/>
        <v>16.5</v>
      </c>
      <c r="R7" s="36">
        <f>J7*1</f>
        <v>20</v>
      </c>
      <c r="S7" s="136">
        <v>664141.30434782605</v>
      </c>
      <c r="T7" s="37" t="s">
        <v>62</v>
      </c>
    </row>
    <row r="8" spans="1:23" ht="43.5" hidden="1" customHeight="1" x14ac:dyDescent="0.3">
      <c r="A8" s="35" t="s">
        <v>504</v>
      </c>
      <c r="B8" s="84" t="s">
        <v>4865</v>
      </c>
      <c r="C8" s="29" t="s">
        <v>504</v>
      </c>
      <c r="D8" s="29" t="s">
        <v>504</v>
      </c>
      <c r="E8" s="29" t="s">
        <v>380</v>
      </c>
      <c r="F8" s="27" t="s">
        <v>2656</v>
      </c>
      <c r="G8" s="28"/>
      <c r="H8" s="29">
        <v>1</v>
      </c>
      <c r="I8" s="29"/>
      <c r="J8" s="29"/>
      <c r="K8" s="29">
        <v>2</v>
      </c>
      <c r="L8" s="29"/>
      <c r="M8" s="97" t="s">
        <v>2657</v>
      </c>
      <c r="N8" s="25" t="s">
        <v>2330</v>
      </c>
      <c r="O8" s="36">
        <f t="shared" si="0"/>
        <v>0</v>
      </c>
      <c r="P8" s="36">
        <f t="shared" si="1"/>
        <v>2</v>
      </c>
      <c r="Q8" s="36">
        <f t="shared" si="2"/>
        <v>2</v>
      </c>
      <c r="R8" s="36">
        <f>J8*1</f>
        <v>0</v>
      </c>
      <c r="S8" s="136">
        <v>39000</v>
      </c>
      <c r="T8" s="37" t="s">
        <v>62</v>
      </c>
      <c r="U8" s="17"/>
    </row>
    <row r="9" spans="1:23" ht="43.5" hidden="1" customHeight="1" x14ac:dyDescent="0.3">
      <c r="A9" s="35" t="s">
        <v>504</v>
      </c>
      <c r="B9" s="84" t="s">
        <v>4866</v>
      </c>
      <c r="C9" s="29" t="s">
        <v>504</v>
      </c>
      <c r="D9" s="29" t="s">
        <v>1099</v>
      </c>
      <c r="E9" s="29" t="s">
        <v>2658</v>
      </c>
      <c r="F9" s="27" t="s">
        <v>2656</v>
      </c>
      <c r="G9" s="28"/>
      <c r="H9" s="29">
        <v>1</v>
      </c>
      <c r="I9" s="29"/>
      <c r="J9" s="29">
        <v>20</v>
      </c>
      <c r="K9" s="29">
        <v>3.2</v>
      </c>
      <c r="L9" s="29"/>
      <c r="M9" s="141" t="s">
        <v>2657</v>
      </c>
      <c r="N9" s="25" t="s">
        <v>2330</v>
      </c>
      <c r="O9" s="36">
        <f t="shared" si="0"/>
        <v>9.1304347826086953</v>
      </c>
      <c r="P9" s="36">
        <f t="shared" si="1"/>
        <v>3.2</v>
      </c>
      <c r="Q9" s="36">
        <f t="shared" si="2"/>
        <v>3.2</v>
      </c>
      <c r="R9" s="36">
        <f>J9*1</f>
        <v>20</v>
      </c>
      <c r="S9" s="136">
        <v>404791.30434782605</v>
      </c>
      <c r="T9" s="37" t="s">
        <v>62</v>
      </c>
      <c r="V9" s="7" t="s">
        <v>2659</v>
      </c>
      <c r="W9" s="16">
        <v>14500</v>
      </c>
    </row>
    <row r="10" spans="1:23" ht="43.5" hidden="1" customHeight="1" x14ac:dyDescent="0.3">
      <c r="A10" s="35" t="s">
        <v>504</v>
      </c>
      <c r="B10" s="84" t="s">
        <v>4867</v>
      </c>
      <c r="C10" s="29" t="s">
        <v>504</v>
      </c>
      <c r="D10" s="29" t="s">
        <v>1099</v>
      </c>
      <c r="E10" s="29" t="s">
        <v>2660</v>
      </c>
      <c r="F10" s="27" t="s">
        <v>2656</v>
      </c>
      <c r="G10" s="28"/>
      <c r="H10" s="29">
        <v>1</v>
      </c>
      <c r="I10" s="29"/>
      <c r="J10" s="29">
        <v>3</v>
      </c>
      <c r="K10" s="29">
        <v>2</v>
      </c>
      <c r="L10" s="29"/>
      <c r="M10" s="141" t="s">
        <v>2657</v>
      </c>
      <c r="N10" s="25" t="s">
        <v>2330</v>
      </c>
      <c r="O10" s="36">
        <f t="shared" si="0"/>
        <v>1.3695652173913044</v>
      </c>
      <c r="P10" s="36">
        <f t="shared" si="1"/>
        <v>2</v>
      </c>
      <c r="Q10" s="36">
        <f t="shared" si="2"/>
        <v>2</v>
      </c>
      <c r="R10" s="36">
        <f>J10*1</f>
        <v>3</v>
      </c>
      <c r="S10" s="136">
        <v>90358.695652173919</v>
      </c>
      <c r="T10" s="37" t="s">
        <v>62</v>
      </c>
      <c r="V10" s="7" t="s">
        <v>2661</v>
      </c>
      <c r="W10" s="16">
        <v>16000</v>
      </c>
    </row>
    <row r="11" spans="1:23" ht="43.5" hidden="1" customHeight="1" x14ac:dyDescent="0.3">
      <c r="A11" s="35" t="s">
        <v>504</v>
      </c>
      <c r="B11" s="84" t="s">
        <v>4868</v>
      </c>
      <c r="C11" s="29" t="s">
        <v>504</v>
      </c>
      <c r="D11" s="29" t="s">
        <v>1059</v>
      </c>
      <c r="E11" s="29" t="s">
        <v>2662</v>
      </c>
      <c r="F11" s="27" t="s">
        <v>2656</v>
      </c>
      <c r="G11" s="28"/>
      <c r="H11" s="29">
        <v>16</v>
      </c>
      <c r="I11" s="29"/>
      <c r="J11" s="29">
        <v>35</v>
      </c>
      <c r="K11" s="29">
        <v>73.5</v>
      </c>
      <c r="L11" s="29"/>
      <c r="M11" s="141" t="s">
        <v>2657</v>
      </c>
      <c r="N11" s="25" t="s">
        <v>2330</v>
      </c>
      <c r="O11" s="36">
        <f t="shared" si="0"/>
        <v>15.978260869565217</v>
      </c>
      <c r="P11" s="36">
        <f t="shared" si="1"/>
        <v>73.5</v>
      </c>
      <c r="Q11" s="36">
        <f t="shared" si="2"/>
        <v>73.5</v>
      </c>
      <c r="R11" s="36">
        <f>J11*0.5</f>
        <v>17.5</v>
      </c>
      <c r="S11" s="136">
        <v>1848684.7826086956</v>
      </c>
      <c r="T11" s="37" t="s">
        <v>62</v>
      </c>
      <c r="V11" s="7" t="s">
        <v>2663</v>
      </c>
      <c r="W11" s="16">
        <v>3500</v>
      </c>
    </row>
    <row r="12" spans="1:23" ht="43.5" hidden="1" customHeight="1" x14ac:dyDescent="0.3">
      <c r="A12" s="35" t="s">
        <v>504</v>
      </c>
      <c r="B12" s="84" t="s">
        <v>4869</v>
      </c>
      <c r="C12" s="29" t="s">
        <v>504</v>
      </c>
      <c r="D12" s="29" t="s">
        <v>504</v>
      </c>
      <c r="E12" s="29" t="s">
        <v>1377</v>
      </c>
      <c r="F12" s="27" t="s">
        <v>2664</v>
      </c>
      <c r="G12" s="28"/>
      <c r="H12" s="29">
        <v>1</v>
      </c>
      <c r="I12" s="29"/>
      <c r="J12" s="29">
        <v>400</v>
      </c>
      <c r="K12" s="29">
        <v>1</v>
      </c>
      <c r="L12" s="29"/>
      <c r="M12" s="141" t="s">
        <v>2665</v>
      </c>
      <c r="N12" s="25" t="s">
        <v>2330</v>
      </c>
      <c r="O12" s="36">
        <f>J12*0.3*7/46</f>
        <v>18.260869565217391</v>
      </c>
      <c r="P12" s="36"/>
      <c r="Q12" s="36"/>
      <c r="R12" s="36"/>
      <c r="S12" s="136">
        <v>301304.34782608697</v>
      </c>
      <c r="T12" s="37" t="s">
        <v>62</v>
      </c>
      <c r="V12" s="7" t="s">
        <v>2666</v>
      </c>
      <c r="W12" s="16">
        <v>10500</v>
      </c>
    </row>
    <row r="13" spans="1:23" ht="43.5" hidden="1" customHeight="1" x14ac:dyDescent="0.3">
      <c r="A13" s="35" t="s">
        <v>1205</v>
      </c>
      <c r="B13" s="84" t="s">
        <v>4870</v>
      </c>
      <c r="C13" s="84" t="s">
        <v>1205</v>
      </c>
      <c r="D13" s="29" t="s">
        <v>1205</v>
      </c>
      <c r="E13" s="29" t="s">
        <v>1205</v>
      </c>
      <c r="F13" s="27" t="s">
        <v>2654</v>
      </c>
      <c r="G13" s="28"/>
      <c r="H13" s="29">
        <v>2</v>
      </c>
      <c r="I13" s="29">
        <v>1301</v>
      </c>
      <c r="J13" s="29"/>
      <c r="K13" s="29"/>
      <c r="L13" s="29"/>
      <c r="M13" s="141" t="s">
        <v>2655</v>
      </c>
      <c r="N13" s="25" t="s">
        <v>2330</v>
      </c>
      <c r="O13" s="36">
        <f>I13*110/1000*7/46</f>
        <v>21.777608695652177</v>
      </c>
      <c r="P13" s="36"/>
      <c r="Q13" s="36"/>
      <c r="R13" s="36"/>
      <c r="S13" s="136">
        <v>337552.93478260876</v>
      </c>
      <c r="T13" s="37" t="s">
        <v>62</v>
      </c>
    </row>
    <row r="14" spans="1:23" ht="43.5" hidden="1" customHeight="1" x14ac:dyDescent="0.3">
      <c r="A14" s="35" t="s">
        <v>1205</v>
      </c>
      <c r="B14" s="84" t="s">
        <v>4871</v>
      </c>
      <c r="C14" s="84" t="s">
        <v>1205</v>
      </c>
      <c r="D14" s="29" t="s">
        <v>1363</v>
      </c>
      <c r="E14" s="29" t="s">
        <v>2667</v>
      </c>
      <c r="F14" s="27" t="s">
        <v>2656</v>
      </c>
      <c r="G14" s="28"/>
      <c r="H14" s="29">
        <v>1</v>
      </c>
      <c r="I14" s="29"/>
      <c r="J14" s="29"/>
      <c r="K14" s="29">
        <v>10</v>
      </c>
      <c r="L14" s="29"/>
      <c r="M14" s="141" t="s">
        <v>2657</v>
      </c>
      <c r="N14" s="25" t="s">
        <v>2330</v>
      </c>
      <c r="O14" s="36">
        <f>J14*3*7/46</f>
        <v>0</v>
      </c>
      <c r="P14" s="36">
        <f>K14*1</f>
        <v>10</v>
      </c>
      <c r="Q14" s="36">
        <f>K14*1</f>
        <v>10</v>
      </c>
      <c r="R14" s="36">
        <f>J14*1</f>
        <v>0</v>
      </c>
      <c r="S14" s="136">
        <v>195000</v>
      </c>
      <c r="T14" s="37" t="s">
        <v>62</v>
      </c>
    </row>
    <row r="15" spans="1:23" ht="43.5" hidden="1" customHeight="1" x14ac:dyDescent="0.3">
      <c r="A15" s="35" t="s">
        <v>1205</v>
      </c>
      <c r="B15" s="84" t="s">
        <v>4872</v>
      </c>
      <c r="C15" s="84" t="s">
        <v>1205</v>
      </c>
      <c r="D15" s="29" t="s">
        <v>1205</v>
      </c>
      <c r="E15" s="29" t="s">
        <v>2668</v>
      </c>
      <c r="F15" s="27" t="s">
        <v>2656</v>
      </c>
      <c r="G15" s="28"/>
      <c r="H15" s="29">
        <v>16</v>
      </c>
      <c r="I15" s="29"/>
      <c r="J15" s="29">
        <v>13</v>
      </c>
      <c r="K15" s="29">
        <v>836</v>
      </c>
      <c r="L15" s="29"/>
      <c r="M15" s="141" t="s">
        <v>2657</v>
      </c>
      <c r="N15" s="25" t="s">
        <v>2330</v>
      </c>
      <c r="O15" s="36">
        <f>J15*3*7/46</f>
        <v>5.9347826086956523</v>
      </c>
      <c r="P15" s="36">
        <f>K15*0.5</f>
        <v>418</v>
      </c>
      <c r="Q15" s="36">
        <f>K15*0.5</f>
        <v>418</v>
      </c>
      <c r="R15" s="36">
        <f>J15*1</f>
        <v>13</v>
      </c>
      <c r="S15" s="136">
        <v>8373554.3478260869</v>
      </c>
      <c r="T15" s="37" t="s">
        <v>62</v>
      </c>
      <c r="V15" s="16"/>
    </row>
    <row r="16" spans="1:23" ht="43.5" hidden="1" customHeight="1" x14ac:dyDescent="0.3">
      <c r="A16" s="35" t="s">
        <v>1205</v>
      </c>
      <c r="B16" s="84" t="s">
        <v>4873</v>
      </c>
      <c r="C16" s="84" t="s">
        <v>1205</v>
      </c>
      <c r="D16" s="29" t="s">
        <v>2669</v>
      </c>
      <c r="E16" s="29" t="s">
        <v>2669</v>
      </c>
      <c r="F16" s="27" t="s">
        <v>2656</v>
      </c>
      <c r="G16" s="28"/>
      <c r="H16" s="29">
        <v>2</v>
      </c>
      <c r="I16" s="29"/>
      <c r="J16" s="29">
        <v>10</v>
      </c>
      <c r="K16" s="29">
        <v>6</v>
      </c>
      <c r="L16" s="29"/>
      <c r="M16" s="141" t="s">
        <v>2657</v>
      </c>
      <c r="N16" s="25" t="s">
        <v>2330</v>
      </c>
      <c r="O16" s="36">
        <f>J16*3*7/46</f>
        <v>4.5652173913043477</v>
      </c>
      <c r="P16" s="36">
        <f>K16*1</f>
        <v>6</v>
      </c>
      <c r="Q16" s="36">
        <f>K16*1</f>
        <v>6</v>
      </c>
      <c r="R16" s="36">
        <f>J16*1</f>
        <v>10</v>
      </c>
      <c r="S16" s="136">
        <v>288195.65217391303</v>
      </c>
      <c r="T16" s="37" t="s">
        <v>62</v>
      </c>
    </row>
    <row r="17" spans="1:20" ht="43.5" hidden="1" customHeight="1" x14ac:dyDescent="0.3">
      <c r="A17" s="35" t="s">
        <v>1205</v>
      </c>
      <c r="B17" s="84" t="s">
        <v>4874</v>
      </c>
      <c r="C17" s="84" t="s">
        <v>1205</v>
      </c>
      <c r="D17" s="29" t="s">
        <v>1349</v>
      </c>
      <c r="E17" s="29" t="s">
        <v>2670</v>
      </c>
      <c r="F17" s="27" t="s">
        <v>2656</v>
      </c>
      <c r="G17" s="28"/>
      <c r="H17" s="29">
        <v>1</v>
      </c>
      <c r="I17" s="29"/>
      <c r="J17" s="29"/>
      <c r="K17" s="29">
        <v>10</v>
      </c>
      <c r="L17" s="29"/>
      <c r="M17" s="141" t="s">
        <v>2657</v>
      </c>
      <c r="N17" s="25" t="s">
        <v>2330</v>
      </c>
      <c r="O17" s="36">
        <f>J17*3*7/46</f>
        <v>0</v>
      </c>
      <c r="P17" s="36">
        <f>K17*1</f>
        <v>10</v>
      </c>
      <c r="Q17" s="36">
        <f>K17*1</f>
        <v>10</v>
      </c>
      <c r="R17" s="36">
        <f>J17*1</f>
        <v>0</v>
      </c>
      <c r="S17" s="136">
        <v>195000</v>
      </c>
      <c r="T17" s="37" t="s">
        <v>62</v>
      </c>
    </row>
    <row r="18" spans="1:20" ht="43.5" hidden="1" customHeight="1" x14ac:dyDescent="0.3">
      <c r="A18" s="35" t="s">
        <v>1205</v>
      </c>
      <c r="B18" s="84" t="s">
        <v>4875</v>
      </c>
      <c r="C18" s="84" t="s">
        <v>1205</v>
      </c>
      <c r="D18" s="101" t="s">
        <v>2671</v>
      </c>
      <c r="E18" s="29" t="s">
        <v>2671</v>
      </c>
      <c r="F18" s="27" t="s">
        <v>2656</v>
      </c>
      <c r="G18" s="28"/>
      <c r="H18" s="29">
        <v>1</v>
      </c>
      <c r="I18" s="29"/>
      <c r="J18" s="29"/>
      <c r="K18" s="29">
        <v>34</v>
      </c>
      <c r="L18" s="29"/>
      <c r="M18" s="141" t="s">
        <v>2657</v>
      </c>
      <c r="N18" s="25" t="s">
        <v>2330</v>
      </c>
      <c r="O18" s="36">
        <f>J18*3*7/46</f>
        <v>0</v>
      </c>
      <c r="P18" s="36">
        <f>K18*1</f>
        <v>34</v>
      </c>
      <c r="Q18" s="36">
        <f>K18*1</f>
        <v>34</v>
      </c>
      <c r="R18" s="36">
        <f>J18*1</f>
        <v>0</v>
      </c>
      <c r="S18" s="136">
        <v>663000</v>
      </c>
      <c r="T18" s="37" t="s">
        <v>62</v>
      </c>
    </row>
    <row r="19" spans="1:20" ht="43.5" hidden="1" customHeight="1" x14ac:dyDescent="0.3">
      <c r="A19" s="35" t="s">
        <v>1205</v>
      </c>
      <c r="B19" s="84" t="s">
        <v>4876</v>
      </c>
      <c r="C19" s="84" t="s">
        <v>1205</v>
      </c>
      <c r="D19" s="29" t="s">
        <v>1205</v>
      </c>
      <c r="E19" s="29" t="s">
        <v>2672</v>
      </c>
      <c r="F19" s="27" t="s">
        <v>2673</v>
      </c>
      <c r="G19" s="28"/>
      <c r="H19" s="29">
        <v>1</v>
      </c>
      <c r="I19" s="29"/>
      <c r="J19" s="29"/>
      <c r="K19" s="29">
        <v>1</v>
      </c>
      <c r="L19" s="29"/>
      <c r="M19" s="141" t="s">
        <v>2674</v>
      </c>
      <c r="N19" s="25" t="s">
        <v>2330</v>
      </c>
      <c r="O19" s="36">
        <f>2*5*7/46</f>
        <v>1.5217391304347827</v>
      </c>
      <c r="P19" s="36"/>
      <c r="Q19" s="36"/>
      <c r="R19" s="36"/>
      <c r="S19" s="136">
        <v>25108.695652173916</v>
      </c>
      <c r="T19" s="37" t="s">
        <v>62</v>
      </c>
    </row>
    <row r="20" spans="1:20" ht="43.5" hidden="1" customHeight="1" x14ac:dyDescent="0.3">
      <c r="A20" s="35" t="s">
        <v>85</v>
      </c>
      <c r="B20" s="84" t="s">
        <v>4877</v>
      </c>
      <c r="C20" s="29" t="s">
        <v>85</v>
      </c>
      <c r="D20" s="29" t="s">
        <v>85</v>
      </c>
      <c r="E20" s="29" t="s">
        <v>2675</v>
      </c>
      <c r="F20" s="27" t="s">
        <v>2654</v>
      </c>
      <c r="G20" s="28"/>
      <c r="H20" s="29">
        <v>20</v>
      </c>
      <c r="I20" s="29"/>
      <c r="J20" s="29">
        <v>41</v>
      </c>
      <c r="K20" s="29"/>
      <c r="L20" s="29"/>
      <c r="M20" s="141" t="s">
        <v>2655</v>
      </c>
      <c r="N20" s="25" t="s">
        <v>2330</v>
      </c>
      <c r="O20" s="36">
        <f>J20*110/1000*150/46</f>
        <v>14.706521739130435</v>
      </c>
      <c r="P20" s="36"/>
      <c r="Q20" s="36"/>
      <c r="R20" s="36"/>
      <c r="S20" s="136">
        <v>227951.08695652176</v>
      </c>
      <c r="T20" s="37" t="s">
        <v>62</v>
      </c>
    </row>
    <row r="21" spans="1:20" ht="43.5" hidden="1" customHeight="1" x14ac:dyDescent="0.3">
      <c r="A21" s="35" t="s">
        <v>85</v>
      </c>
      <c r="B21" s="84" t="s">
        <v>4878</v>
      </c>
      <c r="C21" s="29" t="s">
        <v>85</v>
      </c>
      <c r="D21" s="29" t="s">
        <v>2360</v>
      </c>
      <c r="E21" s="29" t="s">
        <v>2676</v>
      </c>
      <c r="F21" s="27" t="s">
        <v>2656</v>
      </c>
      <c r="G21" s="28"/>
      <c r="H21" s="29">
        <v>1</v>
      </c>
      <c r="I21" s="29"/>
      <c r="J21" s="29"/>
      <c r="K21" s="29">
        <v>2</v>
      </c>
      <c r="L21" s="29"/>
      <c r="M21" s="141" t="s">
        <v>2657</v>
      </c>
      <c r="N21" s="25" t="s">
        <v>2330</v>
      </c>
      <c r="O21" s="36">
        <f t="shared" ref="O21:O29" si="3">J21*3*7/46</f>
        <v>0</v>
      </c>
      <c r="P21" s="36">
        <f t="shared" ref="P21:P29" si="4">K21*1</f>
        <v>2</v>
      </c>
      <c r="Q21" s="36">
        <f t="shared" ref="Q21:Q29" si="5">K21*1</f>
        <v>2</v>
      </c>
      <c r="R21" s="36">
        <f t="shared" ref="R21:R29" si="6">J21*1</f>
        <v>0</v>
      </c>
      <c r="S21" s="136">
        <v>39000</v>
      </c>
      <c r="T21" s="37" t="s">
        <v>62</v>
      </c>
    </row>
    <row r="22" spans="1:20" ht="43.5" hidden="1" customHeight="1" x14ac:dyDescent="0.3">
      <c r="A22" s="35" t="s">
        <v>85</v>
      </c>
      <c r="B22" s="84" t="s">
        <v>4879</v>
      </c>
      <c r="C22" s="29" t="s">
        <v>85</v>
      </c>
      <c r="D22" s="29" t="s">
        <v>2360</v>
      </c>
      <c r="E22" s="29" t="s">
        <v>2677</v>
      </c>
      <c r="F22" s="27" t="s">
        <v>2656</v>
      </c>
      <c r="G22" s="28"/>
      <c r="H22" s="29">
        <v>1</v>
      </c>
      <c r="I22" s="29"/>
      <c r="J22" s="29"/>
      <c r="K22" s="29">
        <v>2</v>
      </c>
      <c r="L22" s="29"/>
      <c r="M22" s="141" t="s">
        <v>2657</v>
      </c>
      <c r="N22" s="25" t="s">
        <v>2330</v>
      </c>
      <c r="O22" s="36">
        <f t="shared" si="3"/>
        <v>0</v>
      </c>
      <c r="P22" s="36">
        <f t="shared" si="4"/>
        <v>2</v>
      </c>
      <c r="Q22" s="36">
        <f t="shared" si="5"/>
        <v>2</v>
      </c>
      <c r="R22" s="36">
        <f t="shared" si="6"/>
        <v>0</v>
      </c>
      <c r="S22" s="136">
        <v>39000</v>
      </c>
      <c r="T22" s="37" t="s">
        <v>62</v>
      </c>
    </row>
    <row r="23" spans="1:20" ht="43.5" hidden="1" customHeight="1" x14ac:dyDescent="0.3">
      <c r="A23" s="35" t="s">
        <v>85</v>
      </c>
      <c r="B23" s="84" t="s">
        <v>4880</v>
      </c>
      <c r="C23" s="29" t="s">
        <v>85</v>
      </c>
      <c r="D23" s="29" t="s">
        <v>2360</v>
      </c>
      <c r="E23" s="29" t="s">
        <v>2678</v>
      </c>
      <c r="F23" s="27" t="s">
        <v>2656</v>
      </c>
      <c r="G23" s="28"/>
      <c r="H23" s="29">
        <v>1</v>
      </c>
      <c r="I23" s="29"/>
      <c r="J23" s="29"/>
      <c r="K23" s="29">
        <v>2</v>
      </c>
      <c r="L23" s="29"/>
      <c r="M23" s="141" t="s">
        <v>2657</v>
      </c>
      <c r="N23" s="25" t="s">
        <v>2330</v>
      </c>
      <c r="O23" s="36">
        <f t="shared" si="3"/>
        <v>0</v>
      </c>
      <c r="P23" s="36">
        <f t="shared" si="4"/>
        <v>2</v>
      </c>
      <c r="Q23" s="36">
        <f t="shared" si="5"/>
        <v>2</v>
      </c>
      <c r="R23" s="36">
        <f t="shared" si="6"/>
        <v>0</v>
      </c>
      <c r="S23" s="136">
        <v>39000</v>
      </c>
      <c r="T23" s="37" t="s">
        <v>62</v>
      </c>
    </row>
    <row r="24" spans="1:20" ht="43.5" hidden="1" customHeight="1" x14ac:dyDescent="0.3">
      <c r="A24" s="35" t="s">
        <v>85</v>
      </c>
      <c r="B24" s="84" t="s">
        <v>4881</v>
      </c>
      <c r="C24" s="29" t="s">
        <v>85</v>
      </c>
      <c r="D24" s="29" t="s">
        <v>85</v>
      </c>
      <c r="E24" s="29" t="s">
        <v>25</v>
      </c>
      <c r="F24" s="27" t="s">
        <v>2656</v>
      </c>
      <c r="G24" s="28"/>
      <c r="H24" s="29">
        <v>1</v>
      </c>
      <c r="I24" s="29"/>
      <c r="J24" s="29"/>
      <c r="K24" s="29">
        <v>2</v>
      </c>
      <c r="L24" s="29"/>
      <c r="M24" s="141" t="s">
        <v>2657</v>
      </c>
      <c r="N24" s="25" t="s">
        <v>2330</v>
      </c>
      <c r="O24" s="36">
        <f t="shared" si="3"/>
        <v>0</v>
      </c>
      <c r="P24" s="36">
        <f t="shared" si="4"/>
        <v>2</v>
      </c>
      <c r="Q24" s="36">
        <f t="shared" si="5"/>
        <v>2</v>
      </c>
      <c r="R24" s="36">
        <f t="shared" si="6"/>
        <v>0</v>
      </c>
      <c r="S24" s="136">
        <v>39000</v>
      </c>
      <c r="T24" s="37" t="s">
        <v>62</v>
      </c>
    </row>
    <row r="25" spans="1:20" ht="43.5" hidden="1" customHeight="1" x14ac:dyDescent="0.3">
      <c r="A25" s="35" t="s">
        <v>85</v>
      </c>
      <c r="B25" s="84" t="s">
        <v>4882</v>
      </c>
      <c r="C25" s="29" t="s">
        <v>85</v>
      </c>
      <c r="D25" s="29" t="s">
        <v>28</v>
      </c>
      <c r="E25" s="29" t="s">
        <v>245</v>
      </c>
      <c r="F25" s="27" t="s">
        <v>2656</v>
      </c>
      <c r="G25" s="28"/>
      <c r="H25" s="29">
        <v>1</v>
      </c>
      <c r="I25" s="29"/>
      <c r="J25" s="29"/>
      <c r="K25" s="29">
        <v>2</v>
      </c>
      <c r="L25" s="29"/>
      <c r="M25" s="141" t="s">
        <v>2657</v>
      </c>
      <c r="N25" s="25" t="s">
        <v>2330</v>
      </c>
      <c r="O25" s="36">
        <f t="shared" si="3"/>
        <v>0</v>
      </c>
      <c r="P25" s="36">
        <f t="shared" si="4"/>
        <v>2</v>
      </c>
      <c r="Q25" s="36">
        <f t="shared" si="5"/>
        <v>2</v>
      </c>
      <c r="R25" s="36">
        <f t="shared" si="6"/>
        <v>0</v>
      </c>
      <c r="S25" s="136">
        <v>39000</v>
      </c>
      <c r="T25" s="37" t="s">
        <v>62</v>
      </c>
    </row>
    <row r="26" spans="1:20" ht="43.5" hidden="1" customHeight="1" x14ac:dyDescent="0.3">
      <c r="A26" s="35" t="s">
        <v>85</v>
      </c>
      <c r="B26" s="84" t="s">
        <v>4883</v>
      </c>
      <c r="C26" s="29" t="s">
        <v>85</v>
      </c>
      <c r="D26" s="29" t="s">
        <v>35</v>
      </c>
      <c r="E26" s="29" t="s">
        <v>78</v>
      </c>
      <c r="F26" s="27" t="s">
        <v>2656</v>
      </c>
      <c r="G26" s="28"/>
      <c r="H26" s="29">
        <v>1</v>
      </c>
      <c r="I26" s="29"/>
      <c r="J26" s="29"/>
      <c r="K26" s="29">
        <v>2</v>
      </c>
      <c r="L26" s="29"/>
      <c r="M26" s="141" t="s">
        <v>2657</v>
      </c>
      <c r="N26" s="25" t="s">
        <v>2330</v>
      </c>
      <c r="O26" s="36">
        <f t="shared" si="3"/>
        <v>0</v>
      </c>
      <c r="P26" s="36">
        <f t="shared" si="4"/>
        <v>2</v>
      </c>
      <c r="Q26" s="36">
        <f t="shared" si="5"/>
        <v>2</v>
      </c>
      <c r="R26" s="36">
        <f t="shared" si="6"/>
        <v>0</v>
      </c>
      <c r="S26" s="136">
        <v>39000</v>
      </c>
      <c r="T26" s="37" t="s">
        <v>62</v>
      </c>
    </row>
    <row r="27" spans="1:20" ht="43.5" hidden="1" customHeight="1" x14ac:dyDescent="0.3">
      <c r="A27" s="35" t="s">
        <v>85</v>
      </c>
      <c r="B27" s="84" t="s">
        <v>4884</v>
      </c>
      <c r="C27" s="29" t="s">
        <v>85</v>
      </c>
      <c r="D27" s="29" t="s">
        <v>35</v>
      </c>
      <c r="E27" s="29" t="s">
        <v>40</v>
      </c>
      <c r="F27" s="27" t="s">
        <v>2656</v>
      </c>
      <c r="G27" s="28"/>
      <c r="H27" s="29">
        <v>1</v>
      </c>
      <c r="I27" s="29"/>
      <c r="J27" s="29"/>
      <c r="K27" s="29">
        <v>15</v>
      </c>
      <c r="L27" s="29"/>
      <c r="M27" s="141" t="s">
        <v>2657</v>
      </c>
      <c r="N27" s="25" t="s">
        <v>2330</v>
      </c>
      <c r="O27" s="36">
        <f t="shared" si="3"/>
        <v>0</v>
      </c>
      <c r="P27" s="36">
        <f t="shared" si="4"/>
        <v>15</v>
      </c>
      <c r="Q27" s="36">
        <f t="shared" si="5"/>
        <v>15</v>
      </c>
      <c r="R27" s="36">
        <f t="shared" si="6"/>
        <v>0</v>
      </c>
      <c r="S27" s="136">
        <v>292500</v>
      </c>
      <c r="T27" s="37" t="s">
        <v>62</v>
      </c>
    </row>
    <row r="28" spans="1:20" ht="43.5" hidden="1" customHeight="1" x14ac:dyDescent="0.3">
      <c r="A28" s="35" t="s">
        <v>85</v>
      </c>
      <c r="B28" s="84" t="s">
        <v>4885</v>
      </c>
      <c r="C28" s="29" t="s">
        <v>85</v>
      </c>
      <c r="D28" s="29" t="s">
        <v>35</v>
      </c>
      <c r="E28" s="29" t="s">
        <v>1182</v>
      </c>
      <c r="F28" s="27" t="s">
        <v>2656</v>
      </c>
      <c r="G28" s="28"/>
      <c r="H28" s="29">
        <v>1</v>
      </c>
      <c r="I28" s="29"/>
      <c r="J28" s="29">
        <v>1</v>
      </c>
      <c r="K28" s="29">
        <v>5</v>
      </c>
      <c r="L28" s="29"/>
      <c r="M28" s="141" t="s">
        <v>2657</v>
      </c>
      <c r="N28" s="25" t="s">
        <v>2330</v>
      </c>
      <c r="O28" s="36">
        <f t="shared" si="3"/>
        <v>0.45652173913043476</v>
      </c>
      <c r="P28" s="36">
        <f t="shared" si="4"/>
        <v>5</v>
      </c>
      <c r="Q28" s="36">
        <f t="shared" si="5"/>
        <v>5</v>
      </c>
      <c r="R28" s="36">
        <f t="shared" si="6"/>
        <v>1</v>
      </c>
      <c r="S28" s="136">
        <v>114619.5652173913</v>
      </c>
      <c r="T28" s="37" t="s">
        <v>62</v>
      </c>
    </row>
    <row r="29" spans="1:20" ht="43.5" hidden="1" customHeight="1" x14ac:dyDescent="0.3">
      <c r="A29" s="35" t="s">
        <v>85</v>
      </c>
      <c r="B29" s="84" t="s">
        <v>4886</v>
      </c>
      <c r="C29" s="29" t="s">
        <v>85</v>
      </c>
      <c r="D29" s="29" t="s">
        <v>35</v>
      </c>
      <c r="E29" s="29" t="s">
        <v>1707</v>
      </c>
      <c r="F29" s="27" t="s">
        <v>2656</v>
      </c>
      <c r="G29" s="28"/>
      <c r="H29" s="29">
        <v>1</v>
      </c>
      <c r="I29" s="29"/>
      <c r="J29" s="29"/>
      <c r="K29" s="29">
        <v>2</v>
      </c>
      <c r="L29" s="29"/>
      <c r="M29" s="141" t="s">
        <v>2657</v>
      </c>
      <c r="N29" s="25" t="s">
        <v>2330</v>
      </c>
      <c r="O29" s="36">
        <f t="shared" si="3"/>
        <v>0</v>
      </c>
      <c r="P29" s="36">
        <f t="shared" si="4"/>
        <v>2</v>
      </c>
      <c r="Q29" s="36">
        <f t="shared" si="5"/>
        <v>2</v>
      </c>
      <c r="R29" s="36">
        <f t="shared" si="6"/>
        <v>0</v>
      </c>
      <c r="S29" s="136">
        <v>39000</v>
      </c>
      <c r="T29" s="37" t="s">
        <v>62</v>
      </c>
    </row>
    <row r="30" spans="1:20" ht="43.5" hidden="1" customHeight="1" x14ac:dyDescent="0.3">
      <c r="A30" s="38" t="s">
        <v>85</v>
      </c>
      <c r="B30" s="84" t="s">
        <v>4887</v>
      </c>
      <c r="C30" s="29" t="s">
        <v>85</v>
      </c>
      <c r="D30" s="29" t="s">
        <v>85</v>
      </c>
      <c r="E30" s="29" t="s">
        <v>556</v>
      </c>
      <c r="F30" s="27" t="s">
        <v>2673</v>
      </c>
      <c r="G30" s="28"/>
      <c r="H30" s="29">
        <v>2</v>
      </c>
      <c r="I30" s="29"/>
      <c r="J30" s="29"/>
      <c r="K30" s="29">
        <v>1</v>
      </c>
      <c r="L30" s="29"/>
      <c r="M30" s="141" t="s">
        <v>2674</v>
      </c>
      <c r="N30" s="25" t="s">
        <v>2330</v>
      </c>
      <c r="O30" s="36">
        <f>2*5*7/46</f>
        <v>1.5217391304347827</v>
      </c>
      <c r="P30" s="36"/>
      <c r="Q30" s="36"/>
      <c r="R30" s="36"/>
      <c r="S30" s="136">
        <v>25108.695652173916</v>
      </c>
      <c r="T30" s="37" t="s">
        <v>62</v>
      </c>
    </row>
    <row r="31" spans="1:20" ht="43.5" hidden="1" customHeight="1" x14ac:dyDescent="0.3">
      <c r="A31" s="38" t="s">
        <v>85</v>
      </c>
      <c r="B31" s="84" t="s">
        <v>4888</v>
      </c>
      <c r="C31" s="29" t="s">
        <v>85</v>
      </c>
      <c r="D31" s="29" t="s">
        <v>85</v>
      </c>
      <c r="E31" s="29" t="s">
        <v>257</v>
      </c>
      <c r="F31" s="27" t="s">
        <v>2673</v>
      </c>
      <c r="G31" s="28"/>
      <c r="H31" s="29">
        <v>1</v>
      </c>
      <c r="I31" s="29"/>
      <c r="J31" s="29"/>
      <c r="K31" s="29">
        <v>1</v>
      </c>
      <c r="L31" s="29"/>
      <c r="M31" s="141" t="s">
        <v>2674</v>
      </c>
      <c r="N31" s="25" t="s">
        <v>2330</v>
      </c>
      <c r="O31" s="36">
        <f>2*5*7/46</f>
        <v>1.5217391304347827</v>
      </c>
      <c r="P31" s="36"/>
      <c r="Q31" s="36"/>
      <c r="R31" s="36"/>
      <c r="S31" s="136">
        <v>25108.695652173916</v>
      </c>
      <c r="T31" s="37" t="s">
        <v>62</v>
      </c>
    </row>
    <row r="32" spans="1:20" ht="43.5" hidden="1" customHeight="1" x14ac:dyDescent="0.3">
      <c r="A32" s="38" t="s">
        <v>85</v>
      </c>
      <c r="B32" s="84" t="s">
        <v>4889</v>
      </c>
      <c r="C32" s="29" t="s">
        <v>85</v>
      </c>
      <c r="D32" s="29" t="s">
        <v>35</v>
      </c>
      <c r="E32" s="29" t="s">
        <v>40</v>
      </c>
      <c r="F32" s="27" t="s">
        <v>2673</v>
      </c>
      <c r="G32" s="28"/>
      <c r="H32" s="29">
        <v>1</v>
      </c>
      <c r="I32" s="29"/>
      <c r="J32" s="29">
        <v>2</v>
      </c>
      <c r="K32" s="29">
        <v>1</v>
      </c>
      <c r="L32" s="29"/>
      <c r="M32" s="141" t="s">
        <v>2674</v>
      </c>
      <c r="N32" s="25" t="s">
        <v>2330</v>
      </c>
      <c r="O32" s="36">
        <f>2*5*7/46</f>
        <v>1.5217391304347827</v>
      </c>
      <c r="P32" s="36"/>
      <c r="Q32" s="36"/>
      <c r="R32" s="36"/>
      <c r="S32" s="136">
        <v>25108.695652173916</v>
      </c>
      <c r="T32" s="37" t="s">
        <v>62</v>
      </c>
    </row>
    <row r="33" spans="1:20" ht="43.5" hidden="1" customHeight="1" x14ac:dyDescent="0.3">
      <c r="A33" s="38" t="s">
        <v>85</v>
      </c>
      <c r="B33" s="84" t="s">
        <v>4890</v>
      </c>
      <c r="C33" s="29" t="s">
        <v>85</v>
      </c>
      <c r="D33" s="29" t="s">
        <v>35</v>
      </c>
      <c r="E33" s="29" t="s">
        <v>909</v>
      </c>
      <c r="F33" s="27" t="s">
        <v>2679</v>
      </c>
      <c r="G33" s="28"/>
      <c r="H33" s="29">
        <v>1</v>
      </c>
      <c r="I33" s="29"/>
      <c r="J33" s="29"/>
      <c r="K33" s="29">
        <v>1</v>
      </c>
      <c r="L33" s="29"/>
      <c r="M33" s="141" t="s">
        <v>2680</v>
      </c>
      <c r="N33" s="25" t="s">
        <v>2330</v>
      </c>
      <c r="O33" s="36">
        <f>J33*2*7/46</f>
        <v>0</v>
      </c>
      <c r="P33" s="36"/>
      <c r="Q33" s="36"/>
      <c r="R33" s="36"/>
      <c r="S33" s="136">
        <v>10500</v>
      </c>
      <c r="T33" s="37" t="s">
        <v>62</v>
      </c>
    </row>
    <row r="34" spans="1:20" ht="43.5" hidden="1" customHeight="1" x14ac:dyDescent="0.3">
      <c r="A34" s="38" t="s">
        <v>1124</v>
      </c>
      <c r="B34" s="84" t="s">
        <v>4891</v>
      </c>
      <c r="C34" s="84" t="s">
        <v>1124</v>
      </c>
      <c r="D34" s="29" t="s">
        <v>2681</v>
      </c>
      <c r="E34" s="29" t="s">
        <v>2682</v>
      </c>
      <c r="F34" s="27" t="s">
        <v>2654</v>
      </c>
      <c r="G34" s="28"/>
      <c r="H34" s="29">
        <v>2</v>
      </c>
      <c r="I34" s="29"/>
      <c r="J34" s="29">
        <v>15</v>
      </c>
      <c r="K34" s="29"/>
      <c r="L34" s="29"/>
      <c r="M34" s="141" t="s">
        <v>2655</v>
      </c>
      <c r="N34" s="25" t="s">
        <v>2330</v>
      </c>
      <c r="O34" s="36">
        <f>J34*110/1000*150/46</f>
        <v>5.3804347826086953</v>
      </c>
      <c r="P34" s="36"/>
      <c r="Q34" s="36"/>
      <c r="R34" s="36"/>
      <c r="S34" s="136">
        <v>83396.739130434784</v>
      </c>
      <c r="T34" s="37" t="s">
        <v>62</v>
      </c>
    </row>
    <row r="35" spans="1:20" ht="43.5" hidden="1" customHeight="1" x14ac:dyDescent="0.3">
      <c r="A35" s="38" t="s">
        <v>1124</v>
      </c>
      <c r="B35" s="84" t="s">
        <v>4892</v>
      </c>
      <c r="C35" s="84" t="s">
        <v>1124</v>
      </c>
      <c r="D35" s="29" t="s">
        <v>1124</v>
      </c>
      <c r="E35" s="29" t="s">
        <v>2683</v>
      </c>
      <c r="F35" s="27" t="s">
        <v>2656</v>
      </c>
      <c r="G35" s="28"/>
      <c r="H35" s="29">
        <v>9</v>
      </c>
      <c r="I35" s="29"/>
      <c r="J35" s="29">
        <v>6</v>
      </c>
      <c r="K35" s="29">
        <v>629</v>
      </c>
      <c r="L35" s="29"/>
      <c r="M35" s="141" t="s">
        <v>2657</v>
      </c>
      <c r="N35" s="25" t="s">
        <v>2330</v>
      </c>
      <c r="O35" s="36">
        <f t="shared" ref="O35:O47" si="7">J35*3*7/46</f>
        <v>2.7391304347826089</v>
      </c>
      <c r="P35" s="36">
        <f>K35*0.5</f>
        <v>314.5</v>
      </c>
      <c r="Q35" s="36">
        <f>K35*0.5</f>
        <v>314.5</v>
      </c>
      <c r="R35" s="36">
        <f t="shared" ref="R35:R47" si="8">J35*1</f>
        <v>6</v>
      </c>
      <c r="S35" s="136">
        <v>6235467.3913043477</v>
      </c>
      <c r="T35" s="37" t="s">
        <v>62</v>
      </c>
    </row>
    <row r="36" spans="1:20" ht="43.5" hidden="1" customHeight="1" x14ac:dyDescent="0.3">
      <c r="A36" s="38" t="s">
        <v>1124</v>
      </c>
      <c r="B36" s="84" t="s">
        <v>4893</v>
      </c>
      <c r="C36" s="84" t="s">
        <v>1124</v>
      </c>
      <c r="D36" s="29" t="s">
        <v>1124</v>
      </c>
      <c r="E36" s="29" t="s">
        <v>2684</v>
      </c>
      <c r="F36" s="27" t="s">
        <v>2656</v>
      </c>
      <c r="G36" s="28"/>
      <c r="H36" s="29">
        <v>1</v>
      </c>
      <c r="I36" s="29"/>
      <c r="J36" s="29"/>
      <c r="K36" s="29">
        <v>3</v>
      </c>
      <c r="L36" s="29"/>
      <c r="M36" s="141" t="s">
        <v>2657</v>
      </c>
      <c r="N36" s="25" t="s">
        <v>2330</v>
      </c>
      <c r="O36" s="36">
        <f t="shared" si="7"/>
        <v>0</v>
      </c>
      <c r="P36" s="36">
        <f>K36*1</f>
        <v>3</v>
      </c>
      <c r="Q36" s="36">
        <f>K36*1</f>
        <v>3</v>
      </c>
      <c r="R36" s="36">
        <f t="shared" si="8"/>
        <v>0</v>
      </c>
      <c r="S36" s="136">
        <v>58500</v>
      </c>
      <c r="T36" s="37" t="s">
        <v>62</v>
      </c>
    </row>
    <row r="37" spans="1:20" ht="43.5" hidden="1" customHeight="1" x14ac:dyDescent="0.3">
      <c r="A37" s="38" t="s">
        <v>1124</v>
      </c>
      <c r="B37" s="84" t="s">
        <v>4894</v>
      </c>
      <c r="C37" s="84" t="s">
        <v>1124</v>
      </c>
      <c r="D37" s="29" t="s">
        <v>1124</v>
      </c>
      <c r="E37" s="29" t="s">
        <v>2685</v>
      </c>
      <c r="F37" s="27" t="s">
        <v>2656</v>
      </c>
      <c r="G37" s="28"/>
      <c r="H37" s="29">
        <v>2</v>
      </c>
      <c r="I37" s="29"/>
      <c r="J37" s="29"/>
      <c r="K37" s="29">
        <v>38</v>
      </c>
      <c r="L37" s="29"/>
      <c r="M37" s="141" t="s">
        <v>2657</v>
      </c>
      <c r="N37" s="25" t="s">
        <v>2330</v>
      </c>
      <c r="O37" s="36">
        <f t="shared" si="7"/>
        <v>0</v>
      </c>
      <c r="P37" s="36">
        <f>K37*1</f>
        <v>38</v>
      </c>
      <c r="Q37" s="36">
        <f>K37*1</f>
        <v>38</v>
      </c>
      <c r="R37" s="36">
        <f t="shared" si="8"/>
        <v>0</v>
      </c>
      <c r="S37" s="136">
        <v>741000</v>
      </c>
      <c r="T37" s="37" t="s">
        <v>62</v>
      </c>
    </row>
    <row r="38" spans="1:20" ht="43.5" hidden="1" customHeight="1" x14ac:dyDescent="0.3">
      <c r="A38" s="38" t="s">
        <v>1124</v>
      </c>
      <c r="B38" s="84" t="s">
        <v>4895</v>
      </c>
      <c r="C38" s="84" t="s">
        <v>1124</v>
      </c>
      <c r="D38" s="29" t="s">
        <v>1124</v>
      </c>
      <c r="E38" s="29" t="s">
        <v>2686</v>
      </c>
      <c r="F38" s="27" t="s">
        <v>2656</v>
      </c>
      <c r="G38" s="28"/>
      <c r="H38" s="29">
        <v>1</v>
      </c>
      <c r="I38" s="29"/>
      <c r="J38" s="29"/>
      <c r="K38" s="29">
        <v>40</v>
      </c>
      <c r="L38" s="29"/>
      <c r="M38" s="141" t="s">
        <v>2657</v>
      </c>
      <c r="N38" s="25" t="s">
        <v>2330</v>
      </c>
      <c r="O38" s="36">
        <f t="shared" si="7"/>
        <v>0</v>
      </c>
      <c r="P38" s="36">
        <f>K38*1</f>
        <v>40</v>
      </c>
      <c r="Q38" s="36">
        <f>K38*1</f>
        <v>40</v>
      </c>
      <c r="R38" s="36">
        <f t="shared" si="8"/>
        <v>0</v>
      </c>
      <c r="S38" s="136">
        <v>780000</v>
      </c>
      <c r="T38" s="37" t="s">
        <v>62</v>
      </c>
    </row>
    <row r="39" spans="1:20" ht="43.5" hidden="1" customHeight="1" x14ac:dyDescent="0.3">
      <c r="A39" s="38" t="s">
        <v>1124</v>
      </c>
      <c r="B39" s="84" t="s">
        <v>4896</v>
      </c>
      <c r="C39" s="84" t="s">
        <v>1124</v>
      </c>
      <c r="D39" s="29" t="s">
        <v>1124</v>
      </c>
      <c r="E39" s="29" t="s">
        <v>2687</v>
      </c>
      <c r="F39" s="27" t="s">
        <v>2656</v>
      </c>
      <c r="G39" s="28"/>
      <c r="H39" s="29">
        <v>3</v>
      </c>
      <c r="I39" s="29"/>
      <c r="J39" s="29"/>
      <c r="K39" s="29">
        <v>340</v>
      </c>
      <c r="L39" s="29"/>
      <c r="M39" s="141" t="s">
        <v>2657</v>
      </c>
      <c r="N39" s="25" t="s">
        <v>2330</v>
      </c>
      <c r="O39" s="36">
        <f t="shared" si="7"/>
        <v>0</v>
      </c>
      <c r="P39" s="36">
        <f>K39*0.5</f>
        <v>170</v>
      </c>
      <c r="Q39" s="36">
        <f>K39*0.5</f>
        <v>170</v>
      </c>
      <c r="R39" s="36">
        <f t="shared" si="8"/>
        <v>0</v>
      </c>
      <c r="S39" s="136">
        <v>3315000</v>
      </c>
      <c r="T39" s="37" t="s">
        <v>62</v>
      </c>
    </row>
    <row r="40" spans="1:20" ht="43.5" hidden="1" customHeight="1" x14ac:dyDescent="0.3">
      <c r="A40" s="38" t="s">
        <v>1124</v>
      </c>
      <c r="B40" s="84" t="s">
        <v>4897</v>
      </c>
      <c r="C40" s="84" t="s">
        <v>1124</v>
      </c>
      <c r="D40" s="29" t="s">
        <v>1124</v>
      </c>
      <c r="E40" s="29" t="s">
        <v>2688</v>
      </c>
      <c r="F40" s="27" t="s">
        <v>2656</v>
      </c>
      <c r="G40" s="28"/>
      <c r="H40" s="29">
        <v>1</v>
      </c>
      <c r="I40" s="29"/>
      <c r="J40" s="29"/>
      <c r="K40" s="29">
        <v>50</v>
      </c>
      <c r="L40" s="29"/>
      <c r="M40" s="141" t="s">
        <v>2657</v>
      </c>
      <c r="N40" s="25" t="s">
        <v>2330</v>
      </c>
      <c r="O40" s="36">
        <f t="shared" si="7"/>
        <v>0</v>
      </c>
      <c r="P40" s="36">
        <f t="shared" ref="P40:P47" si="9">K40*1</f>
        <v>50</v>
      </c>
      <c r="Q40" s="36">
        <f t="shared" ref="Q40:Q47" si="10">K40*1</f>
        <v>50</v>
      </c>
      <c r="R40" s="36">
        <f t="shared" si="8"/>
        <v>0</v>
      </c>
      <c r="S40" s="136">
        <v>975000</v>
      </c>
      <c r="T40" s="37" t="s">
        <v>62</v>
      </c>
    </row>
    <row r="41" spans="1:20" ht="43.5" hidden="1" customHeight="1" x14ac:dyDescent="0.3">
      <c r="A41" s="38" t="s">
        <v>1124</v>
      </c>
      <c r="B41" s="84" t="s">
        <v>4898</v>
      </c>
      <c r="C41" s="84" t="s">
        <v>1124</v>
      </c>
      <c r="D41" s="29" t="s">
        <v>1124</v>
      </c>
      <c r="E41" s="29" t="s">
        <v>1191</v>
      </c>
      <c r="F41" s="27" t="s">
        <v>2656</v>
      </c>
      <c r="G41" s="28"/>
      <c r="H41" s="29">
        <v>1</v>
      </c>
      <c r="I41" s="29"/>
      <c r="J41" s="29"/>
      <c r="K41" s="29">
        <v>9</v>
      </c>
      <c r="L41" s="29"/>
      <c r="M41" s="141" t="s">
        <v>2657</v>
      </c>
      <c r="N41" s="25" t="s">
        <v>2330</v>
      </c>
      <c r="O41" s="36">
        <f t="shared" si="7"/>
        <v>0</v>
      </c>
      <c r="P41" s="36">
        <f t="shared" si="9"/>
        <v>9</v>
      </c>
      <c r="Q41" s="36">
        <f t="shared" si="10"/>
        <v>9</v>
      </c>
      <c r="R41" s="36">
        <f t="shared" si="8"/>
        <v>0</v>
      </c>
      <c r="S41" s="136">
        <v>175500</v>
      </c>
      <c r="T41" s="37" t="s">
        <v>62</v>
      </c>
    </row>
    <row r="42" spans="1:20" ht="43.5" hidden="1" customHeight="1" x14ac:dyDescent="0.3">
      <c r="A42" s="38" t="s">
        <v>1124</v>
      </c>
      <c r="B42" s="84" t="s">
        <v>4899</v>
      </c>
      <c r="C42" s="84" t="s">
        <v>1124</v>
      </c>
      <c r="D42" s="29" t="s">
        <v>1124</v>
      </c>
      <c r="E42" s="29" t="s">
        <v>949</v>
      </c>
      <c r="F42" s="27" t="s">
        <v>2656</v>
      </c>
      <c r="G42" s="28"/>
      <c r="H42" s="29">
        <v>1</v>
      </c>
      <c r="I42" s="29"/>
      <c r="J42" s="29"/>
      <c r="K42" s="29">
        <v>18</v>
      </c>
      <c r="L42" s="29"/>
      <c r="M42" s="141" t="s">
        <v>2657</v>
      </c>
      <c r="N42" s="25" t="s">
        <v>2330</v>
      </c>
      <c r="O42" s="36">
        <f t="shared" si="7"/>
        <v>0</v>
      </c>
      <c r="P42" s="36">
        <f t="shared" si="9"/>
        <v>18</v>
      </c>
      <c r="Q42" s="36">
        <f t="shared" si="10"/>
        <v>18</v>
      </c>
      <c r="R42" s="36">
        <f t="shared" si="8"/>
        <v>0</v>
      </c>
      <c r="S42" s="136">
        <v>351000</v>
      </c>
      <c r="T42" s="37" t="s">
        <v>62</v>
      </c>
    </row>
    <row r="43" spans="1:20" ht="43.5" hidden="1" customHeight="1" x14ac:dyDescent="0.3">
      <c r="A43" s="38" t="s">
        <v>1124</v>
      </c>
      <c r="B43" s="84" t="s">
        <v>4900</v>
      </c>
      <c r="C43" s="84" t="s">
        <v>1124</v>
      </c>
      <c r="D43" s="29" t="s">
        <v>1146</v>
      </c>
      <c r="E43" s="29" t="s">
        <v>2379</v>
      </c>
      <c r="F43" s="27" t="s">
        <v>2656</v>
      </c>
      <c r="G43" s="28"/>
      <c r="H43" s="29">
        <v>1</v>
      </c>
      <c r="I43" s="29"/>
      <c r="J43" s="29">
        <v>19</v>
      </c>
      <c r="K43" s="29">
        <v>80</v>
      </c>
      <c r="L43" s="29"/>
      <c r="M43" s="141" t="s">
        <v>2657</v>
      </c>
      <c r="N43" s="25" t="s">
        <v>2330</v>
      </c>
      <c r="O43" s="36">
        <f t="shared" si="7"/>
        <v>8.6739130434782616</v>
      </c>
      <c r="P43" s="36">
        <f t="shared" si="9"/>
        <v>80</v>
      </c>
      <c r="Q43" s="36">
        <f t="shared" si="10"/>
        <v>80</v>
      </c>
      <c r="R43" s="36">
        <f t="shared" si="8"/>
        <v>19</v>
      </c>
      <c r="S43" s="136">
        <v>1885271.7391304348</v>
      </c>
      <c r="T43" s="37" t="s">
        <v>62</v>
      </c>
    </row>
    <row r="44" spans="1:20" ht="43.5" hidden="1" customHeight="1" x14ac:dyDescent="0.3">
      <c r="A44" s="38" t="s">
        <v>1124</v>
      </c>
      <c r="B44" s="84" t="s">
        <v>4901</v>
      </c>
      <c r="C44" s="84" t="s">
        <v>1124</v>
      </c>
      <c r="D44" s="29" t="s">
        <v>1146</v>
      </c>
      <c r="E44" s="29" t="s">
        <v>2689</v>
      </c>
      <c r="F44" s="27" t="s">
        <v>2656</v>
      </c>
      <c r="G44" s="28"/>
      <c r="H44" s="29">
        <v>1</v>
      </c>
      <c r="I44" s="29"/>
      <c r="J44" s="29">
        <v>2</v>
      </c>
      <c r="K44" s="29">
        <v>83</v>
      </c>
      <c r="L44" s="29"/>
      <c r="M44" s="141" t="s">
        <v>2657</v>
      </c>
      <c r="N44" s="25" t="s">
        <v>2330</v>
      </c>
      <c r="O44" s="36">
        <f t="shared" si="7"/>
        <v>0.91304347826086951</v>
      </c>
      <c r="P44" s="36">
        <f t="shared" si="9"/>
        <v>83</v>
      </c>
      <c r="Q44" s="36">
        <f t="shared" si="10"/>
        <v>83</v>
      </c>
      <c r="R44" s="36">
        <f t="shared" si="8"/>
        <v>2</v>
      </c>
      <c r="S44" s="136">
        <v>1652739.1304347827</v>
      </c>
      <c r="T44" s="37" t="s">
        <v>62</v>
      </c>
    </row>
    <row r="45" spans="1:20" ht="43.5" hidden="1" customHeight="1" x14ac:dyDescent="0.3">
      <c r="A45" s="38" t="s">
        <v>1124</v>
      </c>
      <c r="B45" s="84" t="s">
        <v>4902</v>
      </c>
      <c r="C45" s="84" t="s">
        <v>1124</v>
      </c>
      <c r="D45" s="29" t="s">
        <v>1146</v>
      </c>
      <c r="E45" s="29" t="s">
        <v>2690</v>
      </c>
      <c r="F45" s="27" t="s">
        <v>2656</v>
      </c>
      <c r="G45" s="28"/>
      <c r="H45" s="29">
        <v>1</v>
      </c>
      <c r="I45" s="29"/>
      <c r="J45" s="29"/>
      <c r="K45" s="29">
        <v>3.5</v>
      </c>
      <c r="L45" s="29"/>
      <c r="M45" s="141" t="s">
        <v>2657</v>
      </c>
      <c r="N45" s="25" t="s">
        <v>2330</v>
      </c>
      <c r="O45" s="36">
        <f t="shared" si="7"/>
        <v>0</v>
      </c>
      <c r="P45" s="36">
        <f t="shared" si="9"/>
        <v>3.5</v>
      </c>
      <c r="Q45" s="36">
        <f t="shared" si="10"/>
        <v>3.5</v>
      </c>
      <c r="R45" s="36">
        <f t="shared" si="8"/>
        <v>0</v>
      </c>
      <c r="S45" s="136">
        <v>68250</v>
      </c>
      <c r="T45" s="37" t="s">
        <v>62</v>
      </c>
    </row>
    <row r="46" spans="1:20" ht="43.5" hidden="1" customHeight="1" x14ac:dyDescent="0.3">
      <c r="A46" s="38" t="s">
        <v>1124</v>
      </c>
      <c r="B46" s="84" t="s">
        <v>4903</v>
      </c>
      <c r="C46" s="84" t="s">
        <v>1124</v>
      </c>
      <c r="D46" s="29" t="s">
        <v>1146</v>
      </c>
      <c r="E46" s="29" t="s">
        <v>2274</v>
      </c>
      <c r="F46" s="27" t="s">
        <v>2656</v>
      </c>
      <c r="G46" s="28"/>
      <c r="H46" s="29">
        <v>6</v>
      </c>
      <c r="I46" s="29"/>
      <c r="J46" s="29"/>
      <c r="K46" s="29">
        <v>9</v>
      </c>
      <c r="L46" s="29"/>
      <c r="M46" s="141" t="s">
        <v>2657</v>
      </c>
      <c r="N46" s="25" t="s">
        <v>2330</v>
      </c>
      <c r="O46" s="36">
        <f t="shared" si="7"/>
        <v>0</v>
      </c>
      <c r="P46" s="36">
        <f t="shared" si="9"/>
        <v>9</v>
      </c>
      <c r="Q46" s="36">
        <f t="shared" si="10"/>
        <v>9</v>
      </c>
      <c r="R46" s="36">
        <f t="shared" si="8"/>
        <v>0</v>
      </c>
      <c r="S46" s="136">
        <v>175500</v>
      </c>
      <c r="T46" s="37" t="s">
        <v>62</v>
      </c>
    </row>
    <row r="47" spans="1:20" ht="43.5" hidden="1" customHeight="1" x14ac:dyDescent="0.3">
      <c r="A47" s="38" t="s">
        <v>1124</v>
      </c>
      <c r="B47" s="84" t="s">
        <v>4904</v>
      </c>
      <c r="C47" s="84" t="s">
        <v>1124</v>
      </c>
      <c r="D47" s="29" t="s">
        <v>2691</v>
      </c>
      <c r="E47" s="29" t="s">
        <v>2691</v>
      </c>
      <c r="F47" s="27" t="s">
        <v>2656</v>
      </c>
      <c r="G47" s="28"/>
      <c r="H47" s="29">
        <v>1</v>
      </c>
      <c r="I47" s="29"/>
      <c r="J47" s="29">
        <v>2</v>
      </c>
      <c r="K47" s="29">
        <v>2</v>
      </c>
      <c r="L47" s="29"/>
      <c r="M47" s="141" t="s">
        <v>2657</v>
      </c>
      <c r="N47" s="25" t="s">
        <v>2330</v>
      </c>
      <c r="O47" s="36">
        <f t="shared" si="7"/>
        <v>0.91304347826086951</v>
      </c>
      <c r="P47" s="36">
        <f t="shared" si="9"/>
        <v>2</v>
      </c>
      <c r="Q47" s="36">
        <f t="shared" si="10"/>
        <v>2</v>
      </c>
      <c r="R47" s="36">
        <f t="shared" si="8"/>
        <v>2</v>
      </c>
      <c r="S47" s="136">
        <v>73239.130434782608</v>
      </c>
      <c r="T47" s="37" t="s">
        <v>62</v>
      </c>
    </row>
    <row r="48" spans="1:20" ht="43.5" hidden="1" customHeight="1" x14ac:dyDescent="0.3">
      <c r="A48" s="38" t="s">
        <v>1124</v>
      </c>
      <c r="B48" s="84" t="s">
        <v>4905</v>
      </c>
      <c r="C48" s="84" t="s">
        <v>1124</v>
      </c>
      <c r="D48" s="29" t="s">
        <v>1124</v>
      </c>
      <c r="E48" s="29" t="s">
        <v>2692</v>
      </c>
      <c r="F48" s="27" t="s">
        <v>2673</v>
      </c>
      <c r="G48" s="28"/>
      <c r="H48" s="29">
        <v>1</v>
      </c>
      <c r="I48" s="29"/>
      <c r="J48" s="29"/>
      <c r="K48" s="29">
        <v>1</v>
      </c>
      <c r="L48" s="29"/>
      <c r="M48" s="141" t="s">
        <v>2674</v>
      </c>
      <c r="N48" s="25" t="s">
        <v>2330</v>
      </c>
      <c r="O48" s="36">
        <f>2*5*7/46</f>
        <v>1.5217391304347827</v>
      </c>
      <c r="P48" s="36"/>
      <c r="Q48" s="36"/>
      <c r="R48" s="36"/>
      <c r="S48" s="136">
        <v>25108.695652173916</v>
      </c>
      <c r="T48" s="37" t="s">
        <v>62</v>
      </c>
    </row>
    <row r="49" spans="1:20" ht="43.5" hidden="1" customHeight="1" x14ac:dyDescent="0.3">
      <c r="A49" s="38" t="s">
        <v>1124</v>
      </c>
      <c r="B49" s="84" t="s">
        <v>4906</v>
      </c>
      <c r="C49" s="84" t="s">
        <v>1124</v>
      </c>
      <c r="D49" s="29" t="s">
        <v>2079</v>
      </c>
      <c r="E49" s="29" t="s">
        <v>2274</v>
      </c>
      <c r="F49" s="27" t="s">
        <v>2664</v>
      </c>
      <c r="G49" s="28"/>
      <c r="H49" s="29">
        <v>1</v>
      </c>
      <c r="I49" s="29"/>
      <c r="J49" s="29"/>
      <c r="K49" s="29">
        <v>0.75</v>
      </c>
      <c r="L49" s="29"/>
      <c r="M49" s="141" t="s">
        <v>2665</v>
      </c>
      <c r="N49" s="25" t="s">
        <v>2330</v>
      </c>
      <c r="O49" s="36">
        <f>5*2*7/46</f>
        <v>1.5217391304347827</v>
      </c>
      <c r="P49" s="36"/>
      <c r="Q49" s="36"/>
      <c r="R49" s="36"/>
      <c r="S49" s="136">
        <v>25108.695652173916</v>
      </c>
      <c r="T49" s="37" t="s">
        <v>62</v>
      </c>
    </row>
    <row r="50" spans="1:20" ht="43.5" hidden="1" customHeight="1" x14ac:dyDescent="0.3">
      <c r="A50" s="38" t="s">
        <v>1124</v>
      </c>
      <c r="B50" s="84" t="s">
        <v>4907</v>
      </c>
      <c r="C50" s="84" t="s">
        <v>1124</v>
      </c>
      <c r="D50" s="29" t="s">
        <v>236</v>
      </c>
      <c r="E50" s="29" t="s">
        <v>236</v>
      </c>
      <c r="F50" s="27" t="s">
        <v>2664</v>
      </c>
      <c r="G50" s="28"/>
      <c r="H50" s="29">
        <v>1</v>
      </c>
      <c r="I50" s="29"/>
      <c r="J50" s="29"/>
      <c r="K50" s="29">
        <v>2.5</v>
      </c>
      <c r="L50" s="29"/>
      <c r="M50" s="141" t="s">
        <v>2665</v>
      </c>
      <c r="N50" s="25" t="s">
        <v>2330</v>
      </c>
      <c r="O50" s="36">
        <f>5*2*7/46</f>
        <v>1.5217391304347827</v>
      </c>
      <c r="P50" s="36"/>
      <c r="Q50" s="36"/>
      <c r="R50" s="36"/>
      <c r="S50" s="136">
        <v>25108.695652173916</v>
      </c>
      <c r="T50" s="37" t="s">
        <v>62</v>
      </c>
    </row>
    <row r="51" spans="1:20" ht="43.5" hidden="1" customHeight="1" x14ac:dyDescent="0.3">
      <c r="A51" s="38" t="s">
        <v>1371</v>
      </c>
      <c r="B51" s="84" t="s">
        <v>4908</v>
      </c>
      <c r="C51" s="84" t="s">
        <v>1371</v>
      </c>
      <c r="D51" s="29" t="s">
        <v>2693</v>
      </c>
      <c r="E51" s="29" t="s">
        <v>2693</v>
      </c>
      <c r="F51" s="27" t="s">
        <v>2656</v>
      </c>
      <c r="G51" s="28"/>
      <c r="H51" s="29">
        <v>2</v>
      </c>
      <c r="I51" s="29"/>
      <c r="J51" s="29">
        <v>15</v>
      </c>
      <c r="K51" s="29">
        <v>14</v>
      </c>
      <c r="L51" s="29"/>
      <c r="M51" s="141" t="s">
        <v>2657</v>
      </c>
      <c r="N51" s="25" t="s">
        <v>2330</v>
      </c>
      <c r="O51" s="36">
        <f t="shared" ref="O51:O76" si="11">J51*3*7/46</f>
        <v>6.8478260869565215</v>
      </c>
      <c r="P51" s="36">
        <f>K51*1</f>
        <v>14</v>
      </c>
      <c r="Q51" s="36">
        <f>K51*1</f>
        <v>14</v>
      </c>
      <c r="R51" s="36">
        <f>J51*1</f>
        <v>15</v>
      </c>
      <c r="S51" s="136">
        <v>529793.47826086963</v>
      </c>
      <c r="T51" s="37" t="s">
        <v>62</v>
      </c>
    </row>
    <row r="52" spans="1:20" ht="43.5" hidden="1" customHeight="1" x14ac:dyDescent="0.3">
      <c r="A52" s="38" t="s">
        <v>1371</v>
      </c>
      <c r="B52" s="84" t="s">
        <v>4909</v>
      </c>
      <c r="C52" s="84" t="s">
        <v>1371</v>
      </c>
      <c r="D52" s="101" t="s">
        <v>2694</v>
      </c>
      <c r="E52" s="29" t="s">
        <v>2694</v>
      </c>
      <c r="F52" s="27" t="s">
        <v>2656</v>
      </c>
      <c r="G52" s="28"/>
      <c r="H52" s="29">
        <v>1</v>
      </c>
      <c r="I52" s="29"/>
      <c r="J52" s="29"/>
      <c r="K52" s="29">
        <v>3.5</v>
      </c>
      <c r="L52" s="29"/>
      <c r="M52" s="141" t="s">
        <v>2657</v>
      </c>
      <c r="N52" s="25" t="s">
        <v>2330</v>
      </c>
      <c r="O52" s="36">
        <f t="shared" si="11"/>
        <v>0</v>
      </c>
      <c r="P52" s="36">
        <f>K52*1</f>
        <v>3.5</v>
      </c>
      <c r="Q52" s="36">
        <f>K52*1</f>
        <v>3.5</v>
      </c>
      <c r="R52" s="36">
        <f>J52*1</f>
        <v>0</v>
      </c>
      <c r="S52" s="136">
        <v>68250</v>
      </c>
      <c r="T52" s="37" t="s">
        <v>62</v>
      </c>
    </row>
    <row r="53" spans="1:20" ht="43.5" hidden="1" customHeight="1" x14ac:dyDescent="0.3">
      <c r="A53" s="38" t="s">
        <v>1371</v>
      </c>
      <c r="B53" s="84" t="s">
        <v>4910</v>
      </c>
      <c r="C53" s="84" t="s">
        <v>1371</v>
      </c>
      <c r="D53" s="29" t="s">
        <v>2399</v>
      </c>
      <c r="E53" s="29" t="s">
        <v>2399</v>
      </c>
      <c r="F53" s="27" t="s">
        <v>2656</v>
      </c>
      <c r="G53" s="28"/>
      <c r="H53" s="29">
        <v>1</v>
      </c>
      <c r="I53" s="29"/>
      <c r="J53" s="29"/>
      <c r="K53" s="29">
        <v>19</v>
      </c>
      <c r="L53" s="29"/>
      <c r="M53" s="141" t="s">
        <v>2657</v>
      </c>
      <c r="N53" s="25" t="s">
        <v>2330</v>
      </c>
      <c r="O53" s="36">
        <f t="shared" si="11"/>
        <v>0</v>
      </c>
      <c r="P53" s="36">
        <f>K53*1</f>
        <v>19</v>
      </c>
      <c r="Q53" s="36">
        <f>K53*1</f>
        <v>19</v>
      </c>
      <c r="R53" s="36">
        <f>J53*1</f>
        <v>0</v>
      </c>
      <c r="S53" s="136">
        <v>370500</v>
      </c>
      <c r="T53" s="37" t="s">
        <v>62</v>
      </c>
    </row>
    <row r="54" spans="1:20" ht="43.5" hidden="1" customHeight="1" x14ac:dyDescent="0.3">
      <c r="A54" s="38" t="s">
        <v>1371</v>
      </c>
      <c r="B54" s="84" t="s">
        <v>4911</v>
      </c>
      <c r="C54" s="84" t="s">
        <v>1371</v>
      </c>
      <c r="D54" s="29" t="s">
        <v>2402</v>
      </c>
      <c r="E54" s="29" t="s">
        <v>2402</v>
      </c>
      <c r="F54" s="27" t="s">
        <v>2656</v>
      </c>
      <c r="G54" s="28"/>
      <c r="H54" s="29">
        <v>5</v>
      </c>
      <c r="I54" s="29"/>
      <c r="J54" s="29">
        <v>40</v>
      </c>
      <c r="K54" s="29">
        <v>22</v>
      </c>
      <c r="L54" s="29"/>
      <c r="M54" s="141" t="s">
        <v>2657</v>
      </c>
      <c r="N54" s="25" t="s">
        <v>2330</v>
      </c>
      <c r="O54" s="36">
        <f t="shared" si="11"/>
        <v>18.260869565217391</v>
      </c>
      <c r="P54" s="36">
        <f>K54*1</f>
        <v>22</v>
      </c>
      <c r="Q54" s="36">
        <f>K54*1</f>
        <v>22</v>
      </c>
      <c r="R54" s="36">
        <f>J54*0.5</f>
        <v>20</v>
      </c>
      <c r="S54" s="136">
        <v>903782.6086956521</v>
      </c>
      <c r="T54" s="37" t="s">
        <v>62</v>
      </c>
    </row>
    <row r="55" spans="1:20" ht="43.5" hidden="1" customHeight="1" x14ac:dyDescent="0.3">
      <c r="A55" s="38" t="s">
        <v>1371</v>
      </c>
      <c r="B55" s="84" t="s">
        <v>4912</v>
      </c>
      <c r="C55" s="84" t="s">
        <v>1371</v>
      </c>
      <c r="D55" s="29" t="s">
        <v>1371</v>
      </c>
      <c r="E55" s="29" t="s">
        <v>2695</v>
      </c>
      <c r="F55" s="27" t="s">
        <v>2656</v>
      </c>
      <c r="G55" s="28"/>
      <c r="H55" s="29">
        <v>1</v>
      </c>
      <c r="I55" s="29"/>
      <c r="J55" s="29"/>
      <c r="K55" s="29">
        <v>816</v>
      </c>
      <c r="L55" s="29"/>
      <c r="M55" s="141" t="s">
        <v>2657</v>
      </c>
      <c r="N55" s="25" t="s">
        <v>2330</v>
      </c>
      <c r="O55" s="36">
        <f t="shared" si="11"/>
        <v>0</v>
      </c>
      <c r="P55" s="36">
        <f>K55*0.5</f>
        <v>408</v>
      </c>
      <c r="Q55" s="36">
        <f>K55*0.5</f>
        <v>408</v>
      </c>
      <c r="R55" s="36">
        <f t="shared" ref="R55:R65" si="12">J55*1</f>
        <v>0</v>
      </c>
      <c r="S55" s="136">
        <v>7956000</v>
      </c>
      <c r="T55" s="37" t="s">
        <v>62</v>
      </c>
    </row>
    <row r="56" spans="1:20" ht="43.5" hidden="1" customHeight="1" x14ac:dyDescent="0.3">
      <c r="A56" s="38" t="s">
        <v>1371</v>
      </c>
      <c r="B56" s="84" t="s">
        <v>4913</v>
      </c>
      <c r="C56" s="84" t="s">
        <v>1371</v>
      </c>
      <c r="D56" s="29" t="s">
        <v>1371</v>
      </c>
      <c r="E56" s="29" t="s">
        <v>2696</v>
      </c>
      <c r="F56" s="27" t="s">
        <v>2656</v>
      </c>
      <c r="G56" s="28"/>
      <c r="H56" s="29">
        <v>1</v>
      </c>
      <c r="I56" s="29"/>
      <c r="J56" s="29">
        <v>2</v>
      </c>
      <c r="K56" s="29">
        <v>282</v>
      </c>
      <c r="L56" s="29"/>
      <c r="M56" s="141" t="s">
        <v>2657</v>
      </c>
      <c r="N56" s="25" t="s">
        <v>2330</v>
      </c>
      <c r="O56" s="36">
        <f t="shared" si="11"/>
        <v>0.91304347826086951</v>
      </c>
      <c r="P56" s="36">
        <f t="shared" ref="P56:P76" si="13">K56*1</f>
        <v>282</v>
      </c>
      <c r="Q56" s="36">
        <f>K56*0.5</f>
        <v>141</v>
      </c>
      <c r="R56" s="36">
        <f t="shared" si="12"/>
        <v>2</v>
      </c>
      <c r="S56" s="136">
        <v>5039739.1304347822</v>
      </c>
      <c r="T56" s="37" t="s">
        <v>62</v>
      </c>
    </row>
    <row r="57" spans="1:20" ht="43.5" hidden="1" customHeight="1" x14ac:dyDescent="0.3">
      <c r="A57" s="38" t="s">
        <v>1371</v>
      </c>
      <c r="B57" s="84" t="s">
        <v>4914</v>
      </c>
      <c r="C57" s="84" t="s">
        <v>1371</v>
      </c>
      <c r="D57" s="29" t="s">
        <v>1371</v>
      </c>
      <c r="E57" s="29" t="s">
        <v>2697</v>
      </c>
      <c r="F57" s="27" t="s">
        <v>2656</v>
      </c>
      <c r="G57" s="28"/>
      <c r="H57" s="29">
        <v>1</v>
      </c>
      <c r="I57" s="29"/>
      <c r="J57" s="29"/>
      <c r="K57" s="29">
        <v>270</v>
      </c>
      <c r="L57" s="29"/>
      <c r="M57" s="141" t="s">
        <v>2657</v>
      </c>
      <c r="N57" s="25" t="s">
        <v>2330</v>
      </c>
      <c r="O57" s="36">
        <f t="shared" si="11"/>
        <v>0</v>
      </c>
      <c r="P57" s="36">
        <f t="shared" si="13"/>
        <v>270</v>
      </c>
      <c r="Q57" s="36">
        <f>K57*0.5</f>
        <v>135</v>
      </c>
      <c r="R57" s="36">
        <f t="shared" si="12"/>
        <v>0</v>
      </c>
      <c r="S57" s="136">
        <v>4792500</v>
      </c>
      <c r="T57" s="37" t="s">
        <v>62</v>
      </c>
    </row>
    <row r="58" spans="1:20" ht="43.5" hidden="1" customHeight="1" x14ac:dyDescent="0.3">
      <c r="A58" s="38" t="s">
        <v>1371</v>
      </c>
      <c r="B58" s="84" t="s">
        <v>4915</v>
      </c>
      <c r="C58" s="84" t="s">
        <v>1371</v>
      </c>
      <c r="D58" s="29" t="s">
        <v>1371</v>
      </c>
      <c r="E58" s="29" t="s">
        <v>2698</v>
      </c>
      <c r="F58" s="27" t="s">
        <v>2656</v>
      </c>
      <c r="G58" s="28"/>
      <c r="H58" s="29">
        <v>2</v>
      </c>
      <c r="I58" s="29"/>
      <c r="J58" s="29"/>
      <c r="K58" s="29">
        <v>12</v>
      </c>
      <c r="L58" s="29"/>
      <c r="M58" s="141" t="s">
        <v>2657</v>
      </c>
      <c r="N58" s="25" t="s">
        <v>2330</v>
      </c>
      <c r="O58" s="36">
        <f t="shared" si="11"/>
        <v>0</v>
      </c>
      <c r="P58" s="36">
        <f t="shared" si="13"/>
        <v>12</v>
      </c>
      <c r="Q58" s="36">
        <f t="shared" ref="Q58:Q76" si="14">K58*1</f>
        <v>12</v>
      </c>
      <c r="R58" s="36">
        <f t="shared" si="12"/>
        <v>0</v>
      </c>
      <c r="S58" s="136">
        <v>234000</v>
      </c>
      <c r="T58" s="37" t="s">
        <v>62</v>
      </c>
    </row>
    <row r="59" spans="1:20" ht="43.5" hidden="1" customHeight="1" x14ac:dyDescent="0.3">
      <c r="A59" s="38" t="s">
        <v>1371</v>
      </c>
      <c r="B59" s="84" t="s">
        <v>4916</v>
      </c>
      <c r="C59" s="84" t="s">
        <v>1371</v>
      </c>
      <c r="D59" s="29" t="s">
        <v>1371</v>
      </c>
      <c r="E59" s="29" t="s">
        <v>2699</v>
      </c>
      <c r="F59" s="27" t="s">
        <v>2656</v>
      </c>
      <c r="G59" s="28"/>
      <c r="H59" s="29">
        <v>1</v>
      </c>
      <c r="I59" s="29"/>
      <c r="J59" s="29"/>
      <c r="K59" s="29">
        <v>25</v>
      </c>
      <c r="L59" s="29"/>
      <c r="M59" s="141" t="s">
        <v>2657</v>
      </c>
      <c r="N59" s="25" t="s">
        <v>2330</v>
      </c>
      <c r="O59" s="36">
        <f t="shared" si="11"/>
        <v>0</v>
      </c>
      <c r="P59" s="36">
        <f t="shared" si="13"/>
        <v>25</v>
      </c>
      <c r="Q59" s="36">
        <f t="shared" si="14"/>
        <v>25</v>
      </c>
      <c r="R59" s="36">
        <f t="shared" si="12"/>
        <v>0</v>
      </c>
      <c r="S59" s="136">
        <v>487500</v>
      </c>
      <c r="T59" s="37" t="s">
        <v>62</v>
      </c>
    </row>
    <row r="60" spans="1:20" ht="43.5" hidden="1" customHeight="1" x14ac:dyDescent="0.3">
      <c r="A60" s="38" t="s">
        <v>1371</v>
      </c>
      <c r="B60" s="84" t="s">
        <v>4917</v>
      </c>
      <c r="C60" s="84" t="s">
        <v>1371</v>
      </c>
      <c r="D60" s="29" t="s">
        <v>1371</v>
      </c>
      <c r="E60" s="29" t="s">
        <v>2700</v>
      </c>
      <c r="F60" s="27" t="s">
        <v>2656</v>
      </c>
      <c r="G60" s="28"/>
      <c r="H60" s="29">
        <v>1</v>
      </c>
      <c r="I60" s="29"/>
      <c r="J60" s="29"/>
      <c r="K60" s="29">
        <v>41.5</v>
      </c>
      <c r="L60" s="29"/>
      <c r="M60" s="141" t="s">
        <v>2657</v>
      </c>
      <c r="N60" s="25" t="s">
        <v>2330</v>
      </c>
      <c r="O60" s="36">
        <f t="shared" si="11"/>
        <v>0</v>
      </c>
      <c r="P60" s="36">
        <f t="shared" si="13"/>
        <v>41.5</v>
      </c>
      <c r="Q60" s="36">
        <f t="shared" si="14"/>
        <v>41.5</v>
      </c>
      <c r="R60" s="36">
        <f t="shared" si="12"/>
        <v>0</v>
      </c>
      <c r="S60" s="136">
        <v>809250</v>
      </c>
      <c r="T60" s="37" t="s">
        <v>62</v>
      </c>
    </row>
    <row r="61" spans="1:20" ht="43.5" hidden="1" customHeight="1" x14ac:dyDescent="0.3">
      <c r="A61" s="38" t="s">
        <v>1371</v>
      </c>
      <c r="B61" s="84" t="s">
        <v>4918</v>
      </c>
      <c r="C61" s="84" t="s">
        <v>1371</v>
      </c>
      <c r="D61" s="29" t="s">
        <v>1371</v>
      </c>
      <c r="E61" s="29" t="s">
        <v>2701</v>
      </c>
      <c r="F61" s="27" t="s">
        <v>2656</v>
      </c>
      <c r="G61" s="28"/>
      <c r="H61" s="29">
        <v>1</v>
      </c>
      <c r="I61" s="29"/>
      <c r="J61" s="29"/>
      <c r="K61" s="29">
        <v>4.5</v>
      </c>
      <c r="L61" s="29"/>
      <c r="M61" s="141" t="s">
        <v>2657</v>
      </c>
      <c r="N61" s="25" t="s">
        <v>2330</v>
      </c>
      <c r="O61" s="36">
        <f t="shared" si="11"/>
        <v>0</v>
      </c>
      <c r="P61" s="36">
        <f t="shared" si="13"/>
        <v>4.5</v>
      </c>
      <c r="Q61" s="36">
        <f t="shared" si="14"/>
        <v>4.5</v>
      </c>
      <c r="R61" s="36">
        <f t="shared" si="12"/>
        <v>0</v>
      </c>
      <c r="S61" s="136">
        <v>87750</v>
      </c>
      <c r="T61" s="37" t="s">
        <v>62</v>
      </c>
    </row>
    <row r="62" spans="1:20" ht="43.5" hidden="1" customHeight="1" x14ac:dyDescent="0.3">
      <c r="A62" s="38" t="s">
        <v>1371</v>
      </c>
      <c r="B62" s="84" t="s">
        <v>4919</v>
      </c>
      <c r="C62" s="84" t="s">
        <v>1371</v>
      </c>
      <c r="D62" s="29" t="s">
        <v>1371</v>
      </c>
      <c r="E62" s="29" t="s">
        <v>2702</v>
      </c>
      <c r="F62" s="27" t="s">
        <v>2656</v>
      </c>
      <c r="G62" s="28"/>
      <c r="H62" s="29">
        <v>1</v>
      </c>
      <c r="I62" s="29"/>
      <c r="J62" s="29"/>
      <c r="K62" s="29">
        <v>18</v>
      </c>
      <c r="L62" s="29"/>
      <c r="M62" s="141" t="s">
        <v>2657</v>
      </c>
      <c r="N62" s="25" t="s">
        <v>2330</v>
      </c>
      <c r="O62" s="36">
        <f t="shared" si="11"/>
        <v>0</v>
      </c>
      <c r="P62" s="36">
        <f t="shared" si="13"/>
        <v>18</v>
      </c>
      <c r="Q62" s="36">
        <f t="shared" si="14"/>
        <v>18</v>
      </c>
      <c r="R62" s="36">
        <f t="shared" si="12"/>
        <v>0</v>
      </c>
      <c r="S62" s="136">
        <v>351000</v>
      </c>
      <c r="T62" s="37" t="s">
        <v>62</v>
      </c>
    </row>
    <row r="63" spans="1:20" ht="43.5" hidden="1" customHeight="1" x14ac:dyDescent="0.3">
      <c r="A63" s="38" t="s">
        <v>1371</v>
      </c>
      <c r="B63" s="84" t="s">
        <v>4920</v>
      </c>
      <c r="C63" s="84" t="s">
        <v>1371</v>
      </c>
      <c r="D63" s="29" t="s">
        <v>1371</v>
      </c>
      <c r="E63" s="29" t="s">
        <v>2703</v>
      </c>
      <c r="F63" s="27" t="s">
        <v>2656</v>
      </c>
      <c r="G63" s="28"/>
      <c r="H63" s="29">
        <v>2</v>
      </c>
      <c r="I63" s="29"/>
      <c r="J63" s="29"/>
      <c r="K63" s="29">
        <v>25</v>
      </c>
      <c r="L63" s="29"/>
      <c r="M63" s="141" t="s">
        <v>2657</v>
      </c>
      <c r="N63" s="25" t="s">
        <v>2330</v>
      </c>
      <c r="O63" s="36">
        <f t="shared" si="11"/>
        <v>0</v>
      </c>
      <c r="P63" s="36">
        <f t="shared" si="13"/>
        <v>25</v>
      </c>
      <c r="Q63" s="36">
        <f t="shared" si="14"/>
        <v>25</v>
      </c>
      <c r="R63" s="36">
        <f t="shared" si="12"/>
        <v>0</v>
      </c>
      <c r="S63" s="136">
        <v>487500</v>
      </c>
      <c r="T63" s="37" t="s">
        <v>62</v>
      </c>
    </row>
    <row r="64" spans="1:20" ht="43.5" hidden="1" customHeight="1" x14ac:dyDescent="0.3">
      <c r="A64" s="38" t="s">
        <v>1371</v>
      </c>
      <c r="B64" s="84" t="s">
        <v>4921</v>
      </c>
      <c r="C64" s="84" t="s">
        <v>1371</v>
      </c>
      <c r="D64" s="29" t="s">
        <v>1371</v>
      </c>
      <c r="E64" s="29" t="s">
        <v>2704</v>
      </c>
      <c r="F64" s="27" t="s">
        <v>2656</v>
      </c>
      <c r="G64" s="28"/>
      <c r="H64" s="29">
        <v>1</v>
      </c>
      <c r="I64" s="29"/>
      <c r="J64" s="29"/>
      <c r="K64" s="29">
        <v>15</v>
      </c>
      <c r="L64" s="29"/>
      <c r="M64" s="141" t="s">
        <v>2657</v>
      </c>
      <c r="N64" s="25" t="s">
        <v>2330</v>
      </c>
      <c r="O64" s="36">
        <f t="shared" si="11"/>
        <v>0</v>
      </c>
      <c r="P64" s="36">
        <f t="shared" si="13"/>
        <v>15</v>
      </c>
      <c r="Q64" s="36">
        <f t="shared" si="14"/>
        <v>15</v>
      </c>
      <c r="R64" s="36">
        <f t="shared" si="12"/>
        <v>0</v>
      </c>
      <c r="S64" s="136">
        <v>292500</v>
      </c>
      <c r="T64" s="37" t="s">
        <v>62</v>
      </c>
    </row>
    <row r="65" spans="1:20" ht="43.5" hidden="1" customHeight="1" x14ac:dyDescent="0.3">
      <c r="A65" s="38" t="s">
        <v>1371</v>
      </c>
      <c r="B65" s="84" t="s">
        <v>4922</v>
      </c>
      <c r="C65" s="84" t="s">
        <v>1371</v>
      </c>
      <c r="D65" s="29" t="s">
        <v>1371</v>
      </c>
      <c r="E65" s="29" t="s">
        <v>2705</v>
      </c>
      <c r="F65" s="27" t="s">
        <v>2656</v>
      </c>
      <c r="G65" s="28"/>
      <c r="H65" s="29">
        <v>2</v>
      </c>
      <c r="I65" s="29"/>
      <c r="J65" s="29"/>
      <c r="K65" s="29">
        <v>30</v>
      </c>
      <c r="L65" s="29"/>
      <c r="M65" s="141" t="s">
        <v>2657</v>
      </c>
      <c r="N65" s="25" t="s">
        <v>2330</v>
      </c>
      <c r="O65" s="36">
        <f t="shared" si="11"/>
        <v>0</v>
      </c>
      <c r="P65" s="36">
        <f t="shared" si="13"/>
        <v>30</v>
      </c>
      <c r="Q65" s="36">
        <f t="shared" si="14"/>
        <v>30</v>
      </c>
      <c r="R65" s="36">
        <f t="shared" si="12"/>
        <v>0</v>
      </c>
      <c r="S65" s="136">
        <v>585000</v>
      </c>
      <c r="T65" s="37" t="s">
        <v>62</v>
      </c>
    </row>
    <row r="66" spans="1:20" ht="43.5" hidden="1" customHeight="1" x14ac:dyDescent="0.3">
      <c r="A66" s="38" t="s">
        <v>1371</v>
      </c>
      <c r="B66" s="84" t="s">
        <v>4923</v>
      </c>
      <c r="C66" s="84" t="s">
        <v>1371</v>
      </c>
      <c r="D66" s="29" t="s">
        <v>1605</v>
      </c>
      <c r="E66" s="29" t="s">
        <v>2706</v>
      </c>
      <c r="F66" s="27" t="s">
        <v>2656</v>
      </c>
      <c r="G66" s="28"/>
      <c r="H66" s="29">
        <v>1</v>
      </c>
      <c r="I66" s="29"/>
      <c r="J66" s="29">
        <v>75</v>
      </c>
      <c r="K66" s="29">
        <v>2</v>
      </c>
      <c r="L66" s="29"/>
      <c r="M66" s="141" t="s">
        <v>2657</v>
      </c>
      <c r="N66" s="25" t="s">
        <v>2330</v>
      </c>
      <c r="O66" s="36">
        <f t="shared" si="11"/>
        <v>34.239130434782609</v>
      </c>
      <c r="P66" s="36">
        <f t="shared" si="13"/>
        <v>2</v>
      </c>
      <c r="Q66" s="36">
        <f t="shared" si="14"/>
        <v>2</v>
      </c>
      <c r="R66" s="36">
        <f>J66*0.5</f>
        <v>37.5</v>
      </c>
      <c r="S66" s="136">
        <v>929217.3913043479</v>
      </c>
      <c r="T66" s="37" t="s">
        <v>62</v>
      </c>
    </row>
    <row r="67" spans="1:20" ht="43.5" hidden="1" customHeight="1" x14ac:dyDescent="0.3">
      <c r="A67" s="38" t="s">
        <v>1371</v>
      </c>
      <c r="B67" s="84" t="s">
        <v>4924</v>
      </c>
      <c r="C67" s="84" t="s">
        <v>1371</v>
      </c>
      <c r="D67" s="29" t="s">
        <v>1605</v>
      </c>
      <c r="E67" s="29" t="s">
        <v>2707</v>
      </c>
      <c r="F67" s="27" t="s">
        <v>2656</v>
      </c>
      <c r="G67" s="28"/>
      <c r="H67" s="29">
        <v>1</v>
      </c>
      <c r="I67" s="29"/>
      <c r="J67" s="29">
        <v>16</v>
      </c>
      <c r="K67" s="29">
        <v>16</v>
      </c>
      <c r="L67" s="29"/>
      <c r="M67" s="141" t="s">
        <v>2657</v>
      </c>
      <c r="N67" s="25" t="s">
        <v>2330</v>
      </c>
      <c r="O67" s="36">
        <f t="shared" si="11"/>
        <v>7.3043478260869561</v>
      </c>
      <c r="P67" s="36">
        <f t="shared" si="13"/>
        <v>16</v>
      </c>
      <c r="Q67" s="36">
        <f t="shared" si="14"/>
        <v>16</v>
      </c>
      <c r="R67" s="36">
        <f>J67*1</f>
        <v>16</v>
      </c>
      <c r="S67" s="136">
        <v>585913.04347826086</v>
      </c>
      <c r="T67" s="37" t="s">
        <v>62</v>
      </c>
    </row>
    <row r="68" spans="1:20" ht="43.5" hidden="1" customHeight="1" x14ac:dyDescent="0.3">
      <c r="A68" s="38" t="s">
        <v>1371</v>
      </c>
      <c r="B68" s="84" t="s">
        <v>4925</v>
      </c>
      <c r="C68" s="84" t="s">
        <v>1371</v>
      </c>
      <c r="D68" s="29" t="s">
        <v>1605</v>
      </c>
      <c r="E68" s="29" t="s">
        <v>2708</v>
      </c>
      <c r="F68" s="27" t="s">
        <v>2656</v>
      </c>
      <c r="G68" s="28"/>
      <c r="H68" s="29">
        <v>2</v>
      </c>
      <c r="I68" s="29"/>
      <c r="J68" s="29">
        <v>120</v>
      </c>
      <c r="K68" s="29">
        <v>2</v>
      </c>
      <c r="L68" s="29"/>
      <c r="M68" s="141" t="s">
        <v>2657</v>
      </c>
      <c r="N68" s="25" t="s">
        <v>2330</v>
      </c>
      <c r="O68" s="36">
        <f t="shared" si="11"/>
        <v>54.782608695652172</v>
      </c>
      <c r="P68" s="36">
        <f t="shared" si="13"/>
        <v>2</v>
      </c>
      <c r="Q68" s="36">
        <f t="shared" si="14"/>
        <v>2</v>
      </c>
      <c r="R68" s="36">
        <f>J68*0.5</f>
        <v>60</v>
      </c>
      <c r="S68" s="136">
        <v>1463347.8260869565</v>
      </c>
      <c r="T68" s="37" t="s">
        <v>62</v>
      </c>
    </row>
    <row r="69" spans="1:20" ht="43.5" hidden="1" customHeight="1" x14ac:dyDescent="0.3">
      <c r="A69" s="38" t="s">
        <v>1371</v>
      </c>
      <c r="B69" s="84" t="s">
        <v>4926</v>
      </c>
      <c r="C69" s="84" t="s">
        <v>1371</v>
      </c>
      <c r="D69" s="29" t="s">
        <v>1605</v>
      </c>
      <c r="E69" s="29" t="s">
        <v>2709</v>
      </c>
      <c r="F69" s="27" t="s">
        <v>2656</v>
      </c>
      <c r="G69" s="28"/>
      <c r="H69" s="29">
        <v>1</v>
      </c>
      <c r="I69" s="29"/>
      <c r="J69" s="29">
        <v>28</v>
      </c>
      <c r="K69" s="29">
        <v>2</v>
      </c>
      <c r="L69" s="29"/>
      <c r="M69" s="141" t="s">
        <v>2657</v>
      </c>
      <c r="N69" s="25" t="s">
        <v>2330</v>
      </c>
      <c r="O69" s="36">
        <f t="shared" si="11"/>
        <v>12.782608695652174</v>
      </c>
      <c r="P69" s="36">
        <f t="shared" si="13"/>
        <v>2</v>
      </c>
      <c r="Q69" s="36">
        <f t="shared" si="14"/>
        <v>2</v>
      </c>
      <c r="R69" s="36">
        <f>J69*1</f>
        <v>28</v>
      </c>
      <c r="S69" s="136">
        <v>518347.82608695654</v>
      </c>
      <c r="T69" s="37" t="s">
        <v>62</v>
      </c>
    </row>
    <row r="70" spans="1:20" ht="43.5" hidden="1" customHeight="1" x14ac:dyDescent="0.3">
      <c r="A70" s="38" t="s">
        <v>1371</v>
      </c>
      <c r="B70" s="84" t="s">
        <v>4927</v>
      </c>
      <c r="C70" s="84" t="s">
        <v>1371</v>
      </c>
      <c r="D70" s="29" t="s">
        <v>1605</v>
      </c>
      <c r="E70" s="29" t="s">
        <v>2710</v>
      </c>
      <c r="F70" s="27" t="s">
        <v>2656</v>
      </c>
      <c r="G70" s="28"/>
      <c r="H70" s="29">
        <v>1</v>
      </c>
      <c r="I70" s="29"/>
      <c r="J70" s="29">
        <v>76</v>
      </c>
      <c r="K70" s="29">
        <v>5</v>
      </c>
      <c r="L70" s="29"/>
      <c r="M70" s="141" t="s">
        <v>2657</v>
      </c>
      <c r="N70" s="25" t="s">
        <v>2330</v>
      </c>
      <c r="O70" s="36">
        <f t="shared" si="11"/>
        <v>34.695652173913047</v>
      </c>
      <c r="P70" s="36">
        <f t="shared" si="13"/>
        <v>5</v>
      </c>
      <c r="Q70" s="36">
        <f t="shared" si="14"/>
        <v>5</v>
      </c>
      <c r="R70" s="36">
        <f>J70*0.5</f>
        <v>38</v>
      </c>
      <c r="S70" s="136">
        <v>999586.95652173925</v>
      </c>
      <c r="T70" s="37" t="s">
        <v>62</v>
      </c>
    </row>
    <row r="71" spans="1:20" ht="43.5" hidden="1" customHeight="1" x14ac:dyDescent="0.3">
      <c r="A71" s="38" t="s">
        <v>1371</v>
      </c>
      <c r="B71" s="84" t="s">
        <v>4928</v>
      </c>
      <c r="C71" s="84" t="s">
        <v>1371</v>
      </c>
      <c r="D71" s="29" t="s">
        <v>1605</v>
      </c>
      <c r="E71" s="29" t="s">
        <v>2711</v>
      </c>
      <c r="F71" s="27" t="s">
        <v>2656</v>
      </c>
      <c r="G71" s="28"/>
      <c r="H71" s="29">
        <v>2</v>
      </c>
      <c r="I71" s="29"/>
      <c r="J71" s="29">
        <v>64</v>
      </c>
      <c r="K71" s="29">
        <v>33</v>
      </c>
      <c r="L71" s="29"/>
      <c r="M71" s="141" t="s">
        <v>2657</v>
      </c>
      <c r="N71" s="25" t="s">
        <v>2330</v>
      </c>
      <c r="O71" s="36">
        <f t="shared" si="11"/>
        <v>29.217391304347824</v>
      </c>
      <c r="P71" s="36">
        <f t="shared" si="13"/>
        <v>33</v>
      </c>
      <c r="Q71" s="36">
        <f t="shared" si="14"/>
        <v>33</v>
      </c>
      <c r="R71" s="36">
        <f>J71*0.5</f>
        <v>32</v>
      </c>
      <c r="S71" s="136">
        <v>1403152.1739130435</v>
      </c>
      <c r="T71" s="37" t="s">
        <v>62</v>
      </c>
    </row>
    <row r="72" spans="1:20" ht="43.5" hidden="1" customHeight="1" x14ac:dyDescent="0.3">
      <c r="A72" s="38" t="s">
        <v>1371</v>
      </c>
      <c r="B72" s="84" t="s">
        <v>4929</v>
      </c>
      <c r="C72" s="84" t="s">
        <v>1371</v>
      </c>
      <c r="D72" s="29" t="s">
        <v>2408</v>
      </c>
      <c r="E72" s="29" t="s">
        <v>2408</v>
      </c>
      <c r="F72" s="27" t="s">
        <v>2656</v>
      </c>
      <c r="G72" s="28"/>
      <c r="H72" s="29">
        <v>1</v>
      </c>
      <c r="I72" s="29"/>
      <c r="J72" s="29"/>
      <c r="K72" s="29">
        <v>10</v>
      </c>
      <c r="L72" s="29"/>
      <c r="M72" s="141" t="s">
        <v>2657</v>
      </c>
      <c r="N72" s="25" t="s">
        <v>2330</v>
      </c>
      <c r="O72" s="36">
        <f t="shared" si="11"/>
        <v>0</v>
      </c>
      <c r="P72" s="36">
        <f t="shared" si="13"/>
        <v>10</v>
      </c>
      <c r="Q72" s="36">
        <f t="shared" si="14"/>
        <v>10</v>
      </c>
      <c r="R72" s="36">
        <f>J72*1</f>
        <v>0</v>
      </c>
      <c r="S72" s="136">
        <v>195000</v>
      </c>
      <c r="T72" s="37" t="s">
        <v>62</v>
      </c>
    </row>
    <row r="73" spans="1:20" ht="43.5" hidden="1" customHeight="1" x14ac:dyDescent="0.3">
      <c r="A73" s="38" t="s">
        <v>1371</v>
      </c>
      <c r="B73" s="84" t="s">
        <v>4930</v>
      </c>
      <c r="C73" s="84" t="s">
        <v>1371</v>
      </c>
      <c r="D73" s="29" t="s">
        <v>1637</v>
      </c>
      <c r="E73" s="29" t="s">
        <v>2712</v>
      </c>
      <c r="F73" s="27" t="s">
        <v>2656</v>
      </c>
      <c r="G73" s="28"/>
      <c r="H73" s="29">
        <v>1</v>
      </c>
      <c r="I73" s="29"/>
      <c r="J73" s="29"/>
      <c r="K73" s="29">
        <v>1</v>
      </c>
      <c r="L73" s="29"/>
      <c r="M73" s="141" t="s">
        <v>2657</v>
      </c>
      <c r="N73" s="25" t="s">
        <v>2330</v>
      </c>
      <c r="O73" s="36">
        <f t="shared" si="11"/>
        <v>0</v>
      </c>
      <c r="P73" s="36">
        <f t="shared" si="13"/>
        <v>1</v>
      </c>
      <c r="Q73" s="36">
        <f t="shared" si="14"/>
        <v>1</v>
      </c>
      <c r="R73" s="36">
        <f>J73*1</f>
        <v>0</v>
      </c>
      <c r="S73" s="136">
        <v>19500</v>
      </c>
      <c r="T73" s="37" t="s">
        <v>62</v>
      </c>
    </row>
    <row r="74" spans="1:20" ht="43.5" hidden="1" customHeight="1" x14ac:dyDescent="0.3">
      <c r="A74" s="38" t="s">
        <v>1371</v>
      </c>
      <c r="B74" s="84" t="s">
        <v>4931</v>
      </c>
      <c r="C74" s="84" t="s">
        <v>1371</v>
      </c>
      <c r="D74" s="29" t="s">
        <v>1637</v>
      </c>
      <c r="E74" s="29" t="s">
        <v>2713</v>
      </c>
      <c r="F74" s="27" t="s">
        <v>2656</v>
      </c>
      <c r="G74" s="28"/>
      <c r="H74" s="29">
        <v>1</v>
      </c>
      <c r="I74" s="29"/>
      <c r="J74" s="29">
        <v>57</v>
      </c>
      <c r="K74" s="29">
        <v>89</v>
      </c>
      <c r="L74" s="29"/>
      <c r="M74" s="141" t="s">
        <v>2657</v>
      </c>
      <c r="N74" s="25" t="s">
        <v>2330</v>
      </c>
      <c r="O74" s="36">
        <f t="shared" si="11"/>
        <v>26.021739130434781</v>
      </c>
      <c r="P74" s="36">
        <f t="shared" si="13"/>
        <v>89</v>
      </c>
      <c r="Q74" s="36">
        <f t="shared" si="14"/>
        <v>89</v>
      </c>
      <c r="R74" s="36">
        <f>J74*0.5</f>
        <v>28.5</v>
      </c>
      <c r="S74" s="136">
        <v>2412065.2173913042</v>
      </c>
      <c r="T74" s="37" t="s">
        <v>62</v>
      </c>
    </row>
    <row r="75" spans="1:20" ht="43.5" hidden="1" customHeight="1" x14ac:dyDescent="0.3">
      <c r="A75" s="38" t="s">
        <v>1371</v>
      </c>
      <c r="B75" s="84" t="s">
        <v>4932</v>
      </c>
      <c r="C75" s="84" t="s">
        <v>1371</v>
      </c>
      <c r="D75" s="29" t="s">
        <v>1637</v>
      </c>
      <c r="E75" s="29" t="s">
        <v>2714</v>
      </c>
      <c r="F75" s="27" t="s">
        <v>2656</v>
      </c>
      <c r="G75" s="28"/>
      <c r="H75" s="29">
        <v>1</v>
      </c>
      <c r="I75" s="29"/>
      <c r="J75" s="29"/>
      <c r="K75" s="29">
        <v>1</v>
      </c>
      <c r="L75" s="29"/>
      <c r="M75" s="141" t="s">
        <v>2657</v>
      </c>
      <c r="N75" s="25" t="s">
        <v>2330</v>
      </c>
      <c r="O75" s="36">
        <f t="shared" si="11"/>
        <v>0</v>
      </c>
      <c r="P75" s="36">
        <f t="shared" si="13"/>
        <v>1</v>
      </c>
      <c r="Q75" s="36">
        <f t="shared" si="14"/>
        <v>1</v>
      </c>
      <c r="R75" s="36">
        <f>J75*1</f>
        <v>0</v>
      </c>
      <c r="S75" s="136">
        <v>19500</v>
      </c>
      <c r="T75" s="37" t="s">
        <v>62</v>
      </c>
    </row>
    <row r="76" spans="1:20" ht="43.5" hidden="1" customHeight="1" x14ac:dyDescent="0.3">
      <c r="A76" s="38" t="s">
        <v>1371</v>
      </c>
      <c r="B76" s="84" t="s">
        <v>4933</v>
      </c>
      <c r="C76" s="84" t="s">
        <v>1371</v>
      </c>
      <c r="D76" s="29" t="s">
        <v>2415</v>
      </c>
      <c r="E76" s="29" t="s">
        <v>2415</v>
      </c>
      <c r="F76" s="27" t="s">
        <v>2656</v>
      </c>
      <c r="G76" s="28"/>
      <c r="H76" s="29">
        <v>1</v>
      </c>
      <c r="I76" s="29"/>
      <c r="J76" s="29"/>
      <c r="K76" s="29">
        <v>9</v>
      </c>
      <c r="L76" s="29"/>
      <c r="M76" s="141" t="s">
        <v>2657</v>
      </c>
      <c r="N76" s="25" t="s">
        <v>2330</v>
      </c>
      <c r="O76" s="36">
        <f t="shared" si="11"/>
        <v>0</v>
      </c>
      <c r="P76" s="36">
        <f t="shared" si="13"/>
        <v>9</v>
      </c>
      <c r="Q76" s="36">
        <f t="shared" si="14"/>
        <v>9</v>
      </c>
      <c r="R76" s="36">
        <f>J76*1</f>
        <v>0</v>
      </c>
      <c r="S76" s="136">
        <v>175500</v>
      </c>
      <c r="T76" s="37" t="s">
        <v>62</v>
      </c>
    </row>
    <row r="77" spans="1:20" ht="43.5" hidden="1" customHeight="1" x14ac:dyDescent="0.3">
      <c r="A77" s="38" t="s">
        <v>209</v>
      </c>
      <c r="B77" s="84" t="s">
        <v>4934</v>
      </c>
      <c r="C77" s="84" t="s">
        <v>209</v>
      </c>
      <c r="D77" s="29" t="s">
        <v>262</v>
      </c>
      <c r="E77" s="29" t="s">
        <v>2715</v>
      </c>
      <c r="F77" s="27" t="s">
        <v>2654</v>
      </c>
      <c r="G77" s="28" t="s">
        <v>2716</v>
      </c>
      <c r="H77" s="29">
        <v>1</v>
      </c>
      <c r="I77" s="29">
        <v>8000</v>
      </c>
      <c r="J77" s="29"/>
      <c r="K77" s="29"/>
      <c r="L77" s="29"/>
      <c r="M77" s="141" t="s">
        <v>2717</v>
      </c>
      <c r="N77" s="25" t="s">
        <v>2330</v>
      </c>
      <c r="O77" s="36">
        <f>I77*60/1000*5/46</f>
        <v>52.173913043478258</v>
      </c>
      <c r="P77" s="36"/>
      <c r="Q77" s="36"/>
      <c r="R77" s="36"/>
      <c r="S77" s="137">
        <v>730434.78260869556</v>
      </c>
      <c r="T77" s="37" t="s">
        <v>62</v>
      </c>
    </row>
    <row r="78" spans="1:20" ht="43.5" hidden="1" customHeight="1" x14ac:dyDescent="0.3">
      <c r="A78" s="38" t="s">
        <v>209</v>
      </c>
      <c r="B78" s="84" t="s">
        <v>4935</v>
      </c>
      <c r="C78" s="84" t="s">
        <v>209</v>
      </c>
      <c r="D78" s="29" t="s">
        <v>2089</v>
      </c>
      <c r="E78" s="29" t="s">
        <v>2089</v>
      </c>
      <c r="F78" s="27" t="s">
        <v>2656</v>
      </c>
      <c r="G78" s="28"/>
      <c r="H78" s="29">
        <v>2</v>
      </c>
      <c r="I78" s="29"/>
      <c r="J78" s="29"/>
      <c r="K78" s="29">
        <v>1</v>
      </c>
      <c r="L78" s="29"/>
      <c r="M78" s="141" t="s">
        <v>2657</v>
      </c>
      <c r="N78" s="25" t="s">
        <v>2330</v>
      </c>
      <c r="O78" s="36">
        <f t="shared" ref="O78:O85" si="15">J78*3*7/46</f>
        <v>0</v>
      </c>
      <c r="P78" s="36">
        <f t="shared" ref="P78:P85" si="16">K78*1</f>
        <v>1</v>
      </c>
      <c r="Q78" s="36">
        <f t="shared" ref="Q78:Q85" si="17">K78*1</f>
        <v>1</v>
      </c>
      <c r="R78" s="36">
        <f t="shared" ref="R78:R85" si="18">J78*1</f>
        <v>0</v>
      </c>
      <c r="S78" s="137">
        <v>19500</v>
      </c>
      <c r="T78" s="37" t="s">
        <v>62</v>
      </c>
    </row>
    <row r="79" spans="1:20" ht="43.5" hidden="1" customHeight="1" x14ac:dyDescent="0.3">
      <c r="A79" s="38" t="s">
        <v>209</v>
      </c>
      <c r="B79" s="84" t="s">
        <v>4936</v>
      </c>
      <c r="C79" s="84" t="s">
        <v>209</v>
      </c>
      <c r="D79" s="29" t="s">
        <v>2089</v>
      </c>
      <c r="E79" s="29" t="s">
        <v>257</v>
      </c>
      <c r="F79" s="27" t="s">
        <v>2656</v>
      </c>
      <c r="G79" s="28"/>
      <c r="H79" s="29">
        <v>3</v>
      </c>
      <c r="I79" s="29"/>
      <c r="J79" s="29"/>
      <c r="K79" s="29">
        <v>1</v>
      </c>
      <c r="L79" s="29"/>
      <c r="M79" s="141" t="s">
        <v>2657</v>
      </c>
      <c r="N79" s="25" t="s">
        <v>2330</v>
      </c>
      <c r="O79" s="36">
        <f t="shared" si="15"/>
        <v>0</v>
      </c>
      <c r="P79" s="36">
        <f t="shared" si="16"/>
        <v>1</v>
      </c>
      <c r="Q79" s="36">
        <f t="shared" si="17"/>
        <v>1</v>
      </c>
      <c r="R79" s="36">
        <f t="shared" si="18"/>
        <v>0</v>
      </c>
      <c r="S79" s="137">
        <v>19500</v>
      </c>
      <c r="T79" s="37" t="s">
        <v>62</v>
      </c>
    </row>
    <row r="80" spans="1:20" ht="43.5" hidden="1" customHeight="1" x14ac:dyDescent="0.3">
      <c r="A80" s="38" t="s">
        <v>209</v>
      </c>
      <c r="B80" s="84" t="s">
        <v>4937</v>
      </c>
      <c r="C80" s="84" t="s">
        <v>209</v>
      </c>
      <c r="D80" s="29" t="s">
        <v>648</v>
      </c>
      <c r="E80" s="29" t="s">
        <v>2718</v>
      </c>
      <c r="F80" s="27" t="s">
        <v>2656</v>
      </c>
      <c r="G80" s="28"/>
      <c r="H80" s="29">
        <v>1</v>
      </c>
      <c r="I80" s="29"/>
      <c r="J80" s="29"/>
      <c r="K80" s="29">
        <v>1</v>
      </c>
      <c r="L80" s="29"/>
      <c r="M80" s="141" t="s">
        <v>2657</v>
      </c>
      <c r="N80" s="25" t="s">
        <v>2330</v>
      </c>
      <c r="O80" s="36">
        <f t="shared" si="15"/>
        <v>0</v>
      </c>
      <c r="P80" s="36">
        <f t="shared" si="16"/>
        <v>1</v>
      </c>
      <c r="Q80" s="36">
        <f t="shared" si="17"/>
        <v>1</v>
      </c>
      <c r="R80" s="36">
        <f t="shared" si="18"/>
        <v>0</v>
      </c>
      <c r="S80" s="137">
        <v>19500</v>
      </c>
      <c r="T80" s="37" t="s">
        <v>62</v>
      </c>
    </row>
    <row r="81" spans="1:20" ht="43.5" hidden="1" customHeight="1" x14ac:dyDescent="0.3">
      <c r="A81" s="38" t="s">
        <v>209</v>
      </c>
      <c r="B81" s="84" t="s">
        <v>4938</v>
      </c>
      <c r="C81" s="84" t="s">
        <v>209</v>
      </c>
      <c r="D81" s="29" t="s">
        <v>359</v>
      </c>
      <c r="E81" s="29" t="s">
        <v>2719</v>
      </c>
      <c r="F81" s="27" t="s">
        <v>2656</v>
      </c>
      <c r="G81" s="28"/>
      <c r="H81" s="29">
        <v>1</v>
      </c>
      <c r="I81" s="29"/>
      <c r="J81" s="29"/>
      <c r="K81" s="29">
        <v>1</v>
      </c>
      <c r="L81" s="29"/>
      <c r="M81" s="141" t="s">
        <v>2657</v>
      </c>
      <c r="N81" s="25" t="s">
        <v>2330</v>
      </c>
      <c r="O81" s="36">
        <f t="shared" si="15"/>
        <v>0</v>
      </c>
      <c r="P81" s="36">
        <f t="shared" si="16"/>
        <v>1</v>
      </c>
      <c r="Q81" s="36">
        <f t="shared" si="17"/>
        <v>1</v>
      </c>
      <c r="R81" s="36">
        <f t="shared" si="18"/>
        <v>0</v>
      </c>
      <c r="S81" s="137">
        <v>19500</v>
      </c>
      <c r="T81" s="37" t="s">
        <v>62</v>
      </c>
    </row>
    <row r="82" spans="1:20" ht="43.5" hidden="1" customHeight="1" x14ac:dyDescent="0.3">
      <c r="A82" s="38" t="s">
        <v>209</v>
      </c>
      <c r="B82" s="84" t="s">
        <v>4939</v>
      </c>
      <c r="C82" s="84" t="s">
        <v>209</v>
      </c>
      <c r="D82" s="29" t="s">
        <v>359</v>
      </c>
      <c r="E82" s="29" t="s">
        <v>2720</v>
      </c>
      <c r="F82" s="27" t="s">
        <v>2656</v>
      </c>
      <c r="G82" s="28"/>
      <c r="H82" s="29">
        <v>4</v>
      </c>
      <c r="I82" s="29"/>
      <c r="J82" s="29"/>
      <c r="K82" s="29">
        <v>1</v>
      </c>
      <c r="L82" s="29"/>
      <c r="M82" s="141" t="s">
        <v>2657</v>
      </c>
      <c r="N82" s="25" t="s">
        <v>2330</v>
      </c>
      <c r="O82" s="36">
        <f t="shared" si="15"/>
        <v>0</v>
      </c>
      <c r="P82" s="36">
        <f t="shared" si="16"/>
        <v>1</v>
      </c>
      <c r="Q82" s="36">
        <f t="shared" si="17"/>
        <v>1</v>
      </c>
      <c r="R82" s="36">
        <f t="shared" si="18"/>
        <v>0</v>
      </c>
      <c r="S82" s="137">
        <v>19500</v>
      </c>
      <c r="T82" s="37" t="s">
        <v>62</v>
      </c>
    </row>
    <row r="83" spans="1:20" ht="43.5" hidden="1" customHeight="1" x14ac:dyDescent="0.3">
      <c r="A83" s="38" t="s">
        <v>209</v>
      </c>
      <c r="B83" s="84" t="s">
        <v>4940</v>
      </c>
      <c r="C83" s="84" t="s">
        <v>209</v>
      </c>
      <c r="D83" s="29" t="s">
        <v>359</v>
      </c>
      <c r="E83" s="29" t="s">
        <v>2721</v>
      </c>
      <c r="F83" s="27" t="s">
        <v>2656</v>
      </c>
      <c r="G83" s="28"/>
      <c r="H83" s="29">
        <v>1</v>
      </c>
      <c r="I83" s="29"/>
      <c r="J83" s="29"/>
      <c r="K83" s="29">
        <v>3</v>
      </c>
      <c r="L83" s="29"/>
      <c r="M83" s="141" t="s">
        <v>2657</v>
      </c>
      <c r="N83" s="25" t="s">
        <v>2330</v>
      </c>
      <c r="O83" s="36">
        <f t="shared" si="15"/>
        <v>0</v>
      </c>
      <c r="P83" s="36">
        <f t="shared" si="16"/>
        <v>3</v>
      </c>
      <c r="Q83" s="36">
        <f t="shared" si="17"/>
        <v>3</v>
      </c>
      <c r="R83" s="36">
        <f t="shared" si="18"/>
        <v>0</v>
      </c>
      <c r="S83" s="137">
        <v>58500</v>
      </c>
      <c r="T83" s="37" t="s">
        <v>62</v>
      </c>
    </row>
    <row r="84" spans="1:20" ht="43.5" hidden="1" customHeight="1" x14ac:dyDescent="0.3">
      <c r="A84" s="38" t="s">
        <v>209</v>
      </c>
      <c r="B84" s="84" t="s">
        <v>4941</v>
      </c>
      <c r="C84" s="84" t="s">
        <v>209</v>
      </c>
      <c r="D84" s="29" t="s">
        <v>413</v>
      </c>
      <c r="E84" s="29" t="s">
        <v>1622</v>
      </c>
      <c r="F84" s="27" t="s">
        <v>2656</v>
      </c>
      <c r="G84" s="28"/>
      <c r="H84" s="29">
        <v>1</v>
      </c>
      <c r="I84" s="29"/>
      <c r="J84" s="29"/>
      <c r="K84" s="29">
        <v>1</v>
      </c>
      <c r="L84" s="29"/>
      <c r="M84" s="141" t="s">
        <v>2657</v>
      </c>
      <c r="N84" s="25" t="s">
        <v>2330</v>
      </c>
      <c r="O84" s="36">
        <f t="shared" si="15"/>
        <v>0</v>
      </c>
      <c r="P84" s="36">
        <f t="shared" si="16"/>
        <v>1</v>
      </c>
      <c r="Q84" s="36">
        <f t="shared" si="17"/>
        <v>1</v>
      </c>
      <c r="R84" s="36">
        <f t="shared" si="18"/>
        <v>0</v>
      </c>
      <c r="S84" s="137">
        <v>19500</v>
      </c>
      <c r="T84" s="37" t="s">
        <v>62</v>
      </c>
    </row>
    <row r="85" spans="1:20" ht="43.5" hidden="1" customHeight="1" x14ac:dyDescent="0.3">
      <c r="A85" s="39" t="s">
        <v>209</v>
      </c>
      <c r="B85" s="47" t="s">
        <v>4942</v>
      </c>
      <c r="C85" s="84" t="s">
        <v>209</v>
      </c>
      <c r="D85" s="29" t="s">
        <v>210</v>
      </c>
      <c r="E85" s="29" t="s">
        <v>2722</v>
      </c>
      <c r="F85" s="27" t="s">
        <v>2656</v>
      </c>
      <c r="G85" s="28"/>
      <c r="H85" s="29">
        <v>1</v>
      </c>
      <c r="I85" s="29"/>
      <c r="J85" s="29">
        <v>9</v>
      </c>
      <c r="K85" s="29">
        <v>10</v>
      </c>
      <c r="L85" s="247"/>
      <c r="M85" s="97" t="s">
        <v>2657</v>
      </c>
      <c r="N85" s="29" t="s">
        <v>2330</v>
      </c>
      <c r="O85" s="36">
        <f t="shared" si="15"/>
        <v>4.1086956521739131</v>
      </c>
      <c r="P85" s="40">
        <f t="shared" si="16"/>
        <v>10</v>
      </c>
      <c r="Q85" s="40">
        <f t="shared" si="17"/>
        <v>10</v>
      </c>
      <c r="R85" s="248">
        <f t="shared" si="18"/>
        <v>9</v>
      </c>
      <c r="S85" s="250">
        <v>349076.08695652173</v>
      </c>
      <c r="T85" s="249" t="s">
        <v>62</v>
      </c>
    </row>
    <row r="86" spans="1:20" ht="43.5" hidden="1" customHeight="1" x14ac:dyDescent="0.3">
      <c r="A86" s="31" t="s">
        <v>1370</v>
      </c>
      <c r="B86" s="47" t="s">
        <v>4943</v>
      </c>
      <c r="C86" s="80" t="s">
        <v>1370</v>
      </c>
      <c r="D86" s="143" t="s">
        <v>1370</v>
      </c>
      <c r="E86" s="144" t="s">
        <v>2723</v>
      </c>
      <c r="F86" s="145" t="s">
        <v>2679</v>
      </c>
      <c r="G86" s="145"/>
      <c r="H86" s="145">
        <v>9</v>
      </c>
      <c r="I86" s="145"/>
      <c r="J86" s="145"/>
      <c r="K86" s="145"/>
      <c r="L86" s="145"/>
      <c r="M86" s="41" t="s">
        <v>2724</v>
      </c>
      <c r="N86" s="31" t="s">
        <v>2725</v>
      </c>
      <c r="O86" s="28"/>
      <c r="P86" s="28"/>
      <c r="Q86" s="28"/>
      <c r="R86" s="28"/>
      <c r="S86" s="135">
        <v>2700000</v>
      </c>
      <c r="T86" s="37" t="s">
        <v>62</v>
      </c>
    </row>
    <row r="87" spans="1:20" ht="43.5" hidden="1" customHeight="1" x14ac:dyDescent="0.3">
      <c r="A87" s="31" t="s">
        <v>1370</v>
      </c>
      <c r="B87" s="47" t="s">
        <v>4944</v>
      </c>
      <c r="C87" s="80" t="s">
        <v>1370</v>
      </c>
      <c r="D87" s="31" t="s">
        <v>1398</v>
      </c>
      <c r="E87" s="31" t="s">
        <v>1398</v>
      </c>
      <c r="F87" s="2" t="s">
        <v>2656</v>
      </c>
      <c r="G87" s="2"/>
      <c r="H87" s="2">
        <v>2</v>
      </c>
      <c r="I87" s="2">
        <v>128</v>
      </c>
      <c r="J87" s="2"/>
      <c r="K87" s="2">
        <v>47</v>
      </c>
      <c r="L87" s="2"/>
      <c r="M87" s="41" t="s">
        <v>2726</v>
      </c>
      <c r="N87" s="31" t="s">
        <v>2725</v>
      </c>
      <c r="O87" s="28"/>
      <c r="P87" s="28"/>
      <c r="Q87" s="28"/>
      <c r="R87" s="28"/>
      <c r="S87" s="102">
        <v>544000</v>
      </c>
      <c r="T87" s="37" t="s">
        <v>62</v>
      </c>
    </row>
    <row r="88" spans="1:20" ht="43.5" hidden="1" customHeight="1" x14ac:dyDescent="0.3">
      <c r="A88" s="31" t="s">
        <v>1370</v>
      </c>
      <c r="B88" s="47" t="s">
        <v>4945</v>
      </c>
      <c r="C88" s="80" t="s">
        <v>1370</v>
      </c>
      <c r="D88" s="31" t="s">
        <v>1378</v>
      </c>
      <c r="E88" s="28" t="s">
        <v>2727</v>
      </c>
      <c r="F88" s="2" t="s">
        <v>2656</v>
      </c>
      <c r="G88" s="2"/>
      <c r="H88" s="2">
        <v>9</v>
      </c>
      <c r="I88" s="2">
        <v>287</v>
      </c>
      <c r="J88" s="2">
        <v>17</v>
      </c>
      <c r="K88" s="2">
        <v>71</v>
      </c>
      <c r="L88" s="27"/>
      <c r="M88" s="41" t="s">
        <v>2728</v>
      </c>
      <c r="N88" s="32" t="s">
        <v>2725</v>
      </c>
      <c r="O88" s="28"/>
      <c r="P88" s="28"/>
      <c r="Q88" s="28"/>
      <c r="R88" s="28"/>
      <c r="S88" s="102">
        <v>2448000</v>
      </c>
      <c r="T88" s="37" t="s">
        <v>62</v>
      </c>
    </row>
    <row r="89" spans="1:20" ht="43.5" customHeight="1" x14ac:dyDescent="0.3">
      <c r="A89" s="31" t="s">
        <v>1369</v>
      </c>
      <c r="B89" s="47" t="s">
        <v>4946</v>
      </c>
      <c r="C89" s="47" t="s">
        <v>1369</v>
      </c>
      <c r="D89" s="34" t="s">
        <v>1674</v>
      </c>
      <c r="E89" s="26" t="s">
        <v>2729</v>
      </c>
      <c r="F89" s="2" t="s">
        <v>2656</v>
      </c>
      <c r="G89" s="2">
        <v>2.9</v>
      </c>
      <c r="H89" s="2">
        <v>8</v>
      </c>
      <c r="I89" s="2"/>
      <c r="J89" s="2"/>
      <c r="K89" s="2">
        <v>14.5</v>
      </c>
      <c r="L89" s="2">
        <v>10.5</v>
      </c>
      <c r="M89" s="41" t="s">
        <v>2730</v>
      </c>
      <c r="N89" s="31" t="s">
        <v>2725</v>
      </c>
      <c r="O89" s="28"/>
      <c r="P89" s="28"/>
      <c r="Q89" s="28"/>
      <c r="R89" s="28"/>
      <c r="S89" s="102">
        <v>595200</v>
      </c>
      <c r="T89" s="37" t="s">
        <v>62</v>
      </c>
    </row>
    <row r="90" spans="1:20" ht="43.5" customHeight="1" x14ac:dyDescent="0.3">
      <c r="A90" s="31" t="s">
        <v>1369</v>
      </c>
      <c r="B90" s="47" t="s">
        <v>4947</v>
      </c>
      <c r="C90" s="47" t="s">
        <v>1369</v>
      </c>
      <c r="D90" s="34" t="s">
        <v>2481</v>
      </c>
      <c r="E90" s="31" t="s">
        <v>2731</v>
      </c>
      <c r="F90" s="2" t="s">
        <v>2656</v>
      </c>
      <c r="G90" s="2">
        <v>0.28000000000000003</v>
      </c>
      <c r="H90" s="2"/>
      <c r="I90" s="2"/>
      <c r="J90" s="2"/>
      <c r="K90" s="2">
        <v>31</v>
      </c>
      <c r="L90" s="2"/>
      <c r="M90" s="41" t="s">
        <v>2732</v>
      </c>
      <c r="N90" s="31" t="s">
        <v>2725</v>
      </c>
      <c r="O90" s="28"/>
      <c r="P90" s="28"/>
      <c r="Q90" s="28"/>
      <c r="R90" s="28"/>
      <c r="S90" s="102">
        <v>297600</v>
      </c>
      <c r="T90" s="37" t="s">
        <v>62</v>
      </c>
    </row>
    <row r="91" spans="1:20" ht="43.5" customHeight="1" x14ac:dyDescent="0.3">
      <c r="A91" s="31" t="s">
        <v>1368</v>
      </c>
      <c r="B91" s="47" t="s">
        <v>4948</v>
      </c>
      <c r="C91" s="47" t="s">
        <v>1369</v>
      </c>
      <c r="D91" s="31" t="s">
        <v>43</v>
      </c>
      <c r="E91" s="31" t="s">
        <v>2733</v>
      </c>
      <c r="F91" s="2" t="s">
        <v>2656</v>
      </c>
      <c r="G91" s="2"/>
      <c r="H91" s="2">
        <v>20</v>
      </c>
      <c r="I91" s="2">
        <v>750</v>
      </c>
      <c r="J91" s="2">
        <v>5</v>
      </c>
      <c r="K91" s="2">
        <v>297.62</v>
      </c>
      <c r="L91" s="2"/>
      <c r="M91" s="41" t="s">
        <v>2734</v>
      </c>
      <c r="N91" s="31" t="s">
        <v>2725</v>
      </c>
      <c r="O91" s="28"/>
      <c r="P91" s="28"/>
      <c r="Q91" s="28"/>
      <c r="R91" s="28"/>
      <c r="S91" s="135">
        <v>5440000</v>
      </c>
      <c r="T91" s="37" t="s">
        <v>62</v>
      </c>
    </row>
    <row r="92" spans="1:20" ht="43.5" hidden="1" customHeight="1" x14ac:dyDescent="0.3">
      <c r="A92" s="27" t="s">
        <v>162</v>
      </c>
      <c r="B92" s="47" t="s">
        <v>5041</v>
      </c>
      <c r="C92" s="47" t="s">
        <v>162</v>
      </c>
      <c r="D92" s="27" t="s">
        <v>162</v>
      </c>
      <c r="E92" s="27" t="s">
        <v>2611</v>
      </c>
      <c r="F92" s="2" t="s">
        <v>2656</v>
      </c>
      <c r="G92" s="28"/>
      <c r="H92" s="28">
        <v>2</v>
      </c>
      <c r="I92" s="28"/>
      <c r="J92" s="28"/>
      <c r="K92" s="28">
        <v>4</v>
      </c>
      <c r="L92" s="28"/>
      <c r="M92" s="30" t="s">
        <v>2735</v>
      </c>
      <c r="N92" s="28" t="s">
        <v>2626</v>
      </c>
      <c r="O92" s="42">
        <v>500000</v>
      </c>
      <c r="P92" s="43" t="s">
        <v>62</v>
      </c>
      <c r="Q92" s="28"/>
      <c r="R92" s="28"/>
      <c r="S92" s="138">
        <v>500000</v>
      </c>
      <c r="T92" s="44" t="s">
        <v>62</v>
      </c>
    </row>
    <row r="93" spans="1:20" ht="16.5" x14ac:dyDescent="0.3">
      <c r="A93" s="22"/>
      <c r="B93" s="22"/>
      <c r="C93" s="22"/>
      <c r="D93" s="22"/>
      <c r="E93" s="22"/>
      <c r="F93" s="45"/>
      <c r="G93" s="22"/>
      <c r="H93" s="22"/>
      <c r="I93" s="22"/>
      <c r="J93" s="22"/>
      <c r="K93" s="22"/>
      <c r="L93" s="22"/>
      <c r="M93" s="23"/>
      <c r="N93" s="22"/>
      <c r="O93" s="22"/>
      <c r="P93" s="22"/>
      <c r="Q93" s="22"/>
      <c r="R93" s="22"/>
      <c r="S93" s="139"/>
      <c r="T93" s="45"/>
    </row>
  </sheetData>
  <autoFilter ref="B4:T92" xr:uid="{00000000-0001-0000-0700-000000000000}">
    <filterColumn colId="1">
      <filters>
        <filter val="Nandayure"/>
      </filters>
    </filterColumn>
  </autoFilter>
  <mergeCells count="3">
    <mergeCell ref="A1:T1"/>
    <mergeCell ref="A2:T2"/>
    <mergeCell ref="A3:T3"/>
  </mergeCells>
  <phoneticPr fontId="32"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53f76f-5fb9-46e8-baaf-6cbdc5ee46ad">
      <UserInfo>
        <DisplayName/>
        <AccountId xsi:nil="true"/>
        <AccountType/>
      </UserInfo>
    </SharedWithUsers>
    <lcf76f155ced4ddcb4097134ff3c332f xmlns="1d53f76f-5fb9-46e8-baaf-6cbdc5ee46ad">
      <Terms xmlns="http://schemas.microsoft.com/office/infopath/2007/PartnerControls"/>
    </lcf76f155ced4ddcb4097134ff3c332f>
    <TaxCatchAll xmlns="dbb9e94c-2a44-4557-8076-c13b38405f6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347128E6F3B5B4F8FD3F503E701AA01" ma:contentTypeVersion="14" ma:contentTypeDescription="Crear nuevo documento." ma:contentTypeScope="" ma:versionID="fa76ee7e336575f87ddfe9d9b1cd12fe">
  <xsd:schema xmlns:xsd="http://www.w3.org/2001/XMLSchema" xmlns:xs="http://www.w3.org/2001/XMLSchema" xmlns:p="http://schemas.microsoft.com/office/2006/metadata/properties" xmlns:ns2="1d53f76f-5fb9-46e8-baaf-6cbdc5ee46ad" xmlns:ns3="dbb9e94c-2a44-4557-8076-c13b38405f67" targetNamespace="http://schemas.microsoft.com/office/2006/metadata/properties" ma:root="true" ma:fieldsID="67b7f3a3dafff5be889d358e80ee305f" ns2:_="" ns3:_="">
    <xsd:import namespace="1d53f76f-5fb9-46e8-baaf-6cbdc5ee46ad"/>
    <xsd:import namespace="dbb9e94c-2a44-4557-8076-c13b38405f67"/>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3f76f-5fb9-46e8-baaf-6cbdc5ee46ad" elementFormDefault="qualified">
    <xsd:import namespace="http://schemas.microsoft.com/office/2006/documentManagement/types"/>
    <xsd:import namespace="http://schemas.microsoft.com/office/infopath/2007/PartnerControls"/>
    <xsd:element name="SharedWithUsers" ma:index="8"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8d7384ca-cf13-4555-b9a0-6499c24bc3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9e94c-2a44-4557-8076-c13b38405f6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5a99fc6-88ad-4925-ad29-8e9f11b4c2bf}" ma:internalName="TaxCatchAll" ma:showField="CatchAllData" ma:web="dbb9e94c-2a44-4557-8076-c13b38405f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BB8722-D536-4DE2-9A6D-A83FB80C6C08}">
  <ds:schemaRefs>
    <ds:schemaRef ds:uri="http://purl.org/dc/dcmitype/"/>
    <ds:schemaRef ds:uri="dbb9e94c-2a44-4557-8076-c13b38405f67"/>
    <ds:schemaRef ds:uri="http://www.w3.org/XML/1998/namespace"/>
    <ds:schemaRef ds:uri="1d53f76f-5fb9-46e8-baaf-6cbdc5ee46ad"/>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3EE1A06-4097-4024-B709-5CB37F72D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3f76f-5fb9-46e8-baaf-6cbdc5ee46ad"/>
    <ds:schemaRef ds:uri="dbb9e94c-2a44-4557-8076-c13b38405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524CAD-02B5-45A1-9469-84E9ACF79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RESUMEN</vt:lpstr>
      <vt:lpstr>2. CARRETERAS</vt:lpstr>
      <vt:lpstr>3. PUENTES</vt:lpstr>
      <vt:lpstr>4. ALCANTARILLAS Y VADOS</vt:lpstr>
      <vt:lpstr>6. RÍOS Y QUEBRADAS</vt:lpstr>
      <vt:lpstr>5. SISTEMAS DE AGUA</vt:lpstr>
      <vt:lpstr>7.VIVIENDA</vt:lpstr>
      <vt:lpstr>8. AGRÍCOLA</vt:lpstr>
      <vt:lpstr>9. PECUARIO</vt:lpstr>
      <vt:lpstr>10. AERÓDROMOS</vt:lpstr>
      <vt:lpstr>11. SOCIAL</vt:lpstr>
      <vt:lpstr>'10. AERÓDROMOS'!Títulos_a_imprimir</vt:lpstr>
      <vt:lpstr>'2. CARRETERAS'!Títulos_a_imprimir</vt:lpstr>
      <vt:lpstr>'3. PUENTES'!Títulos_a_imprimir</vt:lpstr>
      <vt:lpstr>'4. ALCANTARILLAS Y VADOS'!Títulos_a_imprimir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POBLACIÓN AFECTADA</dc:title>
  <dc:subject>ALBERGUE TEMPORAL</dc:subject>
  <dc:creator>COMISION NACIONAL DE EMERGENCIA</dc:creator>
  <cp:keywords>CUADRO DE DATOS</cp:keywords>
  <dc:description>CUADRO PARA ORGANIZAR LOS DATOS PROCEDENTES DE LA ZONA AFECTADA.</dc:description>
  <cp:lastModifiedBy>Rolando Cruz Flores</cp:lastModifiedBy>
  <cp:lastPrinted>2019-07-25T22:14:12Z</cp:lastPrinted>
  <dcterms:created xsi:type="dcterms:W3CDTF">2000-06-28T16:04:43Z</dcterms:created>
  <dcterms:modified xsi:type="dcterms:W3CDTF">2023-05-05T22:12:06Z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0x0101004347128E6F3B5B4F8FD3F503E701AA01</vt:lpwstr>
  </property>
  <property fmtid="{D5CDD505-2E9C-101B-9397-08002B2CF9AE}" pid="3" name="MediaServiceImageTags">
    <vt:lpwstr/>
  </property>
</Properties>
</file>